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4\Argentina\"/>
    </mc:Choice>
  </mc:AlternateContent>
  <bookViews>
    <workbookView xWindow="28620" yWindow="-150" windowWidth="19125" windowHeight="12165" tabRatio="693" activeTab="3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_act" sheetId="31" r:id="rId6"/>
    <sheet name="proyPIB" sheetId="23" r:id="rId7"/>
    <sheet name="crec_trim" sheetId="30" r:id="rId8"/>
    <sheet name="crec_mensuales" sheetId="28" r:id="rId9"/>
  </sheets>
  <calcPr calcId="171027"/>
</workbook>
</file>

<file path=xl/calcChain.xml><?xml version="1.0" encoding="utf-8"?>
<calcChain xmlns="http://schemas.openxmlformats.org/spreadsheetml/2006/main">
  <c r="AF302" i="18" l="1"/>
  <c r="AF301" i="18"/>
  <c r="AF300" i="18"/>
  <c r="AF299" i="18"/>
  <c r="AF298" i="18"/>
  <c r="AF297" i="18"/>
  <c r="AF296" i="18"/>
  <c r="AF295" i="18"/>
  <c r="AF294" i="18"/>
  <c r="AF293" i="18"/>
  <c r="AF292" i="18"/>
  <c r="AF291" i="18"/>
  <c r="AF290" i="18"/>
  <c r="AF289" i="18"/>
  <c r="AF288" i="18"/>
  <c r="AF287" i="18"/>
  <c r="AF286" i="18"/>
  <c r="AF285" i="18"/>
  <c r="AF284" i="18"/>
  <c r="AF283" i="18"/>
  <c r="AF282" i="18"/>
  <c r="AF281" i="18"/>
  <c r="AF280" i="18"/>
  <c r="AF279" i="18"/>
  <c r="AF278" i="18"/>
  <c r="AF277" i="18"/>
  <c r="AF276" i="18"/>
  <c r="AF275" i="18"/>
  <c r="AF274" i="18"/>
  <c r="AF273" i="18"/>
  <c r="AF272" i="18"/>
  <c r="AF271" i="18"/>
  <c r="AF270" i="18"/>
  <c r="AF269" i="18"/>
  <c r="AF268" i="18"/>
  <c r="AF267" i="18"/>
  <c r="AF266" i="18"/>
  <c r="AF265" i="18"/>
  <c r="AF264" i="18"/>
  <c r="AF263" i="18"/>
  <c r="AF262" i="18"/>
  <c r="AF261" i="18"/>
  <c r="AF260" i="18"/>
  <c r="AF259" i="18"/>
  <c r="AF258" i="18"/>
  <c r="AF257" i="18"/>
  <c r="AF256" i="18"/>
  <c r="AF255" i="18"/>
  <c r="AF254" i="18"/>
  <c r="AF253" i="18"/>
  <c r="AF252" i="18"/>
  <c r="AF251" i="18"/>
  <c r="AF250" i="18"/>
  <c r="AF249" i="18"/>
  <c r="AF248" i="18"/>
  <c r="AF247" i="18"/>
  <c r="AF246" i="18"/>
  <c r="AF245" i="18"/>
  <c r="AF244" i="18"/>
  <c r="AF243" i="18"/>
  <c r="AF242" i="18"/>
  <c r="AF241" i="18"/>
  <c r="AF240" i="18"/>
  <c r="AF239" i="18"/>
  <c r="AF238" i="18"/>
  <c r="AF237" i="18"/>
  <c r="AF236" i="18"/>
  <c r="AF235" i="18"/>
  <c r="AF234" i="18"/>
  <c r="AF233" i="18"/>
  <c r="AF232" i="18"/>
  <c r="AF231" i="18"/>
  <c r="AF230" i="18"/>
  <c r="AF229" i="18"/>
  <c r="AF228" i="18"/>
  <c r="AF227" i="18"/>
  <c r="AF226" i="18"/>
  <c r="AF225" i="18"/>
  <c r="AF224" i="18"/>
  <c r="AF223" i="18"/>
  <c r="AF222" i="18"/>
  <c r="AF221" i="18"/>
  <c r="AF220" i="18"/>
  <c r="AF219" i="18"/>
  <c r="AF218" i="18"/>
  <c r="AF217" i="18"/>
  <c r="AF216" i="18"/>
  <c r="AF215" i="18"/>
  <c r="AF214" i="18"/>
  <c r="AF213" i="18"/>
  <c r="AF212" i="18"/>
  <c r="AF211" i="18"/>
  <c r="AF210" i="18"/>
  <c r="AF209" i="18"/>
  <c r="AF208" i="18"/>
  <c r="AF207" i="18"/>
  <c r="AF206" i="18"/>
  <c r="AF205" i="18"/>
  <c r="AF204" i="18"/>
  <c r="AF203" i="18"/>
  <c r="AF202" i="18"/>
  <c r="AF201" i="18"/>
  <c r="AF200" i="18"/>
  <c r="AF199" i="18"/>
  <c r="AF198" i="18"/>
  <c r="AF197" i="18"/>
  <c r="AF196" i="18"/>
  <c r="AF195" i="18"/>
  <c r="AF194" i="18"/>
  <c r="AF193" i="18"/>
  <c r="AF192" i="18"/>
  <c r="AF191" i="18"/>
  <c r="AF190" i="18"/>
  <c r="AF189" i="18"/>
  <c r="AF188" i="18"/>
  <c r="AF187" i="18"/>
  <c r="AF186" i="18"/>
  <c r="AF185" i="18"/>
  <c r="AF184" i="18"/>
  <c r="AF183" i="18"/>
  <c r="AF182" i="18"/>
  <c r="AF181" i="18"/>
  <c r="AF180" i="18"/>
  <c r="AF179" i="18"/>
  <c r="AF178" i="18"/>
  <c r="AF177" i="18"/>
  <c r="AF176" i="18"/>
  <c r="AF175" i="18"/>
  <c r="AF174" i="18"/>
  <c r="AF173" i="18"/>
  <c r="AF172" i="18"/>
  <c r="AF171" i="18"/>
  <c r="AF170" i="18"/>
  <c r="AF169" i="18"/>
  <c r="AF168" i="18"/>
  <c r="AF167" i="18"/>
  <c r="AF166" i="18"/>
  <c r="AF165" i="18"/>
  <c r="AF164" i="18"/>
  <c r="AF163" i="18"/>
  <c r="AF162" i="18"/>
  <c r="AF161" i="18"/>
  <c r="AF160" i="18"/>
  <c r="AF159" i="18"/>
  <c r="AF158" i="18"/>
  <c r="AF157" i="18"/>
  <c r="AF156" i="18"/>
  <c r="AF155" i="18"/>
  <c r="AF154" i="18"/>
  <c r="AF153" i="18"/>
  <c r="AF152" i="18"/>
  <c r="AF151" i="18"/>
  <c r="AF150" i="18"/>
  <c r="AF149" i="18"/>
  <c r="AF148" i="18"/>
  <c r="AF147" i="18"/>
  <c r="AF146" i="18"/>
  <c r="AF145" i="18"/>
  <c r="AF144" i="18"/>
  <c r="AF143" i="18"/>
  <c r="AF142" i="18"/>
  <c r="AF141" i="18"/>
  <c r="AF140" i="18"/>
  <c r="AF139" i="18"/>
  <c r="AF138" i="18"/>
  <c r="AF137" i="18"/>
  <c r="AF136" i="18"/>
  <c r="AF135" i="18"/>
  <c r="AF134" i="18"/>
  <c r="AF133" i="18"/>
  <c r="AF132" i="18"/>
  <c r="AF131" i="18"/>
  <c r="AF130" i="18"/>
  <c r="AF129" i="18"/>
  <c r="AF128" i="18"/>
  <c r="AF127" i="18"/>
  <c r="AF126" i="18"/>
  <c r="AF125" i="18"/>
  <c r="AF124" i="18"/>
  <c r="AF123" i="18"/>
  <c r="AF122" i="18"/>
  <c r="AF121" i="18"/>
  <c r="AF120" i="18"/>
  <c r="AF119" i="18"/>
  <c r="AF118" i="18"/>
  <c r="AF117" i="18"/>
  <c r="AF116" i="18"/>
  <c r="AF115" i="18"/>
  <c r="AF114" i="18"/>
  <c r="AF113" i="18"/>
  <c r="AF112" i="18"/>
  <c r="AF111" i="18"/>
  <c r="AF110" i="18"/>
  <c r="AF109" i="18"/>
  <c r="AF108" i="18"/>
  <c r="AF107" i="18"/>
  <c r="AF106" i="18"/>
  <c r="AF105" i="18"/>
  <c r="AF104" i="18"/>
  <c r="AF103" i="18"/>
  <c r="AF102" i="18"/>
  <c r="AF101" i="18"/>
  <c r="AF100" i="18"/>
  <c r="AF99" i="18"/>
  <c r="AF98" i="18"/>
  <c r="AF97" i="18"/>
  <c r="AF96" i="18"/>
  <c r="AF95" i="18"/>
  <c r="AF94" i="18"/>
  <c r="AF93" i="18"/>
  <c r="AF92" i="18"/>
  <c r="AF91" i="18"/>
  <c r="AF90" i="18"/>
  <c r="AF89" i="18"/>
  <c r="AF88" i="18"/>
  <c r="AF87" i="18"/>
  <c r="AF86" i="18"/>
  <c r="AF85" i="18"/>
  <c r="AF84" i="18"/>
  <c r="AF83" i="18"/>
  <c r="AF82" i="18"/>
  <c r="AF81" i="18"/>
  <c r="AF80" i="18"/>
  <c r="AF79" i="18"/>
  <c r="AF78" i="18"/>
  <c r="AF77" i="18"/>
  <c r="AF76" i="18"/>
  <c r="AF75" i="18"/>
  <c r="AF74" i="18"/>
  <c r="AF73" i="18"/>
  <c r="AF72" i="18"/>
  <c r="AF71" i="18"/>
  <c r="AF70" i="18"/>
  <c r="AF69" i="18"/>
  <c r="AF68" i="18"/>
  <c r="AF67" i="18"/>
  <c r="AF66" i="18"/>
  <c r="AF65" i="18"/>
  <c r="AF64" i="18"/>
  <c r="AF63" i="18"/>
  <c r="AF62" i="18"/>
  <c r="AF61" i="18"/>
  <c r="AF60" i="18"/>
  <c r="AF59" i="18"/>
  <c r="AF58" i="18"/>
  <c r="AF57" i="18"/>
  <c r="AF56" i="18"/>
  <c r="AF55" i="18"/>
  <c r="AF54" i="18"/>
  <c r="AF53" i="18"/>
  <c r="AF52" i="18"/>
  <c r="AF51" i="18"/>
  <c r="AF50" i="18"/>
  <c r="AF49" i="18"/>
  <c r="AF48" i="18"/>
  <c r="AF47" i="18"/>
  <c r="AF46" i="18"/>
  <c r="AF45" i="18"/>
  <c r="AF44" i="18"/>
  <c r="AF43" i="18"/>
  <c r="AF42" i="18"/>
  <c r="AF41" i="18"/>
  <c r="AF40" i="18"/>
  <c r="AF39" i="18"/>
  <c r="AF38" i="18"/>
  <c r="AF37" i="18"/>
  <c r="AF36" i="18"/>
  <c r="AF35" i="18"/>
  <c r="AF34" i="18"/>
  <c r="AF33" i="18"/>
  <c r="AF32" i="18"/>
  <c r="AF31" i="18"/>
  <c r="AF30" i="18"/>
  <c r="AF29" i="18"/>
  <c r="AF28" i="18"/>
  <c r="AF27" i="18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F2" i="18"/>
  <c r="AI313" i="6" l="1"/>
  <c r="AI312" i="6"/>
  <c r="AI311" i="6"/>
  <c r="AI310" i="6"/>
  <c r="AI309" i="6"/>
  <c r="AI308" i="6"/>
  <c r="AI307" i="6"/>
  <c r="AI306" i="6"/>
  <c r="AI305" i="6"/>
  <c r="AI304" i="6"/>
  <c r="AI303" i="6"/>
  <c r="AI302" i="6"/>
  <c r="AI301" i="6"/>
  <c r="AI300" i="6"/>
  <c r="AI299" i="6"/>
  <c r="AI298" i="6"/>
  <c r="AI297" i="6"/>
  <c r="AI296" i="6"/>
  <c r="AI295" i="6"/>
  <c r="AI294" i="6"/>
  <c r="AI293" i="6"/>
  <c r="AI292" i="6"/>
  <c r="AI291" i="6"/>
  <c r="AI290" i="6"/>
  <c r="AI289" i="6"/>
  <c r="AI288" i="6"/>
  <c r="AI287" i="6"/>
  <c r="AI286" i="6"/>
  <c r="AI285" i="6"/>
  <c r="AI284" i="6"/>
  <c r="AI283" i="6"/>
  <c r="AI282" i="6"/>
  <c r="AI281" i="6"/>
  <c r="AI280" i="6"/>
  <c r="AI279" i="6"/>
  <c r="AI278" i="6"/>
  <c r="AI277" i="6"/>
  <c r="AI276" i="6"/>
  <c r="AI275" i="6"/>
  <c r="AI274" i="6"/>
  <c r="AI273" i="6"/>
  <c r="AI272" i="6"/>
  <c r="AI271" i="6"/>
  <c r="AI270" i="6"/>
  <c r="AI269" i="6"/>
  <c r="AI268" i="6"/>
  <c r="AI267" i="6"/>
  <c r="AI266" i="6"/>
  <c r="AI265" i="6"/>
  <c r="AI264" i="6"/>
  <c r="AI263" i="6"/>
  <c r="AI262" i="6"/>
  <c r="AI261" i="6"/>
  <c r="AI260" i="6"/>
  <c r="AI259" i="6"/>
  <c r="AI258" i="6"/>
  <c r="AI257" i="6"/>
  <c r="AI256" i="6"/>
  <c r="AI255" i="6"/>
  <c r="AI254" i="6"/>
  <c r="AI253" i="6"/>
  <c r="AI252" i="6"/>
  <c r="AI251" i="6"/>
  <c r="AI250" i="6"/>
  <c r="AI249" i="6"/>
  <c r="AI248" i="6"/>
  <c r="AI247" i="6"/>
  <c r="AI246" i="6"/>
  <c r="AI245" i="6"/>
  <c r="AI244" i="6"/>
  <c r="AI243" i="6"/>
  <c r="AI242" i="6"/>
  <c r="AI241" i="6"/>
  <c r="AI240" i="6"/>
  <c r="AI239" i="6"/>
  <c r="AI238" i="6"/>
  <c r="AI237" i="6"/>
  <c r="AI236" i="6"/>
  <c r="AI235" i="6"/>
  <c r="AI234" i="6"/>
  <c r="AI233" i="6"/>
  <c r="AI232" i="6"/>
  <c r="AI231" i="6"/>
  <c r="AI230" i="6"/>
  <c r="AI229" i="6"/>
  <c r="AI228" i="6"/>
  <c r="AI227" i="6"/>
  <c r="AI226" i="6"/>
  <c r="AI225" i="6"/>
  <c r="AI224" i="6"/>
  <c r="AI223" i="6"/>
  <c r="AI222" i="6"/>
  <c r="AI221" i="6"/>
  <c r="AI220" i="6"/>
  <c r="AI219" i="6"/>
  <c r="AI218" i="6"/>
  <c r="AI217" i="6"/>
  <c r="AI216" i="6"/>
  <c r="AI215" i="6"/>
  <c r="AI214" i="6"/>
  <c r="AI213" i="6"/>
  <c r="AI212" i="6"/>
  <c r="AI211" i="6"/>
  <c r="AI210" i="6"/>
  <c r="AI209" i="6"/>
  <c r="AI208" i="6"/>
  <c r="AI207" i="6"/>
  <c r="AI206" i="6"/>
  <c r="AI205" i="6"/>
  <c r="AI204" i="6"/>
  <c r="AI203" i="6"/>
  <c r="AI202" i="6"/>
  <c r="AI201" i="6"/>
  <c r="AI200" i="6"/>
  <c r="AI199" i="6"/>
  <c r="AI198" i="6"/>
  <c r="AI197" i="6"/>
  <c r="AI196" i="6"/>
  <c r="AI195" i="6"/>
  <c r="AI194" i="6"/>
  <c r="AI193" i="6"/>
  <c r="AI192" i="6"/>
  <c r="AI191" i="6"/>
  <c r="AI190" i="6"/>
  <c r="AI189" i="6"/>
  <c r="AI188" i="6"/>
  <c r="AI187" i="6"/>
  <c r="AI186" i="6"/>
  <c r="AI185" i="6"/>
  <c r="AI184" i="6"/>
  <c r="AI183" i="6"/>
  <c r="AI182" i="6"/>
  <c r="AI181" i="6"/>
  <c r="AI180" i="6"/>
  <c r="AI179" i="6"/>
  <c r="AI178" i="6"/>
  <c r="AI177" i="6"/>
  <c r="AI176" i="6"/>
  <c r="AI175" i="6"/>
  <c r="AI174" i="6"/>
  <c r="AI173" i="6"/>
  <c r="AI172" i="6"/>
  <c r="AI171" i="6"/>
  <c r="AI170" i="6"/>
  <c r="AI169" i="6"/>
  <c r="AI168" i="6"/>
  <c r="AI167" i="6"/>
  <c r="AI166" i="6"/>
  <c r="AI165" i="6"/>
  <c r="AI164" i="6"/>
  <c r="AI163" i="6"/>
  <c r="AI162" i="6"/>
  <c r="AI161" i="6"/>
  <c r="AI160" i="6"/>
  <c r="AI159" i="6"/>
  <c r="AI158" i="6"/>
  <c r="AI157" i="6"/>
  <c r="AI156" i="6"/>
  <c r="AI155" i="6"/>
  <c r="AI154" i="6"/>
  <c r="AI153" i="6"/>
  <c r="AI152" i="6"/>
  <c r="AI151" i="6"/>
  <c r="AI150" i="6"/>
  <c r="AI149" i="6"/>
  <c r="AI148" i="6"/>
  <c r="AI147" i="6"/>
  <c r="AI146" i="6"/>
  <c r="AI145" i="6"/>
  <c r="AI144" i="6"/>
  <c r="AI143" i="6"/>
  <c r="AI142" i="6"/>
  <c r="AI141" i="6"/>
  <c r="AI140" i="6"/>
  <c r="AI139" i="6"/>
  <c r="AI138" i="6"/>
  <c r="AI137" i="6"/>
  <c r="AI136" i="6"/>
  <c r="AI135" i="6"/>
  <c r="AI134" i="6"/>
  <c r="AI133" i="6"/>
  <c r="AI132" i="6"/>
  <c r="AI131" i="6"/>
  <c r="AI130" i="6"/>
  <c r="AI129" i="6"/>
  <c r="AI128" i="6"/>
  <c r="AI127" i="6"/>
  <c r="AI126" i="6"/>
  <c r="AI125" i="6"/>
  <c r="AI124" i="6"/>
  <c r="AI123" i="6"/>
  <c r="AI122" i="6"/>
  <c r="AI121" i="6"/>
  <c r="AI120" i="6"/>
  <c r="AI119" i="6"/>
  <c r="AI118" i="6"/>
  <c r="AI117" i="6"/>
  <c r="AI116" i="6"/>
  <c r="AI115" i="6"/>
  <c r="AI114" i="6"/>
  <c r="AI113" i="6"/>
  <c r="AI112" i="6"/>
  <c r="AI111" i="6"/>
  <c r="AI110" i="6"/>
  <c r="AI109" i="6"/>
  <c r="AI108" i="6"/>
  <c r="AI107" i="6"/>
  <c r="AI106" i="6"/>
  <c r="AI105" i="6"/>
  <c r="AI104" i="6"/>
  <c r="AI103" i="6"/>
  <c r="AI102" i="6"/>
  <c r="AI101" i="6"/>
  <c r="AI100" i="6"/>
  <c r="AI99" i="6"/>
  <c r="AI98" i="6"/>
  <c r="AI97" i="6"/>
  <c r="AI96" i="6"/>
  <c r="AI95" i="6"/>
  <c r="AI94" i="6"/>
  <c r="AI93" i="6"/>
  <c r="AI92" i="6"/>
  <c r="AI91" i="6"/>
  <c r="AI90" i="6"/>
  <c r="AI89" i="6"/>
  <c r="AI88" i="6"/>
  <c r="AI87" i="6"/>
  <c r="AI86" i="6"/>
  <c r="AI85" i="6"/>
  <c r="AI84" i="6"/>
  <c r="AI83" i="6"/>
  <c r="AI82" i="6"/>
  <c r="AI81" i="6"/>
  <c r="AI80" i="6"/>
  <c r="AI79" i="6"/>
  <c r="AI78" i="6"/>
  <c r="AI77" i="6"/>
  <c r="AI76" i="6"/>
  <c r="AI75" i="6"/>
  <c r="AI74" i="6"/>
  <c r="AI73" i="6"/>
  <c r="AI72" i="6"/>
  <c r="AI71" i="6"/>
  <c r="AI70" i="6"/>
  <c r="AI69" i="6"/>
  <c r="AI68" i="6"/>
  <c r="AI67" i="6"/>
  <c r="AI66" i="6"/>
  <c r="AI65" i="6"/>
  <c r="AI64" i="6"/>
  <c r="AI63" i="6"/>
  <c r="AI62" i="6"/>
  <c r="AI61" i="6"/>
  <c r="AI60" i="6"/>
  <c r="AI59" i="6"/>
  <c r="AI58" i="6"/>
  <c r="AI57" i="6"/>
  <c r="AI56" i="6"/>
  <c r="AI55" i="6"/>
  <c r="AI54" i="6"/>
  <c r="AI53" i="6"/>
  <c r="AI52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I3" i="6"/>
  <c r="AI2" i="6"/>
  <c r="R114" i="29" l="1"/>
  <c r="E114" i="29"/>
  <c r="C223" i="31"/>
  <c r="D114" i="29" l="1"/>
  <c r="E313" i="6" l="1"/>
  <c r="E312" i="6"/>
  <c r="E311" i="6"/>
  <c r="E310" i="6"/>
  <c r="E309" i="6"/>
  <c r="E308" i="6"/>
  <c r="E307" i="6"/>
  <c r="E306" i="6"/>
  <c r="E305" i="6"/>
  <c r="E304" i="6"/>
  <c r="E303" i="6"/>
  <c r="E302" i="6"/>
  <c r="AC113" i="29" l="1"/>
  <c r="AB113" i="29"/>
  <c r="AA113" i="29"/>
  <c r="Z113" i="29"/>
  <c r="Y113" i="29"/>
  <c r="X113" i="29"/>
  <c r="W113" i="29"/>
  <c r="V113" i="29"/>
  <c r="U113" i="29"/>
  <c r="T113" i="29"/>
  <c r="S113" i="29"/>
  <c r="I113" i="29" l="1"/>
  <c r="C222" i="31" l="1"/>
  <c r="R113" i="29"/>
  <c r="AC112" i="29"/>
  <c r="AB112" i="29"/>
  <c r="AA112" i="29"/>
  <c r="Z112" i="29"/>
  <c r="Y112" i="29"/>
  <c r="X112" i="29"/>
  <c r="W112" i="29"/>
  <c r="U112" i="29"/>
  <c r="T112" i="29"/>
  <c r="I112" i="29"/>
  <c r="V112" i="29" s="1"/>
  <c r="C230" i="31"/>
  <c r="C229" i="31"/>
  <c r="C228" i="31"/>
  <c r="C227" i="31"/>
  <c r="C226" i="31"/>
  <c r="C225" i="31"/>
  <c r="C224" i="31"/>
  <c r="C221" i="31"/>
  <c r="C220" i="31"/>
  <c r="C219" i="31"/>
  <c r="D221" i="31" s="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D119" i="31" s="1"/>
  <c r="C116" i="31"/>
  <c r="C115" i="31"/>
  <c r="C114" i="31"/>
  <c r="C113" i="31"/>
  <c r="C112" i="31"/>
  <c r="C111" i="31"/>
  <c r="D113" i="31" s="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D95" i="31" s="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D71" i="31" s="1"/>
  <c r="C68" i="31"/>
  <c r="C67" i="31"/>
  <c r="C66" i="31"/>
  <c r="C65" i="31"/>
  <c r="C64" i="31"/>
  <c r="C63" i="31"/>
  <c r="D65" i="31" s="1"/>
  <c r="C62" i="31"/>
  <c r="C61" i="31"/>
  <c r="C60" i="31"/>
  <c r="C59" i="31"/>
  <c r="C58" i="31"/>
  <c r="C57" i="31"/>
  <c r="D59" i="31" s="1"/>
  <c r="C56" i="31"/>
  <c r="C55" i="31"/>
  <c r="C54" i="31"/>
  <c r="C53" i="31"/>
  <c r="C52" i="31"/>
  <c r="C51" i="31"/>
  <c r="D53" i="31" s="1"/>
  <c r="C50" i="31"/>
  <c r="C49" i="31"/>
  <c r="C48" i="31"/>
  <c r="C47" i="31"/>
  <c r="C46" i="31"/>
  <c r="C45" i="31"/>
  <c r="D47" i="31" s="1"/>
  <c r="C44" i="31"/>
  <c r="C43" i="31"/>
  <c r="C42" i="31"/>
  <c r="C41" i="31"/>
  <c r="C40" i="31"/>
  <c r="C39" i="31"/>
  <c r="D41" i="31" s="1"/>
  <c r="C38" i="31"/>
  <c r="C37" i="31"/>
  <c r="C36" i="31"/>
  <c r="C35" i="31"/>
  <c r="C34" i="31"/>
  <c r="C33" i="31"/>
  <c r="D35" i="31" s="1"/>
  <c r="C32" i="31"/>
  <c r="C31" i="31"/>
  <c r="C30" i="31"/>
  <c r="C29" i="31"/>
  <c r="C28" i="31"/>
  <c r="C27" i="31"/>
  <c r="D29" i="31" s="1"/>
  <c r="C26" i="31"/>
  <c r="C25" i="31"/>
  <c r="C24" i="31"/>
  <c r="D23" i="31"/>
  <c r="C23" i="31"/>
  <c r="C22" i="31"/>
  <c r="C21" i="31"/>
  <c r="C20" i="31"/>
  <c r="C19" i="31"/>
  <c r="C18" i="31"/>
  <c r="D125" i="31" l="1"/>
  <c r="D173" i="31"/>
  <c r="D89" i="31"/>
  <c r="D137" i="31"/>
  <c r="D161" i="31"/>
  <c r="D56" i="31"/>
  <c r="D167" i="31"/>
  <c r="D185" i="31"/>
  <c r="D209" i="31"/>
  <c r="D215" i="31"/>
  <c r="D83" i="31"/>
  <c r="D98" i="31"/>
  <c r="D146" i="31"/>
  <c r="D179" i="31"/>
  <c r="D203" i="31"/>
  <c r="D50" i="31"/>
  <c r="D77" i="31"/>
  <c r="D131" i="31"/>
  <c r="D149" i="31"/>
  <c r="D101" i="31"/>
  <c r="D152" i="31"/>
  <c r="D191" i="31"/>
  <c r="D155" i="31"/>
  <c r="D200" i="31"/>
  <c r="D104" i="31"/>
  <c r="D143" i="31"/>
  <c r="D194" i="31"/>
  <c r="D107" i="31"/>
  <c r="D197" i="31"/>
  <c r="D44" i="31"/>
  <c r="D92" i="31"/>
  <c r="D140" i="31"/>
  <c r="D188" i="31"/>
  <c r="D38" i="31"/>
  <c r="D86" i="31"/>
  <c r="D134" i="31"/>
  <c r="D182" i="31"/>
  <c r="D32" i="31"/>
  <c r="D80" i="31"/>
  <c r="D128" i="31"/>
  <c r="D176" i="31"/>
  <c r="D224" i="31"/>
  <c r="D26" i="31"/>
  <c r="D74" i="31"/>
  <c r="D122" i="31"/>
  <c r="D170" i="31"/>
  <c r="D218" i="31"/>
  <c r="D20" i="31"/>
  <c r="D68" i="31"/>
  <c r="D116" i="31"/>
  <c r="D164" i="31"/>
  <c r="D212" i="31"/>
  <c r="D62" i="31"/>
  <c r="D110" i="31"/>
  <c r="D158" i="31"/>
  <c r="D206" i="31"/>
  <c r="BD300" i="18" l="1"/>
  <c r="BD301" i="18"/>
  <c r="BD302" i="18"/>
  <c r="BD303" i="18"/>
  <c r="BA300" i="18"/>
  <c r="BB300" i="18"/>
  <c r="BA301" i="18"/>
  <c r="BB301" i="18"/>
  <c r="BA302" i="18"/>
  <c r="BB302" i="18"/>
  <c r="BA303" i="18"/>
  <c r="BB303" i="18"/>
  <c r="AQ299" i="18"/>
  <c r="AR299" i="18"/>
  <c r="AQ300" i="18"/>
  <c r="AR300" i="18"/>
  <c r="AQ301" i="18"/>
  <c r="AR301" i="18"/>
  <c r="AQ302" i="18"/>
  <c r="AR302" i="18"/>
  <c r="AJ299" i="18"/>
  <c r="AJ300" i="18"/>
  <c r="AJ301" i="18"/>
  <c r="AH299" i="18"/>
  <c r="AH300" i="18"/>
  <c r="AH301" i="18"/>
  <c r="AA300" i="18" l="1"/>
  <c r="AB300" i="18"/>
  <c r="AC300" i="18"/>
  <c r="AD300" i="18"/>
  <c r="AE300" i="18"/>
  <c r="AA301" i="18"/>
  <c r="AB301" i="18"/>
  <c r="AC301" i="18"/>
  <c r="AD301" i="18"/>
  <c r="AE301" i="18"/>
  <c r="AA302" i="18"/>
  <c r="AB302" i="18"/>
  <c r="AC302" i="18"/>
  <c r="AD302" i="18"/>
  <c r="AE302" i="18"/>
  <c r="Z300" i="18"/>
  <c r="Z301" i="18"/>
  <c r="Z302" i="18"/>
  <c r="Z303" i="18"/>
  <c r="B325" i="6" l="1"/>
  <c r="B324" i="6"/>
  <c r="B323" i="6"/>
  <c r="B322" i="6"/>
  <c r="B321" i="6"/>
  <c r="B320" i="6"/>
  <c r="B319" i="6"/>
  <c r="B318" i="6"/>
  <c r="B317" i="6"/>
  <c r="B316" i="6"/>
  <c r="B315" i="6"/>
  <c r="B314" i="6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A57" i="23" l="1"/>
  <c r="A58" i="23"/>
  <c r="A59" i="23"/>
  <c r="A60" i="23"/>
  <c r="A61" i="23"/>
  <c r="S112" i="29" l="1"/>
  <c r="A56" i="23"/>
  <c r="R112" i="29"/>
  <c r="BD299" i="18"/>
  <c r="BD298" i="18"/>
  <c r="BA298" i="18"/>
  <c r="BB298" i="18"/>
  <c r="BA299" i="18"/>
  <c r="BB299" i="18"/>
  <c r="AQ297" i="18"/>
  <c r="AR297" i="18"/>
  <c r="AQ298" i="18"/>
  <c r="AR298" i="18"/>
  <c r="AE299" i="18" l="1"/>
  <c r="AD299" i="18"/>
  <c r="AC299" i="18"/>
  <c r="AB299" i="18"/>
  <c r="AA299" i="18"/>
  <c r="Z299" i="18"/>
  <c r="AE298" i="18"/>
  <c r="AD298" i="18"/>
  <c r="AC298" i="18"/>
  <c r="AB298" i="18"/>
  <c r="AA298" i="18"/>
  <c r="Z298" i="18"/>
  <c r="AE297" i="18"/>
  <c r="AD297" i="18"/>
  <c r="AC297" i="18"/>
  <c r="AB297" i="18"/>
  <c r="AA297" i="18"/>
  <c r="Z297" i="18"/>
  <c r="AJ297" i="18" l="1"/>
  <c r="AJ298" i="18"/>
  <c r="AH297" i="18"/>
  <c r="AH298" i="18"/>
  <c r="BD295" i="18"/>
  <c r="BD296" i="18"/>
  <c r="BD297" i="18"/>
  <c r="BA295" i="18"/>
  <c r="BB295" i="18"/>
  <c r="BA296" i="18"/>
  <c r="BB296" i="18"/>
  <c r="BA297" i="18"/>
  <c r="BB297" i="18"/>
  <c r="AR296" i="18" l="1"/>
  <c r="AQ296" i="18"/>
  <c r="AR295" i="18"/>
  <c r="AQ295" i="18"/>
  <c r="AR294" i="18"/>
  <c r="AQ294" i="18"/>
  <c r="AR293" i="18"/>
  <c r="AQ293" i="18"/>
  <c r="U313" i="6" l="1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J296" i="18"/>
  <c r="AJ295" i="18"/>
  <c r="AJ294" i="18"/>
  <c r="AJ293" i="18"/>
  <c r="AH296" i="18"/>
  <c r="AH295" i="18"/>
  <c r="AH294" i="18"/>
  <c r="AH293" i="18"/>
  <c r="AE296" i="18"/>
  <c r="AD296" i="18"/>
  <c r="AC296" i="18"/>
  <c r="AB296" i="18"/>
  <c r="AA296" i="18"/>
  <c r="AE295" i="18"/>
  <c r="AD295" i="18"/>
  <c r="AC295" i="18"/>
  <c r="AB295" i="18"/>
  <c r="AA295" i="18"/>
  <c r="AE294" i="18"/>
  <c r="AD294" i="18"/>
  <c r="AC294" i="18"/>
  <c r="AB294" i="18"/>
  <c r="AA294" i="18"/>
  <c r="Z296" i="18"/>
  <c r="Z295" i="18"/>
  <c r="Z294" i="18"/>
  <c r="A55" i="23"/>
  <c r="AC111" i="29"/>
  <c r="AB111" i="29"/>
  <c r="AA111" i="29"/>
  <c r="Z111" i="29"/>
  <c r="Y111" i="29"/>
  <c r="X111" i="29"/>
  <c r="W111" i="29"/>
  <c r="J111" i="5" s="1"/>
  <c r="U111" i="29"/>
  <c r="T111" i="29"/>
  <c r="S111" i="29"/>
  <c r="F111" i="5" s="1"/>
  <c r="R111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110" i="29"/>
  <c r="I111" i="29"/>
  <c r="V111" i="29" s="1"/>
  <c r="F117" i="5"/>
  <c r="F116" i="5"/>
  <c r="F115" i="5"/>
  <c r="F114" i="5"/>
  <c r="F113" i="5"/>
  <c r="F112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BD292" i="18"/>
  <c r="BD293" i="18"/>
  <c r="BD294" i="18"/>
  <c r="BA292" i="18"/>
  <c r="BB292" i="18"/>
  <c r="BA293" i="18"/>
  <c r="BB293" i="18"/>
  <c r="BA294" i="18"/>
  <c r="BB294" i="18"/>
  <c r="AQ287" i="18" l="1"/>
  <c r="AR287" i="18"/>
  <c r="AQ288" i="18"/>
  <c r="AR288" i="18"/>
  <c r="AQ289" i="18"/>
  <c r="AR289" i="18"/>
  <c r="AQ290" i="18"/>
  <c r="AR290" i="18"/>
  <c r="AQ291" i="18"/>
  <c r="AR291" i="18"/>
  <c r="AQ292" i="18"/>
  <c r="AR292" i="18"/>
  <c r="AJ292" i="18" l="1"/>
  <c r="AJ291" i="18"/>
  <c r="AH292" i="18"/>
  <c r="AH291" i="18"/>
  <c r="L313" i="6" l="1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AB293" i="18"/>
  <c r="L293" i="6" s="1"/>
  <c r="AB292" i="18"/>
  <c r="L292" i="6" s="1"/>
  <c r="AB291" i="18"/>
  <c r="L291" i="6" s="1"/>
  <c r="AB290" i="18"/>
  <c r="L290" i="6" s="1"/>
  <c r="AB289" i="18"/>
  <c r="L289" i="6" s="1"/>
  <c r="AB288" i="18"/>
  <c r="L288" i="6" s="1"/>
  <c r="AB287" i="18"/>
  <c r="L287" i="6" s="1"/>
  <c r="AB286" i="18"/>
  <c r="L286" i="6" s="1"/>
  <c r="AB285" i="18"/>
  <c r="L285" i="6" s="1"/>
  <c r="AB284" i="18"/>
  <c r="L284" i="6" s="1"/>
  <c r="AB283" i="18"/>
  <c r="L283" i="6" s="1"/>
  <c r="AB282" i="18"/>
  <c r="L282" i="6" s="1"/>
  <c r="AB281" i="18"/>
  <c r="L281" i="6" s="1"/>
  <c r="AB280" i="18"/>
  <c r="L280" i="6" s="1"/>
  <c r="AB279" i="18"/>
  <c r="L279" i="6" s="1"/>
  <c r="AB278" i="18"/>
  <c r="L278" i="6" s="1"/>
  <c r="AB277" i="18"/>
  <c r="L277" i="6" s="1"/>
  <c r="AB276" i="18"/>
  <c r="L276" i="6" s="1"/>
  <c r="AB275" i="18"/>
  <c r="L275" i="6" s="1"/>
  <c r="AB274" i="18"/>
  <c r="L274" i="6" s="1"/>
  <c r="AB273" i="18"/>
  <c r="L273" i="6" s="1"/>
  <c r="AB272" i="18"/>
  <c r="L272" i="6" s="1"/>
  <c r="AB271" i="18"/>
  <c r="L271" i="6" s="1"/>
  <c r="AB270" i="18"/>
  <c r="L270" i="6" s="1"/>
  <c r="AB269" i="18"/>
  <c r="L269" i="6" s="1"/>
  <c r="AB268" i="18"/>
  <c r="L268" i="6" s="1"/>
  <c r="AB267" i="18"/>
  <c r="L267" i="6" s="1"/>
  <c r="AB266" i="18"/>
  <c r="L266" i="6" s="1"/>
  <c r="AB265" i="18"/>
  <c r="L265" i="6" s="1"/>
  <c r="AB264" i="18"/>
  <c r="L264" i="6" s="1"/>
  <c r="AB263" i="18"/>
  <c r="L263" i="6" s="1"/>
  <c r="AB262" i="18"/>
  <c r="L262" i="6" s="1"/>
  <c r="AB261" i="18"/>
  <c r="L261" i="6" s="1"/>
  <c r="AB260" i="18"/>
  <c r="L260" i="6" s="1"/>
  <c r="AB259" i="18"/>
  <c r="L259" i="6" s="1"/>
  <c r="AB258" i="18"/>
  <c r="L258" i="6" s="1"/>
  <c r="AB257" i="18"/>
  <c r="L257" i="6" s="1"/>
  <c r="AB256" i="18"/>
  <c r="L256" i="6" s="1"/>
  <c r="AB255" i="18"/>
  <c r="L255" i="6" s="1"/>
  <c r="AB254" i="18"/>
  <c r="L254" i="6" s="1"/>
  <c r="AB253" i="18"/>
  <c r="L253" i="6" s="1"/>
  <c r="AB252" i="18"/>
  <c r="L252" i="6" s="1"/>
  <c r="AB251" i="18"/>
  <c r="L251" i="6" s="1"/>
  <c r="AB250" i="18"/>
  <c r="L250" i="6" s="1"/>
  <c r="AB249" i="18"/>
  <c r="L249" i="6" s="1"/>
  <c r="AB248" i="18"/>
  <c r="L248" i="6" s="1"/>
  <c r="AB247" i="18"/>
  <c r="L247" i="6" s="1"/>
  <c r="AB246" i="18"/>
  <c r="L246" i="6" s="1"/>
  <c r="AB245" i="18"/>
  <c r="L245" i="6" s="1"/>
  <c r="AB244" i="18"/>
  <c r="L244" i="6" s="1"/>
  <c r="AB243" i="18"/>
  <c r="L243" i="6" s="1"/>
  <c r="AB242" i="18"/>
  <c r="L242" i="6" s="1"/>
  <c r="AB241" i="18"/>
  <c r="L241" i="6" s="1"/>
  <c r="AB240" i="18"/>
  <c r="L240" i="6" s="1"/>
  <c r="AB239" i="18"/>
  <c r="L239" i="6" s="1"/>
  <c r="AB238" i="18"/>
  <c r="L238" i="6" s="1"/>
  <c r="AB237" i="18"/>
  <c r="L237" i="6" s="1"/>
  <c r="AB236" i="18"/>
  <c r="L236" i="6" s="1"/>
  <c r="AB235" i="18"/>
  <c r="L235" i="6" s="1"/>
  <c r="AB234" i="18"/>
  <c r="L234" i="6" s="1"/>
  <c r="AB233" i="18"/>
  <c r="L233" i="6" s="1"/>
  <c r="AB232" i="18"/>
  <c r="L232" i="6" s="1"/>
  <c r="AB231" i="18"/>
  <c r="L231" i="6" s="1"/>
  <c r="AB230" i="18"/>
  <c r="L230" i="6" s="1"/>
  <c r="AB229" i="18"/>
  <c r="L229" i="6" s="1"/>
  <c r="AB228" i="18"/>
  <c r="L228" i="6" s="1"/>
  <c r="AB227" i="18"/>
  <c r="L227" i="6" s="1"/>
  <c r="AB226" i="18"/>
  <c r="L226" i="6" s="1"/>
  <c r="AB225" i="18"/>
  <c r="L225" i="6" s="1"/>
  <c r="AB224" i="18"/>
  <c r="L224" i="6" s="1"/>
  <c r="AB223" i="18"/>
  <c r="L223" i="6" s="1"/>
  <c r="AB222" i="18"/>
  <c r="L222" i="6" s="1"/>
  <c r="AB221" i="18"/>
  <c r="L221" i="6" s="1"/>
  <c r="AB220" i="18"/>
  <c r="L220" i="6" s="1"/>
  <c r="AB219" i="18"/>
  <c r="L219" i="6" s="1"/>
  <c r="AB218" i="18"/>
  <c r="L218" i="6" s="1"/>
  <c r="AB217" i="18"/>
  <c r="L217" i="6" s="1"/>
  <c r="AB216" i="18"/>
  <c r="L216" i="6" s="1"/>
  <c r="AB215" i="18"/>
  <c r="L215" i="6" s="1"/>
  <c r="AB214" i="18"/>
  <c r="L214" i="6" s="1"/>
  <c r="AB213" i="18"/>
  <c r="L213" i="6" s="1"/>
  <c r="AB212" i="18"/>
  <c r="L212" i="6" s="1"/>
  <c r="AB211" i="18"/>
  <c r="L211" i="6" s="1"/>
  <c r="AB210" i="18"/>
  <c r="L210" i="6" s="1"/>
  <c r="AB209" i="18"/>
  <c r="L209" i="6" s="1"/>
  <c r="AB208" i="18"/>
  <c r="L208" i="6" s="1"/>
  <c r="AB207" i="18"/>
  <c r="L207" i="6" s="1"/>
  <c r="AB206" i="18"/>
  <c r="L206" i="6" s="1"/>
  <c r="AB205" i="18"/>
  <c r="L205" i="6" s="1"/>
  <c r="AB204" i="18"/>
  <c r="L204" i="6" s="1"/>
  <c r="AB203" i="18"/>
  <c r="L203" i="6" s="1"/>
  <c r="AB202" i="18"/>
  <c r="L202" i="6" s="1"/>
  <c r="AB201" i="18"/>
  <c r="L201" i="6" s="1"/>
  <c r="AB200" i="18"/>
  <c r="L200" i="6" s="1"/>
  <c r="AB199" i="18"/>
  <c r="L199" i="6" s="1"/>
  <c r="AB198" i="18"/>
  <c r="L198" i="6" s="1"/>
  <c r="AB197" i="18"/>
  <c r="L197" i="6" s="1"/>
  <c r="AB196" i="18"/>
  <c r="L196" i="6" s="1"/>
  <c r="AB195" i="18"/>
  <c r="L195" i="6" s="1"/>
  <c r="AB194" i="18"/>
  <c r="L194" i="6" s="1"/>
  <c r="AB193" i="18"/>
  <c r="L193" i="6" s="1"/>
  <c r="AB192" i="18"/>
  <c r="L192" i="6" s="1"/>
  <c r="AB191" i="18"/>
  <c r="L191" i="6" s="1"/>
  <c r="AB190" i="18"/>
  <c r="L190" i="6" s="1"/>
  <c r="AB189" i="18"/>
  <c r="L189" i="6" s="1"/>
  <c r="AB188" i="18"/>
  <c r="L188" i="6" s="1"/>
  <c r="AB187" i="18"/>
  <c r="L187" i="6" s="1"/>
  <c r="AB186" i="18"/>
  <c r="L186" i="6" s="1"/>
  <c r="AB185" i="18"/>
  <c r="L185" i="6" s="1"/>
  <c r="AB184" i="18"/>
  <c r="L184" i="6" s="1"/>
  <c r="AB183" i="18"/>
  <c r="L183" i="6" s="1"/>
  <c r="AB182" i="18"/>
  <c r="L182" i="6" s="1"/>
  <c r="AB181" i="18"/>
  <c r="L181" i="6" s="1"/>
  <c r="AB180" i="18"/>
  <c r="L180" i="6" s="1"/>
  <c r="AB179" i="18"/>
  <c r="L179" i="6" s="1"/>
  <c r="AB178" i="18"/>
  <c r="L178" i="6" s="1"/>
  <c r="AB177" i="18"/>
  <c r="L177" i="6" s="1"/>
  <c r="AB176" i="18"/>
  <c r="L176" i="6" s="1"/>
  <c r="AB175" i="18"/>
  <c r="L175" i="6" s="1"/>
  <c r="AB174" i="18"/>
  <c r="L174" i="6" s="1"/>
  <c r="AB173" i="18"/>
  <c r="L173" i="6" s="1"/>
  <c r="AB172" i="18"/>
  <c r="L172" i="6" s="1"/>
  <c r="AB171" i="18"/>
  <c r="L171" i="6" s="1"/>
  <c r="AB170" i="18"/>
  <c r="L170" i="6" s="1"/>
  <c r="AB169" i="18"/>
  <c r="L169" i="6" s="1"/>
  <c r="AB168" i="18"/>
  <c r="L168" i="6" s="1"/>
  <c r="AB167" i="18"/>
  <c r="L167" i="6" s="1"/>
  <c r="AB166" i="18"/>
  <c r="L166" i="6" s="1"/>
  <c r="AB165" i="18"/>
  <c r="L165" i="6" s="1"/>
  <c r="AB164" i="18"/>
  <c r="L164" i="6" s="1"/>
  <c r="AB163" i="18"/>
  <c r="L163" i="6" s="1"/>
  <c r="AB162" i="18"/>
  <c r="L162" i="6" s="1"/>
  <c r="AB161" i="18"/>
  <c r="L161" i="6" s="1"/>
  <c r="AB160" i="18"/>
  <c r="L160" i="6" s="1"/>
  <c r="AB159" i="18"/>
  <c r="L159" i="6" s="1"/>
  <c r="AB158" i="18"/>
  <c r="L158" i="6" s="1"/>
  <c r="AB157" i="18"/>
  <c r="L157" i="6" s="1"/>
  <c r="AB156" i="18"/>
  <c r="L156" i="6" s="1"/>
  <c r="AB155" i="18"/>
  <c r="L155" i="6" s="1"/>
  <c r="AB154" i="18"/>
  <c r="L154" i="6" s="1"/>
  <c r="AB153" i="18"/>
  <c r="L153" i="6" s="1"/>
  <c r="AB152" i="18"/>
  <c r="L152" i="6" s="1"/>
  <c r="AB151" i="18"/>
  <c r="L151" i="6" s="1"/>
  <c r="AB150" i="18"/>
  <c r="L150" i="6" s="1"/>
  <c r="AB149" i="18"/>
  <c r="L149" i="6" s="1"/>
  <c r="AB148" i="18"/>
  <c r="L148" i="6" s="1"/>
  <c r="AB147" i="18"/>
  <c r="L147" i="6" s="1"/>
  <c r="AB146" i="18"/>
  <c r="L146" i="6" s="1"/>
  <c r="AB145" i="18"/>
  <c r="L145" i="6" s="1"/>
  <c r="AB144" i="18"/>
  <c r="L144" i="6" s="1"/>
  <c r="AB143" i="18"/>
  <c r="L143" i="6" s="1"/>
  <c r="AB142" i="18"/>
  <c r="L142" i="6" s="1"/>
  <c r="AB141" i="18"/>
  <c r="L141" i="6" s="1"/>
  <c r="AB140" i="18"/>
  <c r="L140" i="6" s="1"/>
  <c r="AB139" i="18"/>
  <c r="L139" i="6" s="1"/>
  <c r="AB138" i="18"/>
  <c r="L138" i="6" s="1"/>
  <c r="AB137" i="18"/>
  <c r="L137" i="6" s="1"/>
  <c r="AB136" i="18"/>
  <c r="L136" i="6" s="1"/>
  <c r="AB135" i="18"/>
  <c r="L135" i="6" s="1"/>
  <c r="AB134" i="18"/>
  <c r="L134" i="6" s="1"/>
  <c r="AB133" i="18"/>
  <c r="L133" i="6" s="1"/>
  <c r="AB132" i="18"/>
  <c r="L132" i="6" s="1"/>
  <c r="AB131" i="18"/>
  <c r="L131" i="6" s="1"/>
  <c r="AB130" i="18"/>
  <c r="L130" i="6" s="1"/>
  <c r="AB129" i="18"/>
  <c r="L129" i="6" s="1"/>
  <c r="AB128" i="18"/>
  <c r="L128" i="6" s="1"/>
  <c r="AB127" i="18"/>
  <c r="L127" i="6" s="1"/>
  <c r="AB126" i="18"/>
  <c r="L126" i="6" s="1"/>
  <c r="AB125" i="18"/>
  <c r="L125" i="6" s="1"/>
  <c r="AB124" i="18"/>
  <c r="L124" i="6" s="1"/>
  <c r="AB123" i="18"/>
  <c r="L123" i="6" s="1"/>
  <c r="AB122" i="18"/>
  <c r="L122" i="6" s="1"/>
  <c r="AB121" i="18"/>
  <c r="L121" i="6" s="1"/>
  <c r="AB120" i="18"/>
  <c r="L120" i="6" s="1"/>
  <c r="AB119" i="18"/>
  <c r="L119" i="6" s="1"/>
  <c r="AB118" i="18"/>
  <c r="L118" i="6" s="1"/>
  <c r="AB117" i="18"/>
  <c r="L117" i="6" s="1"/>
  <c r="AB116" i="18"/>
  <c r="L116" i="6" s="1"/>
  <c r="AB115" i="18"/>
  <c r="L115" i="6" s="1"/>
  <c r="AB114" i="18"/>
  <c r="L114" i="6" s="1"/>
  <c r="AB113" i="18"/>
  <c r="L113" i="6" s="1"/>
  <c r="AB112" i="18"/>
  <c r="L112" i="6" s="1"/>
  <c r="AB111" i="18"/>
  <c r="L111" i="6" s="1"/>
  <c r="AB110" i="18"/>
  <c r="L110" i="6" s="1"/>
  <c r="AB109" i="18"/>
  <c r="L109" i="6" s="1"/>
  <c r="AB108" i="18"/>
  <c r="L108" i="6" s="1"/>
  <c r="AB107" i="18"/>
  <c r="L107" i="6" s="1"/>
  <c r="AB106" i="18"/>
  <c r="L106" i="6" s="1"/>
  <c r="AB105" i="18"/>
  <c r="L105" i="6" s="1"/>
  <c r="AB104" i="18"/>
  <c r="L104" i="6" s="1"/>
  <c r="AB103" i="18"/>
  <c r="L103" i="6" s="1"/>
  <c r="AB102" i="18"/>
  <c r="L102" i="6" s="1"/>
  <c r="AB101" i="18"/>
  <c r="L101" i="6" s="1"/>
  <c r="AB100" i="18"/>
  <c r="L100" i="6" s="1"/>
  <c r="AB99" i="18"/>
  <c r="L99" i="6" s="1"/>
  <c r="AB98" i="18"/>
  <c r="L98" i="6" s="1"/>
  <c r="AB97" i="18"/>
  <c r="L97" i="6" s="1"/>
  <c r="AB96" i="18"/>
  <c r="L96" i="6" s="1"/>
  <c r="AB95" i="18"/>
  <c r="L95" i="6" s="1"/>
  <c r="AB94" i="18"/>
  <c r="L94" i="6" s="1"/>
  <c r="AB93" i="18"/>
  <c r="L93" i="6" s="1"/>
  <c r="AB92" i="18"/>
  <c r="L92" i="6" s="1"/>
  <c r="AB91" i="18"/>
  <c r="L91" i="6" s="1"/>
  <c r="AB90" i="18"/>
  <c r="L90" i="6" s="1"/>
  <c r="AB89" i="18"/>
  <c r="L89" i="6" s="1"/>
  <c r="AB88" i="18"/>
  <c r="L88" i="6" s="1"/>
  <c r="AB87" i="18"/>
  <c r="L87" i="6" s="1"/>
  <c r="AB86" i="18"/>
  <c r="L86" i="6" s="1"/>
  <c r="AB85" i="18"/>
  <c r="L85" i="6" s="1"/>
  <c r="AB84" i="18"/>
  <c r="L84" i="6" s="1"/>
  <c r="AB83" i="18"/>
  <c r="L83" i="6" s="1"/>
  <c r="AB82" i="18"/>
  <c r="L82" i="6" s="1"/>
  <c r="AB81" i="18"/>
  <c r="L81" i="6" s="1"/>
  <c r="AB80" i="18"/>
  <c r="L80" i="6" s="1"/>
  <c r="AB79" i="18"/>
  <c r="L79" i="6" s="1"/>
  <c r="AB78" i="18"/>
  <c r="L78" i="6" s="1"/>
  <c r="AB77" i="18"/>
  <c r="L77" i="6" s="1"/>
  <c r="AB76" i="18"/>
  <c r="L76" i="6" s="1"/>
  <c r="AB75" i="18"/>
  <c r="L75" i="6" s="1"/>
  <c r="AB74" i="18"/>
  <c r="L74" i="6" s="1"/>
  <c r="AB73" i="18"/>
  <c r="L73" i="6" s="1"/>
  <c r="AB72" i="18"/>
  <c r="L72" i="6" s="1"/>
  <c r="AB71" i="18"/>
  <c r="L71" i="6" s="1"/>
  <c r="AB70" i="18"/>
  <c r="L70" i="6" s="1"/>
  <c r="AB69" i="18"/>
  <c r="L69" i="6" s="1"/>
  <c r="AB68" i="18"/>
  <c r="L68" i="6" s="1"/>
  <c r="AB67" i="18"/>
  <c r="L67" i="6" s="1"/>
  <c r="AB66" i="18"/>
  <c r="L66" i="6" s="1"/>
  <c r="AB65" i="18"/>
  <c r="L65" i="6" s="1"/>
  <c r="AB64" i="18"/>
  <c r="L64" i="6" s="1"/>
  <c r="AB63" i="18"/>
  <c r="L63" i="6" s="1"/>
  <c r="AB62" i="18"/>
  <c r="L62" i="6" s="1"/>
  <c r="AB61" i="18"/>
  <c r="L61" i="6" s="1"/>
  <c r="AB60" i="18"/>
  <c r="L60" i="6" s="1"/>
  <c r="AB59" i="18"/>
  <c r="L59" i="6" s="1"/>
  <c r="AB58" i="18"/>
  <c r="L58" i="6" s="1"/>
  <c r="AB57" i="18"/>
  <c r="L57" i="6" s="1"/>
  <c r="AB56" i="18"/>
  <c r="L56" i="6" s="1"/>
  <c r="AB55" i="18"/>
  <c r="L55" i="6" s="1"/>
  <c r="AB54" i="18"/>
  <c r="L54" i="6" s="1"/>
  <c r="AB53" i="18"/>
  <c r="L53" i="6" s="1"/>
  <c r="AB52" i="18"/>
  <c r="L52" i="6" s="1"/>
  <c r="AB51" i="18"/>
  <c r="L51" i="6" s="1"/>
  <c r="AB50" i="18"/>
  <c r="L50" i="6" s="1"/>
  <c r="AB49" i="18"/>
  <c r="L49" i="6" s="1"/>
  <c r="AB48" i="18"/>
  <c r="L48" i="6" s="1"/>
  <c r="AB47" i="18"/>
  <c r="L47" i="6" s="1"/>
  <c r="AB46" i="18"/>
  <c r="L46" i="6" s="1"/>
  <c r="AB45" i="18"/>
  <c r="L45" i="6" s="1"/>
  <c r="AB44" i="18"/>
  <c r="L44" i="6" s="1"/>
  <c r="AB43" i="18"/>
  <c r="L43" i="6" s="1"/>
  <c r="AB42" i="18"/>
  <c r="L42" i="6" s="1"/>
  <c r="AB41" i="18"/>
  <c r="L41" i="6" s="1"/>
  <c r="AB40" i="18"/>
  <c r="L40" i="6" s="1"/>
  <c r="AB39" i="18"/>
  <c r="L39" i="6" s="1"/>
  <c r="AB38" i="18"/>
  <c r="L38" i="6" s="1"/>
  <c r="AB37" i="18"/>
  <c r="L37" i="6" s="1"/>
  <c r="AB36" i="18"/>
  <c r="L36" i="6" s="1"/>
  <c r="AB35" i="18"/>
  <c r="L35" i="6" s="1"/>
  <c r="AB34" i="18"/>
  <c r="L34" i="6" s="1"/>
  <c r="AB33" i="18"/>
  <c r="L33" i="6" s="1"/>
  <c r="AB32" i="18"/>
  <c r="L32" i="6" s="1"/>
  <c r="AB31" i="18"/>
  <c r="L31" i="6" s="1"/>
  <c r="AB30" i="18"/>
  <c r="L30" i="6" s="1"/>
  <c r="AB29" i="18"/>
  <c r="L29" i="6" s="1"/>
  <c r="AB28" i="18"/>
  <c r="L28" i="6" s="1"/>
  <c r="AB27" i="18"/>
  <c r="L27" i="6" s="1"/>
  <c r="AB26" i="18"/>
  <c r="L26" i="6" s="1"/>
  <c r="AB25" i="18"/>
  <c r="L25" i="6" s="1"/>
  <c r="AB24" i="18"/>
  <c r="L24" i="6" s="1"/>
  <c r="AB23" i="18"/>
  <c r="L23" i="6" s="1"/>
  <c r="AB22" i="18"/>
  <c r="L22" i="6" s="1"/>
  <c r="AB21" i="18"/>
  <c r="L21" i="6" s="1"/>
  <c r="AB20" i="18"/>
  <c r="L20" i="6" s="1"/>
  <c r="AB19" i="18"/>
  <c r="L19" i="6" s="1"/>
  <c r="AB18" i="18"/>
  <c r="L18" i="6" s="1"/>
  <c r="AB17" i="18"/>
  <c r="L17" i="6" s="1"/>
  <c r="AB16" i="18"/>
  <c r="L16" i="6" s="1"/>
  <c r="AB15" i="18"/>
  <c r="L15" i="6" s="1"/>
  <c r="AB14" i="18"/>
  <c r="L14" i="6" s="1"/>
  <c r="AB13" i="18"/>
  <c r="L13" i="6" s="1"/>
  <c r="AB12" i="18"/>
  <c r="L12" i="6" s="1"/>
  <c r="AB11" i="18"/>
  <c r="L11" i="6" s="1"/>
  <c r="AB10" i="18"/>
  <c r="L10" i="6" s="1"/>
  <c r="AB9" i="18"/>
  <c r="L9" i="6" s="1"/>
  <c r="AB8" i="18"/>
  <c r="L8" i="6" s="1"/>
  <c r="AB7" i="18"/>
  <c r="L7" i="6" s="1"/>
  <c r="AB6" i="18"/>
  <c r="L6" i="6" s="1"/>
  <c r="AB5" i="18"/>
  <c r="L5" i="6" s="1"/>
  <c r="AB4" i="18"/>
  <c r="L4" i="6" s="1"/>
  <c r="AB3" i="18"/>
  <c r="L3" i="6" s="1"/>
  <c r="AB2" i="18"/>
  <c r="L2" i="6" s="1"/>
  <c r="AE293" i="18"/>
  <c r="AD293" i="18"/>
  <c r="AC293" i="18"/>
  <c r="AA293" i="18"/>
  <c r="AE292" i="18"/>
  <c r="AD292" i="18"/>
  <c r="AC292" i="18"/>
  <c r="AA292" i="18"/>
  <c r="AE291" i="18"/>
  <c r="AD291" i="18"/>
  <c r="AC291" i="18"/>
  <c r="AA291" i="18"/>
  <c r="Z292" i="18"/>
  <c r="Z293" i="18"/>
  <c r="A54" i="23" l="1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V313" i="6"/>
  <c r="T313" i="6"/>
  <c r="S313" i="6"/>
  <c r="R313" i="6"/>
  <c r="Q313" i="6"/>
  <c r="P313" i="6"/>
  <c r="O313" i="6"/>
  <c r="N313" i="6"/>
  <c r="M313" i="6"/>
  <c r="K313" i="6"/>
  <c r="J313" i="6"/>
  <c r="I313" i="6"/>
  <c r="H313" i="6"/>
  <c r="G313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T312" i="6"/>
  <c r="S312" i="6"/>
  <c r="R312" i="6"/>
  <c r="Q312" i="6"/>
  <c r="P312" i="6"/>
  <c r="O312" i="6"/>
  <c r="N312" i="6"/>
  <c r="M312" i="6"/>
  <c r="K312" i="6"/>
  <c r="J312" i="6"/>
  <c r="I312" i="6"/>
  <c r="H312" i="6"/>
  <c r="G312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V311" i="6"/>
  <c r="T311" i="6"/>
  <c r="S311" i="6"/>
  <c r="R311" i="6"/>
  <c r="Q311" i="6"/>
  <c r="P311" i="6"/>
  <c r="O311" i="6"/>
  <c r="N311" i="6"/>
  <c r="M311" i="6"/>
  <c r="K311" i="6"/>
  <c r="J311" i="6"/>
  <c r="I311" i="6"/>
  <c r="H311" i="6"/>
  <c r="G311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V310" i="6"/>
  <c r="T310" i="6"/>
  <c r="S310" i="6"/>
  <c r="R310" i="6"/>
  <c r="Q310" i="6"/>
  <c r="P310" i="6"/>
  <c r="O310" i="6"/>
  <c r="N310" i="6"/>
  <c r="M310" i="6"/>
  <c r="K310" i="6"/>
  <c r="J310" i="6"/>
  <c r="I310" i="6"/>
  <c r="H310" i="6"/>
  <c r="G310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T309" i="6"/>
  <c r="S309" i="6"/>
  <c r="R309" i="6"/>
  <c r="Q309" i="6"/>
  <c r="P309" i="6"/>
  <c r="O309" i="6"/>
  <c r="N309" i="6"/>
  <c r="M309" i="6"/>
  <c r="K309" i="6"/>
  <c r="J309" i="6"/>
  <c r="I309" i="6"/>
  <c r="H309" i="6"/>
  <c r="G309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T308" i="6"/>
  <c r="S308" i="6"/>
  <c r="R308" i="6"/>
  <c r="Q308" i="6"/>
  <c r="P308" i="6"/>
  <c r="O308" i="6"/>
  <c r="N308" i="6"/>
  <c r="M308" i="6"/>
  <c r="K308" i="6"/>
  <c r="J308" i="6"/>
  <c r="I308" i="6"/>
  <c r="H308" i="6"/>
  <c r="G308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T307" i="6"/>
  <c r="S307" i="6"/>
  <c r="R307" i="6"/>
  <c r="Q307" i="6"/>
  <c r="P307" i="6"/>
  <c r="O307" i="6"/>
  <c r="N307" i="6"/>
  <c r="M307" i="6"/>
  <c r="K307" i="6"/>
  <c r="J307" i="6"/>
  <c r="I307" i="6"/>
  <c r="H307" i="6"/>
  <c r="G307" i="6"/>
  <c r="AH306" i="6"/>
  <c r="AG306" i="6"/>
  <c r="E37" i="28" s="1"/>
  <c r="AF306" i="6"/>
  <c r="AE306" i="6"/>
  <c r="AD306" i="6"/>
  <c r="AC306" i="6"/>
  <c r="AB306" i="6"/>
  <c r="AA306" i="6"/>
  <c r="Z306" i="6"/>
  <c r="Y306" i="6"/>
  <c r="X306" i="6"/>
  <c r="W306" i="6"/>
  <c r="V306" i="6"/>
  <c r="T306" i="6"/>
  <c r="S306" i="6"/>
  <c r="R306" i="6"/>
  <c r="Q306" i="6"/>
  <c r="P306" i="6"/>
  <c r="O306" i="6"/>
  <c r="N306" i="6"/>
  <c r="M306" i="6"/>
  <c r="G37" i="28" s="1"/>
  <c r="K306" i="6"/>
  <c r="F37" i="28" s="1"/>
  <c r="J306" i="6"/>
  <c r="I306" i="6"/>
  <c r="H306" i="6"/>
  <c r="D37" i="28" s="1"/>
  <c r="G306" i="6"/>
  <c r="F306" i="6"/>
  <c r="C37" i="28"/>
  <c r="AH305" i="6"/>
  <c r="AG305" i="6"/>
  <c r="E36" i="28" s="1"/>
  <c r="AF305" i="6"/>
  <c r="AE305" i="6"/>
  <c r="AD305" i="6"/>
  <c r="AC305" i="6"/>
  <c r="AB305" i="6"/>
  <c r="AA305" i="6"/>
  <c r="Z305" i="6"/>
  <c r="Y305" i="6"/>
  <c r="X305" i="6"/>
  <c r="W305" i="6"/>
  <c r="V305" i="6"/>
  <c r="T305" i="6"/>
  <c r="S305" i="6"/>
  <c r="R305" i="6"/>
  <c r="Q305" i="6"/>
  <c r="P305" i="6"/>
  <c r="O305" i="6"/>
  <c r="N305" i="6"/>
  <c r="M305" i="6"/>
  <c r="G36" i="28" s="1"/>
  <c r="K305" i="6"/>
  <c r="F36" i="28" s="1"/>
  <c r="J305" i="6"/>
  <c r="I305" i="6"/>
  <c r="H305" i="6"/>
  <c r="D36" i="28" s="1"/>
  <c r="G305" i="6"/>
  <c r="F305" i="6"/>
  <c r="C36" i="28"/>
  <c r="AH304" i="6"/>
  <c r="AG304" i="6"/>
  <c r="E35" i="28" s="1"/>
  <c r="AF304" i="6"/>
  <c r="AE304" i="6"/>
  <c r="AD304" i="6"/>
  <c r="AC304" i="6"/>
  <c r="AB304" i="6"/>
  <c r="AA304" i="6"/>
  <c r="Z304" i="6"/>
  <c r="Y304" i="6"/>
  <c r="X304" i="6"/>
  <c r="W304" i="6"/>
  <c r="V304" i="6"/>
  <c r="T304" i="6"/>
  <c r="S304" i="6"/>
  <c r="R304" i="6"/>
  <c r="Q304" i="6"/>
  <c r="P304" i="6"/>
  <c r="O304" i="6"/>
  <c r="N304" i="6"/>
  <c r="M304" i="6"/>
  <c r="G35" i="28" s="1"/>
  <c r="K304" i="6"/>
  <c r="F35" i="28" s="1"/>
  <c r="J304" i="6"/>
  <c r="I304" i="6"/>
  <c r="H304" i="6"/>
  <c r="D35" i="28" s="1"/>
  <c r="G304" i="6"/>
  <c r="F304" i="6"/>
  <c r="C35" i="28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T303" i="6"/>
  <c r="S303" i="6"/>
  <c r="R303" i="6"/>
  <c r="Q303" i="6"/>
  <c r="P303" i="6"/>
  <c r="O303" i="6"/>
  <c r="N303" i="6"/>
  <c r="M303" i="6"/>
  <c r="K303" i="6"/>
  <c r="J303" i="6"/>
  <c r="I303" i="6"/>
  <c r="H303" i="6"/>
  <c r="G303" i="6"/>
  <c r="F303" i="6"/>
  <c r="C34" i="28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T302" i="6"/>
  <c r="S302" i="6"/>
  <c r="R302" i="6"/>
  <c r="Q302" i="6"/>
  <c r="P302" i="6"/>
  <c r="O302" i="6"/>
  <c r="N302" i="6"/>
  <c r="M302" i="6"/>
  <c r="K302" i="6"/>
  <c r="J302" i="6"/>
  <c r="I302" i="6"/>
  <c r="H302" i="6"/>
  <c r="E114" i="5"/>
  <c r="B58" i="23" s="1"/>
  <c r="G114" i="5"/>
  <c r="H114" i="5"/>
  <c r="I114" i="5"/>
  <c r="L114" i="5"/>
  <c r="M114" i="5"/>
  <c r="N114" i="5"/>
  <c r="O114" i="5"/>
  <c r="P114" i="5"/>
  <c r="E115" i="5"/>
  <c r="B59" i="23" s="1"/>
  <c r="G115" i="5"/>
  <c r="H115" i="5"/>
  <c r="I115" i="5"/>
  <c r="L115" i="5"/>
  <c r="M115" i="5"/>
  <c r="N115" i="5"/>
  <c r="O115" i="5"/>
  <c r="P115" i="5"/>
  <c r="E116" i="5"/>
  <c r="B60" i="23" s="1"/>
  <c r="G116" i="5"/>
  <c r="H116" i="5"/>
  <c r="I116" i="5"/>
  <c r="L116" i="5"/>
  <c r="M116" i="5"/>
  <c r="N116" i="5"/>
  <c r="O116" i="5"/>
  <c r="P116" i="5"/>
  <c r="E117" i="5"/>
  <c r="B61" i="23" s="1"/>
  <c r="G117" i="5"/>
  <c r="H117" i="5"/>
  <c r="I117" i="5"/>
  <c r="L117" i="5"/>
  <c r="M117" i="5"/>
  <c r="N117" i="5"/>
  <c r="O117" i="5"/>
  <c r="P117" i="5"/>
  <c r="X110" i="29"/>
  <c r="K110" i="5" s="1"/>
  <c r="W110" i="29"/>
  <c r="J110" i="5" s="1"/>
  <c r="X109" i="29"/>
  <c r="K109" i="5" s="1"/>
  <c r="W109" i="29"/>
  <c r="J109" i="5" s="1"/>
  <c r="X108" i="29"/>
  <c r="K108" i="5" s="1"/>
  <c r="W108" i="29"/>
  <c r="J108" i="5" s="1"/>
  <c r="X107" i="29"/>
  <c r="K107" i="5" s="1"/>
  <c r="W107" i="29"/>
  <c r="J107" i="5" s="1"/>
  <c r="X106" i="29"/>
  <c r="K106" i="5" s="1"/>
  <c r="W106" i="29"/>
  <c r="J106" i="5" s="1"/>
  <c r="X105" i="29"/>
  <c r="K105" i="5" s="1"/>
  <c r="W105" i="29"/>
  <c r="J105" i="5" s="1"/>
  <c r="X104" i="29"/>
  <c r="K104" i="5" s="1"/>
  <c r="W104" i="29"/>
  <c r="J104" i="5" s="1"/>
  <c r="X103" i="29"/>
  <c r="K103" i="5" s="1"/>
  <c r="W103" i="29"/>
  <c r="J103" i="5" s="1"/>
  <c r="X102" i="29"/>
  <c r="K102" i="5" s="1"/>
  <c r="W102" i="29"/>
  <c r="J102" i="5" s="1"/>
  <c r="X101" i="29"/>
  <c r="K101" i="5" s="1"/>
  <c r="W101" i="29"/>
  <c r="J101" i="5" s="1"/>
  <c r="X100" i="29"/>
  <c r="K100" i="5" s="1"/>
  <c r="W100" i="29"/>
  <c r="J100" i="5" s="1"/>
  <c r="X99" i="29"/>
  <c r="K99" i="5" s="1"/>
  <c r="W99" i="29"/>
  <c r="J99" i="5" s="1"/>
  <c r="X98" i="29"/>
  <c r="K98" i="5" s="1"/>
  <c r="W98" i="29"/>
  <c r="J98" i="5" s="1"/>
  <c r="X97" i="29"/>
  <c r="K97" i="5" s="1"/>
  <c r="W97" i="29"/>
  <c r="J97" i="5" s="1"/>
  <c r="X96" i="29"/>
  <c r="K96" i="5" s="1"/>
  <c r="W96" i="29"/>
  <c r="J96" i="5" s="1"/>
  <c r="X95" i="29"/>
  <c r="K95" i="5" s="1"/>
  <c r="W95" i="29"/>
  <c r="J95" i="5" s="1"/>
  <c r="X94" i="29"/>
  <c r="K94" i="5" s="1"/>
  <c r="W94" i="29"/>
  <c r="J94" i="5" s="1"/>
  <c r="X93" i="29"/>
  <c r="K93" i="5" s="1"/>
  <c r="W93" i="29"/>
  <c r="J93" i="5" s="1"/>
  <c r="X92" i="29"/>
  <c r="K92" i="5" s="1"/>
  <c r="W92" i="29"/>
  <c r="J92" i="5" s="1"/>
  <c r="X91" i="29"/>
  <c r="K91" i="5" s="1"/>
  <c r="W91" i="29"/>
  <c r="J91" i="5" s="1"/>
  <c r="X90" i="29"/>
  <c r="K90" i="5" s="1"/>
  <c r="W90" i="29"/>
  <c r="J90" i="5" s="1"/>
  <c r="X89" i="29"/>
  <c r="K89" i="5" s="1"/>
  <c r="W89" i="29"/>
  <c r="J89" i="5" s="1"/>
  <c r="X88" i="29"/>
  <c r="K88" i="5" s="1"/>
  <c r="W88" i="29"/>
  <c r="J88" i="5" s="1"/>
  <c r="X87" i="29"/>
  <c r="K87" i="5" s="1"/>
  <c r="W87" i="29"/>
  <c r="J87" i="5" s="1"/>
  <c r="X86" i="29"/>
  <c r="K86" i="5" s="1"/>
  <c r="W86" i="29"/>
  <c r="J86" i="5" s="1"/>
  <c r="X85" i="29"/>
  <c r="K85" i="5" s="1"/>
  <c r="W85" i="29"/>
  <c r="J85" i="5" s="1"/>
  <c r="X84" i="29"/>
  <c r="K84" i="5" s="1"/>
  <c r="W84" i="29"/>
  <c r="J84" i="5" s="1"/>
  <c r="X83" i="29"/>
  <c r="K83" i="5" s="1"/>
  <c r="W83" i="29"/>
  <c r="J83" i="5" s="1"/>
  <c r="X82" i="29"/>
  <c r="K82" i="5" s="1"/>
  <c r="W82" i="29"/>
  <c r="J82" i="5" s="1"/>
  <c r="X81" i="29"/>
  <c r="K81" i="5" s="1"/>
  <c r="W81" i="29"/>
  <c r="J81" i="5" s="1"/>
  <c r="X80" i="29"/>
  <c r="K80" i="5" s="1"/>
  <c r="W80" i="29"/>
  <c r="J80" i="5" s="1"/>
  <c r="X79" i="29"/>
  <c r="K79" i="5" s="1"/>
  <c r="W79" i="29"/>
  <c r="J79" i="5" s="1"/>
  <c r="X78" i="29"/>
  <c r="K78" i="5" s="1"/>
  <c r="W78" i="29"/>
  <c r="J78" i="5" s="1"/>
  <c r="X77" i="29"/>
  <c r="K77" i="5" s="1"/>
  <c r="W77" i="29"/>
  <c r="J77" i="5" s="1"/>
  <c r="X76" i="29"/>
  <c r="K76" i="5" s="1"/>
  <c r="W76" i="29"/>
  <c r="J76" i="5" s="1"/>
  <c r="X75" i="29"/>
  <c r="K75" i="5" s="1"/>
  <c r="W75" i="29"/>
  <c r="J75" i="5" s="1"/>
  <c r="X74" i="29"/>
  <c r="K74" i="5" s="1"/>
  <c r="W74" i="29"/>
  <c r="J74" i="5" s="1"/>
  <c r="X73" i="29"/>
  <c r="K73" i="5" s="1"/>
  <c r="W73" i="29"/>
  <c r="J73" i="5" s="1"/>
  <c r="X72" i="29"/>
  <c r="K72" i="5" s="1"/>
  <c r="W72" i="29"/>
  <c r="J72" i="5" s="1"/>
  <c r="X71" i="29"/>
  <c r="K71" i="5" s="1"/>
  <c r="W71" i="29"/>
  <c r="J71" i="5" s="1"/>
  <c r="X70" i="29"/>
  <c r="K70" i="5" s="1"/>
  <c r="W70" i="29"/>
  <c r="J70" i="5" s="1"/>
  <c r="X69" i="29"/>
  <c r="K69" i="5" s="1"/>
  <c r="W69" i="29"/>
  <c r="J69" i="5" s="1"/>
  <c r="X68" i="29"/>
  <c r="K68" i="5" s="1"/>
  <c r="W68" i="29"/>
  <c r="J68" i="5" s="1"/>
  <c r="X67" i="29"/>
  <c r="K67" i="5" s="1"/>
  <c r="W67" i="29"/>
  <c r="J67" i="5" s="1"/>
  <c r="X66" i="29"/>
  <c r="K66" i="5" s="1"/>
  <c r="W66" i="29"/>
  <c r="J66" i="5" s="1"/>
  <c r="X65" i="29"/>
  <c r="K65" i="5" s="1"/>
  <c r="W65" i="29"/>
  <c r="J65" i="5" s="1"/>
  <c r="X64" i="29"/>
  <c r="K64" i="5" s="1"/>
  <c r="W64" i="29"/>
  <c r="J64" i="5" s="1"/>
  <c r="X63" i="29"/>
  <c r="K63" i="5" s="1"/>
  <c r="W63" i="29"/>
  <c r="J63" i="5" s="1"/>
  <c r="X62" i="29"/>
  <c r="K62" i="5" s="1"/>
  <c r="W62" i="29"/>
  <c r="J62" i="5" s="1"/>
  <c r="X61" i="29"/>
  <c r="K61" i="5" s="1"/>
  <c r="W61" i="29"/>
  <c r="J61" i="5" s="1"/>
  <c r="X60" i="29"/>
  <c r="K60" i="5" s="1"/>
  <c r="W60" i="29"/>
  <c r="J60" i="5" s="1"/>
  <c r="X59" i="29"/>
  <c r="K59" i="5" s="1"/>
  <c r="W59" i="29"/>
  <c r="J59" i="5" s="1"/>
  <c r="X58" i="29"/>
  <c r="K58" i="5" s="1"/>
  <c r="W58" i="29"/>
  <c r="J58" i="5" s="1"/>
  <c r="AC110" i="29"/>
  <c r="AB110" i="29"/>
  <c r="AA110" i="29"/>
  <c r="Z110" i="29"/>
  <c r="Y110" i="29"/>
  <c r="V110" i="29"/>
  <c r="U110" i="29"/>
  <c r="T110" i="29"/>
  <c r="S110" i="29"/>
  <c r="F110" i="5" s="1"/>
  <c r="R110" i="29"/>
  <c r="E290" i="6" l="1"/>
  <c r="C33" i="28" s="1"/>
  <c r="E289" i="6"/>
  <c r="E288" i="6"/>
  <c r="E287" i="6"/>
  <c r="E286" i="6"/>
  <c r="E285" i="6"/>
  <c r="E284" i="6"/>
  <c r="E291" i="6"/>
  <c r="E110" i="5"/>
  <c r="B54" i="23" l="1"/>
  <c r="C58" i="23" s="1"/>
  <c r="BD288" i="18"/>
  <c r="BD289" i="18"/>
  <c r="BD290" i="18"/>
  <c r="BD291" i="18"/>
  <c r="BA288" i="18"/>
  <c r="BB288" i="18"/>
  <c r="BA289" i="18"/>
  <c r="BB289" i="18"/>
  <c r="BA290" i="18"/>
  <c r="BB290" i="18"/>
  <c r="BA291" i="18"/>
  <c r="BB291" i="18"/>
  <c r="AJ287" i="18" l="1"/>
  <c r="AJ288" i="18"/>
  <c r="AJ289" i="18"/>
  <c r="AJ290" i="18"/>
  <c r="AH287" i="18"/>
  <c r="AH288" i="18"/>
  <c r="AH289" i="18"/>
  <c r="AH290" i="18"/>
  <c r="AA287" i="18"/>
  <c r="AC287" i="18"/>
  <c r="AD287" i="18"/>
  <c r="AE287" i="18"/>
  <c r="AA288" i="18"/>
  <c r="AC288" i="18"/>
  <c r="AD288" i="18"/>
  <c r="AE288" i="18"/>
  <c r="AA289" i="18"/>
  <c r="AC289" i="18"/>
  <c r="AD289" i="18"/>
  <c r="AE289" i="18"/>
  <c r="AA290" i="18"/>
  <c r="AC290" i="18"/>
  <c r="AD290" i="18"/>
  <c r="AE290" i="18"/>
  <c r="Z290" i="18"/>
  <c r="Z291" i="18"/>
  <c r="H287" i="18" l="1"/>
  <c r="H299" i="18" s="1"/>
  <c r="F289" i="18"/>
  <c r="F301" i="18" s="1"/>
  <c r="F288" i="18"/>
  <c r="F300" i="18" s="1"/>
  <c r="F287" i="18"/>
  <c r="F299" i="18" s="1"/>
  <c r="F313" i="6" l="1"/>
  <c r="F311" i="6"/>
  <c r="F312" i="6"/>
  <c r="D51" i="30"/>
  <c r="AC109" i="29"/>
  <c r="AB109" i="29"/>
  <c r="AA109" i="29"/>
  <c r="Z109" i="29"/>
  <c r="Y109" i="29"/>
  <c r="V109" i="29"/>
  <c r="U109" i="29"/>
  <c r="T109" i="29"/>
  <c r="S109" i="29"/>
  <c r="F109" i="5" s="1"/>
  <c r="R109" i="29"/>
  <c r="AC108" i="29"/>
  <c r="AB108" i="29"/>
  <c r="AA108" i="29"/>
  <c r="Z108" i="29"/>
  <c r="Y108" i="29"/>
  <c r="V108" i="29"/>
  <c r="U108" i="29"/>
  <c r="T108" i="29"/>
  <c r="S108" i="29"/>
  <c r="F108" i="5" s="1"/>
  <c r="R108" i="29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T301" i="6"/>
  <c r="S301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T300" i="6"/>
  <c r="S300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T299" i="6"/>
  <c r="S299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T298" i="6"/>
  <c r="S298" i="6"/>
  <c r="AH297" i="6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T297" i="6"/>
  <c r="S297" i="6"/>
  <c r="AH296" i="6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T296" i="6"/>
  <c r="S296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T295" i="6"/>
  <c r="S295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T294" i="6"/>
  <c r="S294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T293" i="6"/>
  <c r="S293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T292" i="6"/>
  <c r="S292" i="6"/>
  <c r="AH291" i="6"/>
  <c r="AG291" i="6"/>
  <c r="E34" i="28" s="1"/>
  <c r="AF291" i="6"/>
  <c r="AE291" i="6"/>
  <c r="AD291" i="6"/>
  <c r="AC291" i="6"/>
  <c r="AB291" i="6"/>
  <c r="AA291" i="6"/>
  <c r="Z291" i="6"/>
  <c r="Y291" i="6"/>
  <c r="X291" i="6"/>
  <c r="W291" i="6"/>
  <c r="V291" i="6"/>
  <c r="T291" i="6"/>
  <c r="S291" i="6"/>
  <c r="AH290" i="6"/>
  <c r="AG290" i="6"/>
  <c r="E33" i="28" s="1"/>
  <c r="AF290" i="6"/>
  <c r="AE290" i="6"/>
  <c r="AD290" i="6"/>
  <c r="AC290" i="6"/>
  <c r="AB290" i="6"/>
  <c r="AA290" i="6"/>
  <c r="Z290" i="6"/>
  <c r="Y290" i="6"/>
  <c r="X290" i="6"/>
  <c r="W290" i="6"/>
  <c r="V290" i="6"/>
  <c r="T290" i="6"/>
  <c r="S290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T289" i="6"/>
  <c r="S289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T288" i="6"/>
  <c r="S288" i="6"/>
  <c r="AH287" i="6"/>
  <c r="AD287" i="6"/>
  <c r="AC287" i="6"/>
  <c r="AB287" i="6"/>
  <c r="AA287" i="6"/>
  <c r="Z287" i="6"/>
  <c r="Y287" i="6"/>
  <c r="X287" i="6"/>
  <c r="W287" i="6"/>
  <c r="V287" i="6"/>
  <c r="T287" i="6"/>
  <c r="S287" i="6"/>
  <c r="AH286" i="6"/>
  <c r="AD286" i="6"/>
  <c r="AC286" i="6"/>
  <c r="AB286" i="6"/>
  <c r="AA286" i="6"/>
  <c r="Z286" i="6"/>
  <c r="Y286" i="6"/>
  <c r="V286" i="6"/>
  <c r="T286" i="6"/>
  <c r="S286" i="6"/>
  <c r="AH285" i="6"/>
  <c r="AD285" i="6"/>
  <c r="AC285" i="6"/>
  <c r="AB285" i="6"/>
  <c r="AA285" i="6"/>
  <c r="Z285" i="6"/>
  <c r="Y285" i="6"/>
  <c r="V285" i="6"/>
  <c r="T285" i="6"/>
  <c r="S285" i="6"/>
  <c r="AH284" i="6"/>
  <c r="AD284" i="6"/>
  <c r="AC284" i="6"/>
  <c r="AB284" i="6"/>
  <c r="AA284" i="6"/>
  <c r="Z284" i="6"/>
  <c r="Y284" i="6"/>
  <c r="V284" i="6"/>
  <c r="T284" i="6"/>
  <c r="S284" i="6"/>
  <c r="AH283" i="6"/>
  <c r="AD283" i="6"/>
  <c r="AC283" i="6"/>
  <c r="AB283" i="6"/>
  <c r="AA283" i="6"/>
  <c r="Z283" i="6"/>
  <c r="Y283" i="6"/>
  <c r="V283" i="6"/>
  <c r="T283" i="6"/>
  <c r="S283" i="6"/>
  <c r="AH282" i="6"/>
  <c r="AD282" i="6"/>
  <c r="AC282" i="6"/>
  <c r="AB282" i="6"/>
  <c r="AA282" i="6"/>
  <c r="Z282" i="6"/>
  <c r="Y282" i="6"/>
  <c r="V282" i="6"/>
  <c r="T282" i="6"/>
  <c r="S282" i="6"/>
  <c r="AH281" i="6"/>
  <c r="AD281" i="6"/>
  <c r="AC281" i="6"/>
  <c r="AB281" i="6"/>
  <c r="AA281" i="6"/>
  <c r="Z281" i="6"/>
  <c r="Y281" i="6"/>
  <c r="V281" i="6"/>
  <c r="T281" i="6"/>
  <c r="S281" i="6"/>
  <c r="AH280" i="6"/>
  <c r="AD280" i="6"/>
  <c r="AC280" i="6"/>
  <c r="AB280" i="6"/>
  <c r="AA280" i="6"/>
  <c r="Z280" i="6"/>
  <c r="Y280" i="6"/>
  <c r="V280" i="6"/>
  <c r="T280" i="6"/>
  <c r="S280" i="6"/>
  <c r="AH279" i="6"/>
  <c r="AD279" i="6"/>
  <c r="AC279" i="6"/>
  <c r="AB279" i="6"/>
  <c r="AA279" i="6"/>
  <c r="Z279" i="6"/>
  <c r="Y279" i="6"/>
  <c r="V279" i="6"/>
  <c r="T279" i="6"/>
  <c r="S279" i="6"/>
  <c r="AH278" i="6"/>
  <c r="AD278" i="6"/>
  <c r="AC278" i="6"/>
  <c r="AB278" i="6"/>
  <c r="AA278" i="6"/>
  <c r="Z278" i="6"/>
  <c r="Y278" i="6"/>
  <c r="V278" i="6"/>
  <c r="T278" i="6"/>
  <c r="S278" i="6"/>
  <c r="AH277" i="6"/>
  <c r="AD277" i="6"/>
  <c r="AC277" i="6"/>
  <c r="AB277" i="6"/>
  <c r="AA277" i="6"/>
  <c r="Z277" i="6"/>
  <c r="Y277" i="6"/>
  <c r="V277" i="6"/>
  <c r="T277" i="6"/>
  <c r="S277" i="6"/>
  <c r="AH276" i="6"/>
  <c r="AD276" i="6"/>
  <c r="AC276" i="6"/>
  <c r="AB276" i="6"/>
  <c r="AA276" i="6"/>
  <c r="Z276" i="6"/>
  <c r="Y276" i="6"/>
  <c r="V276" i="6"/>
  <c r="T276" i="6"/>
  <c r="S276" i="6"/>
  <c r="AH275" i="6"/>
  <c r="AD275" i="6"/>
  <c r="AC275" i="6"/>
  <c r="AB275" i="6"/>
  <c r="AA275" i="6"/>
  <c r="Z275" i="6"/>
  <c r="Y275" i="6"/>
  <c r="V275" i="6"/>
  <c r="T275" i="6"/>
  <c r="S275" i="6"/>
  <c r="AH274" i="6"/>
  <c r="AD274" i="6"/>
  <c r="AC274" i="6"/>
  <c r="AB274" i="6"/>
  <c r="AA274" i="6"/>
  <c r="Z274" i="6"/>
  <c r="Y274" i="6"/>
  <c r="V274" i="6"/>
  <c r="T274" i="6"/>
  <c r="S274" i="6"/>
  <c r="AH273" i="6"/>
  <c r="AD273" i="6"/>
  <c r="AC273" i="6"/>
  <c r="AB273" i="6"/>
  <c r="AA273" i="6"/>
  <c r="Z273" i="6"/>
  <c r="Y273" i="6"/>
  <c r="V273" i="6"/>
  <c r="T273" i="6"/>
  <c r="S273" i="6"/>
  <c r="AH272" i="6"/>
  <c r="AD272" i="6"/>
  <c r="AC272" i="6"/>
  <c r="AB272" i="6"/>
  <c r="AA272" i="6"/>
  <c r="Z272" i="6"/>
  <c r="Y272" i="6"/>
  <c r="V272" i="6"/>
  <c r="T272" i="6"/>
  <c r="S272" i="6"/>
  <c r="AH271" i="6"/>
  <c r="AD271" i="6"/>
  <c r="AC271" i="6"/>
  <c r="AB271" i="6"/>
  <c r="AA271" i="6"/>
  <c r="Z271" i="6"/>
  <c r="Y271" i="6"/>
  <c r="V271" i="6"/>
  <c r="T271" i="6"/>
  <c r="S271" i="6"/>
  <c r="AH270" i="6"/>
  <c r="AD270" i="6"/>
  <c r="AC270" i="6"/>
  <c r="AB270" i="6"/>
  <c r="AA270" i="6"/>
  <c r="Z270" i="6"/>
  <c r="Y270" i="6"/>
  <c r="V270" i="6"/>
  <c r="T270" i="6"/>
  <c r="S270" i="6"/>
  <c r="AH269" i="6"/>
  <c r="AD269" i="6"/>
  <c r="AC269" i="6"/>
  <c r="AB269" i="6"/>
  <c r="AA269" i="6"/>
  <c r="Z269" i="6"/>
  <c r="Y269" i="6"/>
  <c r="V269" i="6"/>
  <c r="T269" i="6"/>
  <c r="S269" i="6"/>
  <c r="AH268" i="6"/>
  <c r="AD268" i="6"/>
  <c r="AC268" i="6"/>
  <c r="AB268" i="6"/>
  <c r="AA268" i="6"/>
  <c r="Z268" i="6"/>
  <c r="Y268" i="6"/>
  <c r="V268" i="6"/>
  <c r="T268" i="6"/>
  <c r="S268" i="6"/>
  <c r="AH267" i="6"/>
  <c r="AD267" i="6"/>
  <c r="AC267" i="6"/>
  <c r="AB267" i="6"/>
  <c r="AA267" i="6"/>
  <c r="Z267" i="6"/>
  <c r="Y267" i="6"/>
  <c r="V267" i="6"/>
  <c r="T267" i="6"/>
  <c r="S267" i="6"/>
  <c r="AH266" i="6"/>
  <c r="AD266" i="6"/>
  <c r="AC266" i="6"/>
  <c r="AB266" i="6"/>
  <c r="AA266" i="6"/>
  <c r="Z266" i="6"/>
  <c r="Y266" i="6"/>
  <c r="V266" i="6"/>
  <c r="T266" i="6"/>
  <c r="S266" i="6"/>
  <c r="AH265" i="6"/>
  <c r="AD265" i="6"/>
  <c r="AC265" i="6"/>
  <c r="AB265" i="6"/>
  <c r="AA265" i="6"/>
  <c r="Z265" i="6"/>
  <c r="Y265" i="6"/>
  <c r="V265" i="6"/>
  <c r="T265" i="6"/>
  <c r="S265" i="6"/>
  <c r="AH264" i="6"/>
  <c r="AD264" i="6"/>
  <c r="AC264" i="6"/>
  <c r="AB264" i="6"/>
  <c r="AA264" i="6"/>
  <c r="Z264" i="6"/>
  <c r="Y264" i="6"/>
  <c r="V264" i="6"/>
  <c r="T264" i="6"/>
  <c r="S264" i="6"/>
  <c r="AH263" i="6"/>
  <c r="AD263" i="6"/>
  <c r="AC263" i="6"/>
  <c r="AB263" i="6"/>
  <c r="AA263" i="6"/>
  <c r="Z263" i="6"/>
  <c r="Y263" i="6"/>
  <c r="V263" i="6"/>
  <c r="T263" i="6"/>
  <c r="S263" i="6"/>
  <c r="AH262" i="6"/>
  <c r="AD262" i="6"/>
  <c r="AC262" i="6"/>
  <c r="AB262" i="6"/>
  <c r="AA262" i="6"/>
  <c r="Z262" i="6"/>
  <c r="Y262" i="6"/>
  <c r="V262" i="6"/>
  <c r="T262" i="6"/>
  <c r="S262" i="6"/>
  <c r="AH261" i="6"/>
  <c r="AD261" i="6"/>
  <c r="AC261" i="6"/>
  <c r="AB261" i="6"/>
  <c r="AA261" i="6"/>
  <c r="Z261" i="6"/>
  <c r="Y261" i="6"/>
  <c r="V261" i="6"/>
  <c r="T261" i="6"/>
  <c r="S261" i="6"/>
  <c r="AH260" i="6"/>
  <c r="AD260" i="6"/>
  <c r="AC260" i="6"/>
  <c r="AB260" i="6"/>
  <c r="AA260" i="6"/>
  <c r="Z260" i="6"/>
  <c r="Y260" i="6"/>
  <c r="V260" i="6"/>
  <c r="T260" i="6"/>
  <c r="S260" i="6"/>
  <c r="AH259" i="6"/>
  <c r="AD259" i="6"/>
  <c r="AC259" i="6"/>
  <c r="AB259" i="6"/>
  <c r="AA259" i="6"/>
  <c r="Z259" i="6"/>
  <c r="Y259" i="6"/>
  <c r="V259" i="6"/>
  <c r="T259" i="6"/>
  <c r="S259" i="6"/>
  <c r="AH258" i="6"/>
  <c r="AD258" i="6"/>
  <c r="AC258" i="6"/>
  <c r="AB258" i="6"/>
  <c r="AA258" i="6"/>
  <c r="Z258" i="6"/>
  <c r="Y258" i="6"/>
  <c r="V258" i="6"/>
  <c r="T258" i="6"/>
  <c r="S258" i="6"/>
  <c r="AH257" i="6"/>
  <c r="AD257" i="6"/>
  <c r="AC257" i="6"/>
  <c r="AB257" i="6"/>
  <c r="AA257" i="6"/>
  <c r="Z257" i="6"/>
  <c r="Y257" i="6"/>
  <c r="V257" i="6"/>
  <c r="T257" i="6"/>
  <c r="S257" i="6"/>
  <c r="AH256" i="6"/>
  <c r="AD256" i="6"/>
  <c r="AC256" i="6"/>
  <c r="AB256" i="6"/>
  <c r="AA256" i="6"/>
  <c r="Z256" i="6"/>
  <c r="Y256" i="6"/>
  <c r="V256" i="6"/>
  <c r="T256" i="6"/>
  <c r="S256" i="6"/>
  <c r="AH255" i="6"/>
  <c r="AD255" i="6"/>
  <c r="AC255" i="6"/>
  <c r="AB255" i="6"/>
  <c r="AA255" i="6"/>
  <c r="Z255" i="6"/>
  <c r="Y255" i="6"/>
  <c r="V255" i="6"/>
  <c r="T255" i="6"/>
  <c r="S255" i="6"/>
  <c r="AH254" i="6"/>
  <c r="AD254" i="6"/>
  <c r="AC254" i="6"/>
  <c r="AB254" i="6"/>
  <c r="AA254" i="6"/>
  <c r="Z254" i="6"/>
  <c r="Y254" i="6"/>
  <c r="V254" i="6"/>
  <c r="T254" i="6"/>
  <c r="S254" i="6"/>
  <c r="AH253" i="6"/>
  <c r="AD253" i="6"/>
  <c r="AC253" i="6"/>
  <c r="AB253" i="6"/>
  <c r="AA253" i="6"/>
  <c r="Z253" i="6"/>
  <c r="Y253" i="6"/>
  <c r="V253" i="6"/>
  <c r="T253" i="6"/>
  <c r="S253" i="6"/>
  <c r="AH252" i="6"/>
  <c r="AD252" i="6"/>
  <c r="AC252" i="6"/>
  <c r="AB252" i="6"/>
  <c r="AA252" i="6"/>
  <c r="Z252" i="6"/>
  <c r="Y252" i="6"/>
  <c r="V252" i="6"/>
  <c r="T252" i="6"/>
  <c r="S252" i="6"/>
  <c r="AH251" i="6"/>
  <c r="AD251" i="6"/>
  <c r="AC251" i="6"/>
  <c r="AB251" i="6"/>
  <c r="AA251" i="6"/>
  <c r="Z251" i="6"/>
  <c r="Y251" i="6"/>
  <c r="V251" i="6"/>
  <c r="T251" i="6"/>
  <c r="S251" i="6"/>
  <c r="AH250" i="6"/>
  <c r="AD250" i="6"/>
  <c r="AC250" i="6"/>
  <c r="AB250" i="6"/>
  <c r="AA250" i="6"/>
  <c r="Z250" i="6"/>
  <c r="Y250" i="6"/>
  <c r="V250" i="6"/>
  <c r="T250" i="6"/>
  <c r="S250" i="6"/>
  <c r="AH249" i="6"/>
  <c r="AD249" i="6"/>
  <c r="AC249" i="6"/>
  <c r="AB249" i="6"/>
  <c r="AA249" i="6"/>
  <c r="Z249" i="6"/>
  <c r="Y249" i="6"/>
  <c r="V249" i="6"/>
  <c r="T249" i="6"/>
  <c r="S249" i="6"/>
  <c r="AH248" i="6"/>
  <c r="AD248" i="6"/>
  <c r="AC248" i="6"/>
  <c r="AB248" i="6"/>
  <c r="AA248" i="6"/>
  <c r="Z248" i="6"/>
  <c r="Y248" i="6"/>
  <c r="V248" i="6"/>
  <c r="T248" i="6"/>
  <c r="S248" i="6"/>
  <c r="AH247" i="6"/>
  <c r="AD247" i="6"/>
  <c r="AC247" i="6"/>
  <c r="AB247" i="6"/>
  <c r="AA247" i="6"/>
  <c r="Z247" i="6"/>
  <c r="Y247" i="6"/>
  <c r="V247" i="6"/>
  <c r="T247" i="6"/>
  <c r="S247" i="6"/>
  <c r="AH246" i="6"/>
  <c r="AD246" i="6"/>
  <c r="AC246" i="6"/>
  <c r="AB246" i="6"/>
  <c r="AA246" i="6"/>
  <c r="Z246" i="6"/>
  <c r="Y246" i="6"/>
  <c r="V246" i="6"/>
  <c r="T246" i="6"/>
  <c r="S246" i="6"/>
  <c r="AH245" i="6"/>
  <c r="AD245" i="6"/>
  <c r="AC245" i="6"/>
  <c r="AB245" i="6"/>
  <c r="AA245" i="6"/>
  <c r="Z245" i="6"/>
  <c r="Y245" i="6"/>
  <c r="V245" i="6"/>
  <c r="T245" i="6"/>
  <c r="S245" i="6"/>
  <c r="AH244" i="6"/>
  <c r="AD244" i="6"/>
  <c r="AC244" i="6"/>
  <c r="AB244" i="6"/>
  <c r="AA244" i="6"/>
  <c r="Z244" i="6"/>
  <c r="Y244" i="6"/>
  <c r="V244" i="6"/>
  <c r="T244" i="6"/>
  <c r="S244" i="6"/>
  <c r="AH243" i="6"/>
  <c r="AD243" i="6"/>
  <c r="AC243" i="6"/>
  <c r="AB243" i="6"/>
  <c r="AA243" i="6"/>
  <c r="Z243" i="6"/>
  <c r="Y243" i="6"/>
  <c r="V243" i="6"/>
  <c r="T243" i="6"/>
  <c r="S243" i="6"/>
  <c r="AH242" i="6"/>
  <c r="AD242" i="6"/>
  <c r="AC242" i="6"/>
  <c r="AB242" i="6"/>
  <c r="AA242" i="6"/>
  <c r="Z242" i="6"/>
  <c r="Y242" i="6"/>
  <c r="V242" i="6"/>
  <c r="T242" i="6"/>
  <c r="S242" i="6"/>
  <c r="AH241" i="6"/>
  <c r="AD241" i="6"/>
  <c r="AC241" i="6"/>
  <c r="AB241" i="6"/>
  <c r="AA241" i="6"/>
  <c r="Z241" i="6"/>
  <c r="Y241" i="6"/>
  <c r="V241" i="6"/>
  <c r="T241" i="6"/>
  <c r="S241" i="6"/>
  <c r="AH240" i="6"/>
  <c r="AD240" i="6"/>
  <c r="AC240" i="6"/>
  <c r="AB240" i="6"/>
  <c r="AA240" i="6"/>
  <c r="Z240" i="6"/>
  <c r="Y240" i="6"/>
  <c r="V240" i="6"/>
  <c r="T240" i="6"/>
  <c r="S240" i="6"/>
  <c r="AH239" i="6"/>
  <c r="AD239" i="6"/>
  <c r="AC239" i="6"/>
  <c r="AB239" i="6"/>
  <c r="AA239" i="6"/>
  <c r="Z239" i="6"/>
  <c r="Y239" i="6"/>
  <c r="V239" i="6"/>
  <c r="T239" i="6"/>
  <c r="S239" i="6"/>
  <c r="AH238" i="6"/>
  <c r="AD238" i="6"/>
  <c r="AC238" i="6"/>
  <c r="AB238" i="6"/>
  <c r="AA238" i="6"/>
  <c r="Z238" i="6"/>
  <c r="Y238" i="6"/>
  <c r="V238" i="6"/>
  <c r="T238" i="6"/>
  <c r="S238" i="6"/>
  <c r="AH237" i="6"/>
  <c r="AD237" i="6"/>
  <c r="AC237" i="6"/>
  <c r="AB237" i="6"/>
  <c r="AA237" i="6"/>
  <c r="Z237" i="6"/>
  <c r="Y237" i="6"/>
  <c r="V237" i="6"/>
  <c r="T237" i="6"/>
  <c r="S237" i="6"/>
  <c r="AH236" i="6"/>
  <c r="AD236" i="6"/>
  <c r="AC236" i="6"/>
  <c r="AB236" i="6"/>
  <c r="AA236" i="6"/>
  <c r="Z236" i="6"/>
  <c r="Y236" i="6"/>
  <c r="V236" i="6"/>
  <c r="T236" i="6"/>
  <c r="S236" i="6"/>
  <c r="AH235" i="6"/>
  <c r="AD235" i="6"/>
  <c r="AC235" i="6"/>
  <c r="AB235" i="6"/>
  <c r="AA235" i="6"/>
  <c r="Z235" i="6"/>
  <c r="Y235" i="6"/>
  <c r="V235" i="6"/>
  <c r="T235" i="6"/>
  <c r="S235" i="6"/>
  <c r="AH234" i="6"/>
  <c r="AD234" i="6"/>
  <c r="AC234" i="6"/>
  <c r="AB234" i="6"/>
  <c r="AA234" i="6"/>
  <c r="Z234" i="6"/>
  <c r="Y234" i="6"/>
  <c r="V234" i="6"/>
  <c r="T234" i="6"/>
  <c r="S234" i="6"/>
  <c r="AH233" i="6"/>
  <c r="AD233" i="6"/>
  <c r="AC233" i="6"/>
  <c r="AB233" i="6"/>
  <c r="AA233" i="6"/>
  <c r="Z233" i="6"/>
  <c r="Y233" i="6"/>
  <c r="V233" i="6"/>
  <c r="T233" i="6"/>
  <c r="S233" i="6"/>
  <c r="AH232" i="6"/>
  <c r="AD232" i="6"/>
  <c r="AC232" i="6"/>
  <c r="AB232" i="6"/>
  <c r="AA232" i="6"/>
  <c r="Z232" i="6"/>
  <c r="Y232" i="6"/>
  <c r="V232" i="6"/>
  <c r="T232" i="6"/>
  <c r="S232" i="6"/>
  <c r="AH231" i="6"/>
  <c r="AD231" i="6"/>
  <c r="AC231" i="6"/>
  <c r="AB231" i="6"/>
  <c r="AA231" i="6"/>
  <c r="Z231" i="6"/>
  <c r="Y231" i="6"/>
  <c r="V231" i="6"/>
  <c r="T231" i="6"/>
  <c r="S231" i="6"/>
  <c r="AH230" i="6"/>
  <c r="AD230" i="6"/>
  <c r="AC230" i="6"/>
  <c r="AB230" i="6"/>
  <c r="AA230" i="6"/>
  <c r="Z230" i="6"/>
  <c r="Y230" i="6"/>
  <c r="V230" i="6"/>
  <c r="T230" i="6"/>
  <c r="S230" i="6"/>
  <c r="AH229" i="6"/>
  <c r="AD229" i="6"/>
  <c r="AC229" i="6"/>
  <c r="AB229" i="6"/>
  <c r="AA229" i="6"/>
  <c r="Z229" i="6"/>
  <c r="Y229" i="6"/>
  <c r="V229" i="6"/>
  <c r="T229" i="6"/>
  <c r="S229" i="6"/>
  <c r="AH228" i="6"/>
  <c r="AD228" i="6"/>
  <c r="AC228" i="6"/>
  <c r="AB228" i="6"/>
  <c r="AA228" i="6"/>
  <c r="Z228" i="6"/>
  <c r="Y228" i="6"/>
  <c r="V228" i="6"/>
  <c r="T228" i="6"/>
  <c r="S228" i="6"/>
  <c r="AH227" i="6"/>
  <c r="AD227" i="6"/>
  <c r="AC227" i="6"/>
  <c r="AB227" i="6"/>
  <c r="AA227" i="6"/>
  <c r="Z227" i="6"/>
  <c r="Y227" i="6"/>
  <c r="V227" i="6"/>
  <c r="T227" i="6"/>
  <c r="S227" i="6"/>
  <c r="AH226" i="6"/>
  <c r="AD226" i="6"/>
  <c r="AC226" i="6"/>
  <c r="AB226" i="6"/>
  <c r="AA226" i="6"/>
  <c r="Z226" i="6"/>
  <c r="Y226" i="6"/>
  <c r="V226" i="6"/>
  <c r="T226" i="6"/>
  <c r="S226" i="6"/>
  <c r="AH225" i="6"/>
  <c r="AD225" i="6"/>
  <c r="AC225" i="6"/>
  <c r="AB225" i="6"/>
  <c r="AA225" i="6"/>
  <c r="Z225" i="6"/>
  <c r="Y225" i="6"/>
  <c r="V225" i="6"/>
  <c r="T225" i="6"/>
  <c r="S225" i="6"/>
  <c r="AH224" i="6"/>
  <c r="AD224" i="6"/>
  <c r="AC224" i="6"/>
  <c r="AB224" i="6"/>
  <c r="AA224" i="6"/>
  <c r="Z224" i="6"/>
  <c r="Y224" i="6"/>
  <c r="V224" i="6"/>
  <c r="T224" i="6"/>
  <c r="S224" i="6"/>
  <c r="AH223" i="6"/>
  <c r="AD223" i="6"/>
  <c r="AC223" i="6"/>
  <c r="AB223" i="6"/>
  <c r="AA223" i="6"/>
  <c r="Z223" i="6"/>
  <c r="Y223" i="6"/>
  <c r="V223" i="6"/>
  <c r="T223" i="6"/>
  <c r="S223" i="6"/>
  <c r="AH222" i="6"/>
  <c r="AD222" i="6"/>
  <c r="AC222" i="6"/>
  <c r="AB222" i="6"/>
  <c r="AA222" i="6"/>
  <c r="Z222" i="6"/>
  <c r="Y222" i="6"/>
  <c r="V222" i="6"/>
  <c r="T222" i="6"/>
  <c r="S222" i="6"/>
  <c r="AH221" i="6"/>
  <c r="AD221" i="6"/>
  <c r="AC221" i="6"/>
  <c r="AB221" i="6"/>
  <c r="AA221" i="6"/>
  <c r="Z221" i="6"/>
  <c r="Y221" i="6"/>
  <c r="V221" i="6"/>
  <c r="T221" i="6"/>
  <c r="S221" i="6"/>
  <c r="AH220" i="6"/>
  <c r="AD220" i="6"/>
  <c r="AC220" i="6"/>
  <c r="AB220" i="6"/>
  <c r="AA220" i="6"/>
  <c r="Z220" i="6"/>
  <c r="Y220" i="6"/>
  <c r="V220" i="6"/>
  <c r="T220" i="6"/>
  <c r="S220" i="6"/>
  <c r="AH219" i="6"/>
  <c r="AD219" i="6"/>
  <c r="AC219" i="6"/>
  <c r="AB219" i="6"/>
  <c r="AA219" i="6"/>
  <c r="Z219" i="6"/>
  <c r="Y219" i="6"/>
  <c r="V219" i="6"/>
  <c r="T219" i="6"/>
  <c r="S219" i="6"/>
  <c r="AH218" i="6"/>
  <c r="AD218" i="6"/>
  <c r="AC218" i="6"/>
  <c r="AB218" i="6"/>
  <c r="AA218" i="6"/>
  <c r="Z218" i="6"/>
  <c r="Y218" i="6"/>
  <c r="V218" i="6"/>
  <c r="T218" i="6"/>
  <c r="S218" i="6"/>
  <c r="AH217" i="6"/>
  <c r="AD217" i="6"/>
  <c r="AC217" i="6"/>
  <c r="AB217" i="6"/>
  <c r="AA217" i="6"/>
  <c r="Z217" i="6"/>
  <c r="Y217" i="6"/>
  <c r="V217" i="6"/>
  <c r="T217" i="6"/>
  <c r="S217" i="6"/>
  <c r="AH216" i="6"/>
  <c r="AD216" i="6"/>
  <c r="AC216" i="6"/>
  <c r="AB216" i="6"/>
  <c r="AA216" i="6"/>
  <c r="Z216" i="6"/>
  <c r="Y216" i="6"/>
  <c r="V216" i="6"/>
  <c r="T216" i="6"/>
  <c r="S216" i="6"/>
  <c r="AH215" i="6"/>
  <c r="AD215" i="6"/>
  <c r="AC215" i="6"/>
  <c r="AB215" i="6"/>
  <c r="AA215" i="6"/>
  <c r="Z215" i="6"/>
  <c r="Y215" i="6"/>
  <c r="V215" i="6"/>
  <c r="T215" i="6"/>
  <c r="S215" i="6"/>
  <c r="AH214" i="6"/>
  <c r="AD214" i="6"/>
  <c r="AC214" i="6"/>
  <c r="AB214" i="6"/>
  <c r="AA214" i="6"/>
  <c r="Z214" i="6"/>
  <c r="Y214" i="6"/>
  <c r="V214" i="6"/>
  <c r="T214" i="6"/>
  <c r="S214" i="6"/>
  <c r="AH213" i="6"/>
  <c r="AD213" i="6"/>
  <c r="AC213" i="6"/>
  <c r="AB213" i="6"/>
  <c r="AA213" i="6"/>
  <c r="Z213" i="6"/>
  <c r="Y213" i="6"/>
  <c r="V213" i="6"/>
  <c r="T213" i="6"/>
  <c r="S213" i="6"/>
  <c r="AH212" i="6"/>
  <c r="AD212" i="6"/>
  <c r="AC212" i="6"/>
  <c r="AB212" i="6"/>
  <c r="AA212" i="6"/>
  <c r="Z212" i="6"/>
  <c r="Y212" i="6"/>
  <c r="V212" i="6"/>
  <c r="T212" i="6"/>
  <c r="S212" i="6"/>
  <c r="AH211" i="6"/>
  <c r="AD211" i="6"/>
  <c r="AC211" i="6"/>
  <c r="AB211" i="6"/>
  <c r="AA211" i="6"/>
  <c r="Z211" i="6"/>
  <c r="Y211" i="6"/>
  <c r="V211" i="6"/>
  <c r="T211" i="6"/>
  <c r="S211" i="6"/>
  <c r="AH210" i="6"/>
  <c r="AD210" i="6"/>
  <c r="AC210" i="6"/>
  <c r="AB210" i="6"/>
  <c r="AA210" i="6"/>
  <c r="Z210" i="6"/>
  <c r="Y210" i="6"/>
  <c r="V210" i="6"/>
  <c r="T210" i="6"/>
  <c r="S210" i="6"/>
  <c r="AH209" i="6"/>
  <c r="AD209" i="6"/>
  <c r="AC209" i="6"/>
  <c r="AB209" i="6"/>
  <c r="AA209" i="6"/>
  <c r="Z209" i="6"/>
  <c r="Y209" i="6"/>
  <c r="V209" i="6"/>
  <c r="T209" i="6"/>
  <c r="S209" i="6"/>
  <c r="AH208" i="6"/>
  <c r="AD208" i="6"/>
  <c r="AC208" i="6"/>
  <c r="AB208" i="6"/>
  <c r="AA208" i="6"/>
  <c r="Z208" i="6"/>
  <c r="Y208" i="6"/>
  <c r="V208" i="6"/>
  <c r="T208" i="6"/>
  <c r="S208" i="6"/>
  <c r="AH207" i="6"/>
  <c r="AD207" i="6"/>
  <c r="AC207" i="6"/>
  <c r="AB207" i="6"/>
  <c r="AA207" i="6"/>
  <c r="Z207" i="6"/>
  <c r="Y207" i="6"/>
  <c r="V207" i="6"/>
  <c r="T207" i="6"/>
  <c r="S207" i="6"/>
  <c r="AH206" i="6"/>
  <c r="AD206" i="6"/>
  <c r="AC206" i="6"/>
  <c r="AB206" i="6"/>
  <c r="AA206" i="6"/>
  <c r="Z206" i="6"/>
  <c r="Y206" i="6"/>
  <c r="V206" i="6"/>
  <c r="T206" i="6"/>
  <c r="S206" i="6"/>
  <c r="AH205" i="6"/>
  <c r="AD205" i="6"/>
  <c r="AC205" i="6"/>
  <c r="AB205" i="6"/>
  <c r="AA205" i="6"/>
  <c r="Z205" i="6"/>
  <c r="Y205" i="6"/>
  <c r="V205" i="6"/>
  <c r="T205" i="6"/>
  <c r="S205" i="6"/>
  <c r="AH204" i="6"/>
  <c r="AD204" i="6"/>
  <c r="AC204" i="6"/>
  <c r="AB204" i="6"/>
  <c r="AA204" i="6"/>
  <c r="Z204" i="6"/>
  <c r="Y204" i="6"/>
  <c r="V204" i="6"/>
  <c r="T204" i="6"/>
  <c r="S204" i="6"/>
  <c r="AH203" i="6"/>
  <c r="AD203" i="6"/>
  <c r="AC203" i="6"/>
  <c r="AB203" i="6"/>
  <c r="AA203" i="6"/>
  <c r="Z203" i="6"/>
  <c r="Y203" i="6"/>
  <c r="V203" i="6"/>
  <c r="T203" i="6"/>
  <c r="S203" i="6"/>
  <c r="AH202" i="6"/>
  <c r="AD202" i="6"/>
  <c r="AC202" i="6"/>
  <c r="AB202" i="6"/>
  <c r="AA202" i="6"/>
  <c r="Z202" i="6"/>
  <c r="Y202" i="6"/>
  <c r="V202" i="6"/>
  <c r="T202" i="6"/>
  <c r="S202" i="6"/>
  <c r="AH201" i="6"/>
  <c r="AD201" i="6"/>
  <c r="AC201" i="6"/>
  <c r="AB201" i="6"/>
  <c r="AA201" i="6"/>
  <c r="Z201" i="6"/>
  <c r="Y201" i="6"/>
  <c r="V201" i="6"/>
  <c r="T201" i="6"/>
  <c r="S201" i="6"/>
  <c r="AH200" i="6"/>
  <c r="AD200" i="6"/>
  <c r="AC200" i="6"/>
  <c r="AB200" i="6"/>
  <c r="AA200" i="6"/>
  <c r="Z200" i="6"/>
  <c r="Y200" i="6"/>
  <c r="V200" i="6"/>
  <c r="T200" i="6"/>
  <c r="S200" i="6"/>
  <c r="AH199" i="6"/>
  <c r="AD199" i="6"/>
  <c r="AC199" i="6"/>
  <c r="AB199" i="6"/>
  <c r="AA199" i="6"/>
  <c r="Z199" i="6"/>
  <c r="Y199" i="6"/>
  <c r="V199" i="6"/>
  <c r="T199" i="6"/>
  <c r="S199" i="6"/>
  <c r="AH198" i="6"/>
  <c r="AD198" i="6"/>
  <c r="AC198" i="6"/>
  <c r="AB198" i="6"/>
  <c r="AA198" i="6"/>
  <c r="Z198" i="6"/>
  <c r="Y198" i="6"/>
  <c r="V198" i="6"/>
  <c r="T198" i="6"/>
  <c r="S198" i="6"/>
  <c r="AH197" i="6"/>
  <c r="AD197" i="6"/>
  <c r="AC197" i="6"/>
  <c r="AB197" i="6"/>
  <c r="AA197" i="6"/>
  <c r="Z197" i="6"/>
  <c r="Y197" i="6"/>
  <c r="V197" i="6"/>
  <c r="T197" i="6"/>
  <c r="S197" i="6"/>
  <c r="AH196" i="6"/>
  <c r="AD196" i="6"/>
  <c r="AC196" i="6"/>
  <c r="AB196" i="6"/>
  <c r="AA196" i="6"/>
  <c r="Z196" i="6"/>
  <c r="Y196" i="6"/>
  <c r="V196" i="6"/>
  <c r="T196" i="6"/>
  <c r="S196" i="6"/>
  <c r="AH195" i="6"/>
  <c r="AD195" i="6"/>
  <c r="AC195" i="6"/>
  <c r="AB195" i="6"/>
  <c r="AA195" i="6"/>
  <c r="Z195" i="6"/>
  <c r="Y195" i="6"/>
  <c r="V195" i="6"/>
  <c r="T195" i="6"/>
  <c r="S195" i="6"/>
  <c r="AH194" i="6"/>
  <c r="AD194" i="6"/>
  <c r="AC194" i="6"/>
  <c r="AB194" i="6"/>
  <c r="AA194" i="6"/>
  <c r="Z194" i="6"/>
  <c r="Y194" i="6"/>
  <c r="V194" i="6"/>
  <c r="T194" i="6"/>
  <c r="S194" i="6"/>
  <c r="AH193" i="6"/>
  <c r="AD193" i="6"/>
  <c r="AC193" i="6"/>
  <c r="AB193" i="6"/>
  <c r="AA193" i="6"/>
  <c r="Z193" i="6"/>
  <c r="Y193" i="6"/>
  <c r="V193" i="6"/>
  <c r="T193" i="6"/>
  <c r="S193" i="6"/>
  <c r="AH192" i="6"/>
  <c r="AD192" i="6"/>
  <c r="AC192" i="6"/>
  <c r="AB192" i="6"/>
  <c r="AA192" i="6"/>
  <c r="Z192" i="6"/>
  <c r="Y192" i="6"/>
  <c r="V192" i="6"/>
  <c r="T192" i="6"/>
  <c r="S192" i="6"/>
  <c r="AH191" i="6"/>
  <c r="AD191" i="6"/>
  <c r="AC191" i="6"/>
  <c r="AB191" i="6"/>
  <c r="AA191" i="6"/>
  <c r="Z191" i="6"/>
  <c r="Y191" i="6"/>
  <c r="V191" i="6"/>
  <c r="T191" i="6"/>
  <c r="S191" i="6"/>
  <c r="AH190" i="6"/>
  <c r="AD190" i="6"/>
  <c r="AC190" i="6"/>
  <c r="AB190" i="6"/>
  <c r="AA190" i="6"/>
  <c r="Z190" i="6"/>
  <c r="Y190" i="6"/>
  <c r="V190" i="6"/>
  <c r="T190" i="6"/>
  <c r="S190" i="6"/>
  <c r="AH189" i="6"/>
  <c r="AD189" i="6"/>
  <c r="AC189" i="6"/>
  <c r="AB189" i="6"/>
  <c r="AA189" i="6"/>
  <c r="Z189" i="6"/>
  <c r="Y189" i="6"/>
  <c r="V189" i="6"/>
  <c r="T189" i="6"/>
  <c r="S189" i="6"/>
  <c r="AH188" i="6"/>
  <c r="AD188" i="6"/>
  <c r="AC188" i="6"/>
  <c r="AB188" i="6"/>
  <c r="AA188" i="6"/>
  <c r="Z188" i="6"/>
  <c r="Y188" i="6"/>
  <c r="V188" i="6"/>
  <c r="T188" i="6"/>
  <c r="S188" i="6"/>
  <c r="AH187" i="6"/>
  <c r="AD187" i="6"/>
  <c r="AC187" i="6"/>
  <c r="AB187" i="6"/>
  <c r="AA187" i="6"/>
  <c r="Z187" i="6"/>
  <c r="Y187" i="6"/>
  <c r="V187" i="6"/>
  <c r="T187" i="6"/>
  <c r="S187" i="6"/>
  <c r="AH186" i="6"/>
  <c r="AD186" i="6"/>
  <c r="AC186" i="6"/>
  <c r="AB186" i="6"/>
  <c r="AA186" i="6"/>
  <c r="Z186" i="6"/>
  <c r="Y186" i="6"/>
  <c r="V186" i="6"/>
  <c r="T186" i="6"/>
  <c r="S186" i="6"/>
  <c r="AH185" i="6"/>
  <c r="AD185" i="6"/>
  <c r="AC185" i="6"/>
  <c r="AB185" i="6"/>
  <c r="AA185" i="6"/>
  <c r="Z185" i="6"/>
  <c r="Y185" i="6"/>
  <c r="V185" i="6"/>
  <c r="T185" i="6"/>
  <c r="S185" i="6"/>
  <c r="AH184" i="6"/>
  <c r="AD184" i="6"/>
  <c r="AC184" i="6"/>
  <c r="AB184" i="6"/>
  <c r="AA184" i="6"/>
  <c r="Z184" i="6"/>
  <c r="Y184" i="6"/>
  <c r="V184" i="6"/>
  <c r="T184" i="6"/>
  <c r="S184" i="6"/>
  <c r="AH183" i="6"/>
  <c r="AD183" i="6"/>
  <c r="AC183" i="6"/>
  <c r="AB183" i="6"/>
  <c r="AA183" i="6"/>
  <c r="Z183" i="6"/>
  <c r="Y183" i="6"/>
  <c r="V183" i="6"/>
  <c r="T183" i="6"/>
  <c r="S183" i="6"/>
  <c r="AH182" i="6"/>
  <c r="AD182" i="6"/>
  <c r="AC182" i="6"/>
  <c r="AB182" i="6"/>
  <c r="AA182" i="6"/>
  <c r="Z182" i="6"/>
  <c r="Y182" i="6"/>
  <c r="V182" i="6"/>
  <c r="T182" i="6"/>
  <c r="S182" i="6"/>
  <c r="AH181" i="6"/>
  <c r="AD181" i="6"/>
  <c r="AC181" i="6"/>
  <c r="AB181" i="6"/>
  <c r="AA181" i="6"/>
  <c r="Z181" i="6"/>
  <c r="Y181" i="6"/>
  <c r="V181" i="6"/>
  <c r="T181" i="6"/>
  <c r="S181" i="6"/>
  <c r="AH180" i="6"/>
  <c r="AD180" i="6"/>
  <c r="AC180" i="6"/>
  <c r="AB180" i="6"/>
  <c r="AA180" i="6"/>
  <c r="Z180" i="6"/>
  <c r="Y180" i="6"/>
  <c r="V180" i="6"/>
  <c r="T180" i="6"/>
  <c r="S180" i="6"/>
  <c r="AH179" i="6"/>
  <c r="AD179" i="6"/>
  <c r="AC179" i="6"/>
  <c r="AB179" i="6"/>
  <c r="AA179" i="6"/>
  <c r="Z179" i="6"/>
  <c r="Y179" i="6"/>
  <c r="V179" i="6"/>
  <c r="T179" i="6"/>
  <c r="S179" i="6"/>
  <c r="AH178" i="6"/>
  <c r="AD178" i="6"/>
  <c r="AC178" i="6"/>
  <c r="AB178" i="6"/>
  <c r="AA178" i="6"/>
  <c r="Z178" i="6"/>
  <c r="Y178" i="6"/>
  <c r="V178" i="6"/>
  <c r="T178" i="6"/>
  <c r="S178" i="6"/>
  <c r="AH177" i="6"/>
  <c r="AD177" i="6"/>
  <c r="AC177" i="6"/>
  <c r="AB177" i="6"/>
  <c r="AA177" i="6"/>
  <c r="Z177" i="6"/>
  <c r="Y177" i="6"/>
  <c r="V177" i="6"/>
  <c r="T177" i="6"/>
  <c r="S177" i="6"/>
  <c r="AH176" i="6"/>
  <c r="AD176" i="6"/>
  <c r="AC176" i="6"/>
  <c r="AB176" i="6"/>
  <c r="AA176" i="6"/>
  <c r="Z176" i="6"/>
  <c r="Y176" i="6"/>
  <c r="V176" i="6"/>
  <c r="T176" i="6"/>
  <c r="S176" i="6"/>
  <c r="AH175" i="6"/>
  <c r="AD175" i="6"/>
  <c r="AC175" i="6"/>
  <c r="AB175" i="6"/>
  <c r="AA175" i="6"/>
  <c r="Z175" i="6"/>
  <c r="Y175" i="6"/>
  <c r="V175" i="6"/>
  <c r="T175" i="6"/>
  <c r="S175" i="6"/>
  <c r="AH174" i="6"/>
  <c r="AD174" i="6"/>
  <c r="AC174" i="6"/>
  <c r="AB174" i="6"/>
  <c r="AA174" i="6"/>
  <c r="Z174" i="6"/>
  <c r="Y174" i="6"/>
  <c r="V174" i="6"/>
  <c r="T174" i="6"/>
  <c r="S174" i="6"/>
  <c r="AH173" i="6"/>
  <c r="AD173" i="6"/>
  <c r="AC173" i="6"/>
  <c r="AB173" i="6"/>
  <c r="AA173" i="6"/>
  <c r="Z173" i="6"/>
  <c r="Y173" i="6"/>
  <c r="V173" i="6"/>
  <c r="T173" i="6"/>
  <c r="S173" i="6"/>
  <c r="AH172" i="6"/>
  <c r="AD172" i="6"/>
  <c r="AC172" i="6"/>
  <c r="AB172" i="6"/>
  <c r="AA172" i="6"/>
  <c r="Z172" i="6"/>
  <c r="Y172" i="6"/>
  <c r="V172" i="6"/>
  <c r="T172" i="6"/>
  <c r="S172" i="6"/>
  <c r="AH171" i="6"/>
  <c r="AD171" i="6"/>
  <c r="AC171" i="6"/>
  <c r="AB171" i="6"/>
  <c r="AA171" i="6"/>
  <c r="Z171" i="6"/>
  <c r="Y171" i="6"/>
  <c r="V171" i="6"/>
  <c r="T171" i="6"/>
  <c r="S171" i="6"/>
  <c r="AH170" i="6"/>
  <c r="AD170" i="6"/>
  <c r="AC170" i="6"/>
  <c r="AB170" i="6"/>
  <c r="AA170" i="6"/>
  <c r="Z170" i="6"/>
  <c r="Y170" i="6"/>
  <c r="V170" i="6"/>
  <c r="T170" i="6"/>
  <c r="S170" i="6"/>
  <c r="AH169" i="6"/>
  <c r="AD169" i="6"/>
  <c r="AC169" i="6"/>
  <c r="AB169" i="6"/>
  <c r="AA169" i="6"/>
  <c r="Z169" i="6"/>
  <c r="Y169" i="6"/>
  <c r="V169" i="6"/>
  <c r="T169" i="6"/>
  <c r="S169" i="6"/>
  <c r="AH168" i="6"/>
  <c r="AD168" i="6"/>
  <c r="AC168" i="6"/>
  <c r="AB168" i="6"/>
  <c r="AA168" i="6"/>
  <c r="Z168" i="6"/>
  <c r="Y168" i="6"/>
  <c r="V168" i="6"/>
  <c r="T168" i="6"/>
  <c r="S168" i="6"/>
  <c r="AH167" i="6"/>
  <c r="AD167" i="6"/>
  <c r="AC167" i="6"/>
  <c r="AB167" i="6"/>
  <c r="AA167" i="6"/>
  <c r="Z167" i="6"/>
  <c r="Y167" i="6"/>
  <c r="V167" i="6"/>
  <c r="T167" i="6"/>
  <c r="S167" i="6"/>
  <c r="AH166" i="6"/>
  <c r="AD166" i="6"/>
  <c r="AC166" i="6"/>
  <c r="AB166" i="6"/>
  <c r="AA166" i="6"/>
  <c r="Z166" i="6"/>
  <c r="Y166" i="6"/>
  <c r="V166" i="6"/>
  <c r="T166" i="6"/>
  <c r="S166" i="6"/>
  <c r="AH165" i="6"/>
  <c r="AD165" i="6"/>
  <c r="AC165" i="6"/>
  <c r="AB165" i="6"/>
  <c r="AA165" i="6"/>
  <c r="Z165" i="6"/>
  <c r="Y165" i="6"/>
  <c r="V165" i="6"/>
  <c r="T165" i="6"/>
  <c r="S165" i="6"/>
  <c r="AH164" i="6"/>
  <c r="AD164" i="6"/>
  <c r="AC164" i="6"/>
  <c r="AB164" i="6"/>
  <c r="AA164" i="6"/>
  <c r="Z164" i="6"/>
  <c r="Y164" i="6"/>
  <c r="V164" i="6"/>
  <c r="T164" i="6"/>
  <c r="S164" i="6"/>
  <c r="AH163" i="6"/>
  <c r="AD163" i="6"/>
  <c r="AC163" i="6"/>
  <c r="AB163" i="6"/>
  <c r="AA163" i="6"/>
  <c r="Z163" i="6"/>
  <c r="Y163" i="6"/>
  <c r="V163" i="6"/>
  <c r="T163" i="6"/>
  <c r="S163" i="6"/>
  <c r="AH162" i="6"/>
  <c r="AD162" i="6"/>
  <c r="AC162" i="6"/>
  <c r="AB162" i="6"/>
  <c r="AA162" i="6"/>
  <c r="Z162" i="6"/>
  <c r="Y162" i="6"/>
  <c r="V162" i="6"/>
  <c r="T162" i="6"/>
  <c r="S162" i="6"/>
  <c r="AH161" i="6"/>
  <c r="AD161" i="6"/>
  <c r="AC161" i="6"/>
  <c r="AB161" i="6"/>
  <c r="AA161" i="6"/>
  <c r="Z161" i="6"/>
  <c r="Y161" i="6"/>
  <c r="V161" i="6"/>
  <c r="T161" i="6"/>
  <c r="S161" i="6"/>
  <c r="AH160" i="6"/>
  <c r="AD160" i="6"/>
  <c r="AC160" i="6"/>
  <c r="AB160" i="6"/>
  <c r="AA160" i="6"/>
  <c r="Z160" i="6"/>
  <c r="Y160" i="6"/>
  <c r="V160" i="6"/>
  <c r="T160" i="6"/>
  <c r="S160" i="6"/>
  <c r="AH159" i="6"/>
  <c r="AD159" i="6"/>
  <c r="AC159" i="6"/>
  <c r="AB159" i="6"/>
  <c r="AA159" i="6"/>
  <c r="Z159" i="6"/>
  <c r="Y159" i="6"/>
  <c r="V159" i="6"/>
  <c r="T159" i="6"/>
  <c r="S159" i="6"/>
  <c r="AH158" i="6"/>
  <c r="AD158" i="6"/>
  <c r="AC158" i="6"/>
  <c r="AB158" i="6"/>
  <c r="AA158" i="6"/>
  <c r="Z158" i="6"/>
  <c r="Y158" i="6"/>
  <c r="V158" i="6"/>
  <c r="T158" i="6"/>
  <c r="S158" i="6"/>
  <c r="AH157" i="6"/>
  <c r="AD157" i="6"/>
  <c r="AC157" i="6"/>
  <c r="AB157" i="6"/>
  <c r="AA157" i="6"/>
  <c r="Z157" i="6"/>
  <c r="Y157" i="6"/>
  <c r="V157" i="6"/>
  <c r="T157" i="6"/>
  <c r="S157" i="6"/>
  <c r="AH156" i="6"/>
  <c r="AD156" i="6"/>
  <c r="AC156" i="6"/>
  <c r="AB156" i="6"/>
  <c r="AA156" i="6"/>
  <c r="Z156" i="6"/>
  <c r="Y156" i="6"/>
  <c r="V156" i="6"/>
  <c r="T156" i="6"/>
  <c r="S156" i="6"/>
  <c r="AH155" i="6"/>
  <c r="AD155" i="6"/>
  <c r="AC155" i="6"/>
  <c r="AB155" i="6"/>
  <c r="AA155" i="6"/>
  <c r="Z155" i="6"/>
  <c r="Y155" i="6"/>
  <c r="V155" i="6"/>
  <c r="T155" i="6"/>
  <c r="S155" i="6"/>
  <c r="AH154" i="6"/>
  <c r="AD154" i="6"/>
  <c r="AC154" i="6"/>
  <c r="AB154" i="6"/>
  <c r="AA154" i="6"/>
  <c r="Z154" i="6"/>
  <c r="Y154" i="6"/>
  <c r="V154" i="6"/>
  <c r="T154" i="6"/>
  <c r="S154" i="6"/>
  <c r="AH153" i="6"/>
  <c r="AD153" i="6"/>
  <c r="AC153" i="6"/>
  <c r="AB153" i="6"/>
  <c r="AA153" i="6"/>
  <c r="Z153" i="6"/>
  <c r="Y153" i="6"/>
  <c r="V153" i="6"/>
  <c r="T153" i="6"/>
  <c r="S153" i="6"/>
  <c r="AH152" i="6"/>
  <c r="AD152" i="6"/>
  <c r="AC152" i="6"/>
  <c r="AB152" i="6"/>
  <c r="AA152" i="6"/>
  <c r="Z152" i="6"/>
  <c r="Y152" i="6"/>
  <c r="V152" i="6"/>
  <c r="T152" i="6"/>
  <c r="S152" i="6"/>
  <c r="AH151" i="6"/>
  <c r="AD151" i="6"/>
  <c r="AC151" i="6"/>
  <c r="AB151" i="6"/>
  <c r="AA151" i="6"/>
  <c r="Z151" i="6"/>
  <c r="Y151" i="6"/>
  <c r="V151" i="6"/>
  <c r="T151" i="6"/>
  <c r="S151" i="6"/>
  <c r="AH150" i="6"/>
  <c r="AD150" i="6"/>
  <c r="AC150" i="6"/>
  <c r="AB150" i="6"/>
  <c r="AA150" i="6"/>
  <c r="Z150" i="6"/>
  <c r="Y150" i="6"/>
  <c r="V150" i="6"/>
  <c r="T150" i="6"/>
  <c r="S150" i="6"/>
  <c r="AH149" i="6"/>
  <c r="AD149" i="6"/>
  <c r="AC149" i="6"/>
  <c r="AB149" i="6"/>
  <c r="AA149" i="6"/>
  <c r="Z149" i="6"/>
  <c r="Y149" i="6"/>
  <c r="V149" i="6"/>
  <c r="T149" i="6"/>
  <c r="S149" i="6"/>
  <c r="AH148" i="6"/>
  <c r="AD148" i="6"/>
  <c r="AC148" i="6"/>
  <c r="AB148" i="6"/>
  <c r="AA148" i="6"/>
  <c r="Z148" i="6"/>
  <c r="Y148" i="6"/>
  <c r="V148" i="6"/>
  <c r="T148" i="6"/>
  <c r="S148" i="6"/>
  <c r="AH147" i="6"/>
  <c r="AD147" i="6"/>
  <c r="AC147" i="6"/>
  <c r="AB147" i="6"/>
  <c r="AA147" i="6"/>
  <c r="Z147" i="6"/>
  <c r="Y147" i="6"/>
  <c r="V147" i="6"/>
  <c r="T147" i="6"/>
  <c r="S147" i="6"/>
  <c r="AH146" i="6"/>
  <c r="AD146" i="6"/>
  <c r="AC146" i="6"/>
  <c r="AB146" i="6"/>
  <c r="AA146" i="6"/>
  <c r="Z146" i="6"/>
  <c r="Y146" i="6"/>
  <c r="V146" i="6"/>
  <c r="T146" i="6"/>
  <c r="S146" i="6"/>
  <c r="AH145" i="6"/>
  <c r="AD145" i="6"/>
  <c r="AC145" i="6"/>
  <c r="AB145" i="6"/>
  <c r="AA145" i="6"/>
  <c r="Z145" i="6"/>
  <c r="Y145" i="6"/>
  <c r="V145" i="6"/>
  <c r="T145" i="6"/>
  <c r="S145" i="6"/>
  <c r="AH144" i="6"/>
  <c r="AD144" i="6"/>
  <c r="AC144" i="6"/>
  <c r="AB144" i="6"/>
  <c r="AA144" i="6"/>
  <c r="Z144" i="6"/>
  <c r="Y144" i="6"/>
  <c r="V144" i="6"/>
  <c r="T144" i="6"/>
  <c r="S144" i="6"/>
  <c r="AH143" i="6"/>
  <c r="AD143" i="6"/>
  <c r="AC143" i="6"/>
  <c r="AB143" i="6"/>
  <c r="AA143" i="6"/>
  <c r="Z143" i="6"/>
  <c r="Y143" i="6"/>
  <c r="V143" i="6"/>
  <c r="T143" i="6"/>
  <c r="S143" i="6"/>
  <c r="AH142" i="6"/>
  <c r="AD142" i="6"/>
  <c r="AC142" i="6"/>
  <c r="AB142" i="6"/>
  <c r="AA142" i="6"/>
  <c r="Z142" i="6"/>
  <c r="Y142" i="6"/>
  <c r="V142" i="6"/>
  <c r="T142" i="6"/>
  <c r="S142" i="6"/>
  <c r="AH141" i="6"/>
  <c r="AD141" i="6"/>
  <c r="AC141" i="6"/>
  <c r="AB141" i="6"/>
  <c r="AA141" i="6"/>
  <c r="Z141" i="6"/>
  <c r="Y141" i="6"/>
  <c r="V141" i="6"/>
  <c r="T141" i="6"/>
  <c r="S141" i="6"/>
  <c r="AH140" i="6"/>
  <c r="AD140" i="6"/>
  <c r="AC140" i="6"/>
  <c r="AB140" i="6"/>
  <c r="AA140" i="6"/>
  <c r="Z140" i="6"/>
  <c r="Y140" i="6"/>
  <c r="V140" i="6"/>
  <c r="T140" i="6"/>
  <c r="S140" i="6"/>
  <c r="AH139" i="6"/>
  <c r="AD139" i="6"/>
  <c r="AC139" i="6"/>
  <c r="AB139" i="6"/>
  <c r="AA139" i="6"/>
  <c r="Z139" i="6"/>
  <c r="Y139" i="6"/>
  <c r="V139" i="6"/>
  <c r="T139" i="6"/>
  <c r="S139" i="6"/>
  <c r="AH138" i="6"/>
  <c r="AD138" i="6"/>
  <c r="AC138" i="6"/>
  <c r="AB138" i="6"/>
  <c r="AA138" i="6"/>
  <c r="Z138" i="6"/>
  <c r="Y138" i="6"/>
  <c r="V138" i="6"/>
  <c r="T138" i="6"/>
  <c r="S138" i="6"/>
  <c r="AH137" i="6"/>
  <c r="AD137" i="6"/>
  <c r="AC137" i="6"/>
  <c r="AB137" i="6"/>
  <c r="AA137" i="6"/>
  <c r="Z137" i="6"/>
  <c r="Y137" i="6"/>
  <c r="V137" i="6"/>
  <c r="T137" i="6"/>
  <c r="S137" i="6"/>
  <c r="AH136" i="6"/>
  <c r="AD136" i="6"/>
  <c r="AC136" i="6"/>
  <c r="AB136" i="6"/>
  <c r="AA136" i="6"/>
  <c r="Z136" i="6"/>
  <c r="Y136" i="6"/>
  <c r="V136" i="6"/>
  <c r="T136" i="6"/>
  <c r="S136" i="6"/>
  <c r="AH135" i="6"/>
  <c r="AD135" i="6"/>
  <c r="AC135" i="6"/>
  <c r="AB135" i="6"/>
  <c r="AA135" i="6"/>
  <c r="Z135" i="6"/>
  <c r="Y135" i="6"/>
  <c r="V135" i="6"/>
  <c r="T135" i="6"/>
  <c r="S135" i="6"/>
  <c r="AH134" i="6"/>
  <c r="AD134" i="6"/>
  <c r="AC134" i="6"/>
  <c r="AB134" i="6"/>
  <c r="AA134" i="6"/>
  <c r="Z134" i="6"/>
  <c r="Y134" i="6"/>
  <c r="V134" i="6"/>
  <c r="T134" i="6"/>
  <c r="S134" i="6"/>
  <c r="AH133" i="6"/>
  <c r="AD133" i="6"/>
  <c r="AC133" i="6"/>
  <c r="AB133" i="6"/>
  <c r="AA133" i="6"/>
  <c r="Z133" i="6"/>
  <c r="Y133" i="6"/>
  <c r="V133" i="6"/>
  <c r="T133" i="6"/>
  <c r="S133" i="6"/>
  <c r="AH132" i="6"/>
  <c r="AD132" i="6"/>
  <c r="AC132" i="6"/>
  <c r="AB132" i="6"/>
  <c r="AA132" i="6"/>
  <c r="Z132" i="6"/>
  <c r="Y132" i="6"/>
  <c r="V132" i="6"/>
  <c r="T132" i="6"/>
  <c r="S132" i="6"/>
  <c r="AH131" i="6"/>
  <c r="AD131" i="6"/>
  <c r="AC131" i="6"/>
  <c r="AB131" i="6"/>
  <c r="AA131" i="6"/>
  <c r="Z131" i="6"/>
  <c r="Y131" i="6"/>
  <c r="V131" i="6"/>
  <c r="T131" i="6"/>
  <c r="S131" i="6"/>
  <c r="AH130" i="6"/>
  <c r="AD130" i="6"/>
  <c r="AC130" i="6"/>
  <c r="AB130" i="6"/>
  <c r="AA130" i="6"/>
  <c r="Z130" i="6"/>
  <c r="Y130" i="6"/>
  <c r="V130" i="6"/>
  <c r="T130" i="6"/>
  <c r="S130" i="6"/>
  <c r="AH129" i="6"/>
  <c r="AD129" i="6"/>
  <c r="AC129" i="6"/>
  <c r="AB129" i="6"/>
  <c r="AA129" i="6"/>
  <c r="Z129" i="6"/>
  <c r="Y129" i="6"/>
  <c r="V129" i="6"/>
  <c r="T129" i="6"/>
  <c r="S129" i="6"/>
  <c r="AH128" i="6"/>
  <c r="AD128" i="6"/>
  <c r="AC128" i="6"/>
  <c r="AB128" i="6"/>
  <c r="AA128" i="6"/>
  <c r="Z128" i="6"/>
  <c r="Y128" i="6"/>
  <c r="V128" i="6"/>
  <c r="T128" i="6"/>
  <c r="S128" i="6"/>
  <c r="AH127" i="6"/>
  <c r="AD127" i="6"/>
  <c r="AC127" i="6"/>
  <c r="AB127" i="6"/>
  <c r="AA127" i="6"/>
  <c r="Z127" i="6"/>
  <c r="Y127" i="6"/>
  <c r="V127" i="6"/>
  <c r="T127" i="6"/>
  <c r="S127" i="6"/>
  <c r="AH126" i="6"/>
  <c r="AD126" i="6"/>
  <c r="AC126" i="6"/>
  <c r="AB126" i="6"/>
  <c r="AA126" i="6"/>
  <c r="Z126" i="6"/>
  <c r="Y126" i="6"/>
  <c r="V126" i="6"/>
  <c r="T126" i="6"/>
  <c r="S126" i="6"/>
  <c r="AH125" i="6"/>
  <c r="AD125" i="6"/>
  <c r="AC125" i="6"/>
  <c r="AB125" i="6"/>
  <c r="AA125" i="6"/>
  <c r="Z125" i="6"/>
  <c r="Y125" i="6"/>
  <c r="V125" i="6"/>
  <c r="T125" i="6"/>
  <c r="S125" i="6"/>
  <c r="AH124" i="6"/>
  <c r="AD124" i="6"/>
  <c r="AC124" i="6"/>
  <c r="AB124" i="6"/>
  <c r="AA124" i="6"/>
  <c r="Z124" i="6"/>
  <c r="Y124" i="6"/>
  <c r="V124" i="6"/>
  <c r="T124" i="6"/>
  <c r="S124" i="6"/>
  <c r="AH123" i="6"/>
  <c r="AD123" i="6"/>
  <c r="AC123" i="6"/>
  <c r="AB123" i="6"/>
  <c r="AA123" i="6"/>
  <c r="Z123" i="6"/>
  <c r="Y123" i="6"/>
  <c r="V123" i="6"/>
  <c r="T123" i="6"/>
  <c r="S123" i="6"/>
  <c r="AH122" i="6"/>
  <c r="AD122" i="6"/>
  <c r="AC122" i="6"/>
  <c r="AB122" i="6"/>
  <c r="AA122" i="6"/>
  <c r="Z122" i="6"/>
  <c r="Y122" i="6"/>
  <c r="V122" i="6"/>
  <c r="T122" i="6"/>
  <c r="S122" i="6"/>
  <c r="AH121" i="6"/>
  <c r="AG121" i="6"/>
  <c r="AD121" i="6"/>
  <c r="AC121" i="6"/>
  <c r="AB121" i="6"/>
  <c r="AA121" i="6"/>
  <c r="Z121" i="6"/>
  <c r="Y121" i="6"/>
  <c r="V121" i="6"/>
  <c r="T121" i="6"/>
  <c r="S121" i="6"/>
  <c r="AH120" i="6"/>
  <c r="AG120" i="6"/>
  <c r="AD120" i="6"/>
  <c r="AC120" i="6"/>
  <c r="AB120" i="6"/>
  <c r="AA120" i="6"/>
  <c r="Z120" i="6"/>
  <c r="Y120" i="6"/>
  <c r="V120" i="6"/>
  <c r="T120" i="6"/>
  <c r="S120" i="6"/>
  <c r="AH119" i="6"/>
  <c r="AG119" i="6"/>
  <c r="AD119" i="6"/>
  <c r="AC119" i="6"/>
  <c r="AB119" i="6"/>
  <c r="AA119" i="6"/>
  <c r="Z119" i="6"/>
  <c r="Y119" i="6"/>
  <c r="V119" i="6"/>
  <c r="T119" i="6"/>
  <c r="S119" i="6"/>
  <c r="AH118" i="6"/>
  <c r="AG118" i="6"/>
  <c r="AD118" i="6"/>
  <c r="AC118" i="6"/>
  <c r="AB118" i="6"/>
  <c r="AA118" i="6"/>
  <c r="Z118" i="6"/>
  <c r="Y118" i="6"/>
  <c r="V118" i="6"/>
  <c r="T118" i="6"/>
  <c r="S118" i="6"/>
  <c r="AH117" i="6"/>
  <c r="AG117" i="6"/>
  <c r="AD117" i="6"/>
  <c r="AC117" i="6"/>
  <c r="AB117" i="6"/>
  <c r="AA117" i="6"/>
  <c r="Z117" i="6"/>
  <c r="Y117" i="6"/>
  <c r="V117" i="6"/>
  <c r="T117" i="6"/>
  <c r="S117" i="6"/>
  <c r="AH116" i="6"/>
  <c r="AG116" i="6"/>
  <c r="AD116" i="6"/>
  <c r="AC116" i="6"/>
  <c r="AB116" i="6"/>
  <c r="AA116" i="6"/>
  <c r="Z116" i="6"/>
  <c r="Y116" i="6"/>
  <c r="V116" i="6"/>
  <c r="T116" i="6"/>
  <c r="S116" i="6"/>
  <c r="AH115" i="6"/>
  <c r="AG115" i="6"/>
  <c r="AD115" i="6"/>
  <c r="AC115" i="6"/>
  <c r="AB115" i="6"/>
  <c r="AA115" i="6"/>
  <c r="Z115" i="6"/>
  <c r="Y115" i="6"/>
  <c r="V115" i="6"/>
  <c r="T115" i="6"/>
  <c r="S115" i="6"/>
  <c r="AH114" i="6"/>
  <c r="AG114" i="6"/>
  <c r="AD114" i="6"/>
  <c r="AC114" i="6"/>
  <c r="AB114" i="6"/>
  <c r="AA114" i="6"/>
  <c r="Z114" i="6"/>
  <c r="Y114" i="6"/>
  <c r="V114" i="6"/>
  <c r="T114" i="6"/>
  <c r="S114" i="6"/>
  <c r="AH113" i="6"/>
  <c r="AG113" i="6"/>
  <c r="AD113" i="6"/>
  <c r="AC113" i="6"/>
  <c r="AB113" i="6"/>
  <c r="AA113" i="6"/>
  <c r="Z113" i="6"/>
  <c r="Y113" i="6"/>
  <c r="V113" i="6"/>
  <c r="T113" i="6"/>
  <c r="S113" i="6"/>
  <c r="AH112" i="6"/>
  <c r="AG112" i="6"/>
  <c r="AD112" i="6"/>
  <c r="AC112" i="6"/>
  <c r="AB112" i="6"/>
  <c r="AA112" i="6"/>
  <c r="Z112" i="6"/>
  <c r="Y112" i="6"/>
  <c r="V112" i="6"/>
  <c r="T112" i="6"/>
  <c r="S112" i="6"/>
  <c r="AH111" i="6"/>
  <c r="AG111" i="6"/>
  <c r="AD111" i="6"/>
  <c r="AC111" i="6"/>
  <c r="AB111" i="6"/>
  <c r="AA111" i="6"/>
  <c r="Z111" i="6"/>
  <c r="Y111" i="6"/>
  <c r="V111" i="6"/>
  <c r="T111" i="6"/>
  <c r="S111" i="6"/>
  <c r="AH110" i="6"/>
  <c r="AG110" i="6"/>
  <c r="AD110" i="6"/>
  <c r="AC110" i="6"/>
  <c r="AB110" i="6"/>
  <c r="AA110" i="6"/>
  <c r="Z110" i="6"/>
  <c r="Y110" i="6"/>
  <c r="V110" i="6"/>
  <c r="T110" i="6"/>
  <c r="S110" i="6"/>
  <c r="AH109" i="6"/>
  <c r="AG109" i="6"/>
  <c r="AD109" i="6"/>
  <c r="AC109" i="6"/>
  <c r="AB109" i="6"/>
  <c r="AA109" i="6"/>
  <c r="Z109" i="6"/>
  <c r="Y109" i="6"/>
  <c r="V109" i="6"/>
  <c r="T109" i="6"/>
  <c r="S109" i="6"/>
  <c r="AH108" i="6"/>
  <c r="AG108" i="6"/>
  <c r="AD108" i="6"/>
  <c r="AC108" i="6"/>
  <c r="AB108" i="6"/>
  <c r="AA108" i="6"/>
  <c r="Z108" i="6"/>
  <c r="Y108" i="6"/>
  <c r="V108" i="6"/>
  <c r="T108" i="6"/>
  <c r="S108" i="6"/>
  <c r="AH107" i="6"/>
  <c r="AG107" i="6"/>
  <c r="AD107" i="6"/>
  <c r="AC107" i="6"/>
  <c r="AB107" i="6"/>
  <c r="AA107" i="6"/>
  <c r="Z107" i="6"/>
  <c r="Y107" i="6"/>
  <c r="V107" i="6"/>
  <c r="T107" i="6"/>
  <c r="S107" i="6"/>
  <c r="AH106" i="6"/>
  <c r="AG106" i="6"/>
  <c r="AD106" i="6"/>
  <c r="AC106" i="6"/>
  <c r="AB106" i="6"/>
  <c r="AA106" i="6"/>
  <c r="Z106" i="6"/>
  <c r="Y106" i="6"/>
  <c r="V106" i="6"/>
  <c r="T106" i="6"/>
  <c r="S106" i="6"/>
  <c r="AH105" i="6"/>
  <c r="AG105" i="6"/>
  <c r="AD105" i="6"/>
  <c r="AC105" i="6"/>
  <c r="AB105" i="6"/>
  <c r="AA105" i="6"/>
  <c r="Z105" i="6"/>
  <c r="Y105" i="6"/>
  <c r="V105" i="6"/>
  <c r="T105" i="6"/>
  <c r="S105" i="6"/>
  <c r="AH104" i="6"/>
  <c r="AG104" i="6"/>
  <c r="AD104" i="6"/>
  <c r="AC104" i="6"/>
  <c r="AB104" i="6"/>
  <c r="AA104" i="6"/>
  <c r="Z104" i="6"/>
  <c r="Y104" i="6"/>
  <c r="V104" i="6"/>
  <c r="T104" i="6"/>
  <c r="S104" i="6"/>
  <c r="AH103" i="6"/>
  <c r="AG103" i="6"/>
  <c r="AD103" i="6"/>
  <c r="AC103" i="6"/>
  <c r="AB103" i="6"/>
  <c r="AA103" i="6"/>
  <c r="Z103" i="6"/>
  <c r="Y103" i="6"/>
  <c r="V103" i="6"/>
  <c r="T103" i="6"/>
  <c r="S103" i="6"/>
  <c r="AH102" i="6"/>
  <c r="AG102" i="6"/>
  <c r="AD102" i="6"/>
  <c r="AC102" i="6"/>
  <c r="AB102" i="6"/>
  <c r="AA102" i="6"/>
  <c r="Z102" i="6"/>
  <c r="Y102" i="6"/>
  <c r="V102" i="6"/>
  <c r="T102" i="6"/>
  <c r="S102" i="6"/>
  <c r="AH101" i="6"/>
  <c r="AG101" i="6"/>
  <c r="AD101" i="6"/>
  <c r="AC101" i="6"/>
  <c r="AB101" i="6"/>
  <c r="AA101" i="6"/>
  <c r="Z101" i="6"/>
  <c r="Y101" i="6"/>
  <c r="V101" i="6"/>
  <c r="T101" i="6"/>
  <c r="S101" i="6"/>
  <c r="AH100" i="6"/>
  <c r="AG100" i="6"/>
  <c r="AD100" i="6"/>
  <c r="AC100" i="6"/>
  <c r="AB100" i="6"/>
  <c r="AA100" i="6"/>
  <c r="Z100" i="6"/>
  <c r="Y100" i="6"/>
  <c r="V100" i="6"/>
  <c r="T100" i="6"/>
  <c r="S100" i="6"/>
  <c r="AH99" i="6"/>
  <c r="AG99" i="6"/>
  <c r="AD99" i="6"/>
  <c r="AC99" i="6"/>
  <c r="AB99" i="6"/>
  <c r="AA99" i="6"/>
  <c r="Z99" i="6"/>
  <c r="Y99" i="6"/>
  <c r="V99" i="6"/>
  <c r="T99" i="6"/>
  <c r="S99" i="6"/>
  <c r="AH98" i="6"/>
  <c r="AG98" i="6"/>
  <c r="AD98" i="6"/>
  <c r="AC98" i="6"/>
  <c r="AB98" i="6"/>
  <c r="AA98" i="6"/>
  <c r="Z98" i="6"/>
  <c r="Y98" i="6"/>
  <c r="V98" i="6"/>
  <c r="T98" i="6"/>
  <c r="S98" i="6"/>
  <c r="AH97" i="6"/>
  <c r="AG97" i="6"/>
  <c r="AD97" i="6"/>
  <c r="AC97" i="6"/>
  <c r="AB97" i="6"/>
  <c r="AA97" i="6"/>
  <c r="Z97" i="6"/>
  <c r="Y97" i="6"/>
  <c r="V97" i="6"/>
  <c r="T97" i="6"/>
  <c r="S97" i="6"/>
  <c r="AH96" i="6"/>
  <c r="AG96" i="6"/>
  <c r="AD96" i="6"/>
  <c r="AC96" i="6"/>
  <c r="AB96" i="6"/>
  <c r="AA96" i="6"/>
  <c r="Z96" i="6"/>
  <c r="Y96" i="6"/>
  <c r="V96" i="6"/>
  <c r="T96" i="6"/>
  <c r="S96" i="6"/>
  <c r="AH95" i="6"/>
  <c r="AG95" i="6"/>
  <c r="AD95" i="6"/>
  <c r="AC95" i="6"/>
  <c r="AB95" i="6"/>
  <c r="AA95" i="6"/>
  <c r="Z95" i="6"/>
  <c r="Y95" i="6"/>
  <c r="V95" i="6"/>
  <c r="T95" i="6"/>
  <c r="S95" i="6"/>
  <c r="AH94" i="6"/>
  <c r="AG94" i="6"/>
  <c r="AD94" i="6"/>
  <c r="AC94" i="6"/>
  <c r="AB94" i="6"/>
  <c r="AA94" i="6"/>
  <c r="Z94" i="6"/>
  <c r="Y94" i="6"/>
  <c r="V94" i="6"/>
  <c r="T94" i="6"/>
  <c r="S94" i="6"/>
  <c r="AH93" i="6"/>
  <c r="AG93" i="6"/>
  <c r="AD93" i="6"/>
  <c r="AC93" i="6"/>
  <c r="AB93" i="6"/>
  <c r="AA93" i="6"/>
  <c r="Z93" i="6"/>
  <c r="Y93" i="6"/>
  <c r="V93" i="6"/>
  <c r="T93" i="6"/>
  <c r="S93" i="6"/>
  <c r="AH92" i="6"/>
  <c r="AG92" i="6"/>
  <c r="AD92" i="6"/>
  <c r="AC92" i="6"/>
  <c r="AB92" i="6"/>
  <c r="AA92" i="6"/>
  <c r="Z92" i="6"/>
  <c r="Y92" i="6"/>
  <c r="V92" i="6"/>
  <c r="T92" i="6"/>
  <c r="S92" i="6"/>
  <c r="AH91" i="6"/>
  <c r="AG91" i="6"/>
  <c r="AD91" i="6"/>
  <c r="AC91" i="6"/>
  <c r="AB91" i="6"/>
  <c r="AA91" i="6"/>
  <c r="Z91" i="6"/>
  <c r="Y91" i="6"/>
  <c r="V91" i="6"/>
  <c r="T91" i="6"/>
  <c r="S91" i="6"/>
  <c r="AH90" i="6"/>
  <c r="AG90" i="6"/>
  <c r="AD90" i="6"/>
  <c r="AC90" i="6"/>
  <c r="AB90" i="6"/>
  <c r="AA90" i="6"/>
  <c r="Z90" i="6"/>
  <c r="Y90" i="6"/>
  <c r="V90" i="6"/>
  <c r="T90" i="6"/>
  <c r="S90" i="6"/>
  <c r="AH89" i="6"/>
  <c r="AG89" i="6"/>
  <c r="AD89" i="6"/>
  <c r="AC89" i="6"/>
  <c r="AB89" i="6"/>
  <c r="AA89" i="6"/>
  <c r="Z89" i="6"/>
  <c r="Y89" i="6"/>
  <c r="V89" i="6"/>
  <c r="T89" i="6"/>
  <c r="S89" i="6"/>
  <c r="AH88" i="6"/>
  <c r="AG88" i="6"/>
  <c r="AD88" i="6"/>
  <c r="AC88" i="6"/>
  <c r="AB88" i="6"/>
  <c r="AA88" i="6"/>
  <c r="Z88" i="6"/>
  <c r="Y88" i="6"/>
  <c r="V88" i="6"/>
  <c r="T88" i="6"/>
  <c r="S88" i="6"/>
  <c r="AH87" i="6"/>
  <c r="AG87" i="6"/>
  <c r="AD87" i="6"/>
  <c r="AC87" i="6"/>
  <c r="AB87" i="6"/>
  <c r="AA87" i="6"/>
  <c r="Z87" i="6"/>
  <c r="Y87" i="6"/>
  <c r="V87" i="6"/>
  <c r="T87" i="6"/>
  <c r="S87" i="6"/>
  <c r="AH86" i="6"/>
  <c r="AG86" i="6"/>
  <c r="AD86" i="6"/>
  <c r="AC86" i="6"/>
  <c r="AB86" i="6"/>
  <c r="AA86" i="6"/>
  <c r="Z86" i="6"/>
  <c r="Y86" i="6"/>
  <c r="V86" i="6"/>
  <c r="T86" i="6"/>
  <c r="S86" i="6"/>
  <c r="AH85" i="6"/>
  <c r="AG85" i="6"/>
  <c r="AD85" i="6"/>
  <c r="AC85" i="6"/>
  <c r="AB85" i="6"/>
  <c r="AA85" i="6"/>
  <c r="Z85" i="6"/>
  <c r="Y85" i="6"/>
  <c r="V85" i="6"/>
  <c r="T85" i="6"/>
  <c r="S85" i="6"/>
  <c r="AH84" i="6"/>
  <c r="AG84" i="6"/>
  <c r="AD84" i="6"/>
  <c r="AC84" i="6"/>
  <c r="AB84" i="6"/>
  <c r="AA84" i="6"/>
  <c r="Z84" i="6"/>
  <c r="Y84" i="6"/>
  <c r="V84" i="6"/>
  <c r="T84" i="6"/>
  <c r="S84" i="6"/>
  <c r="AH83" i="6"/>
  <c r="AG83" i="6"/>
  <c r="AD83" i="6"/>
  <c r="AC83" i="6"/>
  <c r="AB83" i="6"/>
  <c r="AA83" i="6"/>
  <c r="Z83" i="6"/>
  <c r="Y83" i="6"/>
  <c r="V83" i="6"/>
  <c r="T83" i="6"/>
  <c r="S83" i="6"/>
  <c r="AH82" i="6"/>
  <c r="AG82" i="6"/>
  <c r="AD82" i="6"/>
  <c r="AC82" i="6"/>
  <c r="AB82" i="6"/>
  <c r="AA82" i="6"/>
  <c r="Z82" i="6"/>
  <c r="Y82" i="6"/>
  <c r="V82" i="6"/>
  <c r="T82" i="6"/>
  <c r="S82" i="6"/>
  <c r="AH81" i="6"/>
  <c r="AG81" i="6"/>
  <c r="AD81" i="6"/>
  <c r="AC81" i="6"/>
  <c r="AB81" i="6"/>
  <c r="AA81" i="6"/>
  <c r="Z81" i="6"/>
  <c r="Y81" i="6"/>
  <c r="V81" i="6"/>
  <c r="T81" i="6"/>
  <c r="S81" i="6"/>
  <c r="AH80" i="6"/>
  <c r="AG80" i="6"/>
  <c r="AD80" i="6"/>
  <c r="AC80" i="6"/>
  <c r="AB80" i="6"/>
  <c r="AA80" i="6"/>
  <c r="Z80" i="6"/>
  <c r="Y80" i="6"/>
  <c r="V80" i="6"/>
  <c r="T80" i="6"/>
  <c r="S80" i="6"/>
  <c r="AH79" i="6"/>
  <c r="AG79" i="6"/>
  <c r="AD79" i="6"/>
  <c r="AC79" i="6"/>
  <c r="AB79" i="6"/>
  <c r="AA79" i="6"/>
  <c r="Z79" i="6"/>
  <c r="Y79" i="6"/>
  <c r="V79" i="6"/>
  <c r="T79" i="6"/>
  <c r="S79" i="6"/>
  <c r="AH78" i="6"/>
  <c r="AG78" i="6"/>
  <c r="AD78" i="6"/>
  <c r="AC78" i="6"/>
  <c r="AB78" i="6"/>
  <c r="AA78" i="6"/>
  <c r="Z78" i="6"/>
  <c r="Y78" i="6"/>
  <c r="V78" i="6"/>
  <c r="T78" i="6"/>
  <c r="S78" i="6"/>
  <c r="AH77" i="6"/>
  <c r="AG77" i="6"/>
  <c r="AD77" i="6"/>
  <c r="AC77" i="6"/>
  <c r="AB77" i="6"/>
  <c r="AA77" i="6"/>
  <c r="Z77" i="6"/>
  <c r="Y77" i="6"/>
  <c r="V77" i="6"/>
  <c r="T77" i="6"/>
  <c r="S77" i="6"/>
  <c r="AH76" i="6"/>
  <c r="AG76" i="6"/>
  <c r="AD76" i="6"/>
  <c r="AC76" i="6"/>
  <c r="AB76" i="6"/>
  <c r="AA76" i="6"/>
  <c r="Z76" i="6"/>
  <c r="Y76" i="6"/>
  <c r="V76" i="6"/>
  <c r="T76" i="6"/>
  <c r="S76" i="6"/>
  <c r="AH75" i="6"/>
  <c r="AG75" i="6"/>
  <c r="AD75" i="6"/>
  <c r="AC75" i="6"/>
  <c r="AB75" i="6"/>
  <c r="AA75" i="6"/>
  <c r="Z75" i="6"/>
  <c r="Y75" i="6"/>
  <c r="V75" i="6"/>
  <c r="T75" i="6"/>
  <c r="S75" i="6"/>
  <c r="AH74" i="6"/>
  <c r="AG74" i="6"/>
  <c r="AD74" i="6"/>
  <c r="AC74" i="6"/>
  <c r="AB74" i="6"/>
  <c r="AA74" i="6"/>
  <c r="Z74" i="6"/>
  <c r="Y74" i="6"/>
  <c r="V74" i="6"/>
  <c r="T74" i="6"/>
  <c r="S74" i="6"/>
  <c r="AH73" i="6"/>
  <c r="AG73" i="6"/>
  <c r="AD73" i="6"/>
  <c r="AC73" i="6"/>
  <c r="AB73" i="6"/>
  <c r="AA73" i="6"/>
  <c r="Z73" i="6"/>
  <c r="Y73" i="6"/>
  <c r="V73" i="6"/>
  <c r="T73" i="6"/>
  <c r="S73" i="6"/>
  <c r="AH72" i="6"/>
  <c r="AG72" i="6"/>
  <c r="AD72" i="6"/>
  <c r="AC72" i="6"/>
  <c r="AB72" i="6"/>
  <c r="AA72" i="6"/>
  <c r="Z72" i="6"/>
  <c r="Y72" i="6"/>
  <c r="V72" i="6"/>
  <c r="T72" i="6"/>
  <c r="S72" i="6"/>
  <c r="AH71" i="6"/>
  <c r="AG71" i="6"/>
  <c r="AD71" i="6"/>
  <c r="AC71" i="6"/>
  <c r="AB71" i="6"/>
  <c r="AA71" i="6"/>
  <c r="Z71" i="6"/>
  <c r="Y71" i="6"/>
  <c r="V71" i="6"/>
  <c r="T71" i="6"/>
  <c r="S71" i="6"/>
  <c r="AH70" i="6"/>
  <c r="AG70" i="6"/>
  <c r="AD70" i="6"/>
  <c r="AC70" i="6"/>
  <c r="AB70" i="6"/>
  <c r="AA70" i="6"/>
  <c r="Z70" i="6"/>
  <c r="Y70" i="6"/>
  <c r="V70" i="6"/>
  <c r="T70" i="6"/>
  <c r="S70" i="6"/>
  <c r="AH69" i="6"/>
  <c r="AG69" i="6"/>
  <c r="AD69" i="6"/>
  <c r="AC69" i="6"/>
  <c r="AB69" i="6"/>
  <c r="AA69" i="6"/>
  <c r="Z69" i="6"/>
  <c r="Y69" i="6"/>
  <c r="V69" i="6"/>
  <c r="T69" i="6"/>
  <c r="S69" i="6"/>
  <c r="AH68" i="6"/>
  <c r="AG68" i="6"/>
  <c r="AD68" i="6"/>
  <c r="AC68" i="6"/>
  <c r="AB68" i="6"/>
  <c r="AA68" i="6"/>
  <c r="Z68" i="6"/>
  <c r="Y68" i="6"/>
  <c r="V68" i="6"/>
  <c r="T68" i="6"/>
  <c r="S68" i="6"/>
  <c r="AH67" i="6"/>
  <c r="AG67" i="6"/>
  <c r="AD67" i="6"/>
  <c r="AC67" i="6"/>
  <c r="AB67" i="6"/>
  <c r="AA67" i="6"/>
  <c r="Z67" i="6"/>
  <c r="Y67" i="6"/>
  <c r="V67" i="6"/>
  <c r="T67" i="6"/>
  <c r="S67" i="6"/>
  <c r="AH66" i="6"/>
  <c r="AG66" i="6"/>
  <c r="AD66" i="6"/>
  <c r="AC66" i="6"/>
  <c r="AB66" i="6"/>
  <c r="AA66" i="6"/>
  <c r="Z66" i="6"/>
  <c r="Y66" i="6"/>
  <c r="V66" i="6"/>
  <c r="T66" i="6"/>
  <c r="S66" i="6"/>
  <c r="AH65" i="6"/>
  <c r="AG65" i="6"/>
  <c r="AD65" i="6"/>
  <c r="AC65" i="6"/>
  <c r="AB65" i="6"/>
  <c r="AA65" i="6"/>
  <c r="Z65" i="6"/>
  <c r="Y65" i="6"/>
  <c r="V65" i="6"/>
  <c r="T65" i="6"/>
  <c r="S65" i="6"/>
  <c r="AH64" i="6"/>
  <c r="AG64" i="6"/>
  <c r="AD64" i="6"/>
  <c r="AC64" i="6"/>
  <c r="AB64" i="6"/>
  <c r="AA64" i="6"/>
  <c r="Z64" i="6"/>
  <c r="Y64" i="6"/>
  <c r="V64" i="6"/>
  <c r="T64" i="6"/>
  <c r="S64" i="6"/>
  <c r="AH63" i="6"/>
  <c r="AG63" i="6"/>
  <c r="AD63" i="6"/>
  <c r="AC63" i="6"/>
  <c r="AB63" i="6"/>
  <c r="AA63" i="6"/>
  <c r="Z63" i="6"/>
  <c r="Y63" i="6"/>
  <c r="V63" i="6"/>
  <c r="T63" i="6"/>
  <c r="S63" i="6"/>
  <c r="AH62" i="6"/>
  <c r="AG62" i="6"/>
  <c r="AD62" i="6"/>
  <c r="AC62" i="6"/>
  <c r="AB62" i="6"/>
  <c r="AA62" i="6"/>
  <c r="Z62" i="6"/>
  <c r="Y62" i="6"/>
  <c r="V62" i="6"/>
  <c r="T62" i="6"/>
  <c r="S62" i="6"/>
  <c r="AH61" i="6"/>
  <c r="AG61" i="6"/>
  <c r="AD61" i="6"/>
  <c r="AC61" i="6"/>
  <c r="AB61" i="6"/>
  <c r="AA61" i="6"/>
  <c r="Z61" i="6"/>
  <c r="Y61" i="6"/>
  <c r="V61" i="6"/>
  <c r="T61" i="6"/>
  <c r="S61" i="6"/>
  <c r="AH60" i="6"/>
  <c r="AG60" i="6"/>
  <c r="AD60" i="6"/>
  <c r="AC60" i="6"/>
  <c r="AB60" i="6"/>
  <c r="AA60" i="6"/>
  <c r="Z60" i="6"/>
  <c r="Y60" i="6"/>
  <c r="V60" i="6"/>
  <c r="T60" i="6"/>
  <c r="S60" i="6"/>
  <c r="AH59" i="6"/>
  <c r="AG59" i="6"/>
  <c r="AD59" i="6"/>
  <c r="AC59" i="6"/>
  <c r="AB59" i="6"/>
  <c r="AA59" i="6"/>
  <c r="Z59" i="6"/>
  <c r="Y59" i="6"/>
  <c r="V59" i="6"/>
  <c r="T59" i="6"/>
  <c r="S59" i="6"/>
  <c r="AH58" i="6"/>
  <c r="AG58" i="6"/>
  <c r="AD58" i="6"/>
  <c r="AC58" i="6"/>
  <c r="AB58" i="6"/>
  <c r="AA58" i="6"/>
  <c r="Z58" i="6"/>
  <c r="Y58" i="6"/>
  <c r="V58" i="6"/>
  <c r="T58" i="6"/>
  <c r="S58" i="6"/>
  <c r="AH57" i="6"/>
  <c r="AG57" i="6"/>
  <c r="AD57" i="6"/>
  <c r="AC57" i="6"/>
  <c r="AB57" i="6"/>
  <c r="AA57" i="6"/>
  <c r="Z57" i="6"/>
  <c r="Y57" i="6"/>
  <c r="V57" i="6"/>
  <c r="T57" i="6"/>
  <c r="S57" i="6"/>
  <c r="AH56" i="6"/>
  <c r="AG56" i="6"/>
  <c r="AD56" i="6"/>
  <c r="AC56" i="6"/>
  <c r="AB56" i="6"/>
  <c r="AA56" i="6"/>
  <c r="Z56" i="6"/>
  <c r="Y56" i="6"/>
  <c r="V56" i="6"/>
  <c r="T56" i="6"/>
  <c r="S56" i="6"/>
  <c r="AH55" i="6"/>
  <c r="AG55" i="6"/>
  <c r="AD55" i="6"/>
  <c r="AC55" i="6"/>
  <c r="AB55" i="6"/>
  <c r="AA55" i="6"/>
  <c r="Z55" i="6"/>
  <c r="Y55" i="6"/>
  <c r="V55" i="6"/>
  <c r="T55" i="6"/>
  <c r="S55" i="6"/>
  <c r="AH54" i="6"/>
  <c r="AG54" i="6"/>
  <c r="AD54" i="6"/>
  <c r="AC54" i="6"/>
  <c r="AB54" i="6"/>
  <c r="AA54" i="6"/>
  <c r="Z54" i="6"/>
  <c r="Y54" i="6"/>
  <c r="V54" i="6"/>
  <c r="T54" i="6"/>
  <c r="S54" i="6"/>
  <c r="AH53" i="6"/>
  <c r="AG53" i="6"/>
  <c r="AD53" i="6"/>
  <c r="AC53" i="6"/>
  <c r="AB53" i="6"/>
  <c r="AA53" i="6"/>
  <c r="Z53" i="6"/>
  <c r="Y53" i="6"/>
  <c r="V53" i="6"/>
  <c r="T53" i="6"/>
  <c r="S53" i="6"/>
  <c r="AH52" i="6"/>
  <c r="AG52" i="6"/>
  <c r="AD52" i="6"/>
  <c r="AC52" i="6"/>
  <c r="AB52" i="6"/>
  <c r="AA52" i="6"/>
  <c r="Z52" i="6"/>
  <c r="Y52" i="6"/>
  <c r="V52" i="6"/>
  <c r="T52" i="6"/>
  <c r="S52" i="6"/>
  <c r="AH51" i="6"/>
  <c r="AG51" i="6"/>
  <c r="AD51" i="6"/>
  <c r="AC51" i="6"/>
  <c r="AB51" i="6"/>
  <c r="AA51" i="6"/>
  <c r="Z51" i="6"/>
  <c r="Y51" i="6"/>
  <c r="V51" i="6"/>
  <c r="T51" i="6"/>
  <c r="S51" i="6"/>
  <c r="AH50" i="6"/>
  <c r="AG50" i="6"/>
  <c r="AD50" i="6"/>
  <c r="AC50" i="6"/>
  <c r="AB50" i="6"/>
  <c r="AA50" i="6"/>
  <c r="Z50" i="6"/>
  <c r="Y50" i="6"/>
  <c r="V50" i="6"/>
  <c r="T50" i="6"/>
  <c r="S50" i="6"/>
  <c r="AH49" i="6"/>
  <c r="AG49" i="6"/>
  <c r="AF49" i="6"/>
  <c r="AE49" i="6"/>
  <c r="AD49" i="6"/>
  <c r="AC49" i="6"/>
  <c r="AB49" i="6"/>
  <c r="AA49" i="6"/>
  <c r="Z49" i="6"/>
  <c r="Y49" i="6"/>
  <c r="V49" i="6"/>
  <c r="T49" i="6"/>
  <c r="S49" i="6"/>
  <c r="AH48" i="6"/>
  <c r="AG48" i="6"/>
  <c r="AF48" i="6"/>
  <c r="AE48" i="6"/>
  <c r="AD48" i="6"/>
  <c r="AC48" i="6"/>
  <c r="AB48" i="6"/>
  <c r="AA48" i="6"/>
  <c r="Z48" i="6"/>
  <c r="Y48" i="6"/>
  <c r="V48" i="6"/>
  <c r="T48" i="6"/>
  <c r="S48" i="6"/>
  <c r="AH47" i="6"/>
  <c r="AG47" i="6"/>
  <c r="AF47" i="6"/>
  <c r="AE47" i="6"/>
  <c r="AD47" i="6"/>
  <c r="AC47" i="6"/>
  <c r="AB47" i="6"/>
  <c r="AA47" i="6"/>
  <c r="Z47" i="6"/>
  <c r="Y47" i="6"/>
  <c r="V47" i="6"/>
  <c r="T47" i="6"/>
  <c r="S47" i="6"/>
  <c r="AH46" i="6"/>
  <c r="AG46" i="6"/>
  <c r="AF46" i="6"/>
  <c r="AE46" i="6"/>
  <c r="AD46" i="6"/>
  <c r="AC46" i="6"/>
  <c r="AB46" i="6"/>
  <c r="AA46" i="6"/>
  <c r="Z46" i="6"/>
  <c r="Y46" i="6"/>
  <c r="V46" i="6"/>
  <c r="T46" i="6"/>
  <c r="S46" i="6"/>
  <c r="AH45" i="6"/>
  <c r="AG45" i="6"/>
  <c r="AF45" i="6"/>
  <c r="AE45" i="6"/>
  <c r="AD45" i="6"/>
  <c r="AC45" i="6"/>
  <c r="AB45" i="6"/>
  <c r="AA45" i="6"/>
  <c r="Z45" i="6"/>
  <c r="Y45" i="6"/>
  <c r="V45" i="6"/>
  <c r="T45" i="6"/>
  <c r="S45" i="6"/>
  <c r="AH44" i="6"/>
  <c r="AG44" i="6"/>
  <c r="AF44" i="6"/>
  <c r="AE44" i="6"/>
  <c r="AD44" i="6"/>
  <c r="AC44" i="6"/>
  <c r="AB44" i="6"/>
  <c r="AA44" i="6"/>
  <c r="Z44" i="6"/>
  <c r="Y44" i="6"/>
  <c r="V44" i="6"/>
  <c r="T44" i="6"/>
  <c r="S44" i="6"/>
  <c r="AH43" i="6"/>
  <c r="AG43" i="6"/>
  <c r="AF43" i="6"/>
  <c r="AE43" i="6"/>
  <c r="AD43" i="6"/>
  <c r="AC43" i="6"/>
  <c r="AB43" i="6"/>
  <c r="AA43" i="6"/>
  <c r="Z43" i="6"/>
  <c r="Y43" i="6"/>
  <c r="V43" i="6"/>
  <c r="T43" i="6"/>
  <c r="S43" i="6"/>
  <c r="AH42" i="6"/>
  <c r="AG42" i="6"/>
  <c r="AF42" i="6"/>
  <c r="AE42" i="6"/>
  <c r="AD42" i="6"/>
  <c r="AC42" i="6"/>
  <c r="AB42" i="6"/>
  <c r="AA42" i="6"/>
  <c r="Z42" i="6"/>
  <c r="Y42" i="6"/>
  <c r="V42" i="6"/>
  <c r="T42" i="6"/>
  <c r="S42" i="6"/>
  <c r="AH41" i="6"/>
  <c r="AG41" i="6"/>
  <c r="AF41" i="6"/>
  <c r="AE41" i="6"/>
  <c r="AD41" i="6"/>
  <c r="AC41" i="6"/>
  <c r="AB41" i="6"/>
  <c r="AA41" i="6"/>
  <c r="Z41" i="6"/>
  <c r="Y41" i="6"/>
  <c r="V41" i="6"/>
  <c r="T41" i="6"/>
  <c r="S41" i="6"/>
  <c r="AH40" i="6"/>
  <c r="AG40" i="6"/>
  <c r="AF40" i="6"/>
  <c r="AE40" i="6"/>
  <c r="AD40" i="6"/>
  <c r="AC40" i="6"/>
  <c r="AB40" i="6"/>
  <c r="AA40" i="6"/>
  <c r="Z40" i="6"/>
  <c r="Y40" i="6"/>
  <c r="V40" i="6"/>
  <c r="T40" i="6"/>
  <c r="S40" i="6"/>
  <c r="AH39" i="6"/>
  <c r="AG39" i="6"/>
  <c r="AF39" i="6"/>
  <c r="AE39" i="6"/>
  <c r="AD39" i="6"/>
  <c r="AC39" i="6"/>
  <c r="AB39" i="6"/>
  <c r="AA39" i="6"/>
  <c r="Z39" i="6"/>
  <c r="Y39" i="6"/>
  <c r="V39" i="6"/>
  <c r="T39" i="6"/>
  <c r="S39" i="6"/>
  <c r="AH38" i="6"/>
  <c r="AG38" i="6"/>
  <c r="AF38" i="6"/>
  <c r="AE38" i="6"/>
  <c r="AD38" i="6"/>
  <c r="AC38" i="6"/>
  <c r="AB38" i="6"/>
  <c r="AA38" i="6"/>
  <c r="Z38" i="6"/>
  <c r="Y38" i="6"/>
  <c r="V38" i="6"/>
  <c r="T38" i="6"/>
  <c r="S38" i="6"/>
  <c r="AH37" i="6"/>
  <c r="AG37" i="6"/>
  <c r="AF37" i="6"/>
  <c r="AE37" i="6"/>
  <c r="AD37" i="6"/>
  <c r="AC37" i="6"/>
  <c r="AB37" i="6"/>
  <c r="AA37" i="6"/>
  <c r="Z37" i="6"/>
  <c r="Y37" i="6"/>
  <c r="V37" i="6"/>
  <c r="T37" i="6"/>
  <c r="S37" i="6"/>
  <c r="AH36" i="6"/>
  <c r="AG36" i="6"/>
  <c r="AF36" i="6"/>
  <c r="AE36" i="6"/>
  <c r="AD36" i="6"/>
  <c r="AC36" i="6"/>
  <c r="AB36" i="6"/>
  <c r="AA36" i="6"/>
  <c r="Z36" i="6"/>
  <c r="Y36" i="6"/>
  <c r="V36" i="6"/>
  <c r="T36" i="6"/>
  <c r="S36" i="6"/>
  <c r="AH35" i="6"/>
  <c r="AG35" i="6"/>
  <c r="AF35" i="6"/>
  <c r="AE35" i="6"/>
  <c r="AD35" i="6"/>
  <c r="AC35" i="6"/>
  <c r="AB35" i="6"/>
  <c r="AA35" i="6"/>
  <c r="Z35" i="6"/>
  <c r="Y35" i="6"/>
  <c r="V35" i="6"/>
  <c r="T35" i="6"/>
  <c r="S35" i="6"/>
  <c r="AH34" i="6"/>
  <c r="AG34" i="6"/>
  <c r="AF34" i="6"/>
  <c r="AE34" i="6"/>
  <c r="AD34" i="6"/>
  <c r="AC34" i="6"/>
  <c r="AB34" i="6"/>
  <c r="AA34" i="6"/>
  <c r="Z34" i="6"/>
  <c r="Y34" i="6"/>
  <c r="V34" i="6"/>
  <c r="T34" i="6"/>
  <c r="S34" i="6"/>
  <c r="AH33" i="6"/>
  <c r="AG33" i="6"/>
  <c r="AF33" i="6"/>
  <c r="AE33" i="6"/>
  <c r="AD33" i="6"/>
  <c r="AC33" i="6"/>
  <c r="AB33" i="6"/>
  <c r="AA33" i="6"/>
  <c r="Z33" i="6"/>
  <c r="Y33" i="6"/>
  <c r="V33" i="6"/>
  <c r="T33" i="6"/>
  <c r="S33" i="6"/>
  <c r="AH32" i="6"/>
  <c r="AG32" i="6"/>
  <c r="AF32" i="6"/>
  <c r="AE32" i="6"/>
  <c r="AD32" i="6"/>
  <c r="AC32" i="6"/>
  <c r="AB32" i="6"/>
  <c r="AA32" i="6"/>
  <c r="Z32" i="6"/>
  <c r="Y32" i="6"/>
  <c r="V32" i="6"/>
  <c r="T32" i="6"/>
  <c r="S32" i="6"/>
  <c r="AH31" i="6"/>
  <c r="AG31" i="6"/>
  <c r="AF31" i="6"/>
  <c r="AE31" i="6"/>
  <c r="AD31" i="6"/>
  <c r="AC31" i="6"/>
  <c r="AB31" i="6"/>
  <c r="AA31" i="6"/>
  <c r="Z31" i="6"/>
  <c r="Y31" i="6"/>
  <c r="V31" i="6"/>
  <c r="T31" i="6"/>
  <c r="S31" i="6"/>
  <c r="AH30" i="6"/>
  <c r="AG30" i="6"/>
  <c r="AF30" i="6"/>
  <c r="AE30" i="6"/>
  <c r="AD30" i="6"/>
  <c r="AC30" i="6"/>
  <c r="AB30" i="6"/>
  <c r="AA30" i="6"/>
  <c r="Z30" i="6"/>
  <c r="Y30" i="6"/>
  <c r="V30" i="6"/>
  <c r="T30" i="6"/>
  <c r="S30" i="6"/>
  <c r="AH29" i="6"/>
  <c r="AG29" i="6"/>
  <c r="AF29" i="6"/>
  <c r="AE29" i="6"/>
  <c r="AD29" i="6"/>
  <c r="AC29" i="6"/>
  <c r="AB29" i="6"/>
  <c r="AA29" i="6"/>
  <c r="Z29" i="6"/>
  <c r="Y29" i="6"/>
  <c r="V29" i="6"/>
  <c r="T29" i="6"/>
  <c r="S29" i="6"/>
  <c r="AH28" i="6"/>
  <c r="AG28" i="6"/>
  <c r="AF28" i="6"/>
  <c r="AE28" i="6"/>
  <c r="AD28" i="6"/>
  <c r="AC28" i="6"/>
  <c r="AB28" i="6"/>
  <c r="AA28" i="6"/>
  <c r="Z28" i="6"/>
  <c r="Y28" i="6"/>
  <c r="V28" i="6"/>
  <c r="T28" i="6"/>
  <c r="S28" i="6"/>
  <c r="AH27" i="6"/>
  <c r="AG27" i="6"/>
  <c r="AF27" i="6"/>
  <c r="AE27" i="6"/>
  <c r="AD27" i="6"/>
  <c r="AC27" i="6"/>
  <c r="AB27" i="6"/>
  <c r="AA27" i="6"/>
  <c r="Z27" i="6"/>
  <c r="Y27" i="6"/>
  <c r="V27" i="6"/>
  <c r="T27" i="6"/>
  <c r="S27" i="6"/>
  <c r="AH26" i="6"/>
  <c r="AG26" i="6"/>
  <c r="AF26" i="6"/>
  <c r="AE26" i="6"/>
  <c r="AD26" i="6"/>
  <c r="AC26" i="6"/>
  <c r="AB26" i="6"/>
  <c r="AA26" i="6"/>
  <c r="Z26" i="6"/>
  <c r="Y26" i="6"/>
  <c r="V26" i="6"/>
  <c r="T26" i="6"/>
  <c r="S26" i="6"/>
  <c r="AH25" i="6"/>
  <c r="AG25" i="6"/>
  <c r="AF25" i="6"/>
  <c r="AE25" i="6"/>
  <c r="AD25" i="6"/>
  <c r="AC25" i="6"/>
  <c r="AB25" i="6"/>
  <c r="AA25" i="6"/>
  <c r="Z25" i="6"/>
  <c r="Y25" i="6"/>
  <c r="V25" i="6"/>
  <c r="T25" i="6"/>
  <c r="S25" i="6"/>
  <c r="AH24" i="6"/>
  <c r="AG24" i="6"/>
  <c r="AF24" i="6"/>
  <c r="AE24" i="6"/>
  <c r="AD24" i="6"/>
  <c r="AC24" i="6"/>
  <c r="AB24" i="6"/>
  <c r="AA24" i="6"/>
  <c r="Z24" i="6"/>
  <c r="Y24" i="6"/>
  <c r="V24" i="6"/>
  <c r="T24" i="6"/>
  <c r="S24" i="6"/>
  <c r="AH23" i="6"/>
  <c r="AG23" i="6"/>
  <c r="AF23" i="6"/>
  <c r="AE23" i="6"/>
  <c r="AD23" i="6"/>
  <c r="AC23" i="6"/>
  <c r="AB23" i="6"/>
  <c r="AA23" i="6"/>
  <c r="Z23" i="6"/>
  <c r="Y23" i="6"/>
  <c r="V23" i="6"/>
  <c r="T23" i="6"/>
  <c r="S23" i="6"/>
  <c r="AH22" i="6"/>
  <c r="AG22" i="6"/>
  <c r="AF22" i="6"/>
  <c r="AE22" i="6"/>
  <c r="AD22" i="6"/>
  <c r="AC22" i="6"/>
  <c r="AB22" i="6"/>
  <c r="AA22" i="6"/>
  <c r="Z22" i="6"/>
  <c r="Y22" i="6"/>
  <c r="V22" i="6"/>
  <c r="T22" i="6"/>
  <c r="S22" i="6"/>
  <c r="AH21" i="6"/>
  <c r="AG21" i="6"/>
  <c r="AF21" i="6"/>
  <c r="AE21" i="6"/>
  <c r="AD21" i="6"/>
  <c r="AC21" i="6"/>
  <c r="AB21" i="6"/>
  <c r="AA21" i="6"/>
  <c r="Z21" i="6"/>
  <c r="Y21" i="6"/>
  <c r="V21" i="6"/>
  <c r="T21" i="6"/>
  <c r="S21" i="6"/>
  <c r="AH20" i="6"/>
  <c r="AG20" i="6"/>
  <c r="AF20" i="6"/>
  <c r="AE20" i="6"/>
  <c r="AD20" i="6"/>
  <c r="AC20" i="6"/>
  <c r="AB20" i="6"/>
  <c r="AA20" i="6"/>
  <c r="Z20" i="6"/>
  <c r="Y20" i="6"/>
  <c r="V20" i="6"/>
  <c r="T20" i="6"/>
  <c r="S20" i="6"/>
  <c r="AH19" i="6"/>
  <c r="AG19" i="6"/>
  <c r="AF19" i="6"/>
  <c r="AE19" i="6"/>
  <c r="AD19" i="6"/>
  <c r="AC19" i="6"/>
  <c r="AB19" i="6"/>
  <c r="AA19" i="6"/>
  <c r="Z19" i="6"/>
  <c r="Y19" i="6"/>
  <c r="V19" i="6"/>
  <c r="T19" i="6"/>
  <c r="S19" i="6"/>
  <c r="AH18" i="6"/>
  <c r="AG18" i="6"/>
  <c r="AF18" i="6"/>
  <c r="AE18" i="6"/>
  <c r="AD18" i="6"/>
  <c r="AC18" i="6"/>
  <c r="AB18" i="6"/>
  <c r="AA18" i="6"/>
  <c r="Z18" i="6"/>
  <c r="Y18" i="6"/>
  <c r="V18" i="6"/>
  <c r="T18" i="6"/>
  <c r="S18" i="6"/>
  <c r="AH17" i="6"/>
  <c r="AG17" i="6"/>
  <c r="AF17" i="6"/>
  <c r="AE17" i="6"/>
  <c r="AD17" i="6"/>
  <c r="AC17" i="6"/>
  <c r="AB17" i="6"/>
  <c r="AA17" i="6"/>
  <c r="Z17" i="6"/>
  <c r="Y17" i="6"/>
  <c r="V17" i="6"/>
  <c r="T17" i="6"/>
  <c r="S17" i="6"/>
  <c r="AH16" i="6"/>
  <c r="AG16" i="6"/>
  <c r="AF16" i="6"/>
  <c r="AE16" i="6"/>
  <c r="AD16" i="6"/>
  <c r="AC16" i="6"/>
  <c r="AB16" i="6"/>
  <c r="AA16" i="6"/>
  <c r="Z16" i="6"/>
  <c r="Y16" i="6"/>
  <c r="V16" i="6"/>
  <c r="T16" i="6"/>
  <c r="S16" i="6"/>
  <c r="AH15" i="6"/>
  <c r="AG15" i="6"/>
  <c r="AF15" i="6"/>
  <c r="AE15" i="6"/>
  <c r="AD15" i="6"/>
  <c r="AC15" i="6"/>
  <c r="AB15" i="6"/>
  <c r="AA15" i="6"/>
  <c r="Z15" i="6"/>
  <c r="Y15" i="6"/>
  <c r="V15" i="6"/>
  <c r="T15" i="6"/>
  <c r="S15" i="6"/>
  <c r="AH14" i="6"/>
  <c r="AG14" i="6"/>
  <c r="AF14" i="6"/>
  <c r="AE14" i="6"/>
  <c r="AD14" i="6"/>
  <c r="AC14" i="6"/>
  <c r="AB14" i="6"/>
  <c r="AA14" i="6"/>
  <c r="Z14" i="6"/>
  <c r="Y14" i="6"/>
  <c r="V14" i="6"/>
  <c r="T14" i="6"/>
  <c r="S14" i="6"/>
  <c r="AH13" i="6"/>
  <c r="AG13" i="6"/>
  <c r="AF13" i="6"/>
  <c r="AE13" i="6"/>
  <c r="AD13" i="6"/>
  <c r="AC13" i="6"/>
  <c r="AB13" i="6"/>
  <c r="AA13" i="6"/>
  <c r="Z13" i="6"/>
  <c r="Y13" i="6"/>
  <c r="V13" i="6"/>
  <c r="T13" i="6"/>
  <c r="S13" i="6"/>
  <c r="AH12" i="6"/>
  <c r="AG12" i="6"/>
  <c r="AF12" i="6"/>
  <c r="AE12" i="6"/>
  <c r="AD12" i="6"/>
  <c r="AC12" i="6"/>
  <c r="AB12" i="6"/>
  <c r="AA12" i="6"/>
  <c r="Z12" i="6"/>
  <c r="Y12" i="6"/>
  <c r="V12" i="6"/>
  <c r="T12" i="6"/>
  <c r="S12" i="6"/>
  <c r="AH11" i="6"/>
  <c r="AG11" i="6"/>
  <c r="AF11" i="6"/>
  <c r="AE11" i="6"/>
  <c r="AD11" i="6"/>
  <c r="AC11" i="6"/>
  <c r="AB11" i="6"/>
  <c r="AA11" i="6"/>
  <c r="Z11" i="6"/>
  <c r="Y11" i="6"/>
  <c r="V11" i="6"/>
  <c r="T11" i="6"/>
  <c r="S11" i="6"/>
  <c r="AH10" i="6"/>
  <c r="AG10" i="6"/>
  <c r="AF10" i="6"/>
  <c r="AE10" i="6"/>
  <c r="AD10" i="6"/>
  <c r="AC10" i="6"/>
  <c r="AB10" i="6"/>
  <c r="AA10" i="6"/>
  <c r="Z10" i="6"/>
  <c r="Y10" i="6"/>
  <c r="V10" i="6"/>
  <c r="T10" i="6"/>
  <c r="S10" i="6"/>
  <c r="AH9" i="6"/>
  <c r="AG9" i="6"/>
  <c r="AF9" i="6"/>
  <c r="AE9" i="6"/>
  <c r="AD9" i="6"/>
  <c r="AC9" i="6"/>
  <c r="AB9" i="6"/>
  <c r="AA9" i="6"/>
  <c r="Z9" i="6"/>
  <c r="Y9" i="6"/>
  <c r="V9" i="6"/>
  <c r="T9" i="6"/>
  <c r="S9" i="6"/>
  <c r="AH8" i="6"/>
  <c r="AG8" i="6"/>
  <c r="AF8" i="6"/>
  <c r="AE8" i="6"/>
  <c r="AD8" i="6"/>
  <c r="AC8" i="6"/>
  <c r="AB8" i="6"/>
  <c r="AA8" i="6"/>
  <c r="Z8" i="6"/>
  <c r="Y8" i="6"/>
  <c r="V8" i="6"/>
  <c r="T8" i="6"/>
  <c r="S8" i="6"/>
  <c r="AH7" i="6"/>
  <c r="AG7" i="6"/>
  <c r="AF7" i="6"/>
  <c r="AE7" i="6"/>
  <c r="AD7" i="6"/>
  <c r="AC7" i="6"/>
  <c r="AB7" i="6"/>
  <c r="AA7" i="6"/>
  <c r="Z7" i="6"/>
  <c r="Y7" i="6"/>
  <c r="V7" i="6"/>
  <c r="T7" i="6"/>
  <c r="S7" i="6"/>
  <c r="AH6" i="6"/>
  <c r="AG6" i="6"/>
  <c r="AF6" i="6"/>
  <c r="AE6" i="6"/>
  <c r="AD6" i="6"/>
  <c r="AC6" i="6"/>
  <c r="AB6" i="6"/>
  <c r="AA6" i="6"/>
  <c r="Z6" i="6"/>
  <c r="Y6" i="6"/>
  <c r="V6" i="6"/>
  <c r="T6" i="6"/>
  <c r="S6" i="6"/>
  <c r="AH5" i="6"/>
  <c r="AG5" i="6"/>
  <c r="AF5" i="6"/>
  <c r="AE5" i="6"/>
  <c r="AD5" i="6"/>
  <c r="AC5" i="6"/>
  <c r="AB5" i="6"/>
  <c r="AA5" i="6"/>
  <c r="Z5" i="6"/>
  <c r="Y5" i="6"/>
  <c r="V5" i="6"/>
  <c r="T5" i="6"/>
  <c r="S5" i="6"/>
  <c r="AH4" i="6"/>
  <c r="AG4" i="6"/>
  <c r="AF4" i="6"/>
  <c r="AE4" i="6"/>
  <c r="AD4" i="6"/>
  <c r="AC4" i="6"/>
  <c r="AB4" i="6"/>
  <c r="AA4" i="6"/>
  <c r="Z4" i="6"/>
  <c r="Y4" i="6"/>
  <c r="V4" i="6"/>
  <c r="T4" i="6"/>
  <c r="S4" i="6"/>
  <c r="AH3" i="6"/>
  <c r="AG3" i="6"/>
  <c r="AF3" i="6"/>
  <c r="AE3" i="6"/>
  <c r="AD3" i="6"/>
  <c r="AC3" i="6"/>
  <c r="AB3" i="6"/>
  <c r="AA3" i="6"/>
  <c r="Z3" i="6"/>
  <c r="Y3" i="6"/>
  <c r="V3" i="6"/>
  <c r="T3" i="6"/>
  <c r="S3" i="6"/>
  <c r="AH2" i="6"/>
  <c r="AG2" i="6"/>
  <c r="AF2" i="6"/>
  <c r="AE2" i="6"/>
  <c r="AD2" i="6"/>
  <c r="AC2" i="6"/>
  <c r="AB2" i="6"/>
  <c r="AA2" i="6"/>
  <c r="Z2" i="6"/>
  <c r="Y2" i="6"/>
  <c r="V2" i="6"/>
  <c r="T2" i="6"/>
  <c r="S2" i="6"/>
  <c r="E32" i="28" l="1"/>
  <c r="E31" i="28"/>
  <c r="E109" i="5"/>
  <c r="B53" i="23" s="1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H301" i="6"/>
  <c r="H300" i="6"/>
  <c r="H299" i="6"/>
  <c r="H298" i="6"/>
  <c r="H297" i="6"/>
  <c r="H296" i="6"/>
  <c r="H295" i="6"/>
  <c r="H294" i="6"/>
  <c r="H293" i="6"/>
  <c r="H292" i="6"/>
  <c r="H291" i="6"/>
  <c r="D34" i="28" s="1"/>
  <c r="H290" i="6"/>
  <c r="D33" i="28" s="1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77" i="18"/>
  <c r="Z78" i="18"/>
  <c r="Z79" i="18"/>
  <c r="Z80" i="18"/>
  <c r="Z81" i="18"/>
  <c r="Z82" i="18"/>
  <c r="Z83" i="18"/>
  <c r="Z84" i="18"/>
  <c r="Z85" i="18"/>
  <c r="Z86" i="18"/>
  <c r="Z87" i="18"/>
  <c r="Z88" i="18"/>
  <c r="Z89" i="18"/>
  <c r="Z90" i="18"/>
  <c r="Z91" i="18"/>
  <c r="Z92" i="18"/>
  <c r="Z93" i="18"/>
  <c r="Z94" i="18"/>
  <c r="Z95" i="18"/>
  <c r="Z96" i="18"/>
  <c r="Z97" i="18"/>
  <c r="Z98" i="18"/>
  <c r="Z99" i="18"/>
  <c r="Z100" i="18"/>
  <c r="Z101" i="18"/>
  <c r="Z102" i="18"/>
  <c r="Z103" i="18"/>
  <c r="Z104" i="18"/>
  <c r="Z105" i="18"/>
  <c r="Z106" i="18"/>
  <c r="Z107" i="18"/>
  <c r="Z108" i="18"/>
  <c r="Z109" i="18"/>
  <c r="Z110" i="18"/>
  <c r="Z111" i="18"/>
  <c r="Z112" i="18"/>
  <c r="Z113" i="18"/>
  <c r="Z114" i="18"/>
  <c r="Z115" i="18"/>
  <c r="Z116" i="18"/>
  <c r="Z117" i="18"/>
  <c r="Z118" i="18"/>
  <c r="Z119" i="18"/>
  <c r="Z120" i="18"/>
  <c r="Z121" i="18"/>
  <c r="Z122" i="18"/>
  <c r="Z123" i="18"/>
  <c r="Z124" i="18"/>
  <c r="Z125" i="18"/>
  <c r="Z126" i="18"/>
  <c r="Z127" i="18"/>
  <c r="Z128" i="18"/>
  <c r="Z129" i="18"/>
  <c r="Z130" i="18"/>
  <c r="Z131" i="18"/>
  <c r="Z132" i="18"/>
  <c r="Z133" i="18"/>
  <c r="Z134" i="18"/>
  <c r="Z135" i="18"/>
  <c r="Z136" i="18"/>
  <c r="Z137" i="18"/>
  <c r="Z138" i="18"/>
  <c r="Z139" i="18"/>
  <c r="Z140" i="18"/>
  <c r="Z141" i="18"/>
  <c r="Z142" i="18"/>
  <c r="Z143" i="18"/>
  <c r="Z144" i="18"/>
  <c r="Z145" i="18"/>
  <c r="Z146" i="18"/>
  <c r="Z147" i="18"/>
  <c r="Z148" i="18"/>
  <c r="Z149" i="18"/>
  <c r="Z150" i="18"/>
  <c r="Z151" i="18"/>
  <c r="Z152" i="18"/>
  <c r="Z153" i="18"/>
  <c r="Z154" i="18"/>
  <c r="Z155" i="18"/>
  <c r="Z156" i="18"/>
  <c r="Z157" i="18"/>
  <c r="Z158" i="18"/>
  <c r="Z159" i="18"/>
  <c r="Z160" i="18"/>
  <c r="Z161" i="18"/>
  <c r="Z162" i="18"/>
  <c r="Z163" i="18"/>
  <c r="Z164" i="18"/>
  <c r="Z165" i="18"/>
  <c r="Z166" i="18"/>
  <c r="Z167" i="18"/>
  <c r="Z168" i="18"/>
  <c r="Z169" i="18"/>
  <c r="Z170" i="18"/>
  <c r="Z171" i="18"/>
  <c r="Z172" i="18"/>
  <c r="Z173" i="18"/>
  <c r="Z174" i="18"/>
  <c r="Z175" i="18"/>
  <c r="Z176" i="18"/>
  <c r="Z177" i="18"/>
  <c r="Z178" i="18"/>
  <c r="Z179" i="18"/>
  <c r="Z180" i="18"/>
  <c r="Z181" i="18"/>
  <c r="Z182" i="18"/>
  <c r="Z183" i="18"/>
  <c r="Z184" i="18"/>
  <c r="Z185" i="18"/>
  <c r="Z186" i="18"/>
  <c r="Z187" i="18"/>
  <c r="Z188" i="18"/>
  <c r="Z189" i="18"/>
  <c r="Z190" i="18"/>
  <c r="Z191" i="18"/>
  <c r="Z192" i="18"/>
  <c r="Z193" i="18"/>
  <c r="Z194" i="18"/>
  <c r="Z195" i="18"/>
  <c r="Z196" i="18"/>
  <c r="Z197" i="18"/>
  <c r="Z198" i="18"/>
  <c r="Z199" i="18"/>
  <c r="Z200" i="18"/>
  <c r="Z201" i="18"/>
  <c r="Z202" i="18"/>
  <c r="Z203" i="18"/>
  <c r="Z204" i="18"/>
  <c r="Z205" i="18"/>
  <c r="Z206" i="18"/>
  <c r="Z207" i="18"/>
  <c r="Z208" i="18"/>
  <c r="Z209" i="18"/>
  <c r="Z210" i="18"/>
  <c r="Z211" i="18"/>
  <c r="Z212" i="18"/>
  <c r="Z213" i="18"/>
  <c r="Z214" i="18"/>
  <c r="Z215" i="18"/>
  <c r="Z216" i="18"/>
  <c r="Z217" i="18"/>
  <c r="Z218" i="18"/>
  <c r="Z219" i="18"/>
  <c r="Z220" i="18"/>
  <c r="Z221" i="18"/>
  <c r="Z222" i="18"/>
  <c r="Z223" i="18"/>
  <c r="Z224" i="18"/>
  <c r="Z225" i="18"/>
  <c r="Z226" i="18"/>
  <c r="Z227" i="18"/>
  <c r="Z228" i="18"/>
  <c r="Z229" i="18"/>
  <c r="Z230" i="18"/>
  <c r="Z231" i="18"/>
  <c r="Z232" i="18"/>
  <c r="Z233" i="18"/>
  <c r="Z234" i="18"/>
  <c r="Z235" i="18"/>
  <c r="Z236" i="18"/>
  <c r="Z237" i="18"/>
  <c r="Z238" i="18"/>
  <c r="Z239" i="18"/>
  <c r="Z240" i="18"/>
  <c r="Z241" i="18"/>
  <c r="Z242" i="18"/>
  <c r="Z243" i="18"/>
  <c r="Z244" i="18"/>
  <c r="Z245" i="18"/>
  <c r="Z246" i="18"/>
  <c r="Z247" i="18"/>
  <c r="Z248" i="18"/>
  <c r="Z249" i="18"/>
  <c r="Z250" i="18"/>
  <c r="Z251" i="18"/>
  <c r="Z252" i="18"/>
  <c r="Z253" i="18"/>
  <c r="Z254" i="18"/>
  <c r="Z255" i="18"/>
  <c r="Z256" i="18"/>
  <c r="Z257" i="18"/>
  <c r="Z258" i="18"/>
  <c r="Z259" i="18"/>
  <c r="Z260" i="18"/>
  <c r="Z261" i="18"/>
  <c r="Z262" i="18"/>
  <c r="Z263" i="18"/>
  <c r="Z264" i="18"/>
  <c r="Z265" i="18"/>
  <c r="Z266" i="18"/>
  <c r="Z267" i="18"/>
  <c r="Z268" i="18"/>
  <c r="Z269" i="18"/>
  <c r="Z270" i="18"/>
  <c r="Z271" i="18"/>
  <c r="Z272" i="18"/>
  <c r="Z273" i="18"/>
  <c r="Z274" i="18"/>
  <c r="Z275" i="18"/>
  <c r="Z276" i="18"/>
  <c r="Z277" i="18"/>
  <c r="Z278" i="18"/>
  <c r="Z279" i="18"/>
  <c r="Z280" i="18"/>
  <c r="Z281" i="18"/>
  <c r="Z282" i="18"/>
  <c r="Z283" i="18"/>
  <c r="Z284" i="18"/>
  <c r="Z285" i="18"/>
  <c r="Z286" i="18"/>
  <c r="Z287" i="18"/>
  <c r="Z288" i="18"/>
  <c r="Z289" i="18"/>
  <c r="Z2" i="18"/>
  <c r="D32" i="28" l="1"/>
  <c r="D30" i="28"/>
  <c r="D31" i="28"/>
  <c r="D29" i="28"/>
  <c r="T59" i="29"/>
  <c r="T60" i="29"/>
  <c r="T61" i="29"/>
  <c r="T62" i="29"/>
  <c r="T63" i="29"/>
  <c r="T64" i="29"/>
  <c r="T65" i="29"/>
  <c r="T66" i="29"/>
  <c r="T67" i="29"/>
  <c r="T68" i="29"/>
  <c r="T69" i="29"/>
  <c r="T70" i="29"/>
  <c r="T71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88" i="29"/>
  <c r="T89" i="29"/>
  <c r="T90" i="29"/>
  <c r="T91" i="29"/>
  <c r="T92" i="29"/>
  <c r="T93" i="29"/>
  <c r="T94" i="29"/>
  <c r="T95" i="29"/>
  <c r="T96" i="29"/>
  <c r="T97" i="29"/>
  <c r="T98" i="29"/>
  <c r="T99" i="29"/>
  <c r="T100" i="29"/>
  <c r="T101" i="29"/>
  <c r="T102" i="29"/>
  <c r="T103" i="29"/>
  <c r="T104" i="29"/>
  <c r="T105" i="29"/>
  <c r="T106" i="29"/>
  <c r="T107" i="29"/>
  <c r="T58" i="29"/>
  <c r="S107" i="29"/>
  <c r="F107" i="5" s="1"/>
  <c r="S106" i="29"/>
  <c r="F106" i="5" s="1"/>
  <c r="S105" i="29"/>
  <c r="F105" i="5" s="1"/>
  <c r="S104" i="29"/>
  <c r="F104" i="5" s="1"/>
  <c r="S103" i="29"/>
  <c r="F103" i="5" s="1"/>
  <c r="S102" i="29"/>
  <c r="F102" i="5" s="1"/>
  <c r="S101" i="29"/>
  <c r="F101" i="5" s="1"/>
  <c r="S100" i="29"/>
  <c r="F100" i="5" s="1"/>
  <c r="S99" i="29"/>
  <c r="F99" i="5" s="1"/>
  <c r="S98" i="29"/>
  <c r="F98" i="5" s="1"/>
  <c r="S97" i="29"/>
  <c r="F97" i="5" s="1"/>
  <c r="S96" i="29"/>
  <c r="F96" i="5" s="1"/>
  <c r="S95" i="29"/>
  <c r="F95" i="5" s="1"/>
  <c r="S94" i="29"/>
  <c r="F94" i="5" s="1"/>
  <c r="S93" i="29"/>
  <c r="F93" i="5" s="1"/>
  <c r="S92" i="29"/>
  <c r="F92" i="5" s="1"/>
  <c r="S91" i="29"/>
  <c r="F91" i="5" s="1"/>
  <c r="S90" i="29"/>
  <c r="F90" i="5" s="1"/>
  <c r="S89" i="29"/>
  <c r="F89" i="5" s="1"/>
  <c r="S88" i="29"/>
  <c r="F88" i="5" s="1"/>
  <c r="S87" i="29"/>
  <c r="F87" i="5" s="1"/>
  <c r="S86" i="29"/>
  <c r="F86" i="5" s="1"/>
  <c r="S85" i="29"/>
  <c r="F85" i="5" s="1"/>
  <c r="S84" i="29"/>
  <c r="F84" i="5" s="1"/>
  <c r="S83" i="29"/>
  <c r="F83" i="5" s="1"/>
  <c r="S82" i="29"/>
  <c r="F82" i="5" s="1"/>
  <c r="S81" i="29"/>
  <c r="F81" i="5" s="1"/>
  <c r="S80" i="29"/>
  <c r="F80" i="5" s="1"/>
  <c r="S79" i="29"/>
  <c r="F79" i="5" s="1"/>
  <c r="S78" i="29"/>
  <c r="F78" i="5" s="1"/>
  <c r="S77" i="29"/>
  <c r="F77" i="5" s="1"/>
  <c r="S76" i="29"/>
  <c r="F76" i="5" s="1"/>
  <c r="S75" i="29"/>
  <c r="F75" i="5" s="1"/>
  <c r="S74" i="29"/>
  <c r="F74" i="5" s="1"/>
  <c r="S73" i="29"/>
  <c r="F73" i="5" s="1"/>
  <c r="S72" i="29"/>
  <c r="F72" i="5" s="1"/>
  <c r="S71" i="29"/>
  <c r="F71" i="5" s="1"/>
  <c r="S70" i="29"/>
  <c r="F70" i="5" s="1"/>
  <c r="S69" i="29"/>
  <c r="F69" i="5" s="1"/>
  <c r="S68" i="29"/>
  <c r="F68" i="5" s="1"/>
  <c r="S67" i="29"/>
  <c r="F67" i="5" s="1"/>
  <c r="S66" i="29"/>
  <c r="F66" i="5" s="1"/>
  <c r="S65" i="29"/>
  <c r="F65" i="5" s="1"/>
  <c r="S64" i="29"/>
  <c r="F64" i="5" s="1"/>
  <c r="S63" i="29"/>
  <c r="F63" i="5" s="1"/>
  <c r="S62" i="29"/>
  <c r="F62" i="5" s="1"/>
  <c r="S61" i="29"/>
  <c r="F61" i="5" s="1"/>
  <c r="S60" i="29"/>
  <c r="F60" i="5" s="1"/>
  <c r="S59" i="29"/>
  <c r="F59" i="5" s="1"/>
  <c r="S58" i="29"/>
  <c r="F58" i="5" s="1"/>
  <c r="Q301" i="6" l="1"/>
  <c r="P301" i="6"/>
  <c r="O301" i="6"/>
  <c r="N301" i="6"/>
  <c r="M301" i="6"/>
  <c r="K301" i="6"/>
  <c r="J301" i="6"/>
  <c r="Q300" i="6"/>
  <c r="P300" i="6"/>
  <c r="O300" i="6"/>
  <c r="N300" i="6"/>
  <c r="M300" i="6"/>
  <c r="K300" i="6"/>
  <c r="J300" i="6"/>
  <c r="Q299" i="6"/>
  <c r="P299" i="6"/>
  <c r="O299" i="6"/>
  <c r="N299" i="6"/>
  <c r="M299" i="6"/>
  <c r="K299" i="6"/>
  <c r="J299" i="6"/>
  <c r="Q298" i="6"/>
  <c r="P298" i="6"/>
  <c r="O298" i="6"/>
  <c r="N298" i="6"/>
  <c r="M298" i="6"/>
  <c r="K298" i="6"/>
  <c r="J298" i="6"/>
  <c r="Q297" i="6"/>
  <c r="P297" i="6"/>
  <c r="O297" i="6"/>
  <c r="N297" i="6"/>
  <c r="M297" i="6"/>
  <c r="K297" i="6"/>
  <c r="J297" i="6"/>
  <c r="Q296" i="6"/>
  <c r="P296" i="6"/>
  <c r="O296" i="6"/>
  <c r="N296" i="6"/>
  <c r="M296" i="6"/>
  <c r="K296" i="6"/>
  <c r="J296" i="6"/>
  <c r="Q295" i="6"/>
  <c r="P295" i="6"/>
  <c r="O295" i="6"/>
  <c r="N295" i="6"/>
  <c r="M295" i="6"/>
  <c r="K295" i="6"/>
  <c r="J295" i="6"/>
  <c r="Q294" i="6"/>
  <c r="P294" i="6"/>
  <c r="O294" i="6"/>
  <c r="N294" i="6"/>
  <c r="M294" i="6"/>
  <c r="K294" i="6"/>
  <c r="J294" i="6"/>
  <c r="Q293" i="6"/>
  <c r="P293" i="6"/>
  <c r="O293" i="6"/>
  <c r="N293" i="6"/>
  <c r="M293" i="6"/>
  <c r="K293" i="6"/>
  <c r="J293" i="6"/>
  <c r="Q292" i="6"/>
  <c r="P292" i="6"/>
  <c r="O292" i="6"/>
  <c r="N292" i="6"/>
  <c r="M292" i="6"/>
  <c r="K292" i="6"/>
  <c r="J292" i="6"/>
  <c r="Q291" i="6"/>
  <c r="P291" i="6"/>
  <c r="O291" i="6"/>
  <c r="N291" i="6"/>
  <c r="M291" i="6"/>
  <c r="G34" i="28" s="1"/>
  <c r="K291" i="6"/>
  <c r="F34" i="28" s="1"/>
  <c r="J291" i="6"/>
  <c r="Q290" i="6"/>
  <c r="P290" i="6"/>
  <c r="O290" i="6"/>
  <c r="N290" i="6"/>
  <c r="M290" i="6"/>
  <c r="G33" i="28" s="1"/>
  <c r="K290" i="6"/>
  <c r="F33" i="28" s="1"/>
  <c r="J290" i="6"/>
  <c r="Q289" i="6"/>
  <c r="P289" i="6"/>
  <c r="O289" i="6"/>
  <c r="N289" i="6"/>
  <c r="M289" i="6"/>
  <c r="K289" i="6"/>
  <c r="J289" i="6"/>
  <c r="Q288" i="6"/>
  <c r="P288" i="6"/>
  <c r="O288" i="6"/>
  <c r="N288" i="6"/>
  <c r="M288" i="6"/>
  <c r="K288" i="6"/>
  <c r="J288" i="6"/>
  <c r="Q287" i="6"/>
  <c r="P287" i="6"/>
  <c r="O287" i="6"/>
  <c r="N287" i="6"/>
  <c r="M287" i="6"/>
  <c r="K287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Q49" i="6"/>
  <c r="J49" i="6"/>
  <c r="Q48" i="6"/>
  <c r="J48" i="6"/>
  <c r="Q47" i="6"/>
  <c r="J47" i="6"/>
  <c r="Q46" i="6"/>
  <c r="J46" i="6"/>
  <c r="Q45" i="6"/>
  <c r="J45" i="6"/>
  <c r="Q44" i="6"/>
  <c r="J44" i="6"/>
  <c r="Q43" i="6"/>
  <c r="J43" i="6"/>
  <c r="Q42" i="6"/>
  <c r="J42" i="6"/>
  <c r="Q41" i="6"/>
  <c r="J41" i="6"/>
  <c r="Q40" i="6"/>
  <c r="J40" i="6"/>
  <c r="Q39" i="6"/>
  <c r="J39" i="6"/>
  <c r="Q38" i="6"/>
  <c r="J38" i="6"/>
  <c r="Q37" i="6"/>
  <c r="J37" i="6"/>
  <c r="Q36" i="6"/>
  <c r="J36" i="6"/>
  <c r="Q35" i="6"/>
  <c r="J35" i="6"/>
  <c r="Q34" i="6"/>
  <c r="J34" i="6"/>
  <c r="Q33" i="6"/>
  <c r="J33" i="6"/>
  <c r="Q32" i="6"/>
  <c r="J32" i="6"/>
  <c r="Q31" i="6"/>
  <c r="J31" i="6"/>
  <c r="Q30" i="6"/>
  <c r="J30" i="6"/>
  <c r="Q29" i="6"/>
  <c r="J29" i="6"/>
  <c r="Q28" i="6"/>
  <c r="J28" i="6"/>
  <c r="Q27" i="6"/>
  <c r="J27" i="6"/>
  <c r="Q26" i="6"/>
  <c r="J26" i="6"/>
  <c r="Q25" i="6"/>
  <c r="J25" i="6"/>
  <c r="Q24" i="6"/>
  <c r="J24" i="6"/>
  <c r="Q23" i="6"/>
  <c r="J23" i="6"/>
  <c r="Q22" i="6"/>
  <c r="J22" i="6"/>
  <c r="Q21" i="6"/>
  <c r="J21" i="6"/>
  <c r="Q20" i="6"/>
  <c r="J20" i="6"/>
  <c r="Q19" i="6"/>
  <c r="J19" i="6"/>
  <c r="Q18" i="6"/>
  <c r="J18" i="6"/>
  <c r="Q17" i="6"/>
  <c r="J17" i="6"/>
  <c r="Q16" i="6"/>
  <c r="J16" i="6"/>
  <c r="Q15" i="6"/>
  <c r="J15" i="6"/>
  <c r="Q14" i="6"/>
  <c r="J14" i="6"/>
  <c r="Q13" i="6"/>
  <c r="J13" i="6"/>
  <c r="Q12" i="6"/>
  <c r="J12" i="6"/>
  <c r="Q11" i="6"/>
  <c r="J11" i="6"/>
  <c r="Q10" i="6"/>
  <c r="J10" i="6"/>
  <c r="Q9" i="6"/>
  <c r="J9" i="6"/>
  <c r="Q8" i="6"/>
  <c r="J8" i="6"/>
  <c r="Q7" i="6"/>
  <c r="J7" i="6"/>
  <c r="Q6" i="6"/>
  <c r="J6" i="6"/>
  <c r="Q5" i="6"/>
  <c r="J5" i="6"/>
  <c r="Q4" i="6"/>
  <c r="J4" i="6"/>
  <c r="Q3" i="6"/>
  <c r="J3" i="6"/>
  <c r="Q2" i="6"/>
  <c r="J2" i="6"/>
  <c r="BD286" i="18"/>
  <c r="AG286" i="6" s="1"/>
  <c r="E29" i="28" s="1"/>
  <c r="BD287" i="18"/>
  <c r="AG287" i="6" s="1"/>
  <c r="E30" i="28" s="1"/>
  <c r="G32" i="28" l="1"/>
  <c r="F32" i="28"/>
  <c r="G31" i="28"/>
  <c r="G30" i="28"/>
  <c r="F30" i="28"/>
  <c r="F31" i="28"/>
  <c r="BA286" i="18"/>
  <c r="AE286" i="6" s="1"/>
  <c r="BB286" i="18"/>
  <c r="AF286" i="6" s="1"/>
  <c r="BA287" i="18"/>
  <c r="AE287" i="6" s="1"/>
  <c r="BB287" i="18"/>
  <c r="AF287" i="6" s="1"/>
  <c r="AQ285" i="18" l="1"/>
  <c r="W285" i="6" s="1"/>
  <c r="AR285" i="18"/>
  <c r="X285" i="6" s="1"/>
  <c r="AQ286" i="18"/>
  <c r="W286" i="6" s="1"/>
  <c r="AR286" i="18"/>
  <c r="X286" i="6" s="1"/>
  <c r="AH284" i="18" l="1"/>
  <c r="Q284" i="6" s="1"/>
  <c r="AH285" i="18"/>
  <c r="Q285" i="6" s="1"/>
  <c r="AH286" i="18"/>
  <c r="Q286" i="6" s="1"/>
  <c r="AJ284" i="18"/>
  <c r="R284" i="6" s="1"/>
  <c r="D27" i="28" s="1"/>
  <c r="AJ285" i="18"/>
  <c r="R285" i="6" s="1"/>
  <c r="D28" i="28" s="1"/>
  <c r="AJ286" i="18"/>
  <c r="R286" i="6" s="1"/>
  <c r="AH280" i="18"/>
  <c r="Q280" i="6" s="1"/>
  <c r="AH281" i="18"/>
  <c r="Q281" i="6" s="1"/>
  <c r="AH282" i="18"/>
  <c r="Q282" i="6" s="1"/>
  <c r="AH283" i="18"/>
  <c r="Q283" i="6" s="1"/>
  <c r="AH262" i="18"/>
  <c r="Q262" i="6" s="1"/>
  <c r="AH263" i="18"/>
  <c r="Q263" i="6" s="1"/>
  <c r="AH264" i="18"/>
  <c r="Q264" i="6" s="1"/>
  <c r="AH265" i="18"/>
  <c r="Q265" i="6" s="1"/>
  <c r="AH266" i="18"/>
  <c r="Q266" i="6" s="1"/>
  <c r="AH267" i="18"/>
  <c r="Q267" i="6" s="1"/>
  <c r="AH268" i="18"/>
  <c r="Q268" i="6" s="1"/>
  <c r="AH269" i="18"/>
  <c r="Q269" i="6" s="1"/>
  <c r="AH270" i="18"/>
  <c r="Q270" i="6" s="1"/>
  <c r="AH271" i="18"/>
  <c r="Q271" i="6" s="1"/>
  <c r="AH272" i="18"/>
  <c r="Q272" i="6" s="1"/>
  <c r="AH273" i="18"/>
  <c r="Q273" i="6" s="1"/>
  <c r="AH274" i="18"/>
  <c r="Q274" i="6" s="1"/>
  <c r="AH275" i="18"/>
  <c r="Q275" i="6" s="1"/>
  <c r="AH276" i="18"/>
  <c r="Q276" i="6" s="1"/>
  <c r="AH277" i="18"/>
  <c r="Q277" i="6" s="1"/>
  <c r="AH278" i="18"/>
  <c r="Q278" i="6" s="1"/>
  <c r="AH279" i="18"/>
  <c r="Q279" i="6" s="1"/>
  <c r="AA285" i="18" l="1"/>
  <c r="K285" i="6" s="1"/>
  <c r="F28" i="28" s="1"/>
  <c r="AC285" i="18"/>
  <c r="M285" i="6" s="1"/>
  <c r="G28" i="28" s="1"/>
  <c r="AD285" i="18"/>
  <c r="N285" i="6" s="1"/>
  <c r="AE285" i="18"/>
  <c r="O285" i="6" s="1"/>
  <c r="P285" i="6"/>
  <c r="AA286" i="18"/>
  <c r="K286" i="6" s="1"/>
  <c r="F29" i="28" s="1"/>
  <c r="AC286" i="18"/>
  <c r="M286" i="6" s="1"/>
  <c r="G29" i="28" s="1"/>
  <c r="AD286" i="18"/>
  <c r="N286" i="6" s="1"/>
  <c r="AE286" i="18"/>
  <c r="O286" i="6" s="1"/>
  <c r="P286" i="6"/>
  <c r="P284" i="6"/>
  <c r="AE284" i="18"/>
  <c r="O284" i="6" s="1"/>
  <c r="AD284" i="18"/>
  <c r="N284" i="6" s="1"/>
  <c r="AC284" i="18"/>
  <c r="M284" i="6" s="1"/>
  <c r="G27" i="28" s="1"/>
  <c r="AA284" i="18"/>
  <c r="K284" i="6" s="1"/>
  <c r="P283" i="6"/>
  <c r="AE283" i="18"/>
  <c r="O283" i="6" s="1"/>
  <c r="AD283" i="18"/>
  <c r="N283" i="6" s="1"/>
  <c r="AC283" i="18"/>
  <c r="M283" i="6" s="1"/>
  <c r="G26" i="28" s="1"/>
  <c r="AA283" i="18"/>
  <c r="K283" i="6" s="1"/>
  <c r="F26" i="28" s="1"/>
  <c r="P282" i="6"/>
  <c r="AE282" i="18"/>
  <c r="O282" i="6" s="1"/>
  <c r="AD282" i="18"/>
  <c r="N282" i="6" s="1"/>
  <c r="AC282" i="18"/>
  <c r="M282" i="6" s="1"/>
  <c r="G25" i="28" s="1"/>
  <c r="AA282" i="18"/>
  <c r="K282" i="6" s="1"/>
  <c r="F25" i="28" s="1"/>
  <c r="P281" i="6"/>
  <c r="AE281" i="18"/>
  <c r="O281" i="6" s="1"/>
  <c r="AD281" i="18"/>
  <c r="N281" i="6" s="1"/>
  <c r="AC281" i="18"/>
  <c r="M281" i="6" s="1"/>
  <c r="G24" i="28" s="1"/>
  <c r="AA281" i="18"/>
  <c r="K281" i="6" s="1"/>
  <c r="F24" i="28" s="1"/>
  <c r="P280" i="6"/>
  <c r="AE280" i="18"/>
  <c r="O280" i="6" s="1"/>
  <c r="AD280" i="18"/>
  <c r="N280" i="6" s="1"/>
  <c r="AC280" i="18"/>
  <c r="M280" i="6" s="1"/>
  <c r="G23" i="28" s="1"/>
  <c r="AA280" i="18"/>
  <c r="K280" i="6" s="1"/>
  <c r="F23" i="28" s="1"/>
  <c r="P279" i="6"/>
  <c r="AE279" i="18"/>
  <c r="O279" i="6" s="1"/>
  <c r="AD279" i="18"/>
  <c r="N279" i="6" s="1"/>
  <c r="AC279" i="18"/>
  <c r="M279" i="6" s="1"/>
  <c r="G22" i="28" s="1"/>
  <c r="AA279" i="18"/>
  <c r="K279" i="6" s="1"/>
  <c r="F22" i="28" s="1"/>
  <c r="P278" i="6"/>
  <c r="AE278" i="18"/>
  <c r="O278" i="6" s="1"/>
  <c r="AD278" i="18"/>
  <c r="N278" i="6" s="1"/>
  <c r="AC278" i="18"/>
  <c r="M278" i="6" s="1"/>
  <c r="G21" i="28" s="1"/>
  <c r="AA278" i="18"/>
  <c r="K278" i="6" s="1"/>
  <c r="F21" i="28" s="1"/>
  <c r="P277" i="6"/>
  <c r="AE277" i="18"/>
  <c r="O277" i="6" s="1"/>
  <c r="AD277" i="18"/>
  <c r="N277" i="6" s="1"/>
  <c r="AC277" i="18"/>
  <c r="M277" i="6" s="1"/>
  <c r="G20" i="28" s="1"/>
  <c r="AA277" i="18"/>
  <c r="K277" i="6" s="1"/>
  <c r="F20" i="28" s="1"/>
  <c r="P276" i="6"/>
  <c r="AE276" i="18"/>
  <c r="O276" i="6" s="1"/>
  <c r="AD276" i="18"/>
  <c r="N276" i="6" s="1"/>
  <c r="AC276" i="18"/>
  <c r="M276" i="6" s="1"/>
  <c r="G19" i="28" s="1"/>
  <c r="AA276" i="18"/>
  <c r="K276" i="6" s="1"/>
  <c r="F19" i="28" s="1"/>
  <c r="P275" i="6"/>
  <c r="AE275" i="18"/>
  <c r="O275" i="6" s="1"/>
  <c r="AD275" i="18"/>
  <c r="N275" i="6" s="1"/>
  <c r="AC275" i="18"/>
  <c r="M275" i="6" s="1"/>
  <c r="G18" i="28" s="1"/>
  <c r="AA275" i="18"/>
  <c r="K275" i="6" s="1"/>
  <c r="F18" i="28" s="1"/>
  <c r="P274" i="6"/>
  <c r="AE274" i="18"/>
  <c r="O274" i="6" s="1"/>
  <c r="AD274" i="18"/>
  <c r="N274" i="6" s="1"/>
  <c r="AC274" i="18"/>
  <c r="M274" i="6" s="1"/>
  <c r="AA274" i="18"/>
  <c r="K274" i="6" s="1"/>
  <c r="P273" i="6"/>
  <c r="AE273" i="18"/>
  <c r="O273" i="6" s="1"/>
  <c r="AD273" i="18"/>
  <c r="N273" i="6" s="1"/>
  <c r="AC273" i="18"/>
  <c r="M273" i="6" s="1"/>
  <c r="AA273" i="18"/>
  <c r="K273" i="6" s="1"/>
  <c r="P272" i="6"/>
  <c r="AE272" i="18"/>
  <c r="O272" i="6" s="1"/>
  <c r="AD272" i="18"/>
  <c r="N272" i="6" s="1"/>
  <c r="AC272" i="18"/>
  <c r="M272" i="6" s="1"/>
  <c r="AA272" i="18"/>
  <c r="K272" i="6" s="1"/>
  <c r="P271" i="6"/>
  <c r="AE271" i="18"/>
  <c r="O271" i="6" s="1"/>
  <c r="AD271" i="18"/>
  <c r="N271" i="6" s="1"/>
  <c r="AC271" i="18"/>
  <c r="M271" i="6" s="1"/>
  <c r="AA271" i="18"/>
  <c r="K271" i="6" s="1"/>
  <c r="P270" i="6"/>
  <c r="AE270" i="18"/>
  <c r="O270" i="6" s="1"/>
  <c r="AD270" i="18"/>
  <c r="N270" i="6" s="1"/>
  <c r="AC270" i="18"/>
  <c r="M270" i="6" s="1"/>
  <c r="AA270" i="18"/>
  <c r="K270" i="6" s="1"/>
  <c r="P269" i="6"/>
  <c r="AE269" i="18"/>
  <c r="O269" i="6" s="1"/>
  <c r="AD269" i="18"/>
  <c r="N269" i="6" s="1"/>
  <c r="AC269" i="18"/>
  <c r="M269" i="6" s="1"/>
  <c r="AA269" i="18"/>
  <c r="K269" i="6" s="1"/>
  <c r="P268" i="6"/>
  <c r="AE268" i="18"/>
  <c r="O268" i="6" s="1"/>
  <c r="AD268" i="18"/>
  <c r="N268" i="6" s="1"/>
  <c r="AC268" i="18"/>
  <c r="M268" i="6" s="1"/>
  <c r="AA268" i="18"/>
  <c r="K268" i="6" s="1"/>
  <c r="P267" i="6"/>
  <c r="AE267" i="18"/>
  <c r="O267" i="6" s="1"/>
  <c r="AD267" i="18"/>
  <c r="N267" i="6" s="1"/>
  <c r="AC267" i="18"/>
  <c r="M267" i="6" s="1"/>
  <c r="AA267" i="18"/>
  <c r="K267" i="6" s="1"/>
  <c r="P266" i="6"/>
  <c r="AE266" i="18"/>
  <c r="O266" i="6" s="1"/>
  <c r="AD266" i="18"/>
  <c r="N266" i="6" s="1"/>
  <c r="AC266" i="18"/>
  <c r="M266" i="6" s="1"/>
  <c r="AA266" i="18"/>
  <c r="K266" i="6" s="1"/>
  <c r="P265" i="6"/>
  <c r="AE265" i="18"/>
  <c r="O265" i="6" s="1"/>
  <c r="AD265" i="18"/>
  <c r="N265" i="6" s="1"/>
  <c r="AC265" i="18"/>
  <c r="M265" i="6" s="1"/>
  <c r="AA265" i="18"/>
  <c r="K265" i="6" s="1"/>
  <c r="P264" i="6"/>
  <c r="AE264" i="18"/>
  <c r="O264" i="6" s="1"/>
  <c r="AD264" i="18"/>
  <c r="N264" i="6" s="1"/>
  <c r="AC264" i="18"/>
  <c r="M264" i="6" s="1"/>
  <c r="AA264" i="18"/>
  <c r="K264" i="6" s="1"/>
  <c r="P263" i="6"/>
  <c r="AE263" i="18"/>
  <c r="O263" i="6" s="1"/>
  <c r="AD263" i="18"/>
  <c r="N263" i="6" s="1"/>
  <c r="AC263" i="18"/>
  <c r="M263" i="6" s="1"/>
  <c r="AA263" i="18"/>
  <c r="K263" i="6" s="1"/>
  <c r="P262" i="6"/>
  <c r="AE262" i="18"/>
  <c r="O262" i="6" s="1"/>
  <c r="AD262" i="18"/>
  <c r="N262" i="6" s="1"/>
  <c r="AC262" i="18"/>
  <c r="M262" i="6" s="1"/>
  <c r="AA262" i="18"/>
  <c r="K262" i="6" s="1"/>
  <c r="P261" i="6"/>
  <c r="AE261" i="18"/>
  <c r="O261" i="6" s="1"/>
  <c r="AD261" i="18"/>
  <c r="N261" i="6" s="1"/>
  <c r="AC261" i="18"/>
  <c r="M261" i="6" s="1"/>
  <c r="AA261" i="18"/>
  <c r="K261" i="6" s="1"/>
  <c r="P260" i="6"/>
  <c r="AE260" i="18"/>
  <c r="O260" i="6" s="1"/>
  <c r="AD260" i="18"/>
  <c r="N260" i="6" s="1"/>
  <c r="AC260" i="18"/>
  <c r="M260" i="6" s="1"/>
  <c r="AA260" i="18"/>
  <c r="K260" i="6" s="1"/>
  <c r="P259" i="6"/>
  <c r="AE259" i="18"/>
  <c r="O259" i="6" s="1"/>
  <c r="AD259" i="18"/>
  <c r="N259" i="6" s="1"/>
  <c r="AC259" i="18"/>
  <c r="M259" i="6" s="1"/>
  <c r="AA259" i="18"/>
  <c r="K259" i="6" s="1"/>
  <c r="P258" i="6"/>
  <c r="AE258" i="18"/>
  <c r="O258" i="6" s="1"/>
  <c r="AD258" i="18"/>
  <c r="N258" i="6" s="1"/>
  <c r="AC258" i="18"/>
  <c r="M258" i="6" s="1"/>
  <c r="AA258" i="18"/>
  <c r="K258" i="6" s="1"/>
  <c r="P257" i="6"/>
  <c r="AE257" i="18"/>
  <c r="O257" i="6" s="1"/>
  <c r="AD257" i="18"/>
  <c r="N257" i="6" s="1"/>
  <c r="AC257" i="18"/>
  <c r="M257" i="6" s="1"/>
  <c r="AA257" i="18"/>
  <c r="K257" i="6" s="1"/>
  <c r="P256" i="6"/>
  <c r="AE256" i="18"/>
  <c r="O256" i="6" s="1"/>
  <c r="AD256" i="18"/>
  <c r="N256" i="6" s="1"/>
  <c r="AC256" i="18"/>
  <c r="M256" i="6" s="1"/>
  <c r="AA256" i="18"/>
  <c r="K256" i="6" s="1"/>
  <c r="P255" i="6"/>
  <c r="AE255" i="18"/>
  <c r="O255" i="6" s="1"/>
  <c r="AD255" i="18"/>
  <c r="N255" i="6" s="1"/>
  <c r="AC255" i="18"/>
  <c r="M255" i="6" s="1"/>
  <c r="AA255" i="18"/>
  <c r="K255" i="6" s="1"/>
  <c r="P254" i="6"/>
  <c r="AE254" i="18"/>
  <c r="O254" i="6" s="1"/>
  <c r="AD254" i="18"/>
  <c r="N254" i="6" s="1"/>
  <c r="AC254" i="18"/>
  <c r="M254" i="6" s="1"/>
  <c r="AA254" i="18"/>
  <c r="K254" i="6" s="1"/>
  <c r="P253" i="6"/>
  <c r="AE253" i="18"/>
  <c r="O253" i="6" s="1"/>
  <c r="AD253" i="18"/>
  <c r="N253" i="6" s="1"/>
  <c r="AC253" i="18"/>
  <c r="M253" i="6" s="1"/>
  <c r="AA253" i="18"/>
  <c r="K253" i="6" s="1"/>
  <c r="P252" i="6"/>
  <c r="AE252" i="18"/>
  <c r="O252" i="6" s="1"/>
  <c r="AD252" i="18"/>
  <c r="N252" i="6" s="1"/>
  <c r="AC252" i="18"/>
  <c r="M252" i="6" s="1"/>
  <c r="AA252" i="18"/>
  <c r="K252" i="6" s="1"/>
  <c r="P251" i="6"/>
  <c r="AE251" i="18"/>
  <c r="O251" i="6" s="1"/>
  <c r="AD251" i="18"/>
  <c r="N251" i="6" s="1"/>
  <c r="AC251" i="18"/>
  <c r="M251" i="6" s="1"/>
  <c r="AA251" i="18"/>
  <c r="K251" i="6" s="1"/>
  <c r="P250" i="6"/>
  <c r="AE250" i="18"/>
  <c r="O250" i="6" s="1"/>
  <c r="AD250" i="18"/>
  <c r="N250" i="6" s="1"/>
  <c r="AC250" i="18"/>
  <c r="M250" i="6" s="1"/>
  <c r="AA250" i="18"/>
  <c r="K250" i="6" s="1"/>
  <c r="P249" i="6"/>
  <c r="AE249" i="18"/>
  <c r="O249" i="6" s="1"/>
  <c r="AD249" i="18"/>
  <c r="N249" i="6" s="1"/>
  <c r="AC249" i="18"/>
  <c r="M249" i="6" s="1"/>
  <c r="AA249" i="18"/>
  <c r="K249" i="6" s="1"/>
  <c r="P248" i="6"/>
  <c r="AE248" i="18"/>
  <c r="O248" i="6" s="1"/>
  <c r="AD248" i="18"/>
  <c r="N248" i="6" s="1"/>
  <c r="AC248" i="18"/>
  <c r="M248" i="6" s="1"/>
  <c r="AA248" i="18"/>
  <c r="K248" i="6" s="1"/>
  <c r="P247" i="6"/>
  <c r="AE247" i="18"/>
  <c r="O247" i="6" s="1"/>
  <c r="AD247" i="18"/>
  <c r="N247" i="6" s="1"/>
  <c r="AC247" i="18"/>
  <c r="M247" i="6" s="1"/>
  <c r="AA247" i="18"/>
  <c r="K247" i="6" s="1"/>
  <c r="P246" i="6"/>
  <c r="AE246" i="18"/>
  <c r="O246" i="6" s="1"/>
  <c r="AD246" i="18"/>
  <c r="N246" i="6" s="1"/>
  <c r="AC246" i="18"/>
  <c r="M246" i="6" s="1"/>
  <c r="AA246" i="18"/>
  <c r="K246" i="6" s="1"/>
  <c r="P245" i="6"/>
  <c r="AE245" i="18"/>
  <c r="O245" i="6" s="1"/>
  <c r="AD245" i="18"/>
  <c r="N245" i="6" s="1"/>
  <c r="AC245" i="18"/>
  <c r="M245" i="6" s="1"/>
  <c r="AA245" i="18"/>
  <c r="K245" i="6" s="1"/>
  <c r="P244" i="6"/>
  <c r="AE244" i="18"/>
  <c r="O244" i="6" s="1"/>
  <c r="AD244" i="18"/>
  <c r="N244" i="6" s="1"/>
  <c r="AC244" i="18"/>
  <c r="M244" i="6" s="1"/>
  <c r="AA244" i="18"/>
  <c r="K244" i="6" s="1"/>
  <c r="P243" i="6"/>
  <c r="AE243" i="18"/>
  <c r="O243" i="6" s="1"/>
  <c r="AD243" i="18"/>
  <c r="N243" i="6" s="1"/>
  <c r="AC243" i="18"/>
  <c r="M243" i="6" s="1"/>
  <c r="AA243" i="18"/>
  <c r="K243" i="6" s="1"/>
  <c r="P242" i="6"/>
  <c r="AE242" i="18"/>
  <c r="O242" i="6" s="1"/>
  <c r="AD242" i="18"/>
  <c r="N242" i="6" s="1"/>
  <c r="AC242" i="18"/>
  <c r="M242" i="6" s="1"/>
  <c r="AA242" i="18"/>
  <c r="K242" i="6" s="1"/>
  <c r="P241" i="6"/>
  <c r="AE241" i="18"/>
  <c r="O241" i="6" s="1"/>
  <c r="AD241" i="18"/>
  <c r="N241" i="6" s="1"/>
  <c r="AC241" i="18"/>
  <c r="M241" i="6" s="1"/>
  <c r="AA241" i="18"/>
  <c r="K241" i="6" s="1"/>
  <c r="P240" i="6"/>
  <c r="AE240" i="18"/>
  <c r="O240" i="6" s="1"/>
  <c r="AD240" i="18"/>
  <c r="N240" i="6" s="1"/>
  <c r="AC240" i="18"/>
  <c r="M240" i="6" s="1"/>
  <c r="AA240" i="18"/>
  <c r="K240" i="6" s="1"/>
  <c r="P239" i="6"/>
  <c r="AE239" i="18"/>
  <c r="O239" i="6" s="1"/>
  <c r="AD239" i="18"/>
  <c r="N239" i="6" s="1"/>
  <c r="AC239" i="18"/>
  <c r="M239" i="6" s="1"/>
  <c r="AA239" i="18"/>
  <c r="K239" i="6" s="1"/>
  <c r="P238" i="6"/>
  <c r="AE238" i="18"/>
  <c r="O238" i="6" s="1"/>
  <c r="AD238" i="18"/>
  <c r="N238" i="6" s="1"/>
  <c r="AC238" i="18"/>
  <c r="M238" i="6" s="1"/>
  <c r="AA238" i="18"/>
  <c r="K238" i="6" s="1"/>
  <c r="P237" i="6"/>
  <c r="AE237" i="18"/>
  <c r="O237" i="6" s="1"/>
  <c r="AD237" i="18"/>
  <c r="N237" i="6" s="1"/>
  <c r="AC237" i="18"/>
  <c r="M237" i="6" s="1"/>
  <c r="AA237" i="18"/>
  <c r="K237" i="6" s="1"/>
  <c r="P236" i="6"/>
  <c r="AE236" i="18"/>
  <c r="O236" i="6" s="1"/>
  <c r="AD236" i="18"/>
  <c r="N236" i="6" s="1"/>
  <c r="AC236" i="18"/>
  <c r="M236" i="6" s="1"/>
  <c r="AA236" i="18"/>
  <c r="K236" i="6" s="1"/>
  <c r="P235" i="6"/>
  <c r="AE235" i="18"/>
  <c r="O235" i="6" s="1"/>
  <c r="AD235" i="18"/>
  <c r="N235" i="6" s="1"/>
  <c r="AC235" i="18"/>
  <c r="M235" i="6" s="1"/>
  <c r="AA235" i="18"/>
  <c r="K235" i="6" s="1"/>
  <c r="P234" i="6"/>
  <c r="AE234" i="18"/>
  <c r="O234" i="6" s="1"/>
  <c r="AD234" i="18"/>
  <c r="N234" i="6" s="1"/>
  <c r="AC234" i="18"/>
  <c r="M234" i="6" s="1"/>
  <c r="AA234" i="18"/>
  <c r="K234" i="6" s="1"/>
  <c r="P233" i="6"/>
  <c r="AE233" i="18"/>
  <c r="O233" i="6" s="1"/>
  <c r="AD233" i="18"/>
  <c r="N233" i="6" s="1"/>
  <c r="AC233" i="18"/>
  <c r="M233" i="6" s="1"/>
  <c r="AA233" i="18"/>
  <c r="K233" i="6" s="1"/>
  <c r="P232" i="6"/>
  <c r="AE232" i="18"/>
  <c r="O232" i="6" s="1"/>
  <c r="AD232" i="18"/>
  <c r="N232" i="6" s="1"/>
  <c r="AC232" i="18"/>
  <c r="M232" i="6" s="1"/>
  <c r="AA232" i="18"/>
  <c r="K232" i="6" s="1"/>
  <c r="P231" i="6"/>
  <c r="AE231" i="18"/>
  <c r="O231" i="6" s="1"/>
  <c r="AD231" i="18"/>
  <c r="N231" i="6" s="1"/>
  <c r="AC231" i="18"/>
  <c r="M231" i="6" s="1"/>
  <c r="AA231" i="18"/>
  <c r="K231" i="6" s="1"/>
  <c r="P230" i="6"/>
  <c r="AE230" i="18"/>
  <c r="O230" i="6" s="1"/>
  <c r="AD230" i="18"/>
  <c r="N230" i="6" s="1"/>
  <c r="AC230" i="18"/>
  <c r="M230" i="6" s="1"/>
  <c r="AA230" i="18"/>
  <c r="K230" i="6" s="1"/>
  <c r="P229" i="6"/>
  <c r="AE229" i="18"/>
  <c r="O229" i="6" s="1"/>
  <c r="AD229" i="18"/>
  <c r="N229" i="6" s="1"/>
  <c r="AC229" i="18"/>
  <c r="M229" i="6" s="1"/>
  <c r="AA229" i="18"/>
  <c r="K229" i="6" s="1"/>
  <c r="P228" i="6"/>
  <c r="AE228" i="18"/>
  <c r="O228" i="6" s="1"/>
  <c r="AD228" i="18"/>
  <c r="N228" i="6" s="1"/>
  <c r="AC228" i="18"/>
  <c r="M228" i="6" s="1"/>
  <c r="AA228" i="18"/>
  <c r="K228" i="6" s="1"/>
  <c r="P227" i="6"/>
  <c r="AE227" i="18"/>
  <c r="O227" i="6" s="1"/>
  <c r="AD227" i="18"/>
  <c r="N227" i="6" s="1"/>
  <c r="AC227" i="18"/>
  <c r="M227" i="6" s="1"/>
  <c r="AA227" i="18"/>
  <c r="K227" i="6" s="1"/>
  <c r="P226" i="6"/>
  <c r="AE226" i="18"/>
  <c r="O226" i="6" s="1"/>
  <c r="AD226" i="18"/>
  <c r="N226" i="6" s="1"/>
  <c r="AC226" i="18"/>
  <c r="M226" i="6" s="1"/>
  <c r="AA226" i="18"/>
  <c r="K226" i="6" s="1"/>
  <c r="P225" i="6"/>
  <c r="AE225" i="18"/>
  <c r="O225" i="6" s="1"/>
  <c r="AD225" i="18"/>
  <c r="N225" i="6" s="1"/>
  <c r="AC225" i="18"/>
  <c r="M225" i="6" s="1"/>
  <c r="AA225" i="18"/>
  <c r="K225" i="6" s="1"/>
  <c r="P224" i="6"/>
  <c r="AE224" i="18"/>
  <c r="O224" i="6" s="1"/>
  <c r="AD224" i="18"/>
  <c r="N224" i="6" s="1"/>
  <c r="AC224" i="18"/>
  <c r="M224" i="6" s="1"/>
  <c r="AA224" i="18"/>
  <c r="K224" i="6" s="1"/>
  <c r="P223" i="6"/>
  <c r="AE223" i="18"/>
  <c r="O223" i="6" s="1"/>
  <c r="AD223" i="18"/>
  <c r="N223" i="6" s="1"/>
  <c r="AC223" i="18"/>
  <c r="M223" i="6" s="1"/>
  <c r="AA223" i="18"/>
  <c r="K223" i="6" s="1"/>
  <c r="P222" i="6"/>
  <c r="AE222" i="18"/>
  <c r="O222" i="6" s="1"/>
  <c r="AD222" i="18"/>
  <c r="N222" i="6" s="1"/>
  <c r="AC222" i="18"/>
  <c r="M222" i="6" s="1"/>
  <c r="AA222" i="18"/>
  <c r="K222" i="6" s="1"/>
  <c r="P221" i="6"/>
  <c r="AE221" i="18"/>
  <c r="O221" i="6" s="1"/>
  <c r="AD221" i="18"/>
  <c r="N221" i="6" s="1"/>
  <c r="AC221" i="18"/>
  <c r="M221" i="6" s="1"/>
  <c r="AA221" i="18"/>
  <c r="K221" i="6" s="1"/>
  <c r="P220" i="6"/>
  <c r="AE220" i="18"/>
  <c r="O220" i="6" s="1"/>
  <c r="AD220" i="18"/>
  <c r="N220" i="6" s="1"/>
  <c r="AC220" i="18"/>
  <c r="M220" i="6" s="1"/>
  <c r="AA220" i="18"/>
  <c r="K220" i="6" s="1"/>
  <c r="P219" i="6"/>
  <c r="AE219" i="18"/>
  <c r="O219" i="6" s="1"/>
  <c r="AD219" i="18"/>
  <c r="N219" i="6" s="1"/>
  <c r="AC219" i="18"/>
  <c r="M219" i="6" s="1"/>
  <c r="AA219" i="18"/>
  <c r="K219" i="6" s="1"/>
  <c r="P218" i="6"/>
  <c r="AE218" i="18"/>
  <c r="O218" i="6" s="1"/>
  <c r="AD218" i="18"/>
  <c r="N218" i="6" s="1"/>
  <c r="AC218" i="18"/>
  <c r="M218" i="6" s="1"/>
  <c r="AA218" i="18"/>
  <c r="K218" i="6" s="1"/>
  <c r="P217" i="6"/>
  <c r="AE217" i="18"/>
  <c r="O217" i="6" s="1"/>
  <c r="AD217" i="18"/>
  <c r="N217" i="6" s="1"/>
  <c r="AC217" i="18"/>
  <c r="M217" i="6" s="1"/>
  <c r="AA217" i="18"/>
  <c r="K217" i="6" s="1"/>
  <c r="P216" i="6"/>
  <c r="AE216" i="18"/>
  <c r="O216" i="6" s="1"/>
  <c r="AD216" i="18"/>
  <c r="N216" i="6" s="1"/>
  <c r="AC216" i="18"/>
  <c r="M216" i="6" s="1"/>
  <c r="AA216" i="18"/>
  <c r="K216" i="6" s="1"/>
  <c r="P215" i="6"/>
  <c r="AE215" i="18"/>
  <c r="O215" i="6" s="1"/>
  <c r="AD215" i="18"/>
  <c r="N215" i="6" s="1"/>
  <c r="AC215" i="18"/>
  <c r="M215" i="6" s="1"/>
  <c r="AA215" i="18"/>
  <c r="K215" i="6" s="1"/>
  <c r="P214" i="6"/>
  <c r="AE214" i="18"/>
  <c r="O214" i="6" s="1"/>
  <c r="AD214" i="18"/>
  <c r="N214" i="6" s="1"/>
  <c r="AC214" i="18"/>
  <c r="M214" i="6" s="1"/>
  <c r="AA214" i="18"/>
  <c r="K214" i="6" s="1"/>
  <c r="P213" i="6"/>
  <c r="AE213" i="18"/>
  <c r="O213" i="6" s="1"/>
  <c r="AD213" i="18"/>
  <c r="N213" i="6" s="1"/>
  <c r="AC213" i="18"/>
  <c r="M213" i="6" s="1"/>
  <c r="AA213" i="18"/>
  <c r="K213" i="6" s="1"/>
  <c r="P212" i="6"/>
  <c r="AE212" i="18"/>
  <c r="O212" i="6" s="1"/>
  <c r="AD212" i="18"/>
  <c r="N212" i="6" s="1"/>
  <c r="AC212" i="18"/>
  <c r="M212" i="6" s="1"/>
  <c r="AA212" i="18"/>
  <c r="K212" i="6" s="1"/>
  <c r="P211" i="6"/>
  <c r="AE211" i="18"/>
  <c r="O211" i="6" s="1"/>
  <c r="AD211" i="18"/>
  <c r="N211" i="6" s="1"/>
  <c r="AC211" i="18"/>
  <c r="M211" i="6" s="1"/>
  <c r="AA211" i="18"/>
  <c r="K211" i="6" s="1"/>
  <c r="P210" i="6"/>
  <c r="AE210" i="18"/>
  <c r="O210" i="6" s="1"/>
  <c r="AD210" i="18"/>
  <c r="N210" i="6" s="1"/>
  <c r="AC210" i="18"/>
  <c r="M210" i="6" s="1"/>
  <c r="AA210" i="18"/>
  <c r="K210" i="6" s="1"/>
  <c r="P209" i="6"/>
  <c r="AE209" i="18"/>
  <c r="O209" i="6" s="1"/>
  <c r="AD209" i="18"/>
  <c r="N209" i="6" s="1"/>
  <c r="AC209" i="18"/>
  <c r="M209" i="6" s="1"/>
  <c r="AA209" i="18"/>
  <c r="K209" i="6" s="1"/>
  <c r="P208" i="6"/>
  <c r="AE208" i="18"/>
  <c r="O208" i="6" s="1"/>
  <c r="AD208" i="18"/>
  <c r="N208" i="6" s="1"/>
  <c r="AC208" i="18"/>
  <c r="M208" i="6" s="1"/>
  <c r="AA208" i="18"/>
  <c r="K208" i="6" s="1"/>
  <c r="P207" i="6"/>
  <c r="AE207" i="18"/>
  <c r="O207" i="6" s="1"/>
  <c r="AD207" i="18"/>
  <c r="N207" i="6" s="1"/>
  <c r="AC207" i="18"/>
  <c r="M207" i="6" s="1"/>
  <c r="AA207" i="18"/>
  <c r="K207" i="6" s="1"/>
  <c r="P206" i="6"/>
  <c r="AE206" i="18"/>
  <c r="O206" i="6" s="1"/>
  <c r="AD206" i="18"/>
  <c r="N206" i="6" s="1"/>
  <c r="AC206" i="18"/>
  <c r="M206" i="6" s="1"/>
  <c r="AA206" i="18"/>
  <c r="K206" i="6" s="1"/>
  <c r="P205" i="6"/>
  <c r="AE205" i="18"/>
  <c r="O205" i="6" s="1"/>
  <c r="AD205" i="18"/>
  <c r="N205" i="6" s="1"/>
  <c r="AC205" i="18"/>
  <c r="M205" i="6" s="1"/>
  <c r="AA205" i="18"/>
  <c r="K205" i="6" s="1"/>
  <c r="P204" i="6"/>
  <c r="AE204" i="18"/>
  <c r="O204" i="6" s="1"/>
  <c r="AD204" i="18"/>
  <c r="N204" i="6" s="1"/>
  <c r="AC204" i="18"/>
  <c r="M204" i="6" s="1"/>
  <c r="AA204" i="18"/>
  <c r="K204" i="6" s="1"/>
  <c r="P203" i="6"/>
  <c r="AE203" i="18"/>
  <c r="O203" i="6" s="1"/>
  <c r="AD203" i="18"/>
  <c r="N203" i="6" s="1"/>
  <c r="AC203" i="18"/>
  <c r="M203" i="6" s="1"/>
  <c r="AA203" i="18"/>
  <c r="K203" i="6" s="1"/>
  <c r="P202" i="6"/>
  <c r="AE202" i="18"/>
  <c r="O202" i="6" s="1"/>
  <c r="AD202" i="18"/>
  <c r="N202" i="6" s="1"/>
  <c r="AC202" i="18"/>
  <c r="M202" i="6" s="1"/>
  <c r="AA202" i="18"/>
  <c r="K202" i="6" s="1"/>
  <c r="P201" i="6"/>
  <c r="AE201" i="18"/>
  <c r="O201" i="6" s="1"/>
  <c r="AD201" i="18"/>
  <c r="N201" i="6" s="1"/>
  <c r="AC201" i="18"/>
  <c r="M201" i="6" s="1"/>
  <c r="AA201" i="18"/>
  <c r="K201" i="6" s="1"/>
  <c r="P200" i="6"/>
  <c r="AE200" i="18"/>
  <c r="O200" i="6" s="1"/>
  <c r="AD200" i="18"/>
  <c r="N200" i="6" s="1"/>
  <c r="AC200" i="18"/>
  <c r="M200" i="6" s="1"/>
  <c r="AA200" i="18"/>
  <c r="K200" i="6" s="1"/>
  <c r="P199" i="6"/>
  <c r="AE199" i="18"/>
  <c r="O199" i="6" s="1"/>
  <c r="AD199" i="18"/>
  <c r="N199" i="6" s="1"/>
  <c r="AC199" i="18"/>
  <c r="M199" i="6" s="1"/>
  <c r="AA199" i="18"/>
  <c r="K199" i="6" s="1"/>
  <c r="P198" i="6"/>
  <c r="AE198" i="18"/>
  <c r="O198" i="6" s="1"/>
  <c r="AD198" i="18"/>
  <c r="N198" i="6" s="1"/>
  <c r="AC198" i="18"/>
  <c r="M198" i="6" s="1"/>
  <c r="AA198" i="18"/>
  <c r="K198" i="6" s="1"/>
  <c r="P197" i="6"/>
  <c r="AE197" i="18"/>
  <c r="O197" i="6" s="1"/>
  <c r="AD197" i="18"/>
  <c r="N197" i="6" s="1"/>
  <c r="AC197" i="18"/>
  <c r="M197" i="6" s="1"/>
  <c r="AA197" i="18"/>
  <c r="K197" i="6" s="1"/>
  <c r="P196" i="6"/>
  <c r="AE196" i="18"/>
  <c r="O196" i="6" s="1"/>
  <c r="AD196" i="18"/>
  <c r="N196" i="6" s="1"/>
  <c r="AC196" i="18"/>
  <c r="M196" i="6" s="1"/>
  <c r="AA196" i="18"/>
  <c r="K196" i="6" s="1"/>
  <c r="P195" i="6"/>
  <c r="AE195" i="18"/>
  <c r="O195" i="6" s="1"/>
  <c r="AD195" i="18"/>
  <c r="N195" i="6" s="1"/>
  <c r="AC195" i="18"/>
  <c r="M195" i="6" s="1"/>
  <c r="AA195" i="18"/>
  <c r="K195" i="6" s="1"/>
  <c r="P194" i="6"/>
  <c r="AE194" i="18"/>
  <c r="O194" i="6" s="1"/>
  <c r="AD194" i="18"/>
  <c r="N194" i="6" s="1"/>
  <c r="AC194" i="18"/>
  <c r="M194" i="6" s="1"/>
  <c r="AA194" i="18"/>
  <c r="K194" i="6" s="1"/>
  <c r="P193" i="6"/>
  <c r="AE193" i="18"/>
  <c r="O193" i="6" s="1"/>
  <c r="AD193" i="18"/>
  <c r="N193" i="6" s="1"/>
  <c r="AC193" i="18"/>
  <c r="M193" i="6" s="1"/>
  <c r="AA193" i="18"/>
  <c r="K193" i="6" s="1"/>
  <c r="P192" i="6"/>
  <c r="AE192" i="18"/>
  <c r="O192" i="6" s="1"/>
  <c r="AD192" i="18"/>
  <c r="N192" i="6" s="1"/>
  <c r="AC192" i="18"/>
  <c r="M192" i="6" s="1"/>
  <c r="AA192" i="18"/>
  <c r="K192" i="6" s="1"/>
  <c r="P191" i="6"/>
  <c r="AE191" i="18"/>
  <c r="O191" i="6" s="1"/>
  <c r="AD191" i="18"/>
  <c r="N191" i="6" s="1"/>
  <c r="AC191" i="18"/>
  <c r="M191" i="6" s="1"/>
  <c r="AA191" i="18"/>
  <c r="K191" i="6" s="1"/>
  <c r="P190" i="6"/>
  <c r="AE190" i="18"/>
  <c r="O190" i="6" s="1"/>
  <c r="AD190" i="18"/>
  <c r="N190" i="6" s="1"/>
  <c r="AC190" i="18"/>
  <c r="M190" i="6" s="1"/>
  <c r="AA190" i="18"/>
  <c r="K190" i="6" s="1"/>
  <c r="P189" i="6"/>
  <c r="AE189" i="18"/>
  <c r="O189" i="6" s="1"/>
  <c r="AD189" i="18"/>
  <c r="N189" i="6" s="1"/>
  <c r="AC189" i="18"/>
  <c r="M189" i="6" s="1"/>
  <c r="AA189" i="18"/>
  <c r="K189" i="6" s="1"/>
  <c r="P188" i="6"/>
  <c r="AE188" i="18"/>
  <c r="O188" i="6" s="1"/>
  <c r="AD188" i="18"/>
  <c r="N188" i="6" s="1"/>
  <c r="AC188" i="18"/>
  <c r="M188" i="6" s="1"/>
  <c r="AA188" i="18"/>
  <c r="K188" i="6" s="1"/>
  <c r="P187" i="6"/>
  <c r="AE187" i="18"/>
  <c r="O187" i="6" s="1"/>
  <c r="AD187" i="18"/>
  <c r="N187" i="6" s="1"/>
  <c r="AC187" i="18"/>
  <c r="M187" i="6" s="1"/>
  <c r="AA187" i="18"/>
  <c r="K187" i="6" s="1"/>
  <c r="P186" i="6"/>
  <c r="AE186" i="18"/>
  <c r="O186" i="6" s="1"/>
  <c r="AD186" i="18"/>
  <c r="N186" i="6" s="1"/>
  <c r="AC186" i="18"/>
  <c r="M186" i="6" s="1"/>
  <c r="AA186" i="18"/>
  <c r="K186" i="6" s="1"/>
  <c r="P185" i="6"/>
  <c r="AE185" i="18"/>
  <c r="O185" i="6" s="1"/>
  <c r="AD185" i="18"/>
  <c r="N185" i="6" s="1"/>
  <c r="AC185" i="18"/>
  <c r="M185" i="6" s="1"/>
  <c r="AA185" i="18"/>
  <c r="K185" i="6" s="1"/>
  <c r="P184" i="6"/>
  <c r="AE184" i="18"/>
  <c r="O184" i="6" s="1"/>
  <c r="AD184" i="18"/>
  <c r="N184" i="6" s="1"/>
  <c r="AC184" i="18"/>
  <c r="M184" i="6" s="1"/>
  <c r="AA184" i="18"/>
  <c r="K184" i="6" s="1"/>
  <c r="P183" i="6"/>
  <c r="AE183" i="18"/>
  <c r="O183" i="6" s="1"/>
  <c r="AD183" i="18"/>
  <c r="N183" i="6" s="1"/>
  <c r="AC183" i="18"/>
  <c r="M183" i="6" s="1"/>
  <c r="AA183" i="18"/>
  <c r="K183" i="6" s="1"/>
  <c r="P182" i="6"/>
  <c r="AE182" i="18"/>
  <c r="O182" i="6" s="1"/>
  <c r="AD182" i="18"/>
  <c r="N182" i="6" s="1"/>
  <c r="AC182" i="18"/>
  <c r="M182" i="6" s="1"/>
  <c r="AA182" i="18"/>
  <c r="K182" i="6" s="1"/>
  <c r="P181" i="6"/>
  <c r="AE181" i="18"/>
  <c r="O181" i="6" s="1"/>
  <c r="AD181" i="18"/>
  <c r="N181" i="6" s="1"/>
  <c r="AC181" i="18"/>
  <c r="M181" i="6" s="1"/>
  <c r="AA181" i="18"/>
  <c r="K181" i="6" s="1"/>
  <c r="P180" i="6"/>
  <c r="AE180" i="18"/>
  <c r="O180" i="6" s="1"/>
  <c r="AD180" i="18"/>
  <c r="N180" i="6" s="1"/>
  <c r="AC180" i="18"/>
  <c r="M180" i="6" s="1"/>
  <c r="AA180" i="18"/>
  <c r="K180" i="6" s="1"/>
  <c r="P179" i="6"/>
  <c r="AE179" i="18"/>
  <c r="O179" i="6" s="1"/>
  <c r="AD179" i="18"/>
  <c r="N179" i="6" s="1"/>
  <c r="AC179" i="18"/>
  <c r="M179" i="6" s="1"/>
  <c r="AA179" i="18"/>
  <c r="K179" i="6" s="1"/>
  <c r="P178" i="6"/>
  <c r="AE178" i="18"/>
  <c r="O178" i="6" s="1"/>
  <c r="AD178" i="18"/>
  <c r="N178" i="6" s="1"/>
  <c r="AC178" i="18"/>
  <c r="M178" i="6" s="1"/>
  <c r="AA178" i="18"/>
  <c r="K178" i="6" s="1"/>
  <c r="P177" i="6"/>
  <c r="AE177" i="18"/>
  <c r="O177" i="6" s="1"/>
  <c r="AD177" i="18"/>
  <c r="N177" i="6" s="1"/>
  <c r="AC177" i="18"/>
  <c r="M177" i="6" s="1"/>
  <c r="AA177" i="18"/>
  <c r="K177" i="6" s="1"/>
  <c r="P176" i="6"/>
  <c r="AE176" i="18"/>
  <c r="O176" i="6" s="1"/>
  <c r="AD176" i="18"/>
  <c r="N176" i="6" s="1"/>
  <c r="AC176" i="18"/>
  <c r="M176" i="6" s="1"/>
  <c r="AA176" i="18"/>
  <c r="K176" i="6" s="1"/>
  <c r="P175" i="6"/>
  <c r="AE175" i="18"/>
  <c r="O175" i="6" s="1"/>
  <c r="AD175" i="18"/>
  <c r="N175" i="6" s="1"/>
  <c r="AC175" i="18"/>
  <c r="M175" i="6" s="1"/>
  <c r="AA175" i="18"/>
  <c r="K175" i="6" s="1"/>
  <c r="P174" i="6"/>
  <c r="AE174" i="18"/>
  <c r="O174" i="6" s="1"/>
  <c r="AD174" i="18"/>
  <c r="N174" i="6" s="1"/>
  <c r="AC174" i="18"/>
  <c r="M174" i="6" s="1"/>
  <c r="AA174" i="18"/>
  <c r="K174" i="6" s="1"/>
  <c r="P173" i="6"/>
  <c r="AE173" i="18"/>
  <c r="O173" i="6" s="1"/>
  <c r="AD173" i="18"/>
  <c r="N173" i="6" s="1"/>
  <c r="AC173" i="18"/>
  <c r="M173" i="6" s="1"/>
  <c r="AA173" i="18"/>
  <c r="K173" i="6" s="1"/>
  <c r="P172" i="6"/>
  <c r="AE172" i="18"/>
  <c r="O172" i="6" s="1"/>
  <c r="AD172" i="18"/>
  <c r="N172" i="6" s="1"/>
  <c r="AC172" i="18"/>
  <c r="M172" i="6" s="1"/>
  <c r="AA172" i="18"/>
  <c r="K172" i="6" s="1"/>
  <c r="P171" i="6"/>
  <c r="AE171" i="18"/>
  <c r="O171" i="6" s="1"/>
  <c r="AD171" i="18"/>
  <c r="N171" i="6" s="1"/>
  <c r="AC171" i="18"/>
  <c r="M171" i="6" s="1"/>
  <c r="AA171" i="18"/>
  <c r="K171" i="6" s="1"/>
  <c r="P170" i="6"/>
  <c r="AE170" i="18"/>
  <c r="O170" i="6" s="1"/>
  <c r="AD170" i="18"/>
  <c r="N170" i="6" s="1"/>
  <c r="AC170" i="18"/>
  <c r="M170" i="6" s="1"/>
  <c r="AA170" i="18"/>
  <c r="K170" i="6" s="1"/>
  <c r="P169" i="6"/>
  <c r="AE169" i="18"/>
  <c r="O169" i="6" s="1"/>
  <c r="AD169" i="18"/>
  <c r="N169" i="6" s="1"/>
  <c r="AC169" i="18"/>
  <c r="M169" i="6" s="1"/>
  <c r="AA169" i="18"/>
  <c r="K169" i="6" s="1"/>
  <c r="P168" i="6"/>
  <c r="AE168" i="18"/>
  <c r="O168" i="6" s="1"/>
  <c r="AD168" i="18"/>
  <c r="N168" i="6" s="1"/>
  <c r="AC168" i="18"/>
  <c r="M168" i="6" s="1"/>
  <c r="AA168" i="18"/>
  <c r="K168" i="6" s="1"/>
  <c r="P167" i="6"/>
  <c r="AE167" i="18"/>
  <c r="O167" i="6" s="1"/>
  <c r="AD167" i="18"/>
  <c r="N167" i="6" s="1"/>
  <c r="AC167" i="18"/>
  <c r="M167" i="6" s="1"/>
  <c r="AA167" i="18"/>
  <c r="K167" i="6" s="1"/>
  <c r="P166" i="6"/>
  <c r="AE166" i="18"/>
  <c r="O166" i="6" s="1"/>
  <c r="AD166" i="18"/>
  <c r="N166" i="6" s="1"/>
  <c r="AC166" i="18"/>
  <c r="M166" i="6" s="1"/>
  <c r="AA166" i="18"/>
  <c r="K166" i="6" s="1"/>
  <c r="P165" i="6"/>
  <c r="AE165" i="18"/>
  <c r="O165" i="6" s="1"/>
  <c r="AD165" i="18"/>
  <c r="N165" i="6" s="1"/>
  <c r="AC165" i="18"/>
  <c r="M165" i="6" s="1"/>
  <c r="AA165" i="18"/>
  <c r="K165" i="6" s="1"/>
  <c r="P164" i="6"/>
  <c r="AE164" i="18"/>
  <c r="O164" i="6" s="1"/>
  <c r="AD164" i="18"/>
  <c r="N164" i="6" s="1"/>
  <c r="AC164" i="18"/>
  <c r="M164" i="6" s="1"/>
  <c r="AA164" i="18"/>
  <c r="K164" i="6" s="1"/>
  <c r="P163" i="6"/>
  <c r="AE163" i="18"/>
  <c r="O163" i="6" s="1"/>
  <c r="AD163" i="18"/>
  <c r="N163" i="6" s="1"/>
  <c r="AC163" i="18"/>
  <c r="M163" i="6" s="1"/>
  <c r="AA163" i="18"/>
  <c r="K163" i="6" s="1"/>
  <c r="P162" i="6"/>
  <c r="AE162" i="18"/>
  <c r="O162" i="6" s="1"/>
  <c r="AD162" i="18"/>
  <c r="N162" i="6" s="1"/>
  <c r="AC162" i="18"/>
  <c r="M162" i="6" s="1"/>
  <c r="AA162" i="18"/>
  <c r="K162" i="6" s="1"/>
  <c r="P161" i="6"/>
  <c r="AE161" i="18"/>
  <c r="O161" i="6" s="1"/>
  <c r="AD161" i="18"/>
  <c r="N161" i="6" s="1"/>
  <c r="AC161" i="18"/>
  <c r="M161" i="6" s="1"/>
  <c r="AA161" i="18"/>
  <c r="K161" i="6" s="1"/>
  <c r="P160" i="6"/>
  <c r="AE160" i="18"/>
  <c r="O160" i="6" s="1"/>
  <c r="AD160" i="18"/>
  <c r="N160" i="6" s="1"/>
  <c r="AC160" i="18"/>
  <c r="M160" i="6" s="1"/>
  <c r="AA160" i="18"/>
  <c r="K160" i="6" s="1"/>
  <c r="P159" i="6"/>
  <c r="AE159" i="18"/>
  <c r="O159" i="6" s="1"/>
  <c r="AD159" i="18"/>
  <c r="N159" i="6" s="1"/>
  <c r="AC159" i="18"/>
  <c r="M159" i="6" s="1"/>
  <c r="AA159" i="18"/>
  <c r="K159" i="6" s="1"/>
  <c r="P158" i="6"/>
  <c r="AE158" i="18"/>
  <c r="O158" i="6" s="1"/>
  <c r="AD158" i="18"/>
  <c r="N158" i="6" s="1"/>
  <c r="AC158" i="18"/>
  <c r="M158" i="6" s="1"/>
  <c r="AA158" i="18"/>
  <c r="K158" i="6" s="1"/>
  <c r="P157" i="6"/>
  <c r="AE157" i="18"/>
  <c r="O157" i="6" s="1"/>
  <c r="AD157" i="18"/>
  <c r="N157" i="6" s="1"/>
  <c r="AC157" i="18"/>
  <c r="M157" i="6" s="1"/>
  <c r="AA157" i="18"/>
  <c r="K157" i="6" s="1"/>
  <c r="P156" i="6"/>
  <c r="AE156" i="18"/>
  <c r="O156" i="6" s="1"/>
  <c r="AD156" i="18"/>
  <c r="N156" i="6" s="1"/>
  <c r="AC156" i="18"/>
  <c r="M156" i="6" s="1"/>
  <c r="AA156" i="18"/>
  <c r="K156" i="6" s="1"/>
  <c r="P155" i="6"/>
  <c r="AE155" i="18"/>
  <c r="O155" i="6" s="1"/>
  <c r="AD155" i="18"/>
  <c r="N155" i="6" s="1"/>
  <c r="AC155" i="18"/>
  <c r="M155" i="6" s="1"/>
  <c r="AA155" i="18"/>
  <c r="K155" i="6" s="1"/>
  <c r="P154" i="6"/>
  <c r="AE154" i="18"/>
  <c r="O154" i="6" s="1"/>
  <c r="AD154" i="18"/>
  <c r="N154" i="6" s="1"/>
  <c r="AC154" i="18"/>
  <c r="M154" i="6" s="1"/>
  <c r="AA154" i="18"/>
  <c r="K154" i="6" s="1"/>
  <c r="P153" i="6"/>
  <c r="AE153" i="18"/>
  <c r="O153" i="6" s="1"/>
  <c r="AD153" i="18"/>
  <c r="N153" i="6" s="1"/>
  <c r="AC153" i="18"/>
  <c r="M153" i="6" s="1"/>
  <c r="AA153" i="18"/>
  <c r="K153" i="6" s="1"/>
  <c r="P152" i="6"/>
  <c r="AE152" i="18"/>
  <c r="O152" i="6" s="1"/>
  <c r="AD152" i="18"/>
  <c r="N152" i="6" s="1"/>
  <c r="AC152" i="18"/>
  <c r="M152" i="6" s="1"/>
  <c r="AA152" i="18"/>
  <c r="K152" i="6" s="1"/>
  <c r="P151" i="6"/>
  <c r="AE151" i="18"/>
  <c r="O151" i="6" s="1"/>
  <c r="AD151" i="18"/>
  <c r="N151" i="6" s="1"/>
  <c r="AC151" i="18"/>
  <c r="M151" i="6" s="1"/>
  <c r="AA151" i="18"/>
  <c r="K151" i="6" s="1"/>
  <c r="P150" i="6"/>
  <c r="AE150" i="18"/>
  <c r="O150" i="6" s="1"/>
  <c r="AD150" i="18"/>
  <c r="N150" i="6" s="1"/>
  <c r="AC150" i="18"/>
  <c r="M150" i="6" s="1"/>
  <c r="AA150" i="18"/>
  <c r="K150" i="6" s="1"/>
  <c r="P149" i="6"/>
  <c r="AE149" i="18"/>
  <c r="O149" i="6" s="1"/>
  <c r="AD149" i="18"/>
  <c r="N149" i="6" s="1"/>
  <c r="AC149" i="18"/>
  <c r="M149" i="6" s="1"/>
  <c r="AA149" i="18"/>
  <c r="K149" i="6" s="1"/>
  <c r="P148" i="6"/>
  <c r="AE148" i="18"/>
  <c r="O148" i="6" s="1"/>
  <c r="AD148" i="18"/>
  <c r="N148" i="6" s="1"/>
  <c r="AC148" i="18"/>
  <c r="M148" i="6" s="1"/>
  <c r="AA148" i="18"/>
  <c r="K148" i="6" s="1"/>
  <c r="P147" i="6"/>
  <c r="AE147" i="18"/>
  <c r="O147" i="6" s="1"/>
  <c r="AD147" i="18"/>
  <c r="N147" i="6" s="1"/>
  <c r="AC147" i="18"/>
  <c r="M147" i="6" s="1"/>
  <c r="AA147" i="18"/>
  <c r="K147" i="6" s="1"/>
  <c r="P146" i="6"/>
  <c r="AE146" i="18"/>
  <c r="O146" i="6" s="1"/>
  <c r="AD146" i="18"/>
  <c r="N146" i="6" s="1"/>
  <c r="AC146" i="18"/>
  <c r="M146" i="6" s="1"/>
  <c r="AA146" i="18"/>
  <c r="K146" i="6" s="1"/>
  <c r="P145" i="6"/>
  <c r="AE145" i="18"/>
  <c r="O145" i="6" s="1"/>
  <c r="AD145" i="18"/>
  <c r="N145" i="6" s="1"/>
  <c r="AC145" i="18"/>
  <c r="M145" i="6" s="1"/>
  <c r="AA145" i="18"/>
  <c r="K145" i="6" s="1"/>
  <c r="P144" i="6"/>
  <c r="AE144" i="18"/>
  <c r="O144" i="6" s="1"/>
  <c r="AD144" i="18"/>
  <c r="N144" i="6" s="1"/>
  <c r="AC144" i="18"/>
  <c r="M144" i="6" s="1"/>
  <c r="AA144" i="18"/>
  <c r="K144" i="6" s="1"/>
  <c r="P143" i="6"/>
  <c r="AE143" i="18"/>
  <c r="O143" i="6" s="1"/>
  <c r="AD143" i="18"/>
  <c r="N143" i="6" s="1"/>
  <c r="AC143" i="18"/>
  <c r="M143" i="6" s="1"/>
  <c r="AA143" i="18"/>
  <c r="K143" i="6" s="1"/>
  <c r="P142" i="6"/>
  <c r="AE142" i="18"/>
  <c r="O142" i="6" s="1"/>
  <c r="AD142" i="18"/>
  <c r="N142" i="6" s="1"/>
  <c r="AC142" i="18"/>
  <c r="M142" i="6" s="1"/>
  <c r="AA142" i="18"/>
  <c r="K142" i="6" s="1"/>
  <c r="P141" i="6"/>
  <c r="AE141" i="18"/>
  <c r="O141" i="6" s="1"/>
  <c r="AD141" i="18"/>
  <c r="N141" i="6" s="1"/>
  <c r="AC141" i="18"/>
  <c r="M141" i="6" s="1"/>
  <c r="AA141" i="18"/>
  <c r="K141" i="6" s="1"/>
  <c r="P140" i="6"/>
  <c r="AE140" i="18"/>
  <c r="O140" i="6" s="1"/>
  <c r="AD140" i="18"/>
  <c r="N140" i="6" s="1"/>
  <c r="AC140" i="18"/>
  <c r="M140" i="6" s="1"/>
  <c r="AA140" i="18"/>
  <c r="K140" i="6" s="1"/>
  <c r="P139" i="6"/>
  <c r="AE139" i="18"/>
  <c r="O139" i="6" s="1"/>
  <c r="AD139" i="18"/>
  <c r="N139" i="6" s="1"/>
  <c r="AC139" i="18"/>
  <c r="M139" i="6" s="1"/>
  <c r="AA139" i="18"/>
  <c r="K139" i="6" s="1"/>
  <c r="P138" i="6"/>
  <c r="AE138" i="18"/>
  <c r="O138" i="6" s="1"/>
  <c r="AD138" i="18"/>
  <c r="N138" i="6" s="1"/>
  <c r="AC138" i="18"/>
  <c r="M138" i="6" s="1"/>
  <c r="AA138" i="18"/>
  <c r="K138" i="6" s="1"/>
  <c r="P137" i="6"/>
  <c r="AE137" i="18"/>
  <c r="O137" i="6" s="1"/>
  <c r="AD137" i="18"/>
  <c r="N137" i="6" s="1"/>
  <c r="AC137" i="18"/>
  <c r="M137" i="6" s="1"/>
  <c r="AA137" i="18"/>
  <c r="K137" i="6" s="1"/>
  <c r="P136" i="6"/>
  <c r="AE136" i="18"/>
  <c r="O136" i="6" s="1"/>
  <c r="AD136" i="18"/>
  <c r="N136" i="6" s="1"/>
  <c r="AC136" i="18"/>
  <c r="M136" i="6" s="1"/>
  <c r="AA136" i="18"/>
  <c r="K136" i="6" s="1"/>
  <c r="P135" i="6"/>
  <c r="AE135" i="18"/>
  <c r="O135" i="6" s="1"/>
  <c r="AD135" i="18"/>
  <c r="N135" i="6" s="1"/>
  <c r="AC135" i="18"/>
  <c r="M135" i="6" s="1"/>
  <c r="AA135" i="18"/>
  <c r="K135" i="6" s="1"/>
  <c r="P134" i="6"/>
  <c r="AE134" i="18"/>
  <c r="O134" i="6" s="1"/>
  <c r="AD134" i="18"/>
  <c r="N134" i="6" s="1"/>
  <c r="AC134" i="18"/>
  <c r="M134" i="6" s="1"/>
  <c r="AA134" i="18"/>
  <c r="K134" i="6" s="1"/>
  <c r="P133" i="6"/>
  <c r="AE133" i="18"/>
  <c r="O133" i="6" s="1"/>
  <c r="AD133" i="18"/>
  <c r="N133" i="6" s="1"/>
  <c r="AC133" i="18"/>
  <c r="M133" i="6" s="1"/>
  <c r="AA133" i="18"/>
  <c r="K133" i="6" s="1"/>
  <c r="P132" i="6"/>
  <c r="AE132" i="18"/>
  <c r="O132" i="6" s="1"/>
  <c r="AD132" i="18"/>
  <c r="N132" i="6" s="1"/>
  <c r="AC132" i="18"/>
  <c r="M132" i="6" s="1"/>
  <c r="AA132" i="18"/>
  <c r="K132" i="6" s="1"/>
  <c r="P131" i="6"/>
  <c r="AE131" i="18"/>
  <c r="O131" i="6" s="1"/>
  <c r="AD131" i="18"/>
  <c r="N131" i="6" s="1"/>
  <c r="AC131" i="18"/>
  <c r="M131" i="6" s="1"/>
  <c r="AA131" i="18"/>
  <c r="K131" i="6" s="1"/>
  <c r="P130" i="6"/>
  <c r="AE130" i="18"/>
  <c r="O130" i="6" s="1"/>
  <c r="AD130" i="18"/>
  <c r="N130" i="6" s="1"/>
  <c r="AC130" i="18"/>
  <c r="M130" i="6" s="1"/>
  <c r="AA130" i="18"/>
  <c r="K130" i="6" s="1"/>
  <c r="P129" i="6"/>
  <c r="AE129" i="18"/>
  <c r="O129" i="6" s="1"/>
  <c r="AD129" i="18"/>
  <c r="N129" i="6" s="1"/>
  <c r="AC129" i="18"/>
  <c r="M129" i="6" s="1"/>
  <c r="AA129" i="18"/>
  <c r="K129" i="6" s="1"/>
  <c r="P128" i="6"/>
  <c r="AE128" i="18"/>
  <c r="O128" i="6" s="1"/>
  <c r="AD128" i="18"/>
  <c r="N128" i="6" s="1"/>
  <c r="AC128" i="18"/>
  <c r="M128" i="6" s="1"/>
  <c r="AA128" i="18"/>
  <c r="K128" i="6" s="1"/>
  <c r="P127" i="6"/>
  <c r="AE127" i="18"/>
  <c r="O127" i="6" s="1"/>
  <c r="AD127" i="18"/>
  <c r="N127" i="6" s="1"/>
  <c r="AC127" i="18"/>
  <c r="M127" i="6" s="1"/>
  <c r="AA127" i="18"/>
  <c r="K127" i="6" s="1"/>
  <c r="P126" i="6"/>
  <c r="AE126" i="18"/>
  <c r="O126" i="6" s="1"/>
  <c r="AD126" i="18"/>
  <c r="N126" i="6" s="1"/>
  <c r="AC126" i="18"/>
  <c r="M126" i="6" s="1"/>
  <c r="AA126" i="18"/>
  <c r="K126" i="6" s="1"/>
  <c r="P125" i="6"/>
  <c r="AE125" i="18"/>
  <c r="O125" i="6" s="1"/>
  <c r="AD125" i="18"/>
  <c r="N125" i="6" s="1"/>
  <c r="AC125" i="18"/>
  <c r="M125" i="6" s="1"/>
  <c r="AA125" i="18"/>
  <c r="K125" i="6" s="1"/>
  <c r="P124" i="6"/>
  <c r="AE124" i="18"/>
  <c r="O124" i="6" s="1"/>
  <c r="AD124" i="18"/>
  <c r="N124" i="6" s="1"/>
  <c r="AC124" i="18"/>
  <c r="M124" i="6" s="1"/>
  <c r="AA124" i="18"/>
  <c r="K124" i="6" s="1"/>
  <c r="P123" i="6"/>
  <c r="AE123" i="18"/>
  <c r="O123" i="6" s="1"/>
  <c r="AD123" i="18"/>
  <c r="N123" i="6" s="1"/>
  <c r="AC123" i="18"/>
  <c r="M123" i="6" s="1"/>
  <c r="AA123" i="18"/>
  <c r="K123" i="6" s="1"/>
  <c r="P122" i="6"/>
  <c r="AE122" i="18"/>
  <c r="O122" i="6" s="1"/>
  <c r="AD122" i="18"/>
  <c r="N122" i="6" s="1"/>
  <c r="AC122" i="18"/>
  <c r="M122" i="6" s="1"/>
  <c r="AA122" i="18"/>
  <c r="K122" i="6" s="1"/>
  <c r="P121" i="6"/>
  <c r="AE121" i="18"/>
  <c r="O121" i="6" s="1"/>
  <c r="AD121" i="18"/>
  <c r="N121" i="6" s="1"/>
  <c r="AC121" i="18"/>
  <c r="M121" i="6" s="1"/>
  <c r="AA121" i="18"/>
  <c r="K121" i="6" s="1"/>
  <c r="P120" i="6"/>
  <c r="AE120" i="18"/>
  <c r="O120" i="6" s="1"/>
  <c r="AD120" i="18"/>
  <c r="N120" i="6" s="1"/>
  <c r="AC120" i="18"/>
  <c r="M120" i="6" s="1"/>
  <c r="AA120" i="18"/>
  <c r="K120" i="6" s="1"/>
  <c r="P119" i="6"/>
  <c r="AE119" i="18"/>
  <c r="O119" i="6" s="1"/>
  <c r="AD119" i="18"/>
  <c r="N119" i="6" s="1"/>
  <c r="AC119" i="18"/>
  <c r="M119" i="6" s="1"/>
  <c r="AA119" i="18"/>
  <c r="K119" i="6" s="1"/>
  <c r="P118" i="6"/>
  <c r="AE118" i="18"/>
  <c r="O118" i="6" s="1"/>
  <c r="AD118" i="18"/>
  <c r="N118" i="6" s="1"/>
  <c r="AC118" i="18"/>
  <c r="M118" i="6" s="1"/>
  <c r="AA118" i="18"/>
  <c r="K118" i="6" s="1"/>
  <c r="P117" i="6"/>
  <c r="AE117" i="18"/>
  <c r="O117" i="6" s="1"/>
  <c r="AD117" i="18"/>
  <c r="N117" i="6" s="1"/>
  <c r="AC117" i="18"/>
  <c r="M117" i="6" s="1"/>
  <c r="AA117" i="18"/>
  <c r="K117" i="6" s="1"/>
  <c r="P116" i="6"/>
  <c r="AE116" i="18"/>
  <c r="O116" i="6" s="1"/>
  <c r="AD116" i="18"/>
  <c r="N116" i="6" s="1"/>
  <c r="AC116" i="18"/>
  <c r="M116" i="6" s="1"/>
  <c r="AA116" i="18"/>
  <c r="K116" i="6" s="1"/>
  <c r="P115" i="6"/>
  <c r="AE115" i="18"/>
  <c r="O115" i="6" s="1"/>
  <c r="AD115" i="18"/>
  <c r="N115" i="6" s="1"/>
  <c r="AC115" i="18"/>
  <c r="M115" i="6" s="1"/>
  <c r="AA115" i="18"/>
  <c r="K115" i="6" s="1"/>
  <c r="P114" i="6"/>
  <c r="AE114" i="18"/>
  <c r="O114" i="6" s="1"/>
  <c r="AD114" i="18"/>
  <c r="N114" i="6" s="1"/>
  <c r="AC114" i="18"/>
  <c r="M114" i="6" s="1"/>
  <c r="AA114" i="18"/>
  <c r="K114" i="6" s="1"/>
  <c r="P113" i="6"/>
  <c r="AE113" i="18"/>
  <c r="O113" i="6" s="1"/>
  <c r="AD113" i="18"/>
  <c r="N113" i="6" s="1"/>
  <c r="AC113" i="18"/>
  <c r="M113" i="6" s="1"/>
  <c r="AA113" i="18"/>
  <c r="K113" i="6" s="1"/>
  <c r="P112" i="6"/>
  <c r="AE112" i="18"/>
  <c r="O112" i="6" s="1"/>
  <c r="AD112" i="18"/>
  <c r="N112" i="6" s="1"/>
  <c r="AC112" i="18"/>
  <c r="M112" i="6" s="1"/>
  <c r="AA112" i="18"/>
  <c r="K112" i="6" s="1"/>
  <c r="P111" i="6"/>
  <c r="AE111" i="18"/>
  <c r="O111" i="6" s="1"/>
  <c r="AD111" i="18"/>
  <c r="N111" i="6" s="1"/>
  <c r="AC111" i="18"/>
  <c r="M111" i="6" s="1"/>
  <c r="AA111" i="18"/>
  <c r="K111" i="6" s="1"/>
  <c r="P110" i="6"/>
  <c r="AE110" i="18"/>
  <c r="O110" i="6" s="1"/>
  <c r="AD110" i="18"/>
  <c r="N110" i="6" s="1"/>
  <c r="AC110" i="18"/>
  <c r="M110" i="6" s="1"/>
  <c r="AA110" i="18"/>
  <c r="K110" i="6" s="1"/>
  <c r="P109" i="6"/>
  <c r="AE109" i="18"/>
  <c r="O109" i="6" s="1"/>
  <c r="AD109" i="18"/>
  <c r="N109" i="6" s="1"/>
  <c r="AC109" i="18"/>
  <c r="M109" i="6" s="1"/>
  <c r="AA109" i="18"/>
  <c r="K109" i="6" s="1"/>
  <c r="P108" i="6"/>
  <c r="AE108" i="18"/>
  <c r="O108" i="6" s="1"/>
  <c r="AD108" i="18"/>
  <c r="N108" i="6" s="1"/>
  <c r="AC108" i="18"/>
  <c r="M108" i="6" s="1"/>
  <c r="AA108" i="18"/>
  <c r="K108" i="6" s="1"/>
  <c r="P107" i="6"/>
  <c r="AE107" i="18"/>
  <c r="O107" i="6" s="1"/>
  <c r="AD107" i="18"/>
  <c r="N107" i="6" s="1"/>
  <c r="AC107" i="18"/>
  <c r="M107" i="6" s="1"/>
  <c r="AA107" i="18"/>
  <c r="K107" i="6" s="1"/>
  <c r="P106" i="6"/>
  <c r="AE106" i="18"/>
  <c r="O106" i="6" s="1"/>
  <c r="AD106" i="18"/>
  <c r="N106" i="6" s="1"/>
  <c r="AC106" i="18"/>
  <c r="M106" i="6" s="1"/>
  <c r="AA106" i="18"/>
  <c r="K106" i="6" s="1"/>
  <c r="P105" i="6"/>
  <c r="AE105" i="18"/>
  <c r="O105" i="6" s="1"/>
  <c r="AD105" i="18"/>
  <c r="N105" i="6" s="1"/>
  <c r="AC105" i="18"/>
  <c r="M105" i="6" s="1"/>
  <c r="AA105" i="18"/>
  <c r="K105" i="6" s="1"/>
  <c r="P104" i="6"/>
  <c r="AE104" i="18"/>
  <c r="O104" i="6" s="1"/>
  <c r="AD104" i="18"/>
  <c r="N104" i="6" s="1"/>
  <c r="AC104" i="18"/>
  <c r="M104" i="6" s="1"/>
  <c r="AA104" i="18"/>
  <c r="K104" i="6" s="1"/>
  <c r="P103" i="6"/>
  <c r="AE103" i="18"/>
  <c r="O103" i="6" s="1"/>
  <c r="AD103" i="18"/>
  <c r="N103" i="6" s="1"/>
  <c r="AC103" i="18"/>
  <c r="M103" i="6" s="1"/>
  <c r="AA103" i="18"/>
  <c r="K103" i="6" s="1"/>
  <c r="P102" i="6"/>
  <c r="AE102" i="18"/>
  <c r="O102" i="6" s="1"/>
  <c r="AD102" i="18"/>
  <c r="N102" i="6" s="1"/>
  <c r="AC102" i="18"/>
  <c r="M102" i="6" s="1"/>
  <c r="AA102" i="18"/>
  <c r="K102" i="6" s="1"/>
  <c r="P101" i="6"/>
  <c r="AE101" i="18"/>
  <c r="O101" i="6" s="1"/>
  <c r="AD101" i="18"/>
  <c r="N101" i="6" s="1"/>
  <c r="AC101" i="18"/>
  <c r="M101" i="6" s="1"/>
  <c r="AA101" i="18"/>
  <c r="K101" i="6" s="1"/>
  <c r="P100" i="6"/>
  <c r="AE100" i="18"/>
  <c r="O100" i="6" s="1"/>
  <c r="AD100" i="18"/>
  <c r="N100" i="6" s="1"/>
  <c r="AC100" i="18"/>
  <c r="M100" i="6" s="1"/>
  <c r="AA100" i="18"/>
  <c r="K100" i="6" s="1"/>
  <c r="P99" i="6"/>
  <c r="AE99" i="18"/>
  <c r="O99" i="6" s="1"/>
  <c r="AD99" i="18"/>
  <c r="N99" i="6" s="1"/>
  <c r="AC99" i="18"/>
  <c r="M99" i="6" s="1"/>
  <c r="AA99" i="18"/>
  <c r="K99" i="6" s="1"/>
  <c r="P98" i="6"/>
  <c r="AE98" i="18"/>
  <c r="O98" i="6" s="1"/>
  <c r="AD98" i="18"/>
  <c r="N98" i="6" s="1"/>
  <c r="AC98" i="18"/>
  <c r="M98" i="6" s="1"/>
  <c r="AA98" i="18"/>
  <c r="K98" i="6" s="1"/>
  <c r="P97" i="6"/>
  <c r="AE97" i="18"/>
  <c r="O97" i="6" s="1"/>
  <c r="AD97" i="18"/>
  <c r="N97" i="6" s="1"/>
  <c r="AC97" i="18"/>
  <c r="M97" i="6" s="1"/>
  <c r="AA97" i="18"/>
  <c r="K97" i="6" s="1"/>
  <c r="P96" i="6"/>
  <c r="AE96" i="18"/>
  <c r="O96" i="6" s="1"/>
  <c r="AD96" i="18"/>
  <c r="N96" i="6" s="1"/>
  <c r="AC96" i="18"/>
  <c r="M96" i="6" s="1"/>
  <c r="AA96" i="18"/>
  <c r="K96" i="6" s="1"/>
  <c r="P95" i="6"/>
  <c r="AE95" i="18"/>
  <c r="O95" i="6" s="1"/>
  <c r="AD95" i="18"/>
  <c r="N95" i="6" s="1"/>
  <c r="AC95" i="18"/>
  <c r="M95" i="6" s="1"/>
  <c r="AA95" i="18"/>
  <c r="K95" i="6" s="1"/>
  <c r="P94" i="6"/>
  <c r="AE94" i="18"/>
  <c r="O94" i="6" s="1"/>
  <c r="AD94" i="18"/>
  <c r="N94" i="6" s="1"/>
  <c r="AC94" i="18"/>
  <c r="M94" i="6" s="1"/>
  <c r="AA94" i="18"/>
  <c r="K94" i="6" s="1"/>
  <c r="P93" i="6"/>
  <c r="AE93" i="18"/>
  <c r="O93" i="6" s="1"/>
  <c r="AD93" i="18"/>
  <c r="N93" i="6" s="1"/>
  <c r="AC93" i="18"/>
  <c r="M93" i="6" s="1"/>
  <c r="AA93" i="18"/>
  <c r="K93" i="6" s="1"/>
  <c r="P92" i="6"/>
  <c r="AE92" i="18"/>
  <c r="O92" i="6" s="1"/>
  <c r="AD92" i="18"/>
  <c r="N92" i="6" s="1"/>
  <c r="AC92" i="18"/>
  <c r="M92" i="6" s="1"/>
  <c r="AA92" i="18"/>
  <c r="K92" i="6" s="1"/>
  <c r="P91" i="6"/>
  <c r="AE91" i="18"/>
  <c r="O91" i="6" s="1"/>
  <c r="AD91" i="18"/>
  <c r="N91" i="6" s="1"/>
  <c r="AC91" i="18"/>
  <c r="M91" i="6" s="1"/>
  <c r="AA91" i="18"/>
  <c r="K91" i="6" s="1"/>
  <c r="P90" i="6"/>
  <c r="AE90" i="18"/>
  <c r="O90" i="6" s="1"/>
  <c r="AD90" i="18"/>
  <c r="N90" i="6" s="1"/>
  <c r="AC90" i="18"/>
  <c r="M90" i="6" s="1"/>
  <c r="AA90" i="18"/>
  <c r="K90" i="6" s="1"/>
  <c r="P89" i="6"/>
  <c r="AE89" i="18"/>
  <c r="O89" i="6" s="1"/>
  <c r="AD89" i="18"/>
  <c r="N89" i="6" s="1"/>
  <c r="AC89" i="18"/>
  <c r="M89" i="6" s="1"/>
  <c r="AA89" i="18"/>
  <c r="K89" i="6" s="1"/>
  <c r="P88" i="6"/>
  <c r="AE88" i="18"/>
  <c r="O88" i="6" s="1"/>
  <c r="AD88" i="18"/>
  <c r="N88" i="6" s="1"/>
  <c r="AC88" i="18"/>
  <c r="M88" i="6" s="1"/>
  <c r="AA88" i="18"/>
  <c r="K88" i="6" s="1"/>
  <c r="P87" i="6"/>
  <c r="AE87" i="18"/>
  <c r="O87" i="6" s="1"/>
  <c r="AD87" i="18"/>
  <c r="N87" i="6" s="1"/>
  <c r="AC87" i="18"/>
  <c r="M87" i="6" s="1"/>
  <c r="AA87" i="18"/>
  <c r="K87" i="6" s="1"/>
  <c r="P86" i="6"/>
  <c r="AE86" i="18"/>
  <c r="O86" i="6" s="1"/>
  <c r="AD86" i="18"/>
  <c r="N86" i="6" s="1"/>
  <c r="AC86" i="18"/>
  <c r="M86" i="6" s="1"/>
  <c r="AA86" i="18"/>
  <c r="K86" i="6" s="1"/>
  <c r="P85" i="6"/>
  <c r="AE85" i="18"/>
  <c r="O85" i="6" s="1"/>
  <c r="AD85" i="18"/>
  <c r="N85" i="6" s="1"/>
  <c r="AC85" i="18"/>
  <c r="M85" i="6" s="1"/>
  <c r="AA85" i="18"/>
  <c r="K85" i="6" s="1"/>
  <c r="P84" i="6"/>
  <c r="AE84" i="18"/>
  <c r="O84" i="6" s="1"/>
  <c r="AD84" i="18"/>
  <c r="N84" i="6" s="1"/>
  <c r="AC84" i="18"/>
  <c r="M84" i="6" s="1"/>
  <c r="AA84" i="18"/>
  <c r="K84" i="6" s="1"/>
  <c r="P83" i="6"/>
  <c r="AE83" i="18"/>
  <c r="O83" i="6" s="1"/>
  <c r="AD83" i="18"/>
  <c r="N83" i="6" s="1"/>
  <c r="AC83" i="18"/>
  <c r="M83" i="6" s="1"/>
  <c r="AA83" i="18"/>
  <c r="K83" i="6" s="1"/>
  <c r="P82" i="6"/>
  <c r="AE82" i="18"/>
  <c r="O82" i="6" s="1"/>
  <c r="AD82" i="18"/>
  <c r="N82" i="6" s="1"/>
  <c r="AC82" i="18"/>
  <c r="M82" i="6" s="1"/>
  <c r="AA82" i="18"/>
  <c r="K82" i="6" s="1"/>
  <c r="P81" i="6"/>
  <c r="AE81" i="18"/>
  <c r="O81" i="6" s="1"/>
  <c r="AD81" i="18"/>
  <c r="N81" i="6" s="1"/>
  <c r="AC81" i="18"/>
  <c r="M81" i="6" s="1"/>
  <c r="AA81" i="18"/>
  <c r="K81" i="6" s="1"/>
  <c r="P80" i="6"/>
  <c r="AE80" i="18"/>
  <c r="O80" i="6" s="1"/>
  <c r="AD80" i="18"/>
  <c r="N80" i="6" s="1"/>
  <c r="AC80" i="18"/>
  <c r="M80" i="6" s="1"/>
  <c r="AA80" i="18"/>
  <c r="K80" i="6" s="1"/>
  <c r="P79" i="6"/>
  <c r="AE79" i="18"/>
  <c r="O79" i="6" s="1"/>
  <c r="AD79" i="18"/>
  <c r="N79" i="6" s="1"/>
  <c r="AC79" i="18"/>
  <c r="M79" i="6" s="1"/>
  <c r="AA79" i="18"/>
  <c r="K79" i="6" s="1"/>
  <c r="P78" i="6"/>
  <c r="AE78" i="18"/>
  <c r="O78" i="6" s="1"/>
  <c r="AD78" i="18"/>
  <c r="N78" i="6" s="1"/>
  <c r="AC78" i="18"/>
  <c r="M78" i="6" s="1"/>
  <c r="AA78" i="18"/>
  <c r="K78" i="6" s="1"/>
  <c r="P77" i="6"/>
  <c r="AE77" i="18"/>
  <c r="O77" i="6" s="1"/>
  <c r="AD77" i="18"/>
  <c r="N77" i="6" s="1"/>
  <c r="AC77" i="18"/>
  <c r="M77" i="6" s="1"/>
  <c r="AA77" i="18"/>
  <c r="K77" i="6" s="1"/>
  <c r="P76" i="6"/>
  <c r="AE76" i="18"/>
  <c r="O76" i="6" s="1"/>
  <c r="AD76" i="18"/>
  <c r="N76" i="6" s="1"/>
  <c r="AC76" i="18"/>
  <c r="M76" i="6" s="1"/>
  <c r="AA76" i="18"/>
  <c r="K76" i="6" s="1"/>
  <c r="P75" i="6"/>
  <c r="AE75" i="18"/>
  <c r="O75" i="6" s="1"/>
  <c r="AD75" i="18"/>
  <c r="N75" i="6" s="1"/>
  <c r="AC75" i="18"/>
  <c r="M75" i="6" s="1"/>
  <c r="AA75" i="18"/>
  <c r="K75" i="6" s="1"/>
  <c r="P74" i="6"/>
  <c r="AE74" i="18"/>
  <c r="O74" i="6" s="1"/>
  <c r="AD74" i="18"/>
  <c r="N74" i="6" s="1"/>
  <c r="AC74" i="18"/>
  <c r="M74" i="6" s="1"/>
  <c r="AA74" i="18"/>
  <c r="K74" i="6" s="1"/>
  <c r="P73" i="6"/>
  <c r="AE73" i="18"/>
  <c r="O73" i="6" s="1"/>
  <c r="AD73" i="18"/>
  <c r="N73" i="6" s="1"/>
  <c r="AC73" i="18"/>
  <c r="M73" i="6" s="1"/>
  <c r="AA73" i="18"/>
  <c r="K73" i="6" s="1"/>
  <c r="P72" i="6"/>
  <c r="AE72" i="18"/>
  <c r="O72" i="6" s="1"/>
  <c r="AD72" i="18"/>
  <c r="N72" i="6" s="1"/>
  <c r="AC72" i="18"/>
  <c r="M72" i="6" s="1"/>
  <c r="AA72" i="18"/>
  <c r="K72" i="6" s="1"/>
  <c r="P71" i="6"/>
  <c r="AE71" i="18"/>
  <c r="O71" i="6" s="1"/>
  <c r="AD71" i="18"/>
  <c r="N71" i="6" s="1"/>
  <c r="AC71" i="18"/>
  <c r="M71" i="6" s="1"/>
  <c r="AA71" i="18"/>
  <c r="K71" i="6" s="1"/>
  <c r="P70" i="6"/>
  <c r="AE70" i="18"/>
  <c r="O70" i="6" s="1"/>
  <c r="AD70" i="18"/>
  <c r="N70" i="6" s="1"/>
  <c r="AC70" i="18"/>
  <c r="M70" i="6" s="1"/>
  <c r="AA70" i="18"/>
  <c r="K70" i="6" s="1"/>
  <c r="P69" i="6"/>
  <c r="AE69" i="18"/>
  <c r="O69" i="6" s="1"/>
  <c r="AD69" i="18"/>
  <c r="N69" i="6" s="1"/>
  <c r="AC69" i="18"/>
  <c r="M69" i="6" s="1"/>
  <c r="AA69" i="18"/>
  <c r="K69" i="6" s="1"/>
  <c r="P68" i="6"/>
  <c r="AE68" i="18"/>
  <c r="O68" i="6" s="1"/>
  <c r="AD68" i="18"/>
  <c r="N68" i="6" s="1"/>
  <c r="AC68" i="18"/>
  <c r="M68" i="6" s="1"/>
  <c r="AA68" i="18"/>
  <c r="K68" i="6" s="1"/>
  <c r="P67" i="6"/>
  <c r="AE67" i="18"/>
  <c r="O67" i="6" s="1"/>
  <c r="AD67" i="18"/>
  <c r="N67" i="6" s="1"/>
  <c r="AC67" i="18"/>
  <c r="M67" i="6" s="1"/>
  <c r="AA67" i="18"/>
  <c r="K67" i="6" s="1"/>
  <c r="P66" i="6"/>
  <c r="AE66" i="18"/>
  <c r="O66" i="6" s="1"/>
  <c r="AD66" i="18"/>
  <c r="N66" i="6" s="1"/>
  <c r="AC66" i="18"/>
  <c r="M66" i="6" s="1"/>
  <c r="AA66" i="18"/>
  <c r="K66" i="6" s="1"/>
  <c r="P65" i="6"/>
  <c r="AE65" i="18"/>
  <c r="O65" i="6" s="1"/>
  <c r="AD65" i="18"/>
  <c r="N65" i="6" s="1"/>
  <c r="AC65" i="18"/>
  <c r="M65" i="6" s="1"/>
  <c r="AA65" i="18"/>
  <c r="K65" i="6" s="1"/>
  <c r="P64" i="6"/>
  <c r="AE64" i="18"/>
  <c r="O64" i="6" s="1"/>
  <c r="AD64" i="18"/>
  <c r="N64" i="6" s="1"/>
  <c r="AC64" i="18"/>
  <c r="M64" i="6" s="1"/>
  <c r="AA64" i="18"/>
  <c r="K64" i="6" s="1"/>
  <c r="P63" i="6"/>
  <c r="AE63" i="18"/>
  <c r="O63" i="6" s="1"/>
  <c r="AD63" i="18"/>
  <c r="N63" i="6" s="1"/>
  <c r="AC63" i="18"/>
  <c r="M63" i="6" s="1"/>
  <c r="AA63" i="18"/>
  <c r="K63" i="6" s="1"/>
  <c r="P62" i="6"/>
  <c r="AE62" i="18"/>
  <c r="O62" i="6" s="1"/>
  <c r="AD62" i="18"/>
  <c r="N62" i="6" s="1"/>
  <c r="AC62" i="18"/>
  <c r="M62" i="6" s="1"/>
  <c r="AA62" i="18"/>
  <c r="K62" i="6" s="1"/>
  <c r="P61" i="6"/>
  <c r="AE61" i="18"/>
  <c r="O61" i="6" s="1"/>
  <c r="AD61" i="18"/>
  <c r="N61" i="6" s="1"/>
  <c r="AC61" i="18"/>
  <c r="M61" i="6" s="1"/>
  <c r="AA61" i="18"/>
  <c r="K61" i="6" s="1"/>
  <c r="P60" i="6"/>
  <c r="AE60" i="18"/>
  <c r="O60" i="6" s="1"/>
  <c r="AD60" i="18"/>
  <c r="N60" i="6" s="1"/>
  <c r="AC60" i="18"/>
  <c r="M60" i="6" s="1"/>
  <c r="AA60" i="18"/>
  <c r="K60" i="6" s="1"/>
  <c r="P59" i="6"/>
  <c r="AE59" i="18"/>
  <c r="O59" i="6" s="1"/>
  <c r="AD59" i="18"/>
  <c r="N59" i="6" s="1"/>
  <c r="AC59" i="18"/>
  <c r="M59" i="6" s="1"/>
  <c r="AA59" i="18"/>
  <c r="K59" i="6" s="1"/>
  <c r="P58" i="6"/>
  <c r="AE58" i="18"/>
  <c r="O58" i="6" s="1"/>
  <c r="AD58" i="18"/>
  <c r="N58" i="6" s="1"/>
  <c r="AC58" i="18"/>
  <c r="M58" i="6" s="1"/>
  <c r="AA58" i="18"/>
  <c r="K58" i="6" s="1"/>
  <c r="P57" i="6"/>
  <c r="AE57" i="18"/>
  <c r="O57" i="6" s="1"/>
  <c r="AD57" i="18"/>
  <c r="N57" i="6" s="1"/>
  <c r="AC57" i="18"/>
  <c r="M57" i="6" s="1"/>
  <c r="AA57" i="18"/>
  <c r="K57" i="6" s="1"/>
  <c r="P56" i="6"/>
  <c r="AE56" i="18"/>
  <c r="O56" i="6" s="1"/>
  <c r="AD56" i="18"/>
  <c r="N56" i="6" s="1"/>
  <c r="AC56" i="18"/>
  <c r="M56" i="6" s="1"/>
  <c r="AA56" i="18"/>
  <c r="K56" i="6" s="1"/>
  <c r="P55" i="6"/>
  <c r="AE55" i="18"/>
  <c r="O55" i="6" s="1"/>
  <c r="AD55" i="18"/>
  <c r="N55" i="6" s="1"/>
  <c r="AC55" i="18"/>
  <c r="M55" i="6" s="1"/>
  <c r="AA55" i="18"/>
  <c r="K55" i="6" s="1"/>
  <c r="P54" i="6"/>
  <c r="AE54" i="18"/>
  <c r="O54" i="6" s="1"/>
  <c r="AD54" i="18"/>
  <c r="N54" i="6" s="1"/>
  <c r="AC54" i="18"/>
  <c r="M54" i="6" s="1"/>
  <c r="AA54" i="18"/>
  <c r="K54" i="6" s="1"/>
  <c r="P53" i="6"/>
  <c r="AE53" i="18"/>
  <c r="O53" i="6" s="1"/>
  <c r="AD53" i="18"/>
  <c r="N53" i="6" s="1"/>
  <c r="AC53" i="18"/>
  <c r="M53" i="6" s="1"/>
  <c r="AA53" i="18"/>
  <c r="K53" i="6" s="1"/>
  <c r="P52" i="6"/>
  <c r="AE52" i="18"/>
  <c r="O52" i="6" s="1"/>
  <c r="AD52" i="18"/>
  <c r="N52" i="6" s="1"/>
  <c r="AC52" i="18"/>
  <c r="M52" i="6" s="1"/>
  <c r="AA52" i="18"/>
  <c r="K52" i="6" s="1"/>
  <c r="P51" i="6"/>
  <c r="AE51" i="18"/>
  <c r="O51" i="6" s="1"/>
  <c r="AD51" i="18"/>
  <c r="N51" i="6" s="1"/>
  <c r="AC51" i="18"/>
  <c r="M51" i="6" s="1"/>
  <c r="AA51" i="18"/>
  <c r="K51" i="6" s="1"/>
  <c r="P50" i="6"/>
  <c r="AE50" i="18"/>
  <c r="O50" i="6" s="1"/>
  <c r="AD50" i="18"/>
  <c r="N50" i="6" s="1"/>
  <c r="AC50" i="18"/>
  <c r="M50" i="6" s="1"/>
  <c r="AA50" i="18"/>
  <c r="K50" i="6" s="1"/>
  <c r="P49" i="6"/>
  <c r="AE49" i="18"/>
  <c r="O49" i="6" s="1"/>
  <c r="AD49" i="18"/>
  <c r="N49" i="6" s="1"/>
  <c r="AC49" i="18"/>
  <c r="M49" i="6" s="1"/>
  <c r="AA49" i="18"/>
  <c r="K49" i="6" s="1"/>
  <c r="P48" i="6"/>
  <c r="AE48" i="18"/>
  <c r="O48" i="6" s="1"/>
  <c r="AD48" i="18"/>
  <c r="N48" i="6" s="1"/>
  <c r="AC48" i="18"/>
  <c r="M48" i="6" s="1"/>
  <c r="AA48" i="18"/>
  <c r="K48" i="6" s="1"/>
  <c r="P47" i="6"/>
  <c r="AE47" i="18"/>
  <c r="O47" i="6" s="1"/>
  <c r="AD47" i="18"/>
  <c r="N47" i="6" s="1"/>
  <c r="AC47" i="18"/>
  <c r="M47" i="6" s="1"/>
  <c r="AA47" i="18"/>
  <c r="K47" i="6" s="1"/>
  <c r="P46" i="6"/>
  <c r="AE46" i="18"/>
  <c r="O46" i="6" s="1"/>
  <c r="AD46" i="18"/>
  <c r="N46" i="6" s="1"/>
  <c r="AC46" i="18"/>
  <c r="M46" i="6" s="1"/>
  <c r="AA46" i="18"/>
  <c r="K46" i="6" s="1"/>
  <c r="P45" i="6"/>
  <c r="AE45" i="18"/>
  <c r="O45" i="6" s="1"/>
  <c r="AD45" i="18"/>
  <c r="N45" i="6" s="1"/>
  <c r="AC45" i="18"/>
  <c r="M45" i="6" s="1"/>
  <c r="AA45" i="18"/>
  <c r="K45" i="6" s="1"/>
  <c r="P44" i="6"/>
  <c r="AE44" i="18"/>
  <c r="O44" i="6" s="1"/>
  <c r="AD44" i="18"/>
  <c r="N44" i="6" s="1"/>
  <c r="AC44" i="18"/>
  <c r="M44" i="6" s="1"/>
  <c r="AA44" i="18"/>
  <c r="K44" i="6" s="1"/>
  <c r="P43" i="6"/>
  <c r="AE43" i="18"/>
  <c r="O43" i="6" s="1"/>
  <c r="AD43" i="18"/>
  <c r="N43" i="6" s="1"/>
  <c r="AC43" i="18"/>
  <c r="M43" i="6" s="1"/>
  <c r="AA43" i="18"/>
  <c r="K43" i="6" s="1"/>
  <c r="P42" i="6"/>
  <c r="AE42" i="18"/>
  <c r="O42" i="6" s="1"/>
  <c r="AD42" i="18"/>
  <c r="N42" i="6" s="1"/>
  <c r="AC42" i="18"/>
  <c r="M42" i="6" s="1"/>
  <c r="AA42" i="18"/>
  <c r="K42" i="6" s="1"/>
  <c r="P41" i="6"/>
  <c r="AE41" i="18"/>
  <c r="O41" i="6" s="1"/>
  <c r="AD41" i="18"/>
  <c r="N41" i="6" s="1"/>
  <c r="AC41" i="18"/>
  <c r="M41" i="6" s="1"/>
  <c r="AA41" i="18"/>
  <c r="K41" i="6" s="1"/>
  <c r="P40" i="6"/>
  <c r="AE40" i="18"/>
  <c r="O40" i="6" s="1"/>
  <c r="AD40" i="18"/>
  <c r="N40" i="6" s="1"/>
  <c r="AC40" i="18"/>
  <c r="M40" i="6" s="1"/>
  <c r="AA40" i="18"/>
  <c r="K40" i="6" s="1"/>
  <c r="P39" i="6"/>
  <c r="AE39" i="18"/>
  <c r="O39" i="6" s="1"/>
  <c r="AD39" i="18"/>
  <c r="N39" i="6" s="1"/>
  <c r="AC39" i="18"/>
  <c r="M39" i="6" s="1"/>
  <c r="AA39" i="18"/>
  <c r="K39" i="6" s="1"/>
  <c r="P38" i="6"/>
  <c r="AE38" i="18"/>
  <c r="O38" i="6" s="1"/>
  <c r="AD38" i="18"/>
  <c r="N38" i="6" s="1"/>
  <c r="AC38" i="18"/>
  <c r="M38" i="6" s="1"/>
  <c r="AA38" i="18"/>
  <c r="K38" i="6" s="1"/>
  <c r="P37" i="6"/>
  <c r="AE37" i="18"/>
  <c r="O37" i="6" s="1"/>
  <c r="AD37" i="18"/>
  <c r="N37" i="6" s="1"/>
  <c r="AC37" i="18"/>
  <c r="M37" i="6" s="1"/>
  <c r="AA37" i="18"/>
  <c r="K37" i="6" s="1"/>
  <c r="P36" i="6"/>
  <c r="AE36" i="18"/>
  <c r="O36" i="6" s="1"/>
  <c r="AD36" i="18"/>
  <c r="N36" i="6" s="1"/>
  <c r="AC36" i="18"/>
  <c r="M36" i="6" s="1"/>
  <c r="AA36" i="18"/>
  <c r="K36" i="6" s="1"/>
  <c r="P35" i="6"/>
  <c r="AE35" i="18"/>
  <c r="O35" i="6" s="1"/>
  <c r="AD35" i="18"/>
  <c r="N35" i="6" s="1"/>
  <c r="AC35" i="18"/>
  <c r="M35" i="6" s="1"/>
  <c r="AA35" i="18"/>
  <c r="K35" i="6" s="1"/>
  <c r="P34" i="6"/>
  <c r="AE34" i="18"/>
  <c r="O34" i="6" s="1"/>
  <c r="AD34" i="18"/>
  <c r="N34" i="6" s="1"/>
  <c r="AC34" i="18"/>
  <c r="M34" i="6" s="1"/>
  <c r="AA34" i="18"/>
  <c r="K34" i="6" s="1"/>
  <c r="P33" i="6"/>
  <c r="AE33" i="18"/>
  <c r="O33" i="6" s="1"/>
  <c r="AD33" i="18"/>
  <c r="N33" i="6" s="1"/>
  <c r="AC33" i="18"/>
  <c r="M33" i="6" s="1"/>
  <c r="AA33" i="18"/>
  <c r="K33" i="6" s="1"/>
  <c r="P32" i="6"/>
  <c r="AE32" i="18"/>
  <c r="O32" i="6" s="1"/>
  <c r="AD32" i="18"/>
  <c r="N32" i="6" s="1"/>
  <c r="AC32" i="18"/>
  <c r="M32" i="6" s="1"/>
  <c r="AA32" i="18"/>
  <c r="K32" i="6" s="1"/>
  <c r="P31" i="6"/>
  <c r="AE31" i="18"/>
  <c r="O31" i="6" s="1"/>
  <c r="AD31" i="18"/>
  <c r="N31" i="6" s="1"/>
  <c r="AC31" i="18"/>
  <c r="M31" i="6" s="1"/>
  <c r="AA31" i="18"/>
  <c r="K31" i="6" s="1"/>
  <c r="P30" i="6"/>
  <c r="AE30" i="18"/>
  <c r="O30" i="6" s="1"/>
  <c r="AD30" i="18"/>
  <c r="N30" i="6" s="1"/>
  <c r="AC30" i="18"/>
  <c r="M30" i="6" s="1"/>
  <c r="AA30" i="18"/>
  <c r="K30" i="6" s="1"/>
  <c r="P29" i="6"/>
  <c r="AE29" i="18"/>
  <c r="O29" i="6" s="1"/>
  <c r="AD29" i="18"/>
  <c r="N29" i="6" s="1"/>
  <c r="AC29" i="18"/>
  <c r="M29" i="6" s="1"/>
  <c r="AA29" i="18"/>
  <c r="K29" i="6" s="1"/>
  <c r="P28" i="6"/>
  <c r="AE28" i="18"/>
  <c r="O28" i="6" s="1"/>
  <c r="AD28" i="18"/>
  <c r="N28" i="6" s="1"/>
  <c r="AC28" i="18"/>
  <c r="M28" i="6" s="1"/>
  <c r="AA28" i="18"/>
  <c r="K28" i="6" s="1"/>
  <c r="P27" i="6"/>
  <c r="AE27" i="18"/>
  <c r="O27" i="6" s="1"/>
  <c r="AD27" i="18"/>
  <c r="N27" i="6" s="1"/>
  <c r="AC27" i="18"/>
  <c r="M27" i="6" s="1"/>
  <c r="AA27" i="18"/>
  <c r="K27" i="6" s="1"/>
  <c r="P26" i="6"/>
  <c r="AE26" i="18"/>
  <c r="O26" i="6" s="1"/>
  <c r="AD26" i="18"/>
  <c r="N26" i="6" s="1"/>
  <c r="AC26" i="18"/>
  <c r="M26" i="6" s="1"/>
  <c r="AA26" i="18"/>
  <c r="K26" i="6" s="1"/>
  <c r="P25" i="6"/>
  <c r="AE25" i="18"/>
  <c r="O25" i="6" s="1"/>
  <c r="AD25" i="18"/>
  <c r="N25" i="6" s="1"/>
  <c r="AC25" i="18"/>
  <c r="M25" i="6" s="1"/>
  <c r="AA25" i="18"/>
  <c r="K25" i="6" s="1"/>
  <c r="P24" i="6"/>
  <c r="AE24" i="18"/>
  <c r="O24" i="6" s="1"/>
  <c r="AD24" i="18"/>
  <c r="N24" i="6" s="1"/>
  <c r="AC24" i="18"/>
  <c r="M24" i="6" s="1"/>
  <c r="AA24" i="18"/>
  <c r="K24" i="6" s="1"/>
  <c r="P23" i="6"/>
  <c r="AE23" i="18"/>
  <c r="O23" i="6" s="1"/>
  <c r="AD23" i="18"/>
  <c r="N23" i="6" s="1"/>
  <c r="AC23" i="18"/>
  <c r="M23" i="6" s="1"/>
  <c r="AA23" i="18"/>
  <c r="K23" i="6" s="1"/>
  <c r="P22" i="6"/>
  <c r="AE22" i="18"/>
  <c r="O22" i="6" s="1"/>
  <c r="AD22" i="18"/>
  <c r="N22" i="6" s="1"/>
  <c r="AC22" i="18"/>
  <c r="M22" i="6" s="1"/>
  <c r="AA22" i="18"/>
  <c r="K22" i="6" s="1"/>
  <c r="P21" i="6"/>
  <c r="AE21" i="18"/>
  <c r="O21" i="6" s="1"/>
  <c r="AD21" i="18"/>
  <c r="N21" i="6" s="1"/>
  <c r="AC21" i="18"/>
  <c r="M21" i="6" s="1"/>
  <c r="AA21" i="18"/>
  <c r="K21" i="6" s="1"/>
  <c r="P20" i="6"/>
  <c r="AE20" i="18"/>
  <c r="O20" i="6" s="1"/>
  <c r="AD20" i="18"/>
  <c r="N20" i="6" s="1"/>
  <c r="AC20" i="18"/>
  <c r="M20" i="6" s="1"/>
  <c r="AA20" i="18"/>
  <c r="K20" i="6" s="1"/>
  <c r="P19" i="6"/>
  <c r="AE19" i="18"/>
  <c r="O19" i="6" s="1"/>
  <c r="AD19" i="18"/>
  <c r="N19" i="6" s="1"/>
  <c r="AC19" i="18"/>
  <c r="M19" i="6" s="1"/>
  <c r="AA19" i="18"/>
  <c r="K19" i="6" s="1"/>
  <c r="P18" i="6"/>
  <c r="AE18" i="18"/>
  <c r="O18" i="6" s="1"/>
  <c r="AD18" i="18"/>
  <c r="N18" i="6" s="1"/>
  <c r="AC18" i="18"/>
  <c r="M18" i="6" s="1"/>
  <c r="AA18" i="18"/>
  <c r="K18" i="6" s="1"/>
  <c r="P17" i="6"/>
  <c r="AE17" i="18"/>
  <c r="O17" i="6" s="1"/>
  <c r="AD17" i="18"/>
  <c r="N17" i="6" s="1"/>
  <c r="AC17" i="18"/>
  <c r="M17" i="6" s="1"/>
  <c r="AA17" i="18"/>
  <c r="K17" i="6" s="1"/>
  <c r="P16" i="6"/>
  <c r="AE16" i="18"/>
  <c r="O16" i="6" s="1"/>
  <c r="AD16" i="18"/>
  <c r="N16" i="6" s="1"/>
  <c r="AC16" i="18"/>
  <c r="M16" i="6" s="1"/>
  <c r="AA16" i="18"/>
  <c r="K16" i="6" s="1"/>
  <c r="P15" i="6"/>
  <c r="AE15" i="18"/>
  <c r="O15" i="6" s="1"/>
  <c r="AD15" i="18"/>
  <c r="N15" i="6" s="1"/>
  <c r="AC15" i="18"/>
  <c r="M15" i="6" s="1"/>
  <c r="AA15" i="18"/>
  <c r="K15" i="6" s="1"/>
  <c r="P14" i="6"/>
  <c r="AE14" i="18"/>
  <c r="O14" i="6" s="1"/>
  <c r="AD14" i="18"/>
  <c r="N14" i="6" s="1"/>
  <c r="AC14" i="18"/>
  <c r="M14" i="6" s="1"/>
  <c r="AA14" i="18"/>
  <c r="K14" i="6" s="1"/>
  <c r="P13" i="6"/>
  <c r="AE13" i="18"/>
  <c r="O13" i="6" s="1"/>
  <c r="AD13" i="18"/>
  <c r="N13" i="6" s="1"/>
  <c r="AC13" i="18"/>
  <c r="M13" i="6" s="1"/>
  <c r="AA13" i="18"/>
  <c r="K13" i="6" s="1"/>
  <c r="P12" i="6"/>
  <c r="AE12" i="18"/>
  <c r="O12" i="6" s="1"/>
  <c r="AD12" i="18"/>
  <c r="N12" i="6" s="1"/>
  <c r="AC12" i="18"/>
  <c r="M12" i="6" s="1"/>
  <c r="AA12" i="18"/>
  <c r="K12" i="6" s="1"/>
  <c r="P11" i="6"/>
  <c r="AE11" i="18"/>
  <c r="O11" i="6" s="1"/>
  <c r="AD11" i="18"/>
  <c r="N11" i="6" s="1"/>
  <c r="AC11" i="18"/>
  <c r="M11" i="6" s="1"/>
  <c r="AA11" i="18"/>
  <c r="K11" i="6" s="1"/>
  <c r="P10" i="6"/>
  <c r="AE10" i="18"/>
  <c r="O10" i="6" s="1"/>
  <c r="AD10" i="18"/>
  <c r="N10" i="6" s="1"/>
  <c r="AC10" i="18"/>
  <c r="M10" i="6" s="1"/>
  <c r="AA10" i="18"/>
  <c r="K10" i="6" s="1"/>
  <c r="P9" i="6"/>
  <c r="AE9" i="18"/>
  <c r="O9" i="6" s="1"/>
  <c r="AD9" i="18"/>
  <c r="N9" i="6" s="1"/>
  <c r="AC9" i="18"/>
  <c r="M9" i="6" s="1"/>
  <c r="AA9" i="18"/>
  <c r="K9" i="6" s="1"/>
  <c r="P8" i="6"/>
  <c r="AE8" i="18"/>
  <c r="O8" i="6" s="1"/>
  <c r="AD8" i="18"/>
  <c r="N8" i="6" s="1"/>
  <c r="AC8" i="18"/>
  <c r="M8" i="6" s="1"/>
  <c r="AA8" i="18"/>
  <c r="K8" i="6" s="1"/>
  <c r="P7" i="6"/>
  <c r="AE7" i="18"/>
  <c r="O7" i="6" s="1"/>
  <c r="AD7" i="18"/>
  <c r="N7" i="6" s="1"/>
  <c r="AC7" i="18"/>
  <c r="M7" i="6" s="1"/>
  <c r="AA7" i="18"/>
  <c r="K7" i="6" s="1"/>
  <c r="P6" i="6"/>
  <c r="AE6" i="18"/>
  <c r="O6" i="6" s="1"/>
  <c r="AD6" i="18"/>
  <c r="N6" i="6" s="1"/>
  <c r="AC6" i="18"/>
  <c r="M6" i="6" s="1"/>
  <c r="AA6" i="18"/>
  <c r="K6" i="6" s="1"/>
  <c r="P5" i="6"/>
  <c r="AE5" i="18"/>
  <c r="O5" i="6" s="1"/>
  <c r="AD5" i="18"/>
  <c r="N5" i="6" s="1"/>
  <c r="AC5" i="18"/>
  <c r="M5" i="6" s="1"/>
  <c r="AA5" i="18"/>
  <c r="K5" i="6" s="1"/>
  <c r="P4" i="6"/>
  <c r="AE4" i="18"/>
  <c r="O4" i="6" s="1"/>
  <c r="AD4" i="18"/>
  <c r="N4" i="6" s="1"/>
  <c r="AC4" i="18"/>
  <c r="M4" i="6" s="1"/>
  <c r="AA4" i="18"/>
  <c r="K4" i="6" s="1"/>
  <c r="P3" i="6"/>
  <c r="AE3" i="18"/>
  <c r="O3" i="6" s="1"/>
  <c r="AD3" i="18"/>
  <c r="N3" i="6" s="1"/>
  <c r="AC3" i="18"/>
  <c r="M3" i="6" s="1"/>
  <c r="AA3" i="18"/>
  <c r="K3" i="6" s="1"/>
  <c r="P2" i="6"/>
  <c r="AE2" i="18"/>
  <c r="O2" i="6" s="1"/>
  <c r="AD2" i="18"/>
  <c r="N2" i="6" s="1"/>
  <c r="AC2" i="18"/>
  <c r="M2" i="6" s="1"/>
  <c r="AA2" i="18"/>
  <c r="K2" i="6" s="1"/>
  <c r="F27" i="28" l="1"/>
  <c r="G17" i="28"/>
  <c r="F17" i="28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86" i="18" l="1"/>
  <c r="H298" i="18" s="1"/>
  <c r="H285" i="18"/>
  <c r="H297" i="18" s="1"/>
  <c r="H284" i="18"/>
  <c r="H296" i="18" s="1"/>
  <c r="H283" i="18"/>
  <c r="H295" i="18" s="1"/>
  <c r="H282" i="18"/>
  <c r="H294" i="18" s="1"/>
  <c r="H281" i="18"/>
  <c r="H293" i="18" s="1"/>
  <c r="H280" i="18"/>
  <c r="H292" i="18" s="1"/>
  <c r="H279" i="18"/>
  <c r="H291" i="18" s="1"/>
  <c r="H278" i="18"/>
  <c r="H290" i="18" s="1"/>
  <c r="H302" i="18" s="1"/>
  <c r="G302" i="6" s="1"/>
  <c r="H276" i="18"/>
  <c r="F286" i="18"/>
  <c r="F298" i="18" s="1"/>
  <c r="F285" i="18"/>
  <c r="F297" i="18" s="1"/>
  <c r="F284" i="18"/>
  <c r="F296" i="18" s="1"/>
  <c r="F283" i="18"/>
  <c r="F295" i="18" s="1"/>
  <c r="F282" i="18"/>
  <c r="F294" i="18" s="1"/>
  <c r="F281" i="18"/>
  <c r="F293" i="18" s="1"/>
  <c r="F280" i="18"/>
  <c r="F292" i="18" s="1"/>
  <c r="F279" i="18"/>
  <c r="F291" i="18" s="1"/>
  <c r="F278" i="18"/>
  <c r="F290" i="18" s="1"/>
  <c r="F302" i="18" s="1"/>
  <c r="F307" i="6" l="1"/>
  <c r="F308" i="6"/>
  <c r="F309" i="6"/>
  <c r="F302" i="6"/>
  <c r="F310" i="6"/>
  <c r="H277" i="18"/>
  <c r="H289" i="18" s="1"/>
  <c r="H301" i="18" s="1"/>
  <c r="H288" i="18"/>
  <c r="H300" i="18" s="1"/>
  <c r="AC107" i="29"/>
  <c r="AB107" i="29"/>
  <c r="AA107" i="29"/>
  <c r="Z107" i="29"/>
  <c r="Y107" i="29"/>
  <c r="V107" i="29"/>
  <c r="U107" i="29"/>
  <c r="R107" i="29"/>
  <c r="BB285" i="18" l="1"/>
  <c r="AF285" i="6" s="1"/>
  <c r="BA285" i="18"/>
  <c r="AE285" i="6" s="1"/>
  <c r="BB284" i="18"/>
  <c r="AF284" i="6" s="1"/>
  <c r="BA284" i="18"/>
  <c r="AE284" i="6" s="1"/>
  <c r="BB283" i="18"/>
  <c r="AF283" i="6" s="1"/>
  <c r="BA283" i="18"/>
  <c r="AE283" i="6" s="1"/>
  <c r="BB282" i="18"/>
  <c r="AF282" i="6" s="1"/>
  <c r="BA282" i="18"/>
  <c r="AE282" i="6" s="1"/>
  <c r="BD282" i="18"/>
  <c r="AG282" i="6" s="1"/>
  <c r="E25" i="28" s="1"/>
  <c r="BD283" i="18"/>
  <c r="AG283" i="6" s="1"/>
  <c r="E26" i="28" s="1"/>
  <c r="BD284" i="18"/>
  <c r="AG284" i="6" s="1"/>
  <c r="E27" i="28" s="1"/>
  <c r="BD285" i="18"/>
  <c r="AG285" i="6" s="1"/>
  <c r="E28" i="28" s="1"/>
  <c r="AR284" i="18" l="1"/>
  <c r="X284" i="6" s="1"/>
  <c r="AQ284" i="18"/>
  <c r="W284" i="6" s="1"/>
  <c r="AR283" i="18"/>
  <c r="X283" i="6" s="1"/>
  <c r="AQ283" i="18"/>
  <c r="W283" i="6" s="1"/>
  <c r="AR282" i="18"/>
  <c r="X282" i="6" s="1"/>
  <c r="AQ282" i="18"/>
  <c r="W282" i="6" s="1"/>
  <c r="AR281" i="18"/>
  <c r="X281" i="6" s="1"/>
  <c r="AQ281" i="18"/>
  <c r="W281" i="6" s="1"/>
  <c r="AR280" i="18"/>
  <c r="X280" i="6" s="1"/>
  <c r="AQ280" i="18"/>
  <c r="W280" i="6" s="1"/>
  <c r="AR279" i="18"/>
  <c r="X279" i="6" s="1"/>
  <c r="AQ279" i="18"/>
  <c r="W279" i="6" s="1"/>
  <c r="AR278" i="18"/>
  <c r="X278" i="6" s="1"/>
  <c r="AQ278" i="18"/>
  <c r="W278" i="6" s="1"/>
  <c r="AR277" i="18"/>
  <c r="X277" i="6" s="1"/>
  <c r="AQ277" i="18"/>
  <c r="W277" i="6" s="1"/>
  <c r="AR276" i="18"/>
  <c r="X276" i="6" s="1"/>
  <c r="AQ276" i="18"/>
  <c r="W276" i="6" s="1"/>
  <c r="AR275" i="18"/>
  <c r="X275" i="6" s="1"/>
  <c r="AQ275" i="18"/>
  <c r="W275" i="6" s="1"/>
  <c r="AR274" i="18"/>
  <c r="X274" i="6" s="1"/>
  <c r="AQ274" i="18"/>
  <c r="W274" i="6" s="1"/>
  <c r="AR273" i="18"/>
  <c r="X273" i="6" s="1"/>
  <c r="AQ273" i="18"/>
  <c r="W273" i="6" s="1"/>
  <c r="AR272" i="18"/>
  <c r="X272" i="6" s="1"/>
  <c r="AQ272" i="18"/>
  <c r="W272" i="6" s="1"/>
  <c r="AR271" i="18"/>
  <c r="X271" i="6" s="1"/>
  <c r="AQ271" i="18"/>
  <c r="W271" i="6" s="1"/>
  <c r="AR270" i="18"/>
  <c r="X270" i="6" s="1"/>
  <c r="AQ270" i="18"/>
  <c r="W270" i="6" s="1"/>
  <c r="AR269" i="18"/>
  <c r="X269" i="6" s="1"/>
  <c r="AQ269" i="18"/>
  <c r="W269" i="6" s="1"/>
  <c r="AR268" i="18"/>
  <c r="X268" i="6" s="1"/>
  <c r="AQ268" i="18"/>
  <c r="W268" i="6" s="1"/>
  <c r="AR267" i="18"/>
  <c r="X267" i="6" s="1"/>
  <c r="AQ267" i="18"/>
  <c r="W267" i="6" s="1"/>
  <c r="AR266" i="18"/>
  <c r="X266" i="6" s="1"/>
  <c r="AQ266" i="18"/>
  <c r="W266" i="6" s="1"/>
  <c r="AR265" i="18"/>
  <c r="X265" i="6" s="1"/>
  <c r="AQ265" i="18"/>
  <c r="W265" i="6" s="1"/>
  <c r="AR264" i="18"/>
  <c r="X264" i="6" s="1"/>
  <c r="AQ264" i="18"/>
  <c r="W264" i="6" s="1"/>
  <c r="AR263" i="18"/>
  <c r="X263" i="6" s="1"/>
  <c r="AQ263" i="18"/>
  <c r="W263" i="6" s="1"/>
  <c r="AR262" i="18"/>
  <c r="X262" i="6" s="1"/>
  <c r="AQ262" i="18"/>
  <c r="W262" i="6" s="1"/>
  <c r="AR261" i="18"/>
  <c r="X261" i="6" s="1"/>
  <c r="AQ261" i="18"/>
  <c r="W261" i="6" s="1"/>
  <c r="AR260" i="18"/>
  <c r="X260" i="6" s="1"/>
  <c r="AQ260" i="18"/>
  <c r="W260" i="6" s="1"/>
  <c r="AR259" i="18"/>
  <c r="X259" i="6" s="1"/>
  <c r="AQ259" i="18"/>
  <c r="W259" i="6" s="1"/>
  <c r="AR258" i="18"/>
  <c r="X258" i="6" s="1"/>
  <c r="AQ258" i="18"/>
  <c r="W258" i="6" s="1"/>
  <c r="AR257" i="18"/>
  <c r="X257" i="6" s="1"/>
  <c r="AQ257" i="18"/>
  <c r="W257" i="6" s="1"/>
  <c r="AR256" i="18"/>
  <c r="X256" i="6" s="1"/>
  <c r="AQ256" i="18"/>
  <c r="W256" i="6" s="1"/>
  <c r="AR255" i="18"/>
  <c r="X255" i="6" s="1"/>
  <c r="AQ255" i="18"/>
  <c r="W255" i="6" s="1"/>
  <c r="AR254" i="18"/>
  <c r="X254" i="6" s="1"/>
  <c r="AQ254" i="18"/>
  <c r="W254" i="6" s="1"/>
  <c r="AR253" i="18"/>
  <c r="X253" i="6" s="1"/>
  <c r="AQ253" i="18"/>
  <c r="W253" i="6" s="1"/>
  <c r="AR252" i="18"/>
  <c r="X252" i="6" s="1"/>
  <c r="AQ252" i="18"/>
  <c r="W252" i="6" s="1"/>
  <c r="AR251" i="18"/>
  <c r="X251" i="6" s="1"/>
  <c r="AQ251" i="18"/>
  <c r="W251" i="6" s="1"/>
  <c r="AR250" i="18"/>
  <c r="X250" i="6" s="1"/>
  <c r="AQ250" i="18"/>
  <c r="W250" i="6" s="1"/>
  <c r="AR249" i="18"/>
  <c r="X249" i="6" s="1"/>
  <c r="AQ249" i="18"/>
  <c r="W249" i="6" s="1"/>
  <c r="AR248" i="18"/>
  <c r="X248" i="6" s="1"/>
  <c r="AQ248" i="18"/>
  <c r="W248" i="6" s="1"/>
  <c r="AR247" i="18"/>
  <c r="X247" i="6" s="1"/>
  <c r="AQ247" i="18"/>
  <c r="W247" i="6" s="1"/>
  <c r="AR246" i="18"/>
  <c r="X246" i="6" s="1"/>
  <c r="AQ246" i="18"/>
  <c r="W246" i="6" s="1"/>
  <c r="AR245" i="18"/>
  <c r="X245" i="6" s="1"/>
  <c r="AQ245" i="18"/>
  <c r="W245" i="6" s="1"/>
  <c r="AR244" i="18"/>
  <c r="X244" i="6" s="1"/>
  <c r="AQ244" i="18"/>
  <c r="W244" i="6" s="1"/>
  <c r="AR243" i="18"/>
  <c r="X243" i="6" s="1"/>
  <c r="AQ243" i="18"/>
  <c r="W243" i="6" s="1"/>
  <c r="AR242" i="18"/>
  <c r="X242" i="6" s="1"/>
  <c r="AQ242" i="18"/>
  <c r="W242" i="6" s="1"/>
  <c r="AR241" i="18"/>
  <c r="X241" i="6" s="1"/>
  <c r="AQ241" i="18"/>
  <c r="W241" i="6" s="1"/>
  <c r="AR240" i="18"/>
  <c r="X240" i="6" s="1"/>
  <c r="AQ240" i="18"/>
  <c r="W240" i="6" s="1"/>
  <c r="AR239" i="18"/>
  <c r="X239" i="6" s="1"/>
  <c r="AQ239" i="18"/>
  <c r="W239" i="6" s="1"/>
  <c r="AR238" i="18"/>
  <c r="X238" i="6" s="1"/>
  <c r="AQ238" i="18"/>
  <c r="W238" i="6" s="1"/>
  <c r="AR237" i="18"/>
  <c r="X237" i="6" s="1"/>
  <c r="AQ237" i="18"/>
  <c r="W237" i="6" s="1"/>
  <c r="AR236" i="18"/>
  <c r="X236" i="6" s="1"/>
  <c r="AQ236" i="18"/>
  <c r="W236" i="6" s="1"/>
  <c r="AR235" i="18"/>
  <c r="X235" i="6" s="1"/>
  <c r="AQ235" i="18"/>
  <c r="W235" i="6" s="1"/>
  <c r="AR234" i="18"/>
  <c r="X234" i="6" s="1"/>
  <c r="AQ234" i="18"/>
  <c r="W234" i="6" s="1"/>
  <c r="AR233" i="18"/>
  <c r="X233" i="6" s="1"/>
  <c r="AQ233" i="18"/>
  <c r="W233" i="6" s="1"/>
  <c r="AR232" i="18"/>
  <c r="X232" i="6" s="1"/>
  <c r="AQ232" i="18"/>
  <c r="W232" i="6" s="1"/>
  <c r="AR231" i="18"/>
  <c r="X231" i="6" s="1"/>
  <c r="AQ231" i="18"/>
  <c r="W231" i="6" s="1"/>
  <c r="AR230" i="18"/>
  <c r="X230" i="6" s="1"/>
  <c r="AQ230" i="18"/>
  <c r="W230" i="6" s="1"/>
  <c r="AR229" i="18"/>
  <c r="X229" i="6" s="1"/>
  <c r="AQ229" i="18"/>
  <c r="W229" i="6" s="1"/>
  <c r="AR228" i="18"/>
  <c r="X228" i="6" s="1"/>
  <c r="AQ228" i="18"/>
  <c r="W228" i="6" s="1"/>
  <c r="AR227" i="18"/>
  <c r="X227" i="6" s="1"/>
  <c r="AQ227" i="18"/>
  <c r="W227" i="6" s="1"/>
  <c r="AR226" i="18"/>
  <c r="X226" i="6" s="1"/>
  <c r="AQ226" i="18"/>
  <c r="W226" i="6" s="1"/>
  <c r="AR225" i="18"/>
  <c r="X225" i="6" s="1"/>
  <c r="AQ225" i="18"/>
  <c r="W225" i="6" s="1"/>
  <c r="AR224" i="18"/>
  <c r="X224" i="6" s="1"/>
  <c r="AQ224" i="18"/>
  <c r="W224" i="6" s="1"/>
  <c r="AR223" i="18"/>
  <c r="X223" i="6" s="1"/>
  <c r="AQ223" i="18"/>
  <c r="W223" i="6" s="1"/>
  <c r="AR222" i="18"/>
  <c r="X222" i="6" s="1"/>
  <c r="AQ222" i="18"/>
  <c r="W222" i="6" s="1"/>
  <c r="AR221" i="18"/>
  <c r="X221" i="6" s="1"/>
  <c r="AQ221" i="18"/>
  <c r="W221" i="6" s="1"/>
  <c r="AR220" i="18"/>
  <c r="X220" i="6" s="1"/>
  <c r="AQ220" i="18"/>
  <c r="W220" i="6" s="1"/>
  <c r="AR219" i="18"/>
  <c r="X219" i="6" s="1"/>
  <c r="AQ219" i="18"/>
  <c r="W219" i="6" s="1"/>
  <c r="AR218" i="18"/>
  <c r="X218" i="6" s="1"/>
  <c r="AQ218" i="18"/>
  <c r="W218" i="6" s="1"/>
  <c r="AR217" i="18"/>
  <c r="X217" i="6" s="1"/>
  <c r="AQ217" i="18"/>
  <c r="W217" i="6" s="1"/>
  <c r="AR216" i="18"/>
  <c r="X216" i="6" s="1"/>
  <c r="AQ216" i="18"/>
  <c r="W216" i="6" s="1"/>
  <c r="AR215" i="18"/>
  <c r="X215" i="6" s="1"/>
  <c r="AQ215" i="18"/>
  <c r="W215" i="6" s="1"/>
  <c r="AR214" i="18"/>
  <c r="X214" i="6" s="1"/>
  <c r="AQ214" i="18"/>
  <c r="W214" i="6" s="1"/>
  <c r="AR213" i="18"/>
  <c r="X213" i="6" s="1"/>
  <c r="AQ213" i="18"/>
  <c r="W213" i="6" s="1"/>
  <c r="AR212" i="18"/>
  <c r="X212" i="6" s="1"/>
  <c r="AQ212" i="18"/>
  <c r="W212" i="6" s="1"/>
  <c r="AR211" i="18"/>
  <c r="X211" i="6" s="1"/>
  <c r="AQ211" i="18"/>
  <c r="W211" i="6" s="1"/>
  <c r="AR210" i="18"/>
  <c r="X210" i="6" s="1"/>
  <c r="AQ210" i="18"/>
  <c r="W210" i="6" s="1"/>
  <c r="AR209" i="18"/>
  <c r="X209" i="6" s="1"/>
  <c r="AQ209" i="18"/>
  <c r="W209" i="6" s="1"/>
  <c r="AR208" i="18"/>
  <c r="X208" i="6" s="1"/>
  <c r="AQ208" i="18"/>
  <c r="W208" i="6" s="1"/>
  <c r="AR207" i="18"/>
  <c r="X207" i="6" s="1"/>
  <c r="AQ207" i="18"/>
  <c r="W207" i="6" s="1"/>
  <c r="AR206" i="18"/>
  <c r="X206" i="6" s="1"/>
  <c r="AQ206" i="18"/>
  <c r="W206" i="6" s="1"/>
  <c r="AR205" i="18"/>
  <c r="X205" i="6" s="1"/>
  <c r="AQ205" i="18"/>
  <c r="W205" i="6" s="1"/>
  <c r="AR204" i="18"/>
  <c r="X204" i="6" s="1"/>
  <c r="AQ204" i="18"/>
  <c r="W204" i="6" s="1"/>
  <c r="AR203" i="18"/>
  <c r="X203" i="6" s="1"/>
  <c r="AQ203" i="18"/>
  <c r="W203" i="6" s="1"/>
  <c r="AR202" i="18"/>
  <c r="X202" i="6" s="1"/>
  <c r="AQ202" i="18"/>
  <c r="W202" i="6" s="1"/>
  <c r="AR201" i="18"/>
  <c r="X201" i="6" s="1"/>
  <c r="AQ201" i="18"/>
  <c r="W201" i="6" s="1"/>
  <c r="AR200" i="18"/>
  <c r="X200" i="6" s="1"/>
  <c r="AQ200" i="18"/>
  <c r="W200" i="6" s="1"/>
  <c r="AR199" i="18"/>
  <c r="X199" i="6" s="1"/>
  <c r="AQ199" i="18"/>
  <c r="W199" i="6" s="1"/>
  <c r="AR198" i="18"/>
  <c r="X198" i="6" s="1"/>
  <c r="AQ198" i="18"/>
  <c r="W198" i="6" s="1"/>
  <c r="AR197" i="18"/>
  <c r="X197" i="6" s="1"/>
  <c r="AQ197" i="18"/>
  <c r="W197" i="6" s="1"/>
  <c r="AR196" i="18"/>
  <c r="X196" i="6" s="1"/>
  <c r="AQ196" i="18"/>
  <c r="W196" i="6" s="1"/>
  <c r="AR195" i="18"/>
  <c r="X195" i="6" s="1"/>
  <c r="AQ195" i="18"/>
  <c r="W195" i="6" s="1"/>
  <c r="AR194" i="18"/>
  <c r="X194" i="6" s="1"/>
  <c r="AQ194" i="18"/>
  <c r="W194" i="6" s="1"/>
  <c r="AR193" i="18"/>
  <c r="X193" i="6" s="1"/>
  <c r="AQ193" i="18"/>
  <c r="W193" i="6" s="1"/>
  <c r="AR192" i="18"/>
  <c r="X192" i="6" s="1"/>
  <c r="AQ192" i="18"/>
  <c r="W192" i="6" s="1"/>
  <c r="AR191" i="18"/>
  <c r="X191" i="6" s="1"/>
  <c r="AQ191" i="18"/>
  <c r="W191" i="6" s="1"/>
  <c r="AR190" i="18"/>
  <c r="X190" i="6" s="1"/>
  <c r="AQ190" i="18"/>
  <c r="W190" i="6" s="1"/>
  <c r="AR189" i="18"/>
  <c r="X189" i="6" s="1"/>
  <c r="AQ189" i="18"/>
  <c r="W189" i="6" s="1"/>
  <c r="AR188" i="18"/>
  <c r="X188" i="6" s="1"/>
  <c r="AQ188" i="18"/>
  <c r="W188" i="6" s="1"/>
  <c r="AR187" i="18"/>
  <c r="X187" i="6" s="1"/>
  <c r="AQ187" i="18"/>
  <c r="W187" i="6" s="1"/>
  <c r="AR186" i="18"/>
  <c r="X186" i="6" s="1"/>
  <c r="AQ186" i="18"/>
  <c r="W186" i="6" s="1"/>
  <c r="AR185" i="18"/>
  <c r="X185" i="6" s="1"/>
  <c r="AQ185" i="18"/>
  <c r="W185" i="6" s="1"/>
  <c r="AR184" i="18"/>
  <c r="X184" i="6" s="1"/>
  <c r="AQ184" i="18"/>
  <c r="W184" i="6" s="1"/>
  <c r="AR183" i="18"/>
  <c r="X183" i="6" s="1"/>
  <c r="AQ183" i="18"/>
  <c r="W183" i="6" s="1"/>
  <c r="AR182" i="18"/>
  <c r="X182" i="6" s="1"/>
  <c r="AQ182" i="18"/>
  <c r="W182" i="6" s="1"/>
  <c r="AR181" i="18"/>
  <c r="X181" i="6" s="1"/>
  <c r="AQ181" i="18"/>
  <c r="W181" i="6" s="1"/>
  <c r="AR180" i="18"/>
  <c r="X180" i="6" s="1"/>
  <c r="AQ180" i="18"/>
  <c r="W180" i="6" s="1"/>
  <c r="AR179" i="18"/>
  <c r="X179" i="6" s="1"/>
  <c r="AQ179" i="18"/>
  <c r="W179" i="6" s="1"/>
  <c r="AR178" i="18"/>
  <c r="X178" i="6" s="1"/>
  <c r="AQ178" i="18"/>
  <c r="W178" i="6" s="1"/>
  <c r="AR177" i="18"/>
  <c r="X177" i="6" s="1"/>
  <c r="AQ177" i="18"/>
  <c r="W177" i="6" s="1"/>
  <c r="AR176" i="18"/>
  <c r="X176" i="6" s="1"/>
  <c r="AQ176" i="18"/>
  <c r="W176" i="6" s="1"/>
  <c r="AR175" i="18"/>
  <c r="X175" i="6" s="1"/>
  <c r="AQ175" i="18"/>
  <c r="W175" i="6" s="1"/>
  <c r="AR174" i="18"/>
  <c r="X174" i="6" s="1"/>
  <c r="AQ174" i="18"/>
  <c r="W174" i="6" s="1"/>
  <c r="AR173" i="18"/>
  <c r="X173" i="6" s="1"/>
  <c r="AQ173" i="18"/>
  <c r="W173" i="6" s="1"/>
  <c r="AR172" i="18"/>
  <c r="X172" i="6" s="1"/>
  <c r="AQ172" i="18"/>
  <c r="W172" i="6" s="1"/>
  <c r="AR171" i="18"/>
  <c r="X171" i="6" s="1"/>
  <c r="AQ171" i="18"/>
  <c r="W171" i="6" s="1"/>
  <c r="AR170" i="18"/>
  <c r="X170" i="6" s="1"/>
  <c r="AQ170" i="18"/>
  <c r="W170" i="6" s="1"/>
  <c r="AR169" i="18"/>
  <c r="X169" i="6" s="1"/>
  <c r="AQ169" i="18"/>
  <c r="W169" i="6" s="1"/>
  <c r="AR168" i="18"/>
  <c r="X168" i="6" s="1"/>
  <c r="AQ168" i="18"/>
  <c r="W168" i="6" s="1"/>
  <c r="AR167" i="18"/>
  <c r="X167" i="6" s="1"/>
  <c r="AQ167" i="18"/>
  <c r="W167" i="6" s="1"/>
  <c r="AR166" i="18"/>
  <c r="X166" i="6" s="1"/>
  <c r="AQ166" i="18"/>
  <c r="W166" i="6" s="1"/>
  <c r="AR165" i="18"/>
  <c r="X165" i="6" s="1"/>
  <c r="AQ165" i="18"/>
  <c r="W165" i="6" s="1"/>
  <c r="AR164" i="18"/>
  <c r="X164" i="6" s="1"/>
  <c r="AQ164" i="18"/>
  <c r="W164" i="6" s="1"/>
  <c r="AR163" i="18"/>
  <c r="X163" i="6" s="1"/>
  <c r="AQ163" i="18"/>
  <c r="W163" i="6" s="1"/>
  <c r="AR162" i="18"/>
  <c r="X162" i="6" s="1"/>
  <c r="AQ162" i="18"/>
  <c r="W162" i="6" s="1"/>
  <c r="AR161" i="18"/>
  <c r="X161" i="6" s="1"/>
  <c r="AQ161" i="18"/>
  <c r="W161" i="6" s="1"/>
  <c r="AR160" i="18"/>
  <c r="X160" i="6" s="1"/>
  <c r="AQ160" i="18"/>
  <c r="W160" i="6" s="1"/>
  <c r="AR159" i="18"/>
  <c r="X159" i="6" s="1"/>
  <c r="AQ159" i="18"/>
  <c r="W159" i="6" s="1"/>
  <c r="AR158" i="18"/>
  <c r="X158" i="6" s="1"/>
  <c r="AQ158" i="18"/>
  <c r="W158" i="6" s="1"/>
  <c r="AR157" i="18"/>
  <c r="X157" i="6" s="1"/>
  <c r="AQ157" i="18"/>
  <c r="W157" i="6" s="1"/>
  <c r="AR156" i="18"/>
  <c r="X156" i="6" s="1"/>
  <c r="AQ156" i="18"/>
  <c r="W156" i="6" s="1"/>
  <c r="AR155" i="18"/>
  <c r="X155" i="6" s="1"/>
  <c r="AQ155" i="18"/>
  <c r="W155" i="6" s="1"/>
  <c r="AR154" i="18"/>
  <c r="X154" i="6" s="1"/>
  <c r="AQ154" i="18"/>
  <c r="W154" i="6" s="1"/>
  <c r="AR153" i="18"/>
  <c r="X153" i="6" s="1"/>
  <c r="AQ153" i="18"/>
  <c r="W153" i="6" s="1"/>
  <c r="AR152" i="18"/>
  <c r="X152" i="6" s="1"/>
  <c r="AQ152" i="18"/>
  <c r="W152" i="6" s="1"/>
  <c r="AR151" i="18"/>
  <c r="X151" i="6" s="1"/>
  <c r="AQ151" i="18"/>
  <c r="W151" i="6" s="1"/>
  <c r="AR150" i="18"/>
  <c r="X150" i="6" s="1"/>
  <c r="AQ150" i="18"/>
  <c r="W150" i="6" s="1"/>
  <c r="AR149" i="18"/>
  <c r="X149" i="6" s="1"/>
  <c r="AQ149" i="18"/>
  <c r="W149" i="6" s="1"/>
  <c r="AR148" i="18"/>
  <c r="X148" i="6" s="1"/>
  <c r="AQ148" i="18"/>
  <c r="W148" i="6" s="1"/>
  <c r="AR147" i="18"/>
  <c r="X147" i="6" s="1"/>
  <c r="AQ147" i="18"/>
  <c r="W147" i="6" s="1"/>
  <c r="AR146" i="18"/>
  <c r="X146" i="6" s="1"/>
  <c r="AQ146" i="18"/>
  <c r="W146" i="6" s="1"/>
  <c r="AR145" i="18"/>
  <c r="X145" i="6" s="1"/>
  <c r="AQ145" i="18"/>
  <c r="W145" i="6" s="1"/>
  <c r="AR144" i="18"/>
  <c r="X144" i="6" s="1"/>
  <c r="AQ144" i="18"/>
  <c r="W144" i="6" s="1"/>
  <c r="AR143" i="18"/>
  <c r="X143" i="6" s="1"/>
  <c r="AQ143" i="18"/>
  <c r="W143" i="6" s="1"/>
  <c r="AR142" i="18"/>
  <c r="X142" i="6" s="1"/>
  <c r="AQ142" i="18"/>
  <c r="W142" i="6" s="1"/>
  <c r="AR141" i="18"/>
  <c r="X141" i="6" s="1"/>
  <c r="AQ141" i="18"/>
  <c r="W141" i="6" s="1"/>
  <c r="AR140" i="18"/>
  <c r="X140" i="6" s="1"/>
  <c r="AQ140" i="18"/>
  <c r="W140" i="6" s="1"/>
  <c r="AR139" i="18"/>
  <c r="X139" i="6" s="1"/>
  <c r="AQ139" i="18"/>
  <c r="W139" i="6" s="1"/>
  <c r="AR138" i="18"/>
  <c r="X138" i="6" s="1"/>
  <c r="AQ138" i="18"/>
  <c r="W138" i="6" s="1"/>
  <c r="AR137" i="18"/>
  <c r="X137" i="6" s="1"/>
  <c r="AQ137" i="18"/>
  <c r="W137" i="6" s="1"/>
  <c r="AR136" i="18"/>
  <c r="X136" i="6" s="1"/>
  <c r="AQ136" i="18"/>
  <c r="W136" i="6" s="1"/>
  <c r="AR135" i="18"/>
  <c r="X135" i="6" s="1"/>
  <c r="AQ135" i="18"/>
  <c r="W135" i="6" s="1"/>
  <c r="AR134" i="18"/>
  <c r="X134" i="6" s="1"/>
  <c r="AQ134" i="18"/>
  <c r="W134" i="6" s="1"/>
  <c r="AR133" i="18"/>
  <c r="X133" i="6" s="1"/>
  <c r="AQ133" i="18"/>
  <c r="W133" i="6" s="1"/>
  <c r="AR132" i="18"/>
  <c r="X132" i="6" s="1"/>
  <c r="AQ132" i="18"/>
  <c r="W132" i="6" s="1"/>
  <c r="AR131" i="18"/>
  <c r="X131" i="6" s="1"/>
  <c r="AQ131" i="18"/>
  <c r="W131" i="6" s="1"/>
  <c r="AR130" i="18"/>
  <c r="X130" i="6" s="1"/>
  <c r="AQ130" i="18"/>
  <c r="W130" i="6" s="1"/>
  <c r="AR129" i="18"/>
  <c r="X129" i="6" s="1"/>
  <c r="AQ129" i="18"/>
  <c r="W129" i="6" s="1"/>
  <c r="AR128" i="18"/>
  <c r="X128" i="6" s="1"/>
  <c r="AQ128" i="18"/>
  <c r="W128" i="6" s="1"/>
  <c r="AR127" i="18"/>
  <c r="X127" i="6" s="1"/>
  <c r="AQ127" i="18"/>
  <c r="W127" i="6" s="1"/>
  <c r="AR126" i="18"/>
  <c r="X126" i="6" s="1"/>
  <c r="AQ126" i="18"/>
  <c r="W126" i="6" s="1"/>
  <c r="AR125" i="18"/>
  <c r="X125" i="6" s="1"/>
  <c r="AQ125" i="18"/>
  <c r="W125" i="6" s="1"/>
  <c r="AR124" i="18"/>
  <c r="X124" i="6" s="1"/>
  <c r="AQ124" i="18"/>
  <c r="W124" i="6" s="1"/>
  <c r="AR123" i="18"/>
  <c r="X123" i="6" s="1"/>
  <c r="AQ123" i="18"/>
  <c r="W123" i="6" s="1"/>
  <c r="AR121" i="18"/>
  <c r="X121" i="6" s="1"/>
  <c r="AQ121" i="18"/>
  <c r="W121" i="6" s="1"/>
  <c r="AR120" i="18"/>
  <c r="X120" i="6" s="1"/>
  <c r="AQ120" i="18"/>
  <c r="W120" i="6" s="1"/>
  <c r="AR119" i="18"/>
  <c r="X119" i="6" s="1"/>
  <c r="AQ119" i="18"/>
  <c r="W119" i="6" s="1"/>
  <c r="AR118" i="18"/>
  <c r="X118" i="6" s="1"/>
  <c r="AQ118" i="18"/>
  <c r="W118" i="6" s="1"/>
  <c r="AR117" i="18"/>
  <c r="X117" i="6" s="1"/>
  <c r="AQ117" i="18"/>
  <c r="W117" i="6" s="1"/>
  <c r="AR116" i="18"/>
  <c r="X116" i="6" s="1"/>
  <c r="AQ116" i="18"/>
  <c r="W116" i="6" s="1"/>
  <c r="AR115" i="18"/>
  <c r="X115" i="6" s="1"/>
  <c r="AQ115" i="18"/>
  <c r="W115" i="6" s="1"/>
  <c r="AR114" i="18"/>
  <c r="X114" i="6" s="1"/>
  <c r="AQ114" i="18"/>
  <c r="W114" i="6" s="1"/>
  <c r="AR113" i="18"/>
  <c r="X113" i="6" s="1"/>
  <c r="AQ113" i="18"/>
  <c r="W113" i="6" s="1"/>
  <c r="AR112" i="18"/>
  <c r="X112" i="6" s="1"/>
  <c r="AQ112" i="18"/>
  <c r="W112" i="6" s="1"/>
  <c r="AR111" i="18"/>
  <c r="X111" i="6" s="1"/>
  <c r="AQ111" i="18"/>
  <c r="W111" i="6" s="1"/>
  <c r="AR110" i="18"/>
  <c r="X110" i="6" s="1"/>
  <c r="AQ110" i="18"/>
  <c r="W110" i="6" s="1"/>
  <c r="AR109" i="18"/>
  <c r="X109" i="6" s="1"/>
  <c r="AQ109" i="18"/>
  <c r="W109" i="6" s="1"/>
  <c r="AR108" i="18"/>
  <c r="X108" i="6" s="1"/>
  <c r="AQ108" i="18"/>
  <c r="W108" i="6" s="1"/>
  <c r="AR107" i="18"/>
  <c r="X107" i="6" s="1"/>
  <c r="AQ107" i="18"/>
  <c r="W107" i="6" s="1"/>
  <c r="AR106" i="18"/>
  <c r="X106" i="6" s="1"/>
  <c r="AQ106" i="18"/>
  <c r="W106" i="6" s="1"/>
  <c r="AR105" i="18"/>
  <c r="X105" i="6" s="1"/>
  <c r="AQ105" i="18"/>
  <c r="W105" i="6" s="1"/>
  <c r="AR104" i="18"/>
  <c r="X104" i="6" s="1"/>
  <c r="AQ104" i="18"/>
  <c r="W104" i="6" s="1"/>
  <c r="AR103" i="18"/>
  <c r="X103" i="6" s="1"/>
  <c r="AQ103" i="18"/>
  <c r="W103" i="6" s="1"/>
  <c r="AR102" i="18"/>
  <c r="X102" i="6" s="1"/>
  <c r="AQ102" i="18"/>
  <c r="W102" i="6" s="1"/>
  <c r="AR101" i="18"/>
  <c r="X101" i="6" s="1"/>
  <c r="AQ101" i="18"/>
  <c r="W101" i="6" s="1"/>
  <c r="AR100" i="18"/>
  <c r="X100" i="6" s="1"/>
  <c r="AQ100" i="18"/>
  <c r="W100" i="6" s="1"/>
  <c r="AR99" i="18"/>
  <c r="X99" i="6" s="1"/>
  <c r="AQ99" i="18"/>
  <c r="W99" i="6" s="1"/>
  <c r="AR98" i="18"/>
  <c r="X98" i="6" s="1"/>
  <c r="AQ98" i="18"/>
  <c r="W98" i="6" s="1"/>
  <c r="AR97" i="18"/>
  <c r="X97" i="6" s="1"/>
  <c r="AQ97" i="18"/>
  <c r="W97" i="6" s="1"/>
  <c r="AR96" i="18"/>
  <c r="X96" i="6" s="1"/>
  <c r="AQ96" i="18"/>
  <c r="W96" i="6" s="1"/>
  <c r="AR95" i="18"/>
  <c r="X95" i="6" s="1"/>
  <c r="AQ95" i="18"/>
  <c r="W95" i="6" s="1"/>
  <c r="AR94" i="18"/>
  <c r="X94" i="6" s="1"/>
  <c r="AQ94" i="18"/>
  <c r="W94" i="6" s="1"/>
  <c r="AR93" i="18"/>
  <c r="X93" i="6" s="1"/>
  <c r="AQ93" i="18"/>
  <c r="W93" i="6" s="1"/>
  <c r="AR92" i="18"/>
  <c r="X92" i="6" s="1"/>
  <c r="AQ92" i="18"/>
  <c r="W92" i="6" s="1"/>
  <c r="AR91" i="18"/>
  <c r="X91" i="6" s="1"/>
  <c r="AQ91" i="18"/>
  <c r="W91" i="6" s="1"/>
  <c r="AR90" i="18"/>
  <c r="X90" i="6" s="1"/>
  <c r="AQ90" i="18"/>
  <c r="W90" i="6" s="1"/>
  <c r="AR89" i="18"/>
  <c r="X89" i="6" s="1"/>
  <c r="AQ89" i="18"/>
  <c r="W89" i="6" s="1"/>
  <c r="AR88" i="18"/>
  <c r="X88" i="6" s="1"/>
  <c r="AQ88" i="18"/>
  <c r="W88" i="6" s="1"/>
  <c r="AR87" i="18"/>
  <c r="X87" i="6" s="1"/>
  <c r="AQ87" i="18"/>
  <c r="W87" i="6" s="1"/>
  <c r="AR86" i="18"/>
  <c r="X86" i="6" s="1"/>
  <c r="AQ86" i="18"/>
  <c r="W86" i="6" s="1"/>
  <c r="AR85" i="18"/>
  <c r="X85" i="6" s="1"/>
  <c r="AQ85" i="18"/>
  <c r="W85" i="6" s="1"/>
  <c r="AR84" i="18"/>
  <c r="X84" i="6" s="1"/>
  <c r="AQ84" i="18"/>
  <c r="W84" i="6" s="1"/>
  <c r="AR83" i="18"/>
  <c r="X83" i="6" s="1"/>
  <c r="AQ83" i="18"/>
  <c r="W83" i="6" s="1"/>
  <c r="AR82" i="18"/>
  <c r="X82" i="6" s="1"/>
  <c r="AQ82" i="18"/>
  <c r="W82" i="6" s="1"/>
  <c r="AR81" i="18"/>
  <c r="X81" i="6" s="1"/>
  <c r="AQ81" i="18"/>
  <c r="W81" i="6" s="1"/>
  <c r="AR80" i="18"/>
  <c r="X80" i="6" s="1"/>
  <c r="AQ80" i="18"/>
  <c r="W80" i="6" s="1"/>
  <c r="AR79" i="18"/>
  <c r="X79" i="6" s="1"/>
  <c r="AQ79" i="18"/>
  <c r="W79" i="6" s="1"/>
  <c r="AR78" i="18"/>
  <c r="X78" i="6" s="1"/>
  <c r="AQ78" i="18"/>
  <c r="W78" i="6" s="1"/>
  <c r="AR77" i="18"/>
  <c r="X77" i="6" s="1"/>
  <c r="AQ77" i="18"/>
  <c r="W77" i="6" s="1"/>
  <c r="AR76" i="18"/>
  <c r="X76" i="6" s="1"/>
  <c r="AQ76" i="18"/>
  <c r="W76" i="6" s="1"/>
  <c r="AR75" i="18"/>
  <c r="X75" i="6" s="1"/>
  <c r="AQ75" i="18"/>
  <c r="W75" i="6" s="1"/>
  <c r="AR74" i="18"/>
  <c r="X74" i="6" s="1"/>
  <c r="AQ74" i="18"/>
  <c r="W74" i="6" s="1"/>
  <c r="AR73" i="18"/>
  <c r="X73" i="6" s="1"/>
  <c r="AQ73" i="18"/>
  <c r="W73" i="6" s="1"/>
  <c r="AR72" i="18"/>
  <c r="X72" i="6" s="1"/>
  <c r="AQ72" i="18"/>
  <c r="W72" i="6" s="1"/>
  <c r="AR71" i="18"/>
  <c r="X71" i="6" s="1"/>
  <c r="AQ71" i="18"/>
  <c r="W71" i="6" s="1"/>
  <c r="AR70" i="18"/>
  <c r="X70" i="6" s="1"/>
  <c r="AQ70" i="18"/>
  <c r="W70" i="6" s="1"/>
  <c r="AR69" i="18"/>
  <c r="X69" i="6" s="1"/>
  <c r="AQ69" i="18"/>
  <c r="W69" i="6" s="1"/>
  <c r="AR68" i="18"/>
  <c r="X68" i="6" s="1"/>
  <c r="AQ68" i="18"/>
  <c r="W68" i="6" s="1"/>
  <c r="AR67" i="18"/>
  <c r="X67" i="6" s="1"/>
  <c r="AQ67" i="18"/>
  <c r="W67" i="6" s="1"/>
  <c r="AR66" i="18"/>
  <c r="X66" i="6" s="1"/>
  <c r="AQ66" i="18"/>
  <c r="W66" i="6" s="1"/>
  <c r="AR65" i="18"/>
  <c r="X65" i="6" s="1"/>
  <c r="AQ65" i="18"/>
  <c r="W65" i="6" s="1"/>
  <c r="AR64" i="18"/>
  <c r="X64" i="6" s="1"/>
  <c r="AQ64" i="18"/>
  <c r="W64" i="6" s="1"/>
  <c r="AR63" i="18"/>
  <c r="X63" i="6" s="1"/>
  <c r="AQ63" i="18"/>
  <c r="W63" i="6" s="1"/>
  <c r="AR62" i="18"/>
  <c r="X62" i="6" s="1"/>
  <c r="AQ62" i="18"/>
  <c r="W62" i="6" s="1"/>
  <c r="AR61" i="18"/>
  <c r="X61" i="6" s="1"/>
  <c r="AQ61" i="18"/>
  <c r="W61" i="6" s="1"/>
  <c r="AR60" i="18"/>
  <c r="X60" i="6" s="1"/>
  <c r="AQ60" i="18"/>
  <c r="W60" i="6" s="1"/>
  <c r="AR59" i="18"/>
  <c r="X59" i="6" s="1"/>
  <c r="AQ59" i="18"/>
  <c r="W59" i="6" s="1"/>
  <c r="AR58" i="18"/>
  <c r="X58" i="6" s="1"/>
  <c r="AQ58" i="18"/>
  <c r="W58" i="6" s="1"/>
  <c r="AR57" i="18"/>
  <c r="X57" i="6" s="1"/>
  <c r="AQ57" i="18"/>
  <c r="W57" i="6" s="1"/>
  <c r="AR56" i="18"/>
  <c r="X56" i="6" s="1"/>
  <c r="AQ56" i="18"/>
  <c r="W56" i="6" s="1"/>
  <c r="AR55" i="18"/>
  <c r="X55" i="6" s="1"/>
  <c r="AQ55" i="18"/>
  <c r="W55" i="6" s="1"/>
  <c r="AR54" i="18"/>
  <c r="X54" i="6" s="1"/>
  <c r="AQ54" i="18"/>
  <c r="W54" i="6" s="1"/>
  <c r="AR53" i="18"/>
  <c r="X53" i="6" s="1"/>
  <c r="AQ53" i="18"/>
  <c r="W53" i="6" s="1"/>
  <c r="AR52" i="18"/>
  <c r="X52" i="6" s="1"/>
  <c r="AQ52" i="18"/>
  <c r="W52" i="6" s="1"/>
  <c r="AR51" i="18"/>
  <c r="X51" i="6" s="1"/>
  <c r="AQ51" i="18"/>
  <c r="W51" i="6" s="1"/>
  <c r="AR50" i="18"/>
  <c r="X50" i="6" s="1"/>
  <c r="AQ50" i="18"/>
  <c r="W50" i="6" s="1"/>
  <c r="AR49" i="18"/>
  <c r="X49" i="6" s="1"/>
  <c r="AQ49" i="18"/>
  <c r="W49" i="6" s="1"/>
  <c r="AR48" i="18"/>
  <c r="X48" i="6" s="1"/>
  <c r="AQ48" i="18"/>
  <c r="W48" i="6" s="1"/>
  <c r="AR47" i="18"/>
  <c r="X47" i="6" s="1"/>
  <c r="AQ47" i="18"/>
  <c r="W47" i="6" s="1"/>
  <c r="AR46" i="18"/>
  <c r="X46" i="6" s="1"/>
  <c r="AQ46" i="18"/>
  <c r="W46" i="6" s="1"/>
  <c r="AR45" i="18"/>
  <c r="X45" i="6" s="1"/>
  <c r="AQ45" i="18"/>
  <c r="W45" i="6" s="1"/>
  <c r="AR44" i="18"/>
  <c r="X44" i="6" s="1"/>
  <c r="AQ44" i="18"/>
  <c r="W44" i="6" s="1"/>
  <c r="AR43" i="18"/>
  <c r="X43" i="6" s="1"/>
  <c r="AQ43" i="18"/>
  <c r="W43" i="6" s="1"/>
  <c r="AR42" i="18"/>
  <c r="X42" i="6" s="1"/>
  <c r="AQ42" i="18"/>
  <c r="W42" i="6" s="1"/>
  <c r="AR41" i="18"/>
  <c r="X41" i="6" s="1"/>
  <c r="AQ41" i="18"/>
  <c r="W41" i="6" s="1"/>
  <c r="AR40" i="18"/>
  <c r="X40" i="6" s="1"/>
  <c r="AQ40" i="18"/>
  <c r="W40" i="6" s="1"/>
  <c r="AR39" i="18"/>
  <c r="X39" i="6" s="1"/>
  <c r="AQ39" i="18"/>
  <c r="W39" i="6" s="1"/>
  <c r="AR38" i="18"/>
  <c r="X38" i="6" s="1"/>
  <c r="AQ38" i="18"/>
  <c r="W38" i="6" s="1"/>
  <c r="AR37" i="18"/>
  <c r="X37" i="6" s="1"/>
  <c r="AQ37" i="18"/>
  <c r="W37" i="6" s="1"/>
  <c r="AR36" i="18"/>
  <c r="X36" i="6" s="1"/>
  <c r="AQ36" i="18"/>
  <c r="W36" i="6" s="1"/>
  <c r="AR35" i="18"/>
  <c r="X35" i="6" s="1"/>
  <c r="AQ35" i="18"/>
  <c r="W35" i="6" s="1"/>
  <c r="AR34" i="18"/>
  <c r="X34" i="6" s="1"/>
  <c r="AQ34" i="18"/>
  <c r="W34" i="6" s="1"/>
  <c r="AR33" i="18"/>
  <c r="X33" i="6" s="1"/>
  <c r="AQ33" i="18"/>
  <c r="W33" i="6" s="1"/>
  <c r="AR32" i="18"/>
  <c r="X32" i="6" s="1"/>
  <c r="AQ32" i="18"/>
  <c r="W32" i="6" s="1"/>
  <c r="AR31" i="18"/>
  <c r="X31" i="6" s="1"/>
  <c r="AQ31" i="18"/>
  <c r="W31" i="6" s="1"/>
  <c r="AR30" i="18"/>
  <c r="X30" i="6" s="1"/>
  <c r="AQ30" i="18"/>
  <c r="W30" i="6" s="1"/>
  <c r="AR29" i="18"/>
  <c r="X29" i="6" s="1"/>
  <c r="AQ29" i="18"/>
  <c r="W29" i="6" s="1"/>
  <c r="AR28" i="18"/>
  <c r="X28" i="6" s="1"/>
  <c r="AQ28" i="18"/>
  <c r="W28" i="6" s="1"/>
  <c r="AR27" i="18"/>
  <c r="X27" i="6" s="1"/>
  <c r="AQ27" i="18"/>
  <c r="W27" i="6" s="1"/>
  <c r="AR26" i="18"/>
  <c r="X26" i="6" s="1"/>
  <c r="AQ26" i="18"/>
  <c r="W26" i="6" s="1"/>
  <c r="AR25" i="18"/>
  <c r="X25" i="6" s="1"/>
  <c r="AQ25" i="18"/>
  <c r="W25" i="6" s="1"/>
  <c r="AR24" i="18"/>
  <c r="X24" i="6" s="1"/>
  <c r="AQ24" i="18"/>
  <c r="W24" i="6" s="1"/>
  <c r="AR23" i="18"/>
  <c r="X23" i="6" s="1"/>
  <c r="AQ23" i="18"/>
  <c r="W23" i="6" s="1"/>
  <c r="AR22" i="18"/>
  <c r="X22" i="6" s="1"/>
  <c r="AQ22" i="18"/>
  <c r="W22" i="6" s="1"/>
  <c r="AR21" i="18"/>
  <c r="X21" i="6" s="1"/>
  <c r="AQ21" i="18"/>
  <c r="W21" i="6" s="1"/>
  <c r="AR20" i="18"/>
  <c r="X20" i="6" s="1"/>
  <c r="AQ20" i="18"/>
  <c r="W20" i="6" s="1"/>
  <c r="AR19" i="18"/>
  <c r="X19" i="6" s="1"/>
  <c r="AQ19" i="18"/>
  <c r="W19" i="6" s="1"/>
  <c r="AR18" i="18"/>
  <c r="X18" i="6" s="1"/>
  <c r="AQ18" i="18"/>
  <c r="W18" i="6" s="1"/>
  <c r="AR17" i="18"/>
  <c r="X17" i="6" s="1"/>
  <c r="AQ17" i="18"/>
  <c r="W17" i="6" s="1"/>
  <c r="AR16" i="18"/>
  <c r="X16" i="6" s="1"/>
  <c r="AQ16" i="18"/>
  <c r="W16" i="6" s="1"/>
  <c r="AR15" i="18"/>
  <c r="X15" i="6" s="1"/>
  <c r="AQ15" i="18"/>
  <c r="W15" i="6" s="1"/>
  <c r="AR14" i="18"/>
  <c r="X14" i="6" s="1"/>
  <c r="AQ14" i="18"/>
  <c r="W14" i="6" s="1"/>
  <c r="AR13" i="18"/>
  <c r="X13" i="6" s="1"/>
  <c r="AQ13" i="18"/>
  <c r="W13" i="6" s="1"/>
  <c r="AR12" i="18"/>
  <c r="X12" i="6" s="1"/>
  <c r="AQ12" i="18"/>
  <c r="W12" i="6" s="1"/>
  <c r="AR11" i="18"/>
  <c r="X11" i="6" s="1"/>
  <c r="AQ11" i="18"/>
  <c r="W11" i="6" s="1"/>
  <c r="AR10" i="18"/>
  <c r="X10" i="6" s="1"/>
  <c r="AQ10" i="18"/>
  <c r="W10" i="6" s="1"/>
  <c r="AR9" i="18"/>
  <c r="X9" i="6" s="1"/>
  <c r="AQ9" i="18"/>
  <c r="W9" i="6" s="1"/>
  <c r="AR8" i="18"/>
  <c r="X8" i="6" s="1"/>
  <c r="AQ8" i="18"/>
  <c r="W8" i="6" s="1"/>
  <c r="AR7" i="18"/>
  <c r="X7" i="6" s="1"/>
  <c r="AQ7" i="18"/>
  <c r="W7" i="6" s="1"/>
  <c r="AR6" i="18"/>
  <c r="X6" i="6" s="1"/>
  <c r="AQ6" i="18"/>
  <c r="W6" i="6" s="1"/>
  <c r="AR5" i="18"/>
  <c r="X5" i="6" s="1"/>
  <c r="AQ5" i="18"/>
  <c r="W5" i="6" s="1"/>
  <c r="AR4" i="18"/>
  <c r="X4" i="6" s="1"/>
  <c r="AQ4" i="18"/>
  <c r="W4" i="6" s="1"/>
  <c r="AR3" i="18"/>
  <c r="X3" i="6" s="1"/>
  <c r="AQ3" i="18"/>
  <c r="W3" i="6" s="1"/>
  <c r="AR2" i="18"/>
  <c r="X2" i="6" s="1"/>
  <c r="AQ2" i="18"/>
  <c r="W2" i="6" s="1"/>
  <c r="AQ122" i="18"/>
  <c r="W122" i="6" s="1"/>
  <c r="AJ280" i="18" l="1"/>
  <c r="R280" i="6" s="1"/>
  <c r="D23" i="28" s="1"/>
  <c r="AJ281" i="18"/>
  <c r="R281" i="6" s="1"/>
  <c r="D24" i="28" s="1"/>
  <c r="AJ282" i="18"/>
  <c r="R282" i="6" s="1"/>
  <c r="D25" i="28" s="1"/>
  <c r="AJ283" i="18"/>
  <c r="R283" i="6" s="1"/>
  <c r="D26" i="28" s="1"/>
  <c r="J23" i="30" l="1"/>
  <c r="I23" i="30"/>
  <c r="H23" i="30"/>
  <c r="G23" i="30"/>
  <c r="F23" i="30"/>
  <c r="E23" i="30"/>
  <c r="D23" i="30"/>
  <c r="C23" i="30"/>
  <c r="P113" i="5" l="1"/>
  <c r="O113" i="5"/>
  <c r="N113" i="5"/>
  <c r="M113" i="5"/>
  <c r="L113" i="5"/>
  <c r="I113" i="5"/>
  <c r="H113" i="5"/>
  <c r="G113" i="5"/>
  <c r="E113" i="5"/>
  <c r="B57" i="23" s="1"/>
  <c r="C57" i="23" s="1"/>
  <c r="H57" i="23" s="1"/>
  <c r="P112" i="5"/>
  <c r="O112" i="5"/>
  <c r="N112" i="5"/>
  <c r="M112" i="5"/>
  <c r="L112" i="5"/>
  <c r="I112" i="5"/>
  <c r="H112" i="5"/>
  <c r="G112" i="5"/>
  <c r="E112" i="5"/>
  <c r="B56" i="23" s="1"/>
  <c r="P111" i="5"/>
  <c r="O111" i="5"/>
  <c r="N111" i="5"/>
  <c r="M111" i="5"/>
  <c r="L111" i="5"/>
  <c r="I111" i="5"/>
  <c r="H111" i="5"/>
  <c r="G111" i="5"/>
  <c r="E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I109" i="5"/>
  <c r="H109" i="5"/>
  <c r="G109" i="5"/>
  <c r="P108" i="5"/>
  <c r="O108" i="5"/>
  <c r="N108" i="5"/>
  <c r="M108" i="5"/>
  <c r="L108" i="5"/>
  <c r="I108" i="5"/>
  <c r="H108" i="5"/>
  <c r="G108" i="5"/>
  <c r="E108" i="5"/>
  <c r="P107" i="5"/>
  <c r="O107" i="5"/>
  <c r="N107" i="5"/>
  <c r="M107" i="5"/>
  <c r="L18" i="30" s="1"/>
  <c r="L107" i="5"/>
  <c r="L17" i="30" s="1"/>
  <c r="I107" i="5"/>
  <c r="L16" i="30" s="1"/>
  <c r="H107" i="5"/>
  <c r="L15" i="30" s="1"/>
  <c r="G107" i="5"/>
  <c r="L14" i="30" s="1"/>
  <c r="P57" i="5"/>
  <c r="O57" i="5"/>
  <c r="N57" i="5"/>
  <c r="M57" i="5"/>
  <c r="L57" i="5"/>
  <c r="I57" i="5"/>
  <c r="H57" i="5"/>
  <c r="G57" i="5"/>
  <c r="E57" i="5"/>
  <c r="P56" i="5"/>
  <c r="O56" i="5"/>
  <c r="N56" i="5"/>
  <c r="M56" i="5"/>
  <c r="L56" i="5"/>
  <c r="I56" i="5"/>
  <c r="H56" i="5"/>
  <c r="G56" i="5"/>
  <c r="E56" i="5"/>
  <c r="P55" i="5"/>
  <c r="O55" i="5"/>
  <c r="N55" i="5"/>
  <c r="M55" i="5"/>
  <c r="L55" i="5"/>
  <c r="I55" i="5"/>
  <c r="H55" i="5"/>
  <c r="G55" i="5"/>
  <c r="E55" i="5"/>
  <c r="P54" i="5"/>
  <c r="O54" i="5"/>
  <c r="N54" i="5"/>
  <c r="M54" i="5"/>
  <c r="L54" i="5"/>
  <c r="I54" i="5"/>
  <c r="H54" i="5"/>
  <c r="G54" i="5"/>
  <c r="E54" i="5"/>
  <c r="P53" i="5"/>
  <c r="O53" i="5"/>
  <c r="N53" i="5"/>
  <c r="M53" i="5"/>
  <c r="L53" i="5"/>
  <c r="I53" i="5"/>
  <c r="H53" i="5"/>
  <c r="G53" i="5"/>
  <c r="E53" i="5"/>
  <c r="P52" i="5"/>
  <c r="O52" i="5"/>
  <c r="N52" i="5"/>
  <c r="M52" i="5"/>
  <c r="L52" i="5"/>
  <c r="I52" i="5"/>
  <c r="H52" i="5"/>
  <c r="G52" i="5"/>
  <c r="E52" i="5"/>
  <c r="P51" i="5"/>
  <c r="O51" i="5"/>
  <c r="N51" i="5"/>
  <c r="M51" i="5"/>
  <c r="L51" i="5"/>
  <c r="I51" i="5"/>
  <c r="H51" i="5"/>
  <c r="G51" i="5"/>
  <c r="E51" i="5"/>
  <c r="P50" i="5"/>
  <c r="O50" i="5"/>
  <c r="N50" i="5"/>
  <c r="M50" i="5"/>
  <c r="L50" i="5"/>
  <c r="I50" i="5"/>
  <c r="H50" i="5"/>
  <c r="G50" i="5"/>
  <c r="E50" i="5"/>
  <c r="P49" i="5"/>
  <c r="O49" i="5"/>
  <c r="N49" i="5"/>
  <c r="M49" i="5"/>
  <c r="L49" i="5"/>
  <c r="I49" i="5"/>
  <c r="H49" i="5"/>
  <c r="G49" i="5"/>
  <c r="E49" i="5"/>
  <c r="P48" i="5"/>
  <c r="O48" i="5"/>
  <c r="N48" i="5"/>
  <c r="M48" i="5"/>
  <c r="L48" i="5"/>
  <c r="I48" i="5"/>
  <c r="H48" i="5"/>
  <c r="G48" i="5"/>
  <c r="E48" i="5"/>
  <c r="P47" i="5"/>
  <c r="O47" i="5"/>
  <c r="N47" i="5"/>
  <c r="M47" i="5"/>
  <c r="L47" i="5"/>
  <c r="I47" i="5"/>
  <c r="H47" i="5"/>
  <c r="G47" i="5"/>
  <c r="E47" i="5"/>
  <c r="P46" i="5"/>
  <c r="O46" i="5"/>
  <c r="N46" i="5"/>
  <c r="M46" i="5"/>
  <c r="L46" i="5"/>
  <c r="I46" i="5"/>
  <c r="H46" i="5"/>
  <c r="G46" i="5"/>
  <c r="E46" i="5"/>
  <c r="P45" i="5"/>
  <c r="O45" i="5"/>
  <c r="N45" i="5"/>
  <c r="M45" i="5"/>
  <c r="L45" i="5"/>
  <c r="I45" i="5"/>
  <c r="H45" i="5"/>
  <c r="G45" i="5"/>
  <c r="E45" i="5"/>
  <c r="P44" i="5"/>
  <c r="O44" i="5"/>
  <c r="N44" i="5"/>
  <c r="M44" i="5"/>
  <c r="L44" i="5"/>
  <c r="I44" i="5"/>
  <c r="H44" i="5"/>
  <c r="G44" i="5"/>
  <c r="E44" i="5"/>
  <c r="P43" i="5"/>
  <c r="O43" i="5"/>
  <c r="N43" i="5"/>
  <c r="M43" i="5"/>
  <c r="L43" i="5"/>
  <c r="I43" i="5"/>
  <c r="H43" i="5"/>
  <c r="G43" i="5"/>
  <c r="E43" i="5"/>
  <c r="P42" i="5"/>
  <c r="O42" i="5"/>
  <c r="N42" i="5"/>
  <c r="M42" i="5"/>
  <c r="L42" i="5"/>
  <c r="I42" i="5"/>
  <c r="H42" i="5"/>
  <c r="G42" i="5"/>
  <c r="E42" i="5"/>
  <c r="P41" i="5"/>
  <c r="O41" i="5"/>
  <c r="N41" i="5"/>
  <c r="M41" i="5"/>
  <c r="L41" i="5"/>
  <c r="I41" i="5"/>
  <c r="H41" i="5"/>
  <c r="G41" i="5"/>
  <c r="E41" i="5"/>
  <c r="P40" i="5"/>
  <c r="O40" i="5"/>
  <c r="N40" i="5"/>
  <c r="M40" i="5"/>
  <c r="L40" i="5"/>
  <c r="I40" i="5"/>
  <c r="H40" i="5"/>
  <c r="G40" i="5"/>
  <c r="E40" i="5"/>
  <c r="P39" i="5"/>
  <c r="O39" i="5"/>
  <c r="N39" i="5"/>
  <c r="M39" i="5"/>
  <c r="L39" i="5"/>
  <c r="I39" i="5"/>
  <c r="H39" i="5"/>
  <c r="G39" i="5"/>
  <c r="E39" i="5"/>
  <c r="P38" i="5"/>
  <c r="O38" i="5"/>
  <c r="N38" i="5"/>
  <c r="M38" i="5"/>
  <c r="L38" i="5"/>
  <c r="I38" i="5"/>
  <c r="H38" i="5"/>
  <c r="G38" i="5"/>
  <c r="E38" i="5"/>
  <c r="P37" i="5"/>
  <c r="O37" i="5"/>
  <c r="N37" i="5"/>
  <c r="M37" i="5"/>
  <c r="L37" i="5"/>
  <c r="I37" i="5"/>
  <c r="H37" i="5"/>
  <c r="G37" i="5"/>
  <c r="E37" i="5"/>
  <c r="P36" i="5"/>
  <c r="O36" i="5"/>
  <c r="N36" i="5"/>
  <c r="M36" i="5"/>
  <c r="L36" i="5"/>
  <c r="I36" i="5"/>
  <c r="H36" i="5"/>
  <c r="G36" i="5"/>
  <c r="E36" i="5"/>
  <c r="P35" i="5"/>
  <c r="O35" i="5"/>
  <c r="N35" i="5"/>
  <c r="M35" i="5"/>
  <c r="L35" i="5"/>
  <c r="I35" i="5"/>
  <c r="H35" i="5"/>
  <c r="G35" i="5"/>
  <c r="E35" i="5"/>
  <c r="P34" i="5"/>
  <c r="O34" i="5"/>
  <c r="N34" i="5"/>
  <c r="M34" i="5"/>
  <c r="L34" i="5"/>
  <c r="I34" i="5"/>
  <c r="H34" i="5"/>
  <c r="G34" i="5"/>
  <c r="E34" i="5"/>
  <c r="P33" i="5"/>
  <c r="O33" i="5"/>
  <c r="N33" i="5"/>
  <c r="M33" i="5"/>
  <c r="L33" i="5"/>
  <c r="I33" i="5"/>
  <c r="H33" i="5"/>
  <c r="G33" i="5"/>
  <c r="E33" i="5"/>
  <c r="P32" i="5"/>
  <c r="O32" i="5"/>
  <c r="N32" i="5"/>
  <c r="M32" i="5"/>
  <c r="L32" i="5"/>
  <c r="I32" i="5"/>
  <c r="H32" i="5"/>
  <c r="G32" i="5"/>
  <c r="E32" i="5"/>
  <c r="P31" i="5"/>
  <c r="O31" i="5"/>
  <c r="N31" i="5"/>
  <c r="M31" i="5"/>
  <c r="L31" i="5"/>
  <c r="I31" i="5"/>
  <c r="H31" i="5"/>
  <c r="G31" i="5"/>
  <c r="E31" i="5"/>
  <c r="P30" i="5"/>
  <c r="O30" i="5"/>
  <c r="N30" i="5"/>
  <c r="M30" i="5"/>
  <c r="L30" i="5"/>
  <c r="I30" i="5"/>
  <c r="H30" i="5"/>
  <c r="G30" i="5"/>
  <c r="E30" i="5"/>
  <c r="P29" i="5"/>
  <c r="O29" i="5"/>
  <c r="N29" i="5"/>
  <c r="M29" i="5"/>
  <c r="L29" i="5"/>
  <c r="I29" i="5"/>
  <c r="H29" i="5"/>
  <c r="G29" i="5"/>
  <c r="E29" i="5"/>
  <c r="P28" i="5"/>
  <c r="O28" i="5"/>
  <c r="N28" i="5"/>
  <c r="M28" i="5"/>
  <c r="L28" i="5"/>
  <c r="I28" i="5"/>
  <c r="H28" i="5"/>
  <c r="G28" i="5"/>
  <c r="E28" i="5"/>
  <c r="P27" i="5"/>
  <c r="O27" i="5"/>
  <c r="N27" i="5"/>
  <c r="M27" i="5"/>
  <c r="L27" i="5"/>
  <c r="I27" i="5"/>
  <c r="H27" i="5"/>
  <c r="G27" i="5"/>
  <c r="E27" i="5"/>
  <c r="P26" i="5"/>
  <c r="O26" i="5"/>
  <c r="N26" i="5"/>
  <c r="M26" i="5"/>
  <c r="L26" i="5"/>
  <c r="I26" i="5"/>
  <c r="H26" i="5"/>
  <c r="G26" i="5"/>
  <c r="E26" i="5"/>
  <c r="P25" i="5"/>
  <c r="O25" i="5"/>
  <c r="N25" i="5"/>
  <c r="M25" i="5"/>
  <c r="L25" i="5"/>
  <c r="I25" i="5"/>
  <c r="H25" i="5"/>
  <c r="G25" i="5"/>
  <c r="E25" i="5"/>
  <c r="P24" i="5"/>
  <c r="O24" i="5"/>
  <c r="N24" i="5"/>
  <c r="M24" i="5"/>
  <c r="L24" i="5"/>
  <c r="I24" i="5"/>
  <c r="H24" i="5"/>
  <c r="G24" i="5"/>
  <c r="E24" i="5"/>
  <c r="P23" i="5"/>
  <c r="O23" i="5"/>
  <c r="N23" i="5"/>
  <c r="M23" i="5"/>
  <c r="L23" i="5"/>
  <c r="I23" i="5"/>
  <c r="H23" i="5"/>
  <c r="G23" i="5"/>
  <c r="E23" i="5"/>
  <c r="P22" i="5"/>
  <c r="O22" i="5"/>
  <c r="N22" i="5"/>
  <c r="M22" i="5"/>
  <c r="L22" i="5"/>
  <c r="I22" i="5"/>
  <c r="H22" i="5"/>
  <c r="G22" i="5"/>
  <c r="E22" i="5"/>
  <c r="P21" i="5"/>
  <c r="O21" i="5"/>
  <c r="N21" i="5"/>
  <c r="M21" i="5"/>
  <c r="L21" i="5"/>
  <c r="I21" i="5"/>
  <c r="H21" i="5"/>
  <c r="G21" i="5"/>
  <c r="E21" i="5"/>
  <c r="P20" i="5"/>
  <c r="O20" i="5"/>
  <c r="N20" i="5"/>
  <c r="M20" i="5"/>
  <c r="L20" i="5"/>
  <c r="I20" i="5"/>
  <c r="H20" i="5"/>
  <c r="G20" i="5"/>
  <c r="E20" i="5"/>
  <c r="P19" i="5"/>
  <c r="O19" i="5"/>
  <c r="N19" i="5"/>
  <c r="M19" i="5"/>
  <c r="L19" i="5"/>
  <c r="I19" i="5"/>
  <c r="H19" i="5"/>
  <c r="G19" i="5"/>
  <c r="E19" i="5"/>
  <c r="P18" i="5"/>
  <c r="O18" i="5"/>
  <c r="N18" i="5"/>
  <c r="M18" i="5"/>
  <c r="L18" i="5"/>
  <c r="I18" i="5"/>
  <c r="H18" i="5"/>
  <c r="G18" i="5"/>
  <c r="E18" i="5"/>
  <c r="P17" i="5"/>
  <c r="O17" i="5"/>
  <c r="N17" i="5"/>
  <c r="M17" i="5"/>
  <c r="L17" i="5"/>
  <c r="I17" i="5"/>
  <c r="H17" i="5"/>
  <c r="G17" i="5"/>
  <c r="E17" i="5"/>
  <c r="P16" i="5"/>
  <c r="O16" i="5"/>
  <c r="N16" i="5"/>
  <c r="M16" i="5"/>
  <c r="L16" i="5"/>
  <c r="I16" i="5"/>
  <c r="H16" i="5"/>
  <c r="G16" i="5"/>
  <c r="E16" i="5"/>
  <c r="P15" i="5"/>
  <c r="O15" i="5"/>
  <c r="N15" i="5"/>
  <c r="M15" i="5"/>
  <c r="L15" i="5"/>
  <c r="I15" i="5"/>
  <c r="H15" i="5"/>
  <c r="G15" i="5"/>
  <c r="E15" i="5"/>
  <c r="P14" i="5"/>
  <c r="O14" i="5"/>
  <c r="N14" i="5"/>
  <c r="M14" i="5"/>
  <c r="L14" i="5"/>
  <c r="I14" i="5"/>
  <c r="H14" i="5"/>
  <c r="G14" i="5"/>
  <c r="E14" i="5"/>
  <c r="P13" i="5"/>
  <c r="O13" i="5"/>
  <c r="N13" i="5"/>
  <c r="M13" i="5"/>
  <c r="L13" i="5"/>
  <c r="I13" i="5"/>
  <c r="H13" i="5"/>
  <c r="G13" i="5"/>
  <c r="E13" i="5"/>
  <c r="P12" i="5"/>
  <c r="O12" i="5"/>
  <c r="N12" i="5"/>
  <c r="M12" i="5"/>
  <c r="L12" i="5"/>
  <c r="I12" i="5"/>
  <c r="H12" i="5"/>
  <c r="G12" i="5"/>
  <c r="E12" i="5"/>
  <c r="P11" i="5"/>
  <c r="O11" i="5"/>
  <c r="N11" i="5"/>
  <c r="M11" i="5"/>
  <c r="L11" i="5"/>
  <c r="I11" i="5"/>
  <c r="H11" i="5"/>
  <c r="G11" i="5"/>
  <c r="E11" i="5"/>
  <c r="P10" i="5"/>
  <c r="O10" i="5"/>
  <c r="N10" i="5"/>
  <c r="M10" i="5"/>
  <c r="L10" i="5"/>
  <c r="I10" i="5"/>
  <c r="H10" i="5"/>
  <c r="G10" i="5"/>
  <c r="E10" i="5"/>
  <c r="P9" i="5"/>
  <c r="O9" i="5"/>
  <c r="N9" i="5"/>
  <c r="M9" i="5"/>
  <c r="L9" i="5"/>
  <c r="I9" i="5"/>
  <c r="H9" i="5"/>
  <c r="G9" i="5"/>
  <c r="E9" i="5"/>
  <c r="P8" i="5"/>
  <c r="O8" i="5"/>
  <c r="N8" i="5"/>
  <c r="M8" i="5"/>
  <c r="L8" i="5"/>
  <c r="I8" i="5"/>
  <c r="H8" i="5"/>
  <c r="G8" i="5"/>
  <c r="E8" i="5"/>
  <c r="P7" i="5"/>
  <c r="O7" i="5"/>
  <c r="N7" i="5"/>
  <c r="M7" i="5"/>
  <c r="L7" i="5"/>
  <c r="I7" i="5"/>
  <c r="H7" i="5"/>
  <c r="G7" i="5"/>
  <c r="E7" i="5"/>
  <c r="P6" i="5"/>
  <c r="O6" i="5"/>
  <c r="N6" i="5"/>
  <c r="M6" i="5"/>
  <c r="L6" i="5"/>
  <c r="I6" i="5"/>
  <c r="H6" i="5"/>
  <c r="G6" i="5"/>
  <c r="E6" i="5"/>
  <c r="P5" i="5"/>
  <c r="O5" i="5"/>
  <c r="N5" i="5"/>
  <c r="M5" i="5"/>
  <c r="L5" i="5"/>
  <c r="I5" i="5"/>
  <c r="H5" i="5"/>
  <c r="G5" i="5"/>
  <c r="E5" i="5"/>
  <c r="P4" i="5"/>
  <c r="O4" i="5"/>
  <c r="N4" i="5"/>
  <c r="M4" i="5"/>
  <c r="L4" i="5"/>
  <c r="I4" i="5"/>
  <c r="H4" i="5"/>
  <c r="G4" i="5"/>
  <c r="E4" i="5"/>
  <c r="P3" i="5"/>
  <c r="O3" i="5"/>
  <c r="N3" i="5"/>
  <c r="M3" i="5"/>
  <c r="L3" i="5"/>
  <c r="I3" i="5"/>
  <c r="H3" i="5"/>
  <c r="G3" i="5"/>
  <c r="E3" i="5"/>
  <c r="P2" i="5"/>
  <c r="O2" i="5"/>
  <c r="N2" i="5"/>
  <c r="M2" i="5"/>
  <c r="L2" i="5"/>
  <c r="I2" i="5"/>
  <c r="H2" i="5"/>
  <c r="G2" i="5"/>
  <c r="E2" i="5"/>
  <c r="AC106" i="29"/>
  <c r="P106" i="5" s="1"/>
  <c r="AB106" i="29"/>
  <c r="O106" i="5" s="1"/>
  <c r="AA106" i="29"/>
  <c r="N106" i="5" s="1"/>
  <c r="Z106" i="29"/>
  <c r="M106" i="5" s="1"/>
  <c r="K18" i="30" s="1"/>
  <c r="Y106" i="29"/>
  <c r="L106" i="5" s="1"/>
  <c r="K17" i="30" s="1"/>
  <c r="V106" i="29"/>
  <c r="I106" i="5" s="1"/>
  <c r="K16" i="30" s="1"/>
  <c r="U106" i="29"/>
  <c r="H106" i="5" s="1"/>
  <c r="K15" i="30" s="1"/>
  <c r="R106" i="29"/>
  <c r="AC105" i="29"/>
  <c r="P105" i="5" s="1"/>
  <c r="AB105" i="29"/>
  <c r="O105" i="5" s="1"/>
  <c r="AA105" i="29"/>
  <c r="N105" i="5" s="1"/>
  <c r="Z105" i="29"/>
  <c r="M105" i="5" s="1"/>
  <c r="Y105" i="29"/>
  <c r="L105" i="5" s="1"/>
  <c r="V105" i="29"/>
  <c r="I105" i="5" s="1"/>
  <c r="U105" i="29"/>
  <c r="H105" i="5" s="1"/>
  <c r="R105" i="29"/>
  <c r="AC104" i="29"/>
  <c r="P104" i="5" s="1"/>
  <c r="AB104" i="29"/>
  <c r="O104" i="5" s="1"/>
  <c r="AA104" i="29"/>
  <c r="N104" i="5" s="1"/>
  <c r="Z104" i="29"/>
  <c r="M104" i="5" s="1"/>
  <c r="Y104" i="29"/>
  <c r="L104" i="5" s="1"/>
  <c r="V104" i="29"/>
  <c r="I104" i="5" s="1"/>
  <c r="U104" i="29"/>
  <c r="H104" i="5" s="1"/>
  <c r="R104" i="29"/>
  <c r="AC103" i="29"/>
  <c r="P103" i="5" s="1"/>
  <c r="AB103" i="29"/>
  <c r="O103" i="5" s="1"/>
  <c r="AA103" i="29"/>
  <c r="N103" i="5" s="1"/>
  <c r="Z103" i="29"/>
  <c r="M103" i="5" s="1"/>
  <c r="Y103" i="29"/>
  <c r="L103" i="5" s="1"/>
  <c r="V103" i="29"/>
  <c r="I103" i="5" s="1"/>
  <c r="U103" i="29"/>
  <c r="H103" i="5" s="1"/>
  <c r="R103" i="29"/>
  <c r="AC102" i="29"/>
  <c r="P102" i="5" s="1"/>
  <c r="AB102" i="29"/>
  <c r="O102" i="5" s="1"/>
  <c r="AA102" i="29"/>
  <c r="N102" i="5" s="1"/>
  <c r="Z102" i="29"/>
  <c r="M102" i="5" s="1"/>
  <c r="Y102" i="29"/>
  <c r="L102" i="5" s="1"/>
  <c r="V102" i="29"/>
  <c r="I102" i="5" s="1"/>
  <c r="U102" i="29"/>
  <c r="H102" i="5" s="1"/>
  <c r="R102" i="29"/>
  <c r="AC101" i="29"/>
  <c r="P101" i="5" s="1"/>
  <c r="AB101" i="29"/>
  <c r="O101" i="5" s="1"/>
  <c r="AA101" i="29"/>
  <c r="N101" i="5" s="1"/>
  <c r="Z101" i="29"/>
  <c r="M101" i="5" s="1"/>
  <c r="Y101" i="29"/>
  <c r="L101" i="5" s="1"/>
  <c r="V101" i="29"/>
  <c r="I101" i="5" s="1"/>
  <c r="U101" i="29"/>
  <c r="H101" i="5" s="1"/>
  <c r="G101" i="5"/>
  <c r="R101" i="29"/>
  <c r="AC100" i="29"/>
  <c r="P100" i="5" s="1"/>
  <c r="AB100" i="29"/>
  <c r="O100" i="5" s="1"/>
  <c r="AA100" i="29"/>
  <c r="N100" i="5" s="1"/>
  <c r="Z100" i="29"/>
  <c r="M100" i="5" s="1"/>
  <c r="Y100" i="29"/>
  <c r="L100" i="5" s="1"/>
  <c r="V100" i="29"/>
  <c r="I100" i="5" s="1"/>
  <c r="U100" i="29"/>
  <c r="H100" i="5" s="1"/>
  <c r="G100" i="5"/>
  <c r="R100" i="29"/>
  <c r="AC99" i="29"/>
  <c r="P99" i="5" s="1"/>
  <c r="AB99" i="29"/>
  <c r="O99" i="5" s="1"/>
  <c r="AA99" i="29"/>
  <c r="N99" i="5" s="1"/>
  <c r="Z99" i="29"/>
  <c r="M99" i="5" s="1"/>
  <c r="Y99" i="29"/>
  <c r="L99" i="5" s="1"/>
  <c r="V99" i="29"/>
  <c r="I99" i="5" s="1"/>
  <c r="U99" i="29"/>
  <c r="H99" i="5" s="1"/>
  <c r="R99" i="29"/>
  <c r="AC98" i="29"/>
  <c r="P98" i="5" s="1"/>
  <c r="AB98" i="29"/>
  <c r="O98" i="5" s="1"/>
  <c r="AA98" i="29"/>
  <c r="N98" i="5" s="1"/>
  <c r="Z98" i="29"/>
  <c r="M98" i="5" s="1"/>
  <c r="Y98" i="29"/>
  <c r="L98" i="5" s="1"/>
  <c r="V98" i="29"/>
  <c r="I98" i="5" s="1"/>
  <c r="U98" i="29"/>
  <c r="H98" i="5" s="1"/>
  <c r="R98" i="29"/>
  <c r="AC97" i="29"/>
  <c r="P97" i="5" s="1"/>
  <c r="AB97" i="29"/>
  <c r="O97" i="5" s="1"/>
  <c r="AA97" i="29"/>
  <c r="N97" i="5" s="1"/>
  <c r="Z97" i="29"/>
  <c r="M97" i="5" s="1"/>
  <c r="Y97" i="29"/>
  <c r="L97" i="5" s="1"/>
  <c r="V97" i="29"/>
  <c r="I97" i="5" s="1"/>
  <c r="U97" i="29"/>
  <c r="H97" i="5" s="1"/>
  <c r="R97" i="29"/>
  <c r="E97" i="5" s="1"/>
  <c r="AC96" i="29"/>
  <c r="P96" i="5" s="1"/>
  <c r="AB96" i="29"/>
  <c r="O96" i="5" s="1"/>
  <c r="AA96" i="29"/>
  <c r="N96" i="5" s="1"/>
  <c r="Z96" i="29"/>
  <c r="M96" i="5" s="1"/>
  <c r="Y96" i="29"/>
  <c r="L96" i="5" s="1"/>
  <c r="V96" i="29"/>
  <c r="I96" i="5" s="1"/>
  <c r="U96" i="29"/>
  <c r="G96" i="5"/>
  <c r="R96" i="29"/>
  <c r="E96" i="5" s="1"/>
  <c r="AC95" i="29"/>
  <c r="P95" i="5" s="1"/>
  <c r="AB95" i="29"/>
  <c r="O95" i="5" s="1"/>
  <c r="AA95" i="29"/>
  <c r="N95" i="5" s="1"/>
  <c r="Z95" i="29"/>
  <c r="M95" i="5" s="1"/>
  <c r="Y95" i="29"/>
  <c r="L95" i="5" s="1"/>
  <c r="V95" i="29"/>
  <c r="I95" i="5" s="1"/>
  <c r="U95" i="29"/>
  <c r="H95" i="5" s="1"/>
  <c r="R95" i="29"/>
  <c r="E95" i="5" s="1"/>
  <c r="AC94" i="29"/>
  <c r="P94" i="5" s="1"/>
  <c r="AB94" i="29"/>
  <c r="O94" i="5" s="1"/>
  <c r="AA94" i="29"/>
  <c r="N94" i="5" s="1"/>
  <c r="Z94" i="29"/>
  <c r="M94" i="5" s="1"/>
  <c r="Y94" i="29"/>
  <c r="L94" i="5" s="1"/>
  <c r="V94" i="29"/>
  <c r="I94" i="5" s="1"/>
  <c r="U94" i="29"/>
  <c r="H94" i="5" s="1"/>
  <c r="R94" i="29"/>
  <c r="E94" i="5" s="1"/>
  <c r="AC93" i="29"/>
  <c r="P93" i="5" s="1"/>
  <c r="AB93" i="29"/>
  <c r="O93" i="5" s="1"/>
  <c r="AA93" i="29"/>
  <c r="N93" i="5" s="1"/>
  <c r="Z93" i="29"/>
  <c r="M93" i="5" s="1"/>
  <c r="Y93" i="29"/>
  <c r="L93" i="5" s="1"/>
  <c r="V93" i="29"/>
  <c r="I93" i="5" s="1"/>
  <c r="U93" i="29"/>
  <c r="H93" i="5" s="1"/>
  <c r="G93" i="5"/>
  <c r="R93" i="29"/>
  <c r="E93" i="5" s="1"/>
  <c r="AC92" i="29"/>
  <c r="P92" i="5" s="1"/>
  <c r="AB92" i="29"/>
  <c r="O92" i="5" s="1"/>
  <c r="AA92" i="29"/>
  <c r="N92" i="5" s="1"/>
  <c r="Z92" i="29"/>
  <c r="M92" i="5" s="1"/>
  <c r="Y92" i="29"/>
  <c r="L92" i="5" s="1"/>
  <c r="V92" i="29"/>
  <c r="I92" i="5" s="1"/>
  <c r="U92" i="29"/>
  <c r="H92" i="5" s="1"/>
  <c r="G92" i="5"/>
  <c r="R92" i="29"/>
  <c r="E92" i="5" s="1"/>
  <c r="AC91" i="29"/>
  <c r="P91" i="5" s="1"/>
  <c r="AB91" i="29"/>
  <c r="O91" i="5" s="1"/>
  <c r="AA91" i="29"/>
  <c r="N91" i="5" s="1"/>
  <c r="Z91" i="29"/>
  <c r="M91" i="5" s="1"/>
  <c r="Y91" i="29"/>
  <c r="L91" i="5" s="1"/>
  <c r="V91" i="29"/>
  <c r="I91" i="5" s="1"/>
  <c r="U91" i="29"/>
  <c r="H91" i="5" s="1"/>
  <c r="R91" i="29"/>
  <c r="E91" i="5" s="1"/>
  <c r="AC90" i="29"/>
  <c r="P90" i="5" s="1"/>
  <c r="AB90" i="29"/>
  <c r="O90" i="5" s="1"/>
  <c r="AA90" i="29"/>
  <c r="N90" i="5" s="1"/>
  <c r="Z90" i="29"/>
  <c r="M90" i="5" s="1"/>
  <c r="Y90" i="29"/>
  <c r="L90" i="5" s="1"/>
  <c r="V90" i="29"/>
  <c r="I90" i="5" s="1"/>
  <c r="U90" i="29"/>
  <c r="H90" i="5" s="1"/>
  <c r="G90" i="5"/>
  <c r="R90" i="29"/>
  <c r="E90" i="5" s="1"/>
  <c r="AC89" i="29"/>
  <c r="P89" i="5" s="1"/>
  <c r="AB89" i="29"/>
  <c r="O89" i="5" s="1"/>
  <c r="AA89" i="29"/>
  <c r="N89" i="5" s="1"/>
  <c r="Z89" i="29"/>
  <c r="M89" i="5" s="1"/>
  <c r="Y89" i="29"/>
  <c r="L89" i="5" s="1"/>
  <c r="V89" i="29"/>
  <c r="I89" i="5" s="1"/>
  <c r="U89" i="29"/>
  <c r="H89" i="5" s="1"/>
  <c r="R89" i="29"/>
  <c r="E89" i="5" s="1"/>
  <c r="AC88" i="29"/>
  <c r="P88" i="5" s="1"/>
  <c r="AB88" i="29"/>
  <c r="O88" i="5" s="1"/>
  <c r="AA88" i="29"/>
  <c r="N88" i="5" s="1"/>
  <c r="Z88" i="29"/>
  <c r="M88" i="5" s="1"/>
  <c r="Y88" i="29"/>
  <c r="L88" i="5" s="1"/>
  <c r="V88" i="29"/>
  <c r="I88" i="5" s="1"/>
  <c r="U88" i="29"/>
  <c r="H88" i="5" s="1"/>
  <c r="R88" i="29"/>
  <c r="E88" i="5" s="1"/>
  <c r="AC87" i="29"/>
  <c r="P87" i="5" s="1"/>
  <c r="AB87" i="29"/>
  <c r="O87" i="5" s="1"/>
  <c r="AA87" i="29"/>
  <c r="N87" i="5" s="1"/>
  <c r="Z87" i="29"/>
  <c r="M87" i="5" s="1"/>
  <c r="Y87" i="29"/>
  <c r="L87" i="5" s="1"/>
  <c r="V87" i="29"/>
  <c r="I87" i="5" s="1"/>
  <c r="U87" i="29"/>
  <c r="H87" i="5" s="1"/>
  <c r="R87" i="29"/>
  <c r="E87" i="5" s="1"/>
  <c r="AC86" i="29"/>
  <c r="P86" i="5" s="1"/>
  <c r="AB86" i="29"/>
  <c r="O86" i="5" s="1"/>
  <c r="AA86" i="29"/>
  <c r="N86" i="5" s="1"/>
  <c r="Z86" i="29"/>
  <c r="M86" i="5" s="1"/>
  <c r="Y86" i="29"/>
  <c r="L86" i="5" s="1"/>
  <c r="V86" i="29"/>
  <c r="I86" i="5" s="1"/>
  <c r="U86" i="29"/>
  <c r="H86" i="5" s="1"/>
  <c r="G86" i="5"/>
  <c r="R86" i="29"/>
  <c r="E86" i="5" s="1"/>
  <c r="AC85" i="29"/>
  <c r="P85" i="5" s="1"/>
  <c r="AB85" i="29"/>
  <c r="O85" i="5" s="1"/>
  <c r="AA85" i="29"/>
  <c r="N85" i="5" s="1"/>
  <c r="Z85" i="29"/>
  <c r="M85" i="5" s="1"/>
  <c r="Y85" i="29"/>
  <c r="L85" i="5" s="1"/>
  <c r="V85" i="29"/>
  <c r="I85" i="5" s="1"/>
  <c r="U85" i="29"/>
  <c r="H85" i="5" s="1"/>
  <c r="G85" i="5"/>
  <c r="R85" i="29"/>
  <c r="E85" i="5" s="1"/>
  <c r="AC84" i="29"/>
  <c r="P84" i="5" s="1"/>
  <c r="AB84" i="29"/>
  <c r="O84" i="5" s="1"/>
  <c r="AA84" i="29"/>
  <c r="N84" i="5" s="1"/>
  <c r="Z84" i="29"/>
  <c r="M84" i="5" s="1"/>
  <c r="Y84" i="29"/>
  <c r="L84" i="5" s="1"/>
  <c r="V84" i="29"/>
  <c r="I84" i="5" s="1"/>
  <c r="U84" i="29"/>
  <c r="H84" i="5" s="1"/>
  <c r="G84" i="5"/>
  <c r="R84" i="29"/>
  <c r="E84" i="5" s="1"/>
  <c r="AC83" i="29"/>
  <c r="P83" i="5" s="1"/>
  <c r="AB83" i="29"/>
  <c r="O83" i="5" s="1"/>
  <c r="AA83" i="29"/>
  <c r="N83" i="5" s="1"/>
  <c r="Z83" i="29"/>
  <c r="M83" i="5" s="1"/>
  <c r="Y83" i="29"/>
  <c r="L83" i="5" s="1"/>
  <c r="V83" i="29"/>
  <c r="I83" i="5" s="1"/>
  <c r="U83" i="29"/>
  <c r="H83" i="5" s="1"/>
  <c r="R83" i="29"/>
  <c r="E83" i="5" s="1"/>
  <c r="AC82" i="29"/>
  <c r="P82" i="5" s="1"/>
  <c r="AB82" i="29"/>
  <c r="O82" i="5" s="1"/>
  <c r="AA82" i="29"/>
  <c r="N82" i="5" s="1"/>
  <c r="Z82" i="29"/>
  <c r="M82" i="5" s="1"/>
  <c r="Y82" i="29"/>
  <c r="L82" i="5" s="1"/>
  <c r="V82" i="29"/>
  <c r="I82" i="5" s="1"/>
  <c r="U82" i="29"/>
  <c r="H82" i="5" s="1"/>
  <c r="G82" i="5"/>
  <c r="R82" i="29"/>
  <c r="E82" i="5" s="1"/>
  <c r="AC81" i="29"/>
  <c r="P81" i="5" s="1"/>
  <c r="AB81" i="29"/>
  <c r="O81" i="5" s="1"/>
  <c r="AA81" i="29"/>
  <c r="N81" i="5" s="1"/>
  <c r="Z81" i="29"/>
  <c r="M81" i="5" s="1"/>
  <c r="Y81" i="29"/>
  <c r="L81" i="5" s="1"/>
  <c r="V81" i="29"/>
  <c r="I81" i="5" s="1"/>
  <c r="U81" i="29"/>
  <c r="H81" i="5" s="1"/>
  <c r="R81" i="29"/>
  <c r="E81" i="5" s="1"/>
  <c r="AC80" i="29"/>
  <c r="P80" i="5" s="1"/>
  <c r="AB80" i="29"/>
  <c r="O80" i="5" s="1"/>
  <c r="AA80" i="29"/>
  <c r="N80" i="5" s="1"/>
  <c r="Z80" i="29"/>
  <c r="M80" i="5" s="1"/>
  <c r="Y80" i="29"/>
  <c r="L80" i="5" s="1"/>
  <c r="V80" i="29"/>
  <c r="I80" i="5" s="1"/>
  <c r="U80" i="29"/>
  <c r="H80" i="5" s="1"/>
  <c r="R80" i="29"/>
  <c r="E80" i="5" s="1"/>
  <c r="AC79" i="29"/>
  <c r="P79" i="5" s="1"/>
  <c r="AB79" i="29"/>
  <c r="O79" i="5" s="1"/>
  <c r="AA79" i="29"/>
  <c r="N79" i="5" s="1"/>
  <c r="Z79" i="29"/>
  <c r="M79" i="5" s="1"/>
  <c r="Y79" i="29"/>
  <c r="L79" i="5" s="1"/>
  <c r="V79" i="29"/>
  <c r="I79" i="5" s="1"/>
  <c r="U79" i="29"/>
  <c r="H79" i="5" s="1"/>
  <c r="R79" i="29"/>
  <c r="E79" i="5" s="1"/>
  <c r="AC78" i="29"/>
  <c r="P78" i="5" s="1"/>
  <c r="AB78" i="29"/>
  <c r="O78" i="5" s="1"/>
  <c r="AA78" i="29"/>
  <c r="N78" i="5" s="1"/>
  <c r="Z78" i="29"/>
  <c r="M78" i="5" s="1"/>
  <c r="Y78" i="29"/>
  <c r="L78" i="5" s="1"/>
  <c r="V78" i="29"/>
  <c r="I78" i="5" s="1"/>
  <c r="U78" i="29"/>
  <c r="H78" i="5" s="1"/>
  <c r="G78" i="5"/>
  <c r="R78" i="29"/>
  <c r="E78" i="5" s="1"/>
  <c r="AC77" i="29"/>
  <c r="P77" i="5" s="1"/>
  <c r="AB77" i="29"/>
  <c r="O77" i="5" s="1"/>
  <c r="AA77" i="29"/>
  <c r="N77" i="5" s="1"/>
  <c r="Z77" i="29"/>
  <c r="M77" i="5" s="1"/>
  <c r="Y77" i="29"/>
  <c r="L77" i="5" s="1"/>
  <c r="V77" i="29"/>
  <c r="I77" i="5" s="1"/>
  <c r="U77" i="29"/>
  <c r="H77" i="5" s="1"/>
  <c r="G77" i="5"/>
  <c r="R77" i="29"/>
  <c r="E77" i="5" s="1"/>
  <c r="AC76" i="29"/>
  <c r="P76" i="5" s="1"/>
  <c r="AB76" i="29"/>
  <c r="O76" i="5" s="1"/>
  <c r="AA76" i="29"/>
  <c r="N76" i="5" s="1"/>
  <c r="Z76" i="29"/>
  <c r="M76" i="5" s="1"/>
  <c r="Y76" i="29"/>
  <c r="L76" i="5" s="1"/>
  <c r="V76" i="29"/>
  <c r="I76" i="5" s="1"/>
  <c r="U76" i="29"/>
  <c r="H76" i="5" s="1"/>
  <c r="G76" i="5"/>
  <c r="R76" i="29"/>
  <c r="E76" i="5" s="1"/>
  <c r="AC75" i="29"/>
  <c r="P75" i="5" s="1"/>
  <c r="AB75" i="29"/>
  <c r="O75" i="5" s="1"/>
  <c r="AA75" i="29"/>
  <c r="N75" i="5" s="1"/>
  <c r="Z75" i="29"/>
  <c r="M75" i="5" s="1"/>
  <c r="Y75" i="29"/>
  <c r="L75" i="5" s="1"/>
  <c r="V75" i="29"/>
  <c r="I75" i="5" s="1"/>
  <c r="U75" i="29"/>
  <c r="H75" i="5" s="1"/>
  <c r="R75" i="29"/>
  <c r="E75" i="5" s="1"/>
  <c r="AC74" i="29"/>
  <c r="P74" i="5" s="1"/>
  <c r="AB74" i="29"/>
  <c r="O74" i="5" s="1"/>
  <c r="AA74" i="29"/>
  <c r="N74" i="5" s="1"/>
  <c r="Z74" i="29"/>
  <c r="M74" i="5" s="1"/>
  <c r="Y74" i="29"/>
  <c r="L74" i="5" s="1"/>
  <c r="V74" i="29"/>
  <c r="I74" i="5" s="1"/>
  <c r="U74" i="29"/>
  <c r="H74" i="5" s="1"/>
  <c r="G74" i="5"/>
  <c r="R74" i="29"/>
  <c r="E74" i="5" s="1"/>
  <c r="AC73" i="29"/>
  <c r="P73" i="5" s="1"/>
  <c r="AB73" i="29"/>
  <c r="O73" i="5" s="1"/>
  <c r="AA73" i="29"/>
  <c r="N73" i="5" s="1"/>
  <c r="Z73" i="29"/>
  <c r="M73" i="5" s="1"/>
  <c r="Y73" i="29"/>
  <c r="L73" i="5" s="1"/>
  <c r="V73" i="29"/>
  <c r="I73" i="5" s="1"/>
  <c r="U73" i="29"/>
  <c r="H73" i="5" s="1"/>
  <c r="R73" i="29"/>
  <c r="E73" i="5" s="1"/>
  <c r="AC72" i="29"/>
  <c r="P72" i="5" s="1"/>
  <c r="AB72" i="29"/>
  <c r="O72" i="5" s="1"/>
  <c r="AA72" i="29"/>
  <c r="N72" i="5" s="1"/>
  <c r="Z72" i="29"/>
  <c r="M72" i="5" s="1"/>
  <c r="Y72" i="29"/>
  <c r="L72" i="5" s="1"/>
  <c r="V72" i="29"/>
  <c r="I72" i="5" s="1"/>
  <c r="U72" i="29"/>
  <c r="H72" i="5" s="1"/>
  <c r="R72" i="29"/>
  <c r="E72" i="5" s="1"/>
  <c r="AC71" i="29"/>
  <c r="P71" i="5" s="1"/>
  <c r="AB71" i="29"/>
  <c r="O71" i="5" s="1"/>
  <c r="AA71" i="29"/>
  <c r="N71" i="5" s="1"/>
  <c r="Z71" i="29"/>
  <c r="M71" i="5" s="1"/>
  <c r="Y71" i="29"/>
  <c r="L71" i="5" s="1"/>
  <c r="V71" i="29"/>
  <c r="I71" i="5" s="1"/>
  <c r="U71" i="29"/>
  <c r="H71" i="5" s="1"/>
  <c r="R71" i="29"/>
  <c r="E71" i="5" s="1"/>
  <c r="AC70" i="29"/>
  <c r="P70" i="5" s="1"/>
  <c r="AB70" i="29"/>
  <c r="O70" i="5" s="1"/>
  <c r="AA70" i="29"/>
  <c r="N70" i="5" s="1"/>
  <c r="Z70" i="29"/>
  <c r="M70" i="5" s="1"/>
  <c r="Y70" i="29"/>
  <c r="L70" i="5" s="1"/>
  <c r="V70" i="29"/>
  <c r="I70" i="5" s="1"/>
  <c r="U70" i="29"/>
  <c r="H70" i="5" s="1"/>
  <c r="G70" i="5"/>
  <c r="R70" i="29"/>
  <c r="E70" i="5" s="1"/>
  <c r="AC69" i="29"/>
  <c r="P69" i="5" s="1"/>
  <c r="AB69" i="29"/>
  <c r="O69" i="5" s="1"/>
  <c r="AA69" i="29"/>
  <c r="N69" i="5" s="1"/>
  <c r="Z69" i="29"/>
  <c r="M69" i="5" s="1"/>
  <c r="Y69" i="29"/>
  <c r="L69" i="5" s="1"/>
  <c r="V69" i="29"/>
  <c r="I69" i="5" s="1"/>
  <c r="U69" i="29"/>
  <c r="H69" i="5" s="1"/>
  <c r="G69" i="5"/>
  <c r="R69" i="29"/>
  <c r="E69" i="5" s="1"/>
  <c r="AC68" i="29"/>
  <c r="P68" i="5" s="1"/>
  <c r="AB68" i="29"/>
  <c r="O68" i="5" s="1"/>
  <c r="AA68" i="29"/>
  <c r="N68" i="5" s="1"/>
  <c r="Z68" i="29"/>
  <c r="M68" i="5" s="1"/>
  <c r="Y68" i="29"/>
  <c r="L68" i="5" s="1"/>
  <c r="V68" i="29"/>
  <c r="I68" i="5" s="1"/>
  <c r="U68" i="29"/>
  <c r="H68" i="5" s="1"/>
  <c r="G68" i="5"/>
  <c r="R68" i="29"/>
  <c r="E68" i="5" s="1"/>
  <c r="AC67" i="29"/>
  <c r="P67" i="5" s="1"/>
  <c r="AB67" i="29"/>
  <c r="O67" i="5" s="1"/>
  <c r="AA67" i="29"/>
  <c r="N67" i="5" s="1"/>
  <c r="Z67" i="29"/>
  <c r="M67" i="5" s="1"/>
  <c r="Y67" i="29"/>
  <c r="L67" i="5" s="1"/>
  <c r="V67" i="29"/>
  <c r="I67" i="5" s="1"/>
  <c r="U67" i="29"/>
  <c r="H67" i="5" s="1"/>
  <c r="R67" i="29"/>
  <c r="E67" i="5" s="1"/>
  <c r="AC66" i="29"/>
  <c r="P66" i="5" s="1"/>
  <c r="AB66" i="29"/>
  <c r="O66" i="5" s="1"/>
  <c r="AA66" i="29"/>
  <c r="N66" i="5" s="1"/>
  <c r="Z66" i="29"/>
  <c r="M66" i="5" s="1"/>
  <c r="Y66" i="29"/>
  <c r="L66" i="5" s="1"/>
  <c r="V66" i="29"/>
  <c r="I66" i="5" s="1"/>
  <c r="U66" i="29"/>
  <c r="H66" i="5" s="1"/>
  <c r="G66" i="5"/>
  <c r="R66" i="29"/>
  <c r="E66" i="5" s="1"/>
  <c r="AC65" i="29"/>
  <c r="P65" i="5" s="1"/>
  <c r="AB65" i="29"/>
  <c r="O65" i="5" s="1"/>
  <c r="AA65" i="29"/>
  <c r="N65" i="5" s="1"/>
  <c r="Z65" i="29"/>
  <c r="M65" i="5" s="1"/>
  <c r="Y65" i="29"/>
  <c r="L65" i="5" s="1"/>
  <c r="V65" i="29"/>
  <c r="I65" i="5" s="1"/>
  <c r="U65" i="29"/>
  <c r="H65" i="5" s="1"/>
  <c r="R65" i="29"/>
  <c r="E65" i="5" s="1"/>
  <c r="AC64" i="29"/>
  <c r="P64" i="5" s="1"/>
  <c r="AB64" i="29"/>
  <c r="O64" i="5" s="1"/>
  <c r="AA64" i="29"/>
  <c r="N64" i="5" s="1"/>
  <c r="Z64" i="29"/>
  <c r="M64" i="5" s="1"/>
  <c r="Y64" i="29"/>
  <c r="L64" i="5" s="1"/>
  <c r="V64" i="29"/>
  <c r="I64" i="5" s="1"/>
  <c r="U64" i="29"/>
  <c r="H64" i="5" s="1"/>
  <c r="R64" i="29"/>
  <c r="E64" i="5" s="1"/>
  <c r="AC63" i="29"/>
  <c r="P63" i="5" s="1"/>
  <c r="AB63" i="29"/>
  <c r="O63" i="5" s="1"/>
  <c r="AA63" i="29"/>
  <c r="N63" i="5" s="1"/>
  <c r="Z63" i="29"/>
  <c r="M63" i="5" s="1"/>
  <c r="Y63" i="29"/>
  <c r="L63" i="5" s="1"/>
  <c r="V63" i="29"/>
  <c r="I63" i="5" s="1"/>
  <c r="U63" i="29"/>
  <c r="H63" i="5" s="1"/>
  <c r="G63" i="5"/>
  <c r="R63" i="29"/>
  <c r="E63" i="5" s="1"/>
  <c r="AC62" i="29"/>
  <c r="P62" i="5" s="1"/>
  <c r="AB62" i="29"/>
  <c r="O62" i="5" s="1"/>
  <c r="AA62" i="29"/>
  <c r="N62" i="5" s="1"/>
  <c r="Z62" i="29"/>
  <c r="M62" i="5" s="1"/>
  <c r="Y62" i="29"/>
  <c r="L62" i="5" s="1"/>
  <c r="V62" i="29"/>
  <c r="I62" i="5" s="1"/>
  <c r="U62" i="29"/>
  <c r="H62" i="5" s="1"/>
  <c r="G62" i="5"/>
  <c r="R62" i="29"/>
  <c r="E62" i="5" s="1"/>
  <c r="AC61" i="29"/>
  <c r="P61" i="5" s="1"/>
  <c r="AB61" i="29"/>
  <c r="O61" i="5" s="1"/>
  <c r="AA61" i="29"/>
  <c r="N61" i="5" s="1"/>
  <c r="Z61" i="29"/>
  <c r="M61" i="5" s="1"/>
  <c r="Y61" i="29"/>
  <c r="L61" i="5" s="1"/>
  <c r="V61" i="29"/>
  <c r="I61" i="5" s="1"/>
  <c r="U61" i="29"/>
  <c r="H61" i="5" s="1"/>
  <c r="R61" i="29"/>
  <c r="E61" i="5" s="1"/>
  <c r="AC60" i="29"/>
  <c r="P60" i="5" s="1"/>
  <c r="AB60" i="29"/>
  <c r="O60" i="5" s="1"/>
  <c r="AA60" i="29"/>
  <c r="N60" i="5" s="1"/>
  <c r="Z60" i="29"/>
  <c r="M60" i="5" s="1"/>
  <c r="Y60" i="29"/>
  <c r="L60" i="5" s="1"/>
  <c r="V60" i="29"/>
  <c r="I60" i="5" s="1"/>
  <c r="U60" i="29"/>
  <c r="G60" i="5"/>
  <c r="R60" i="29"/>
  <c r="E60" i="5" s="1"/>
  <c r="AC59" i="29"/>
  <c r="P59" i="5" s="1"/>
  <c r="AB59" i="29"/>
  <c r="O59" i="5" s="1"/>
  <c r="AA59" i="29"/>
  <c r="N59" i="5" s="1"/>
  <c r="Z59" i="29"/>
  <c r="M59" i="5" s="1"/>
  <c r="Y59" i="29"/>
  <c r="L59" i="5" s="1"/>
  <c r="V59" i="29"/>
  <c r="I59" i="5" s="1"/>
  <c r="U59" i="29"/>
  <c r="H59" i="5" s="1"/>
  <c r="R59" i="29"/>
  <c r="E59" i="5" s="1"/>
  <c r="AC58" i="29"/>
  <c r="P58" i="5" s="1"/>
  <c r="AB58" i="29"/>
  <c r="O58" i="5" s="1"/>
  <c r="AA58" i="29"/>
  <c r="N58" i="5" s="1"/>
  <c r="Z58" i="29"/>
  <c r="M58" i="5" s="1"/>
  <c r="Y58" i="29"/>
  <c r="L58" i="5" s="1"/>
  <c r="V58" i="29"/>
  <c r="I58" i="5" s="1"/>
  <c r="U58" i="29"/>
  <c r="H58" i="5" s="1"/>
  <c r="R58" i="29"/>
  <c r="E58" i="5" s="1"/>
  <c r="C109" i="29"/>
  <c r="C113" i="29" s="1"/>
  <c r="C117" i="29" s="1"/>
  <c r="B109" i="29"/>
  <c r="B113" i="29" s="1"/>
  <c r="C108" i="29"/>
  <c r="C112" i="29" s="1"/>
  <c r="C116" i="29" s="1"/>
  <c r="B108" i="29"/>
  <c r="B112" i="29" s="1"/>
  <c r="C107" i="29"/>
  <c r="C111" i="29" s="1"/>
  <c r="C115" i="29" s="1"/>
  <c r="B107" i="29"/>
  <c r="B111" i="29" s="1"/>
  <c r="C106" i="29"/>
  <c r="C110" i="29" s="1"/>
  <c r="C114" i="29" s="1"/>
  <c r="B106" i="29"/>
  <c r="B110" i="29" s="1"/>
  <c r="O12" i="30" l="1"/>
  <c r="P5" i="30"/>
  <c r="P9" i="30"/>
  <c r="P6" i="30"/>
  <c r="B55" i="23"/>
  <c r="P12" i="30"/>
  <c r="P11" i="30"/>
  <c r="P10" i="30"/>
  <c r="P8" i="30"/>
  <c r="P7" i="30"/>
  <c r="O6" i="30"/>
  <c r="K19" i="30"/>
  <c r="L19" i="30"/>
  <c r="O7" i="30"/>
  <c r="O11" i="30"/>
  <c r="O10" i="30"/>
  <c r="O9" i="30"/>
  <c r="O8" i="30"/>
  <c r="M12" i="30"/>
  <c r="N12" i="30"/>
  <c r="M11" i="30"/>
  <c r="N11" i="30"/>
  <c r="N16" i="30"/>
  <c r="N7" i="30"/>
  <c r="M15" i="30"/>
  <c r="M6" i="30"/>
  <c r="N15" i="30"/>
  <c r="N6" i="30"/>
  <c r="M14" i="30"/>
  <c r="N14" i="30"/>
  <c r="M10" i="30"/>
  <c r="N10" i="30"/>
  <c r="M16" i="30"/>
  <c r="M7" i="30"/>
  <c r="M18" i="30"/>
  <c r="M9" i="30"/>
  <c r="N18" i="30"/>
  <c r="N9" i="30"/>
  <c r="B52" i="23"/>
  <c r="C56" i="23" s="1"/>
  <c r="H56" i="23" s="1"/>
  <c r="M17" i="30"/>
  <c r="M8" i="30"/>
  <c r="N17" i="30"/>
  <c r="N8" i="30"/>
  <c r="E98" i="5"/>
  <c r="C4" i="30" s="1"/>
  <c r="E99" i="5"/>
  <c r="D4" i="30" s="1"/>
  <c r="E100" i="5"/>
  <c r="E4" i="30" s="1"/>
  <c r="E104" i="5"/>
  <c r="M4" i="30" s="1"/>
  <c r="E102" i="5"/>
  <c r="E101" i="5"/>
  <c r="F4" i="30" s="1"/>
  <c r="E106" i="5"/>
  <c r="O4" i="30" s="1"/>
  <c r="E105" i="5"/>
  <c r="N4" i="30" s="1"/>
  <c r="L6" i="30"/>
  <c r="L10" i="30"/>
  <c r="L9" i="30"/>
  <c r="L8" i="30"/>
  <c r="L7" i="30"/>
  <c r="L12" i="30"/>
  <c r="L11" i="30"/>
  <c r="K7" i="30"/>
  <c r="E103" i="5"/>
  <c r="E107" i="5"/>
  <c r="P4" i="30" s="1"/>
  <c r="J10" i="30"/>
  <c r="J11" i="30"/>
  <c r="C11" i="30"/>
  <c r="D10" i="30"/>
  <c r="D12" i="30"/>
  <c r="F12" i="30"/>
  <c r="K9" i="30"/>
  <c r="K11" i="30"/>
  <c r="D11" i="30"/>
  <c r="E10" i="30"/>
  <c r="K6" i="30"/>
  <c r="K8" i="30"/>
  <c r="K10" i="30"/>
  <c r="K12" i="30"/>
  <c r="H60" i="5"/>
  <c r="G61" i="5"/>
  <c r="G65" i="5"/>
  <c r="E11" i="30"/>
  <c r="C15" i="30"/>
  <c r="C6" i="30"/>
  <c r="G10" i="30"/>
  <c r="E16" i="30"/>
  <c r="E7" i="30"/>
  <c r="F9" i="30"/>
  <c r="F18" i="30"/>
  <c r="I15" i="30"/>
  <c r="I6" i="30"/>
  <c r="E14" i="30"/>
  <c r="E5" i="30"/>
  <c r="F17" i="30"/>
  <c r="F8" i="30"/>
  <c r="H15" i="30"/>
  <c r="D34" i="30" s="1"/>
  <c r="H6" i="30"/>
  <c r="D16" i="30"/>
  <c r="D7" i="30"/>
  <c r="E12" i="30"/>
  <c r="J7" i="30"/>
  <c r="J16" i="30"/>
  <c r="G18" i="30"/>
  <c r="C38" i="30" s="1"/>
  <c r="G9" i="30"/>
  <c r="C12" i="30"/>
  <c r="G8" i="30"/>
  <c r="G17" i="30"/>
  <c r="C37" i="30" s="1"/>
  <c r="J15" i="30"/>
  <c r="J6" i="30"/>
  <c r="E18" i="30"/>
  <c r="E9" i="30"/>
  <c r="G16" i="30"/>
  <c r="C35" i="30" s="1"/>
  <c r="G7" i="30"/>
  <c r="D18" i="30"/>
  <c r="D9" i="30"/>
  <c r="E17" i="30"/>
  <c r="E8" i="30"/>
  <c r="F16" i="30"/>
  <c r="F7" i="30"/>
  <c r="G15" i="30"/>
  <c r="C34" i="30" s="1"/>
  <c r="G6" i="30"/>
  <c r="D15" i="30"/>
  <c r="D6" i="30"/>
  <c r="C10" i="30"/>
  <c r="I12" i="30"/>
  <c r="H10" i="30"/>
  <c r="I17" i="30"/>
  <c r="I8" i="30"/>
  <c r="H7" i="30"/>
  <c r="H16" i="30"/>
  <c r="D35" i="30" s="1"/>
  <c r="C18" i="30"/>
  <c r="C9" i="30"/>
  <c r="F15" i="30"/>
  <c r="F6" i="30"/>
  <c r="C16" i="30"/>
  <c r="C7" i="30"/>
  <c r="C17" i="30"/>
  <c r="C8" i="30"/>
  <c r="E15" i="30"/>
  <c r="F14" i="30"/>
  <c r="J9" i="30"/>
  <c r="J18" i="30"/>
  <c r="F11" i="30"/>
  <c r="H12" i="30"/>
  <c r="G12" i="30"/>
  <c r="H11" i="30"/>
  <c r="I10" i="30"/>
  <c r="H9" i="30"/>
  <c r="H18" i="30"/>
  <c r="D38" i="30" s="1"/>
  <c r="I7" i="30"/>
  <c r="I16" i="30"/>
  <c r="D17" i="30"/>
  <c r="D8" i="30"/>
  <c r="H17" i="30"/>
  <c r="D37" i="30" s="1"/>
  <c r="H8" i="30"/>
  <c r="I9" i="30"/>
  <c r="I18" i="30"/>
  <c r="J17" i="30"/>
  <c r="J8" i="30"/>
  <c r="F10" i="30"/>
  <c r="I11" i="30"/>
  <c r="G11" i="30"/>
  <c r="J12" i="30"/>
  <c r="G81" i="5"/>
  <c r="G58" i="5"/>
  <c r="G97" i="5"/>
  <c r="F5" i="30" s="1"/>
  <c r="G105" i="5"/>
  <c r="N5" i="30" s="1"/>
  <c r="G73" i="5"/>
  <c r="G104" i="5"/>
  <c r="M5" i="30" s="1"/>
  <c r="G64" i="5"/>
  <c r="G72" i="5"/>
  <c r="G80" i="5"/>
  <c r="G88" i="5"/>
  <c r="G99" i="5"/>
  <c r="G95" i="5"/>
  <c r="G103" i="5"/>
  <c r="L5" i="30" s="1"/>
  <c r="G87" i="5"/>
  <c r="G91" i="5"/>
  <c r="G89" i="5"/>
  <c r="H96" i="5"/>
  <c r="G59" i="5"/>
  <c r="G67" i="5"/>
  <c r="G71" i="5"/>
  <c r="G75" i="5"/>
  <c r="G79" i="5"/>
  <c r="G83" i="5"/>
  <c r="G106" i="5"/>
  <c r="K14" i="30" s="1"/>
  <c r="G102" i="5"/>
  <c r="G98" i="5"/>
  <c r="G94" i="5"/>
  <c r="E301" i="6"/>
  <c r="C32" i="28" s="1"/>
  <c r="E300" i="6"/>
  <c r="C31" i="28" s="1"/>
  <c r="E299" i="6"/>
  <c r="C30" i="28" s="1"/>
  <c r="E298" i="6"/>
  <c r="C29" i="28" s="1"/>
  <c r="E297" i="6"/>
  <c r="C28" i="28" s="1"/>
  <c r="E296" i="6"/>
  <c r="C27" i="28" s="1"/>
  <c r="E295" i="6"/>
  <c r="E294" i="6"/>
  <c r="E293" i="6"/>
  <c r="E292" i="6"/>
  <c r="E283" i="6"/>
  <c r="E282" i="6"/>
  <c r="E281" i="6"/>
  <c r="E280" i="6"/>
  <c r="E279" i="6"/>
  <c r="C22" i="28" s="1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5" i="30" l="1"/>
  <c r="C25" i="28"/>
  <c r="C24" i="28"/>
  <c r="C23" i="28"/>
  <c r="C26" i="28"/>
  <c r="E38" i="30"/>
  <c r="E34" i="30"/>
  <c r="D50" i="30"/>
  <c r="E35" i="30"/>
  <c r="D47" i="30"/>
  <c r="E37" i="30"/>
  <c r="M19" i="30"/>
  <c r="F37" i="30"/>
  <c r="D49" i="30"/>
  <c r="F34" i="30"/>
  <c r="N19" i="30"/>
  <c r="F38" i="30"/>
  <c r="F35" i="30"/>
  <c r="D46" i="30"/>
  <c r="D48" i="30"/>
  <c r="D44" i="30"/>
  <c r="D45" i="30"/>
  <c r="G4" i="30"/>
  <c r="H4" i="30"/>
  <c r="K4" i="30"/>
  <c r="I4" i="30"/>
  <c r="J4" i="30"/>
  <c r="E28" i="30"/>
  <c r="L4" i="30"/>
  <c r="J27" i="30"/>
  <c r="J26" i="30"/>
  <c r="H27" i="30"/>
  <c r="C19" i="30"/>
  <c r="D27" i="30"/>
  <c r="C28" i="30"/>
  <c r="F25" i="30"/>
  <c r="E19" i="30"/>
  <c r="F26" i="30"/>
  <c r="I26" i="30"/>
  <c r="E27" i="30"/>
  <c r="J25" i="30"/>
  <c r="J19" i="30"/>
  <c r="J28" i="30"/>
  <c r="D26" i="30"/>
  <c r="I28" i="30"/>
  <c r="D28" i="30"/>
  <c r="D19" i="30"/>
  <c r="H25" i="30"/>
  <c r="F27" i="30"/>
  <c r="I25" i="30"/>
  <c r="E26" i="30"/>
  <c r="K5" i="30"/>
  <c r="D43" i="30" s="1"/>
  <c r="H28" i="30"/>
  <c r="I27" i="30"/>
  <c r="G26" i="30"/>
  <c r="B49" i="30"/>
  <c r="B42" i="30"/>
  <c r="E6" i="30"/>
  <c r="E25" i="30" s="1"/>
  <c r="B50" i="30"/>
  <c r="C45" i="30"/>
  <c r="H26" i="30"/>
  <c r="G14" i="30"/>
  <c r="C33" i="30" s="1"/>
  <c r="G5" i="30"/>
  <c r="B46" i="30"/>
  <c r="C27" i="30"/>
  <c r="B47" i="30"/>
  <c r="F28" i="30"/>
  <c r="C14" i="30"/>
  <c r="C5" i="30"/>
  <c r="C49" i="30"/>
  <c r="C47" i="30"/>
  <c r="G28" i="30"/>
  <c r="B48" i="30"/>
  <c r="C50" i="30"/>
  <c r="C48" i="30"/>
  <c r="D14" i="30"/>
  <c r="D5" i="30"/>
  <c r="H5" i="30"/>
  <c r="H14" i="30"/>
  <c r="D33" i="30" s="1"/>
  <c r="C46" i="30"/>
  <c r="G27" i="30"/>
  <c r="H19" i="30"/>
  <c r="D36" i="30" s="1"/>
  <c r="I19" i="30"/>
  <c r="J5" i="30"/>
  <c r="J14" i="30"/>
  <c r="F33" i="30" s="1"/>
  <c r="I5" i="30"/>
  <c r="I14" i="30"/>
  <c r="E33" i="30" s="1"/>
  <c r="C44" i="30"/>
  <c r="G25" i="30"/>
  <c r="B45" i="30"/>
  <c r="C26" i="30"/>
  <c r="G19" i="30"/>
  <c r="C36" i="30" s="1"/>
  <c r="F19" i="30"/>
  <c r="BD122" i="18"/>
  <c r="AG122" i="6" s="1"/>
  <c r="BD123" i="18"/>
  <c r="AG123" i="6" s="1"/>
  <c r="BD124" i="18"/>
  <c r="AG124" i="6" s="1"/>
  <c r="BD125" i="18"/>
  <c r="AG125" i="6" s="1"/>
  <c r="BD126" i="18"/>
  <c r="AG126" i="6" s="1"/>
  <c r="BD127" i="18"/>
  <c r="AG127" i="6" s="1"/>
  <c r="BD128" i="18"/>
  <c r="AG128" i="6" s="1"/>
  <c r="BD129" i="18"/>
  <c r="AG129" i="6" s="1"/>
  <c r="BD130" i="18"/>
  <c r="AG130" i="6" s="1"/>
  <c r="BD131" i="18"/>
  <c r="AG131" i="6" s="1"/>
  <c r="BD132" i="18"/>
  <c r="AG132" i="6" s="1"/>
  <c r="BD133" i="18"/>
  <c r="AG133" i="6" s="1"/>
  <c r="BD134" i="18"/>
  <c r="AG134" i="6" s="1"/>
  <c r="BD135" i="18"/>
  <c r="AG135" i="6" s="1"/>
  <c r="BD136" i="18"/>
  <c r="AG136" i="6" s="1"/>
  <c r="BD137" i="18"/>
  <c r="AG137" i="6" s="1"/>
  <c r="BD138" i="18"/>
  <c r="AG138" i="6" s="1"/>
  <c r="BD139" i="18"/>
  <c r="AG139" i="6" s="1"/>
  <c r="BD140" i="18"/>
  <c r="AG140" i="6" s="1"/>
  <c r="BD141" i="18"/>
  <c r="AG141" i="6" s="1"/>
  <c r="BD142" i="18"/>
  <c r="AG142" i="6" s="1"/>
  <c r="BD143" i="18"/>
  <c r="AG143" i="6" s="1"/>
  <c r="BD144" i="18"/>
  <c r="AG144" i="6" s="1"/>
  <c r="BD145" i="18"/>
  <c r="AG145" i="6" s="1"/>
  <c r="BD146" i="18"/>
  <c r="AG146" i="6" s="1"/>
  <c r="BD147" i="18"/>
  <c r="AG147" i="6" s="1"/>
  <c r="BD148" i="18"/>
  <c r="AG148" i="6" s="1"/>
  <c r="BD149" i="18"/>
  <c r="AG149" i="6" s="1"/>
  <c r="BD150" i="18"/>
  <c r="AG150" i="6" s="1"/>
  <c r="BD151" i="18"/>
  <c r="AG151" i="6" s="1"/>
  <c r="BD152" i="18"/>
  <c r="AG152" i="6" s="1"/>
  <c r="BD153" i="18"/>
  <c r="AG153" i="6" s="1"/>
  <c r="BD154" i="18"/>
  <c r="AG154" i="6" s="1"/>
  <c r="BD155" i="18"/>
  <c r="AG155" i="6" s="1"/>
  <c r="BD156" i="18"/>
  <c r="AG156" i="6" s="1"/>
  <c r="BD157" i="18"/>
  <c r="AG157" i="6" s="1"/>
  <c r="BD158" i="18"/>
  <c r="AG158" i="6" s="1"/>
  <c r="BD159" i="18"/>
  <c r="AG159" i="6" s="1"/>
  <c r="BD160" i="18"/>
  <c r="AG160" i="6" s="1"/>
  <c r="BD161" i="18"/>
  <c r="AG161" i="6" s="1"/>
  <c r="BD162" i="18"/>
  <c r="AG162" i="6" s="1"/>
  <c r="BD163" i="18"/>
  <c r="AG163" i="6" s="1"/>
  <c r="BD164" i="18"/>
  <c r="AG164" i="6" s="1"/>
  <c r="BD165" i="18"/>
  <c r="AG165" i="6" s="1"/>
  <c r="BD166" i="18"/>
  <c r="AG166" i="6" s="1"/>
  <c r="BD167" i="18"/>
  <c r="AG167" i="6" s="1"/>
  <c r="BD168" i="18"/>
  <c r="AG168" i="6" s="1"/>
  <c r="BD169" i="18"/>
  <c r="AG169" i="6" s="1"/>
  <c r="BD170" i="18"/>
  <c r="AG170" i="6" s="1"/>
  <c r="BD171" i="18"/>
  <c r="AG171" i="6" s="1"/>
  <c r="BD172" i="18"/>
  <c r="AG172" i="6" s="1"/>
  <c r="BD173" i="18"/>
  <c r="AG173" i="6" s="1"/>
  <c r="BD174" i="18"/>
  <c r="AG174" i="6" s="1"/>
  <c r="BD175" i="18"/>
  <c r="AG175" i="6" s="1"/>
  <c r="BD176" i="18"/>
  <c r="AG176" i="6" s="1"/>
  <c r="BD177" i="18"/>
  <c r="AG177" i="6" s="1"/>
  <c r="BD178" i="18"/>
  <c r="AG178" i="6" s="1"/>
  <c r="BD179" i="18"/>
  <c r="AG179" i="6" s="1"/>
  <c r="BD180" i="18"/>
  <c r="AG180" i="6" s="1"/>
  <c r="BD181" i="18"/>
  <c r="AG181" i="6" s="1"/>
  <c r="BD182" i="18"/>
  <c r="AG182" i="6" s="1"/>
  <c r="BD183" i="18"/>
  <c r="AG183" i="6" s="1"/>
  <c r="BD184" i="18"/>
  <c r="AG184" i="6" s="1"/>
  <c r="BD185" i="18"/>
  <c r="AG185" i="6" s="1"/>
  <c r="BD186" i="18"/>
  <c r="AG186" i="6" s="1"/>
  <c r="BD187" i="18"/>
  <c r="AG187" i="6" s="1"/>
  <c r="BD188" i="18"/>
  <c r="AG188" i="6" s="1"/>
  <c r="BD189" i="18"/>
  <c r="AG189" i="6" s="1"/>
  <c r="BD190" i="18"/>
  <c r="AG190" i="6" s="1"/>
  <c r="BD191" i="18"/>
  <c r="AG191" i="6" s="1"/>
  <c r="BD192" i="18"/>
  <c r="AG192" i="6" s="1"/>
  <c r="BD193" i="18"/>
  <c r="AG193" i="6" s="1"/>
  <c r="BD194" i="18"/>
  <c r="AG194" i="6" s="1"/>
  <c r="BD195" i="18"/>
  <c r="AG195" i="6" s="1"/>
  <c r="BD196" i="18"/>
  <c r="AG196" i="6" s="1"/>
  <c r="BD197" i="18"/>
  <c r="AG197" i="6" s="1"/>
  <c r="BD198" i="18"/>
  <c r="AG198" i="6" s="1"/>
  <c r="BD199" i="18"/>
  <c r="AG199" i="6" s="1"/>
  <c r="BD200" i="18"/>
  <c r="AG200" i="6" s="1"/>
  <c r="BD201" i="18"/>
  <c r="AG201" i="6" s="1"/>
  <c r="BD202" i="18"/>
  <c r="AG202" i="6" s="1"/>
  <c r="BD203" i="18"/>
  <c r="AG203" i="6" s="1"/>
  <c r="BD204" i="18"/>
  <c r="AG204" i="6" s="1"/>
  <c r="BD205" i="18"/>
  <c r="AG205" i="6" s="1"/>
  <c r="BD206" i="18"/>
  <c r="AG206" i="6" s="1"/>
  <c r="BD207" i="18"/>
  <c r="AG207" i="6" s="1"/>
  <c r="BD208" i="18"/>
  <c r="AG208" i="6" s="1"/>
  <c r="BD209" i="18"/>
  <c r="AG209" i="6" s="1"/>
  <c r="BD210" i="18"/>
  <c r="AG210" i="6" s="1"/>
  <c r="BD211" i="18"/>
  <c r="AG211" i="6" s="1"/>
  <c r="BD212" i="18"/>
  <c r="AG212" i="6" s="1"/>
  <c r="BD213" i="18"/>
  <c r="AG213" i="6" s="1"/>
  <c r="BD214" i="18"/>
  <c r="AG214" i="6" s="1"/>
  <c r="BD215" i="18"/>
  <c r="AG215" i="6" s="1"/>
  <c r="BD216" i="18"/>
  <c r="AG216" i="6" s="1"/>
  <c r="BD217" i="18"/>
  <c r="AG217" i="6" s="1"/>
  <c r="BD218" i="18"/>
  <c r="AG218" i="6" s="1"/>
  <c r="BD219" i="18"/>
  <c r="AG219" i="6" s="1"/>
  <c r="BD220" i="18"/>
  <c r="AG220" i="6" s="1"/>
  <c r="BD221" i="18"/>
  <c r="AG221" i="6" s="1"/>
  <c r="BD222" i="18"/>
  <c r="AG222" i="6" s="1"/>
  <c r="BD223" i="18"/>
  <c r="AG223" i="6" s="1"/>
  <c r="BD224" i="18"/>
  <c r="AG224" i="6" s="1"/>
  <c r="BD225" i="18"/>
  <c r="AG225" i="6" s="1"/>
  <c r="BD226" i="18"/>
  <c r="AG226" i="6" s="1"/>
  <c r="BD227" i="18"/>
  <c r="AG227" i="6" s="1"/>
  <c r="BD228" i="18"/>
  <c r="AG228" i="6" s="1"/>
  <c r="BD229" i="18"/>
  <c r="AG229" i="6" s="1"/>
  <c r="BD230" i="18"/>
  <c r="AG230" i="6" s="1"/>
  <c r="BD231" i="18"/>
  <c r="AG231" i="6" s="1"/>
  <c r="BD232" i="18"/>
  <c r="AG232" i="6" s="1"/>
  <c r="BD233" i="18"/>
  <c r="AG233" i="6" s="1"/>
  <c r="BD234" i="18"/>
  <c r="AG234" i="6" s="1"/>
  <c r="BD235" i="18"/>
  <c r="AG235" i="6" s="1"/>
  <c r="BD236" i="18"/>
  <c r="AG236" i="6" s="1"/>
  <c r="BD237" i="18"/>
  <c r="AG237" i="6" s="1"/>
  <c r="BD238" i="18"/>
  <c r="AG238" i="6" s="1"/>
  <c r="BD239" i="18"/>
  <c r="AG239" i="6" s="1"/>
  <c r="BD240" i="18"/>
  <c r="AG240" i="6" s="1"/>
  <c r="BD241" i="18"/>
  <c r="AG241" i="6" s="1"/>
  <c r="BD242" i="18"/>
  <c r="AG242" i="6" s="1"/>
  <c r="BD243" i="18"/>
  <c r="AG243" i="6" s="1"/>
  <c r="BD244" i="18"/>
  <c r="AG244" i="6" s="1"/>
  <c r="BD245" i="18"/>
  <c r="AG245" i="6" s="1"/>
  <c r="BD246" i="18"/>
  <c r="AG246" i="6" s="1"/>
  <c r="BD247" i="18"/>
  <c r="AG247" i="6" s="1"/>
  <c r="BD248" i="18"/>
  <c r="AG248" i="6" s="1"/>
  <c r="BD249" i="18"/>
  <c r="AG249" i="6" s="1"/>
  <c r="BD250" i="18"/>
  <c r="AG250" i="6" s="1"/>
  <c r="BD251" i="18"/>
  <c r="AG251" i="6" s="1"/>
  <c r="BD252" i="18"/>
  <c r="AG252" i="6" s="1"/>
  <c r="BD253" i="18"/>
  <c r="AG253" i="6" s="1"/>
  <c r="BD254" i="18"/>
  <c r="AG254" i="6" s="1"/>
  <c r="BD255" i="18"/>
  <c r="AG255" i="6" s="1"/>
  <c r="BD256" i="18"/>
  <c r="AG256" i="6" s="1"/>
  <c r="BD257" i="18"/>
  <c r="AG257" i="6" s="1"/>
  <c r="BD258" i="18"/>
  <c r="AG258" i="6" s="1"/>
  <c r="BD259" i="18"/>
  <c r="AG259" i="6" s="1"/>
  <c r="BD260" i="18"/>
  <c r="AG260" i="6" s="1"/>
  <c r="BD261" i="18"/>
  <c r="AG261" i="6" s="1"/>
  <c r="BD262" i="18"/>
  <c r="AG262" i="6" s="1"/>
  <c r="BD263" i="18"/>
  <c r="AG263" i="6" s="1"/>
  <c r="BD264" i="18"/>
  <c r="AG264" i="6" s="1"/>
  <c r="BD265" i="18"/>
  <c r="AG265" i="6" s="1"/>
  <c r="BD266" i="18"/>
  <c r="AG266" i="6" s="1"/>
  <c r="BD267" i="18"/>
  <c r="AG267" i="6" s="1"/>
  <c r="BD268" i="18"/>
  <c r="AG268" i="6" s="1"/>
  <c r="BD269" i="18"/>
  <c r="AG269" i="6" s="1"/>
  <c r="BD270" i="18"/>
  <c r="AG270" i="6" s="1"/>
  <c r="BD271" i="18"/>
  <c r="AG271" i="6" s="1"/>
  <c r="BD272" i="18"/>
  <c r="AG272" i="6" s="1"/>
  <c r="BD273" i="18"/>
  <c r="AG273" i="6" s="1"/>
  <c r="BD274" i="18"/>
  <c r="AG274" i="6" s="1"/>
  <c r="E17" i="28" s="1"/>
  <c r="BD275" i="18"/>
  <c r="AG275" i="6" s="1"/>
  <c r="E18" i="28" s="1"/>
  <c r="BD276" i="18"/>
  <c r="AG276" i="6" s="1"/>
  <c r="E19" i="28" s="1"/>
  <c r="BD277" i="18"/>
  <c r="AG277" i="6" s="1"/>
  <c r="E20" i="28" s="1"/>
  <c r="BD278" i="18"/>
  <c r="AG278" i="6" s="1"/>
  <c r="E21" i="28" s="1"/>
  <c r="BD279" i="18"/>
  <c r="AG279" i="6" s="1"/>
  <c r="E22" i="28" s="1"/>
  <c r="BD280" i="18"/>
  <c r="AG280" i="6" s="1"/>
  <c r="E23" i="28" s="1"/>
  <c r="BD281" i="18"/>
  <c r="AG281" i="6" s="1"/>
  <c r="E24" i="28" s="1"/>
  <c r="AR122" i="18"/>
  <c r="X122" i="6" s="1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G34" i="30" l="1"/>
  <c r="G38" i="30"/>
  <c r="G37" i="30"/>
  <c r="G35" i="30"/>
  <c r="E36" i="30"/>
  <c r="D42" i="30"/>
  <c r="F36" i="30"/>
  <c r="D24" i="30"/>
  <c r="C42" i="30"/>
  <c r="F24" i="30"/>
  <c r="C25" i="30"/>
  <c r="E24" i="30"/>
  <c r="J24" i="30"/>
  <c r="H24" i="30"/>
  <c r="D25" i="30"/>
  <c r="I24" i="30"/>
  <c r="B44" i="30"/>
  <c r="B51" i="30"/>
  <c r="C51" i="30"/>
  <c r="K28" i="30"/>
  <c r="C24" i="30"/>
  <c r="B43" i="30"/>
  <c r="G33" i="30"/>
  <c r="C43" i="30"/>
  <c r="G24" i="30"/>
  <c r="K27" i="30"/>
  <c r="L27" i="30"/>
  <c r="L28" i="30"/>
  <c r="K26" i="30"/>
  <c r="L26" i="30"/>
  <c r="BB281" i="18"/>
  <c r="AF281" i="6" s="1"/>
  <c r="BA281" i="18"/>
  <c r="AE281" i="6" s="1"/>
  <c r="BB280" i="18"/>
  <c r="AF280" i="6" s="1"/>
  <c r="BA280" i="18"/>
  <c r="AE280" i="6" s="1"/>
  <c r="BB279" i="18"/>
  <c r="AF279" i="6" s="1"/>
  <c r="BA279" i="18"/>
  <c r="AE279" i="6" s="1"/>
  <c r="BB278" i="18"/>
  <c r="AF278" i="6" s="1"/>
  <c r="BA278" i="18"/>
  <c r="AE278" i="6" s="1"/>
  <c r="BB277" i="18"/>
  <c r="AF277" i="6" s="1"/>
  <c r="BA277" i="18"/>
  <c r="AE277" i="6" s="1"/>
  <c r="BB276" i="18"/>
  <c r="AF276" i="6" s="1"/>
  <c r="BA276" i="18"/>
  <c r="AE276" i="6" s="1"/>
  <c r="G36" i="30" l="1"/>
  <c r="H35" i="30" s="1"/>
  <c r="K25" i="30"/>
  <c r="L25" i="30"/>
  <c r="L24" i="30"/>
  <c r="K24" i="30"/>
  <c r="BB275" i="18"/>
  <c r="AF275" i="6" s="1"/>
  <c r="BB274" i="18"/>
  <c r="AF274" i="6" s="1"/>
  <c r="BB273" i="18"/>
  <c r="AF273" i="6" s="1"/>
  <c r="BB272" i="18"/>
  <c r="AF272" i="6" s="1"/>
  <c r="BB271" i="18"/>
  <c r="AF271" i="6" s="1"/>
  <c r="BB270" i="18"/>
  <c r="AF270" i="6" s="1"/>
  <c r="BB269" i="18"/>
  <c r="AF269" i="6" s="1"/>
  <c r="BB268" i="18"/>
  <c r="AF268" i="6" s="1"/>
  <c r="BB267" i="18"/>
  <c r="AF267" i="6" s="1"/>
  <c r="BB266" i="18"/>
  <c r="AF266" i="6" s="1"/>
  <c r="BB265" i="18"/>
  <c r="AF265" i="6" s="1"/>
  <c r="BB264" i="18"/>
  <c r="AF264" i="6" s="1"/>
  <c r="BB263" i="18"/>
  <c r="AF263" i="6" s="1"/>
  <c r="BB262" i="18"/>
  <c r="AF262" i="6" s="1"/>
  <c r="BB261" i="18"/>
  <c r="AF261" i="6" s="1"/>
  <c r="BB260" i="18"/>
  <c r="AF260" i="6" s="1"/>
  <c r="BB259" i="18"/>
  <c r="AF259" i="6" s="1"/>
  <c r="BB258" i="18"/>
  <c r="AF258" i="6" s="1"/>
  <c r="BB257" i="18"/>
  <c r="AF257" i="6" s="1"/>
  <c r="BB256" i="18"/>
  <c r="AF256" i="6" s="1"/>
  <c r="BB255" i="18"/>
  <c r="AF255" i="6" s="1"/>
  <c r="BB254" i="18"/>
  <c r="AF254" i="6" s="1"/>
  <c r="BB253" i="18"/>
  <c r="AF253" i="6" s="1"/>
  <c r="BB252" i="18"/>
  <c r="AF252" i="6" s="1"/>
  <c r="BB251" i="18"/>
  <c r="AF251" i="6" s="1"/>
  <c r="BB250" i="18"/>
  <c r="AF250" i="6" s="1"/>
  <c r="BB249" i="18"/>
  <c r="AF249" i="6" s="1"/>
  <c r="BB248" i="18"/>
  <c r="AF248" i="6" s="1"/>
  <c r="BB247" i="18"/>
  <c r="AF247" i="6" s="1"/>
  <c r="BB246" i="18"/>
  <c r="AF246" i="6" s="1"/>
  <c r="BB245" i="18"/>
  <c r="AF245" i="6" s="1"/>
  <c r="BB244" i="18"/>
  <c r="AF244" i="6" s="1"/>
  <c r="BB243" i="18"/>
  <c r="AF243" i="6" s="1"/>
  <c r="BB242" i="18"/>
  <c r="AF242" i="6" s="1"/>
  <c r="BB241" i="18"/>
  <c r="AF241" i="6" s="1"/>
  <c r="BB240" i="18"/>
  <c r="AF240" i="6" s="1"/>
  <c r="BB239" i="18"/>
  <c r="AF239" i="6" s="1"/>
  <c r="BB238" i="18"/>
  <c r="AF238" i="6" s="1"/>
  <c r="BB237" i="18"/>
  <c r="AF237" i="6" s="1"/>
  <c r="BB236" i="18"/>
  <c r="AF236" i="6" s="1"/>
  <c r="BB235" i="18"/>
  <c r="AF235" i="6" s="1"/>
  <c r="BB234" i="18"/>
  <c r="AF234" i="6" s="1"/>
  <c r="BB233" i="18"/>
  <c r="AF233" i="6" s="1"/>
  <c r="BB232" i="18"/>
  <c r="AF232" i="6" s="1"/>
  <c r="BB231" i="18"/>
  <c r="AF231" i="6" s="1"/>
  <c r="BB230" i="18"/>
  <c r="AF230" i="6" s="1"/>
  <c r="BB229" i="18"/>
  <c r="AF229" i="6" s="1"/>
  <c r="BB228" i="18"/>
  <c r="AF228" i="6" s="1"/>
  <c r="BB227" i="18"/>
  <c r="AF227" i="6" s="1"/>
  <c r="BB226" i="18"/>
  <c r="AF226" i="6" s="1"/>
  <c r="BB225" i="18"/>
  <c r="AF225" i="6" s="1"/>
  <c r="BB224" i="18"/>
  <c r="AF224" i="6" s="1"/>
  <c r="BB223" i="18"/>
  <c r="AF223" i="6" s="1"/>
  <c r="BB222" i="18"/>
  <c r="AF222" i="6" s="1"/>
  <c r="BB221" i="18"/>
  <c r="AF221" i="6" s="1"/>
  <c r="BB220" i="18"/>
  <c r="AF220" i="6" s="1"/>
  <c r="BB219" i="18"/>
  <c r="AF219" i="6" s="1"/>
  <c r="BB218" i="18"/>
  <c r="AF218" i="6" s="1"/>
  <c r="BB217" i="18"/>
  <c r="AF217" i="6" s="1"/>
  <c r="BB216" i="18"/>
  <c r="AF216" i="6" s="1"/>
  <c r="BB215" i="18"/>
  <c r="AF215" i="6" s="1"/>
  <c r="BB214" i="18"/>
  <c r="AF214" i="6" s="1"/>
  <c r="BB213" i="18"/>
  <c r="AF213" i="6" s="1"/>
  <c r="BB212" i="18"/>
  <c r="AF212" i="6" s="1"/>
  <c r="BB211" i="18"/>
  <c r="AF211" i="6" s="1"/>
  <c r="BB210" i="18"/>
  <c r="AF210" i="6" s="1"/>
  <c r="BB209" i="18"/>
  <c r="AF209" i="6" s="1"/>
  <c r="BB208" i="18"/>
  <c r="AF208" i="6" s="1"/>
  <c r="BB207" i="18"/>
  <c r="AF207" i="6" s="1"/>
  <c r="BB206" i="18"/>
  <c r="AF206" i="6" s="1"/>
  <c r="BB205" i="18"/>
  <c r="AF205" i="6" s="1"/>
  <c r="BB204" i="18"/>
  <c r="AF204" i="6" s="1"/>
  <c r="BB203" i="18"/>
  <c r="AF203" i="6" s="1"/>
  <c r="BB202" i="18"/>
  <c r="AF202" i="6" s="1"/>
  <c r="BB201" i="18"/>
  <c r="AF201" i="6" s="1"/>
  <c r="BB200" i="18"/>
  <c r="AF200" i="6" s="1"/>
  <c r="BB199" i="18"/>
  <c r="AF199" i="6" s="1"/>
  <c r="BB198" i="18"/>
  <c r="AF198" i="6" s="1"/>
  <c r="BB197" i="18"/>
  <c r="AF197" i="6" s="1"/>
  <c r="BB196" i="18"/>
  <c r="AF196" i="6" s="1"/>
  <c r="BB195" i="18"/>
  <c r="AF195" i="6" s="1"/>
  <c r="BB194" i="18"/>
  <c r="AF194" i="6" s="1"/>
  <c r="BB193" i="18"/>
  <c r="AF193" i="6" s="1"/>
  <c r="BB192" i="18"/>
  <c r="AF192" i="6" s="1"/>
  <c r="BB191" i="18"/>
  <c r="AF191" i="6" s="1"/>
  <c r="BB190" i="18"/>
  <c r="AF190" i="6" s="1"/>
  <c r="BB189" i="18"/>
  <c r="AF189" i="6" s="1"/>
  <c r="BB188" i="18"/>
  <c r="AF188" i="6" s="1"/>
  <c r="BB187" i="18"/>
  <c r="AF187" i="6" s="1"/>
  <c r="BB186" i="18"/>
  <c r="AF186" i="6" s="1"/>
  <c r="BB185" i="18"/>
  <c r="AF185" i="6" s="1"/>
  <c r="BB184" i="18"/>
  <c r="AF184" i="6" s="1"/>
  <c r="BB183" i="18"/>
  <c r="AF183" i="6" s="1"/>
  <c r="BB182" i="18"/>
  <c r="AF182" i="6" s="1"/>
  <c r="BB181" i="18"/>
  <c r="AF181" i="6" s="1"/>
  <c r="BB180" i="18"/>
  <c r="AF180" i="6" s="1"/>
  <c r="BB179" i="18"/>
  <c r="AF179" i="6" s="1"/>
  <c r="BB178" i="18"/>
  <c r="AF178" i="6" s="1"/>
  <c r="BB177" i="18"/>
  <c r="AF177" i="6" s="1"/>
  <c r="BB176" i="18"/>
  <c r="AF176" i="6" s="1"/>
  <c r="BB175" i="18"/>
  <c r="AF175" i="6" s="1"/>
  <c r="BB174" i="18"/>
  <c r="AF174" i="6" s="1"/>
  <c r="BB173" i="18"/>
  <c r="AF173" i="6" s="1"/>
  <c r="BB172" i="18"/>
  <c r="AF172" i="6" s="1"/>
  <c r="BB171" i="18"/>
  <c r="AF171" i="6" s="1"/>
  <c r="BB170" i="18"/>
  <c r="AF170" i="6" s="1"/>
  <c r="BB169" i="18"/>
  <c r="AF169" i="6" s="1"/>
  <c r="BB168" i="18"/>
  <c r="AF168" i="6" s="1"/>
  <c r="BB167" i="18"/>
  <c r="AF167" i="6" s="1"/>
  <c r="BB166" i="18"/>
  <c r="AF166" i="6" s="1"/>
  <c r="BB165" i="18"/>
  <c r="AF165" i="6" s="1"/>
  <c r="BB164" i="18"/>
  <c r="AF164" i="6" s="1"/>
  <c r="BB163" i="18"/>
  <c r="AF163" i="6" s="1"/>
  <c r="BB162" i="18"/>
  <c r="AF162" i="6" s="1"/>
  <c r="BB161" i="18"/>
  <c r="AF161" i="6" s="1"/>
  <c r="BB160" i="18"/>
  <c r="AF160" i="6" s="1"/>
  <c r="BB159" i="18"/>
  <c r="AF159" i="6" s="1"/>
  <c r="BB158" i="18"/>
  <c r="AF158" i="6" s="1"/>
  <c r="BB157" i="18"/>
  <c r="AF157" i="6" s="1"/>
  <c r="BB156" i="18"/>
  <c r="AF156" i="6" s="1"/>
  <c r="BB155" i="18"/>
  <c r="AF155" i="6" s="1"/>
  <c r="BB154" i="18"/>
  <c r="AF154" i="6" s="1"/>
  <c r="BB153" i="18"/>
  <c r="AF153" i="6" s="1"/>
  <c r="BB152" i="18"/>
  <c r="AF152" i="6" s="1"/>
  <c r="BB151" i="18"/>
  <c r="AF151" i="6" s="1"/>
  <c r="BB150" i="18"/>
  <c r="AF150" i="6" s="1"/>
  <c r="BB149" i="18"/>
  <c r="AF149" i="6" s="1"/>
  <c r="BB148" i="18"/>
  <c r="AF148" i="6" s="1"/>
  <c r="BB147" i="18"/>
  <c r="AF147" i="6" s="1"/>
  <c r="BB146" i="18"/>
  <c r="AF146" i="6" s="1"/>
  <c r="BB145" i="18"/>
  <c r="AF145" i="6" s="1"/>
  <c r="BB144" i="18"/>
  <c r="AF144" i="6" s="1"/>
  <c r="BB143" i="18"/>
  <c r="AF143" i="6" s="1"/>
  <c r="BB142" i="18"/>
  <c r="AF142" i="6" s="1"/>
  <c r="BB141" i="18"/>
  <c r="AF141" i="6" s="1"/>
  <c r="BB140" i="18"/>
  <c r="AF140" i="6" s="1"/>
  <c r="BB139" i="18"/>
  <c r="AF139" i="6" s="1"/>
  <c r="BB138" i="18"/>
  <c r="AF138" i="6" s="1"/>
  <c r="BB137" i="18"/>
  <c r="AF137" i="6" s="1"/>
  <c r="BB136" i="18"/>
  <c r="AF136" i="6" s="1"/>
  <c r="BB135" i="18"/>
  <c r="AF135" i="6" s="1"/>
  <c r="BB134" i="18"/>
  <c r="AF134" i="6" s="1"/>
  <c r="BB133" i="18"/>
  <c r="AF133" i="6" s="1"/>
  <c r="BB132" i="18"/>
  <c r="AF132" i="6" s="1"/>
  <c r="BB131" i="18"/>
  <c r="AF131" i="6" s="1"/>
  <c r="BB130" i="18"/>
  <c r="AF130" i="6" s="1"/>
  <c r="BB129" i="18"/>
  <c r="AF129" i="6" s="1"/>
  <c r="BB128" i="18"/>
  <c r="AF128" i="6" s="1"/>
  <c r="BB127" i="18"/>
  <c r="AF127" i="6" s="1"/>
  <c r="BB126" i="18"/>
  <c r="AF126" i="6" s="1"/>
  <c r="BB125" i="18"/>
  <c r="AF125" i="6" s="1"/>
  <c r="BB124" i="18"/>
  <c r="AF124" i="6" s="1"/>
  <c r="BB123" i="18"/>
  <c r="AF123" i="6" s="1"/>
  <c r="BB122" i="18"/>
  <c r="AF122" i="6" s="1"/>
  <c r="BB121" i="18"/>
  <c r="AF121" i="6" s="1"/>
  <c r="BB120" i="18"/>
  <c r="AF120" i="6" s="1"/>
  <c r="BB119" i="18"/>
  <c r="AF119" i="6" s="1"/>
  <c r="BB118" i="18"/>
  <c r="AF118" i="6" s="1"/>
  <c r="BB117" i="18"/>
  <c r="AF117" i="6" s="1"/>
  <c r="BB116" i="18"/>
  <c r="AF116" i="6" s="1"/>
  <c r="BB115" i="18"/>
  <c r="AF115" i="6" s="1"/>
  <c r="BB114" i="18"/>
  <c r="AF114" i="6" s="1"/>
  <c r="BB113" i="18"/>
  <c r="AF113" i="6" s="1"/>
  <c r="BB112" i="18"/>
  <c r="AF112" i="6" s="1"/>
  <c r="BB111" i="18"/>
  <c r="AF111" i="6" s="1"/>
  <c r="BB110" i="18"/>
  <c r="AF110" i="6" s="1"/>
  <c r="BB109" i="18"/>
  <c r="AF109" i="6" s="1"/>
  <c r="BB108" i="18"/>
  <c r="AF108" i="6" s="1"/>
  <c r="BB107" i="18"/>
  <c r="AF107" i="6" s="1"/>
  <c r="BB106" i="18"/>
  <c r="AF106" i="6" s="1"/>
  <c r="BB105" i="18"/>
  <c r="AF105" i="6" s="1"/>
  <c r="BB104" i="18"/>
  <c r="AF104" i="6" s="1"/>
  <c r="BB103" i="18"/>
  <c r="AF103" i="6" s="1"/>
  <c r="BB102" i="18"/>
  <c r="AF102" i="6" s="1"/>
  <c r="BB101" i="18"/>
  <c r="AF101" i="6" s="1"/>
  <c r="BB100" i="18"/>
  <c r="AF100" i="6" s="1"/>
  <c r="BB99" i="18"/>
  <c r="AF99" i="6" s="1"/>
  <c r="BB98" i="18"/>
  <c r="AF98" i="6" s="1"/>
  <c r="BB97" i="18"/>
  <c r="AF97" i="6" s="1"/>
  <c r="BB96" i="18"/>
  <c r="AF96" i="6" s="1"/>
  <c r="BB95" i="18"/>
  <c r="AF95" i="6" s="1"/>
  <c r="BB94" i="18"/>
  <c r="AF94" i="6" s="1"/>
  <c r="BB93" i="18"/>
  <c r="AF93" i="6" s="1"/>
  <c r="BB92" i="18"/>
  <c r="AF92" i="6" s="1"/>
  <c r="BB91" i="18"/>
  <c r="AF91" i="6" s="1"/>
  <c r="BB90" i="18"/>
  <c r="AF90" i="6" s="1"/>
  <c r="BB89" i="18"/>
  <c r="AF89" i="6" s="1"/>
  <c r="BB88" i="18"/>
  <c r="AF88" i="6" s="1"/>
  <c r="BB87" i="18"/>
  <c r="AF87" i="6" s="1"/>
  <c r="BB86" i="18"/>
  <c r="AF86" i="6" s="1"/>
  <c r="BB85" i="18"/>
  <c r="AF85" i="6" s="1"/>
  <c r="BB84" i="18"/>
  <c r="AF84" i="6" s="1"/>
  <c r="BB83" i="18"/>
  <c r="AF83" i="6" s="1"/>
  <c r="BB82" i="18"/>
  <c r="AF82" i="6" s="1"/>
  <c r="BB81" i="18"/>
  <c r="AF81" i="6" s="1"/>
  <c r="BB80" i="18"/>
  <c r="AF80" i="6" s="1"/>
  <c r="BB79" i="18"/>
  <c r="AF79" i="6" s="1"/>
  <c r="BB78" i="18"/>
  <c r="AF78" i="6" s="1"/>
  <c r="BB77" i="18"/>
  <c r="AF77" i="6" s="1"/>
  <c r="BB76" i="18"/>
  <c r="AF76" i="6" s="1"/>
  <c r="BB75" i="18"/>
  <c r="AF75" i="6" s="1"/>
  <c r="BB74" i="18"/>
  <c r="AF74" i="6" s="1"/>
  <c r="BB73" i="18"/>
  <c r="AF73" i="6" s="1"/>
  <c r="BB72" i="18"/>
  <c r="AF72" i="6" s="1"/>
  <c r="BB71" i="18"/>
  <c r="AF71" i="6" s="1"/>
  <c r="BB70" i="18"/>
  <c r="AF70" i="6" s="1"/>
  <c r="BB69" i="18"/>
  <c r="AF69" i="6" s="1"/>
  <c r="BB68" i="18"/>
  <c r="AF68" i="6" s="1"/>
  <c r="BB67" i="18"/>
  <c r="AF67" i="6" s="1"/>
  <c r="BB66" i="18"/>
  <c r="AF66" i="6" s="1"/>
  <c r="BB65" i="18"/>
  <c r="AF65" i="6" s="1"/>
  <c r="BB64" i="18"/>
  <c r="AF64" i="6" s="1"/>
  <c r="BB63" i="18"/>
  <c r="AF63" i="6" s="1"/>
  <c r="BB62" i="18"/>
  <c r="AF62" i="6" s="1"/>
  <c r="BB61" i="18"/>
  <c r="AF61" i="6" s="1"/>
  <c r="BB60" i="18"/>
  <c r="AF60" i="6" s="1"/>
  <c r="BB59" i="18"/>
  <c r="AF59" i="6" s="1"/>
  <c r="BB58" i="18"/>
  <c r="AF58" i="6" s="1"/>
  <c r="BB57" i="18"/>
  <c r="AF57" i="6" s="1"/>
  <c r="BB56" i="18"/>
  <c r="AF56" i="6" s="1"/>
  <c r="BB55" i="18"/>
  <c r="AF55" i="6" s="1"/>
  <c r="BB54" i="18"/>
  <c r="AF54" i="6" s="1"/>
  <c r="BB53" i="18"/>
  <c r="AF53" i="6" s="1"/>
  <c r="BB52" i="18"/>
  <c r="AF52" i="6" s="1"/>
  <c r="BB51" i="18"/>
  <c r="AF51" i="6" s="1"/>
  <c r="BB50" i="18"/>
  <c r="AF50" i="6" s="1"/>
  <c r="BA275" i="18"/>
  <c r="AE275" i="6" s="1"/>
  <c r="BA274" i="18"/>
  <c r="AE274" i="6" s="1"/>
  <c r="BA273" i="18"/>
  <c r="AE273" i="6" s="1"/>
  <c r="BA272" i="18"/>
  <c r="AE272" i="6" s="1"/>
  <c r="BA271" i="18"/>
  <c r="AE271" i="6" s="1"/>
  <c r="BA270" i="18"/>
  <c r="AE270" i="6" s="1"/>
  <c r="BA269" i="18"/>
  <c r="AE269" i="6" s="1"/>
  <c r="BA268" i="18"/>
  <c r="AE268" i="6" s="1"/>
  <c r="BA267" i="18"/>
  <c r="AE267" i="6" s="1"/>
  <c r="BA266" i="18"/>
  <c r="AE266" i="6" s="1"/>
  <c r="BA265" i="18"/>
  <c r="AE265" i="6" s="1"/>
  <c r="BA264" i="18"/>
  <c r="AE264" i="6" s="1"/>
  <c r="BA263" i="18"/>
  <c r="AE263" i="6" s="1"/>
  <c r="BA262" i="18"/>
  <c r="AE262" i="6" s="1"/>
  <c r="BA261" i="18"/>
  <c r="AE261" i="6" s="1"/>
  <c r="BA260" i="18"/>
  <c r="AE260" i="6" s="1"/>
  <c r="BA259" i="18"/>
  <c r="AE259" i="6" s="1"/>
  <c r="BA258" i="18"/>
  <c r="AE258" i="6" s="1"/>
  <c r="BA257" i="18"/>
  <c r="AE257" i="6" s="1"/>
  <c r="BA256" i="18"/>
  <c r="AE256" i="6" s="1"/>
  <c r="BA255" i="18"/>
  <c r="AE255" i="6" s="1"/>
  <c r="BA254" i="18"/>
  <c r="AE254" i="6" s="1"/>
  <c r="BA253" i="18"/>
  <c r="AE253" i="6" s="1"/>
  <c r="BA252" i="18"/>
  <c r="AE252" i="6" s="1"/>
  <c r="BA251" i="18"/>
  <c r="AE251" i="6" s="1"/>
  <c r="BA250" i="18"/>
  <c r="AE250" i="6" s="1"/>
  <c r="BA249" i="18"/>
  <c r="AE249" i="6" s="1"/>
  <c r="BA248" i="18"/>
  <c r="AE248" i="6" s="1"/>
  <c r="BA247" i="18"/>
  <c r="AE247" i="6" s="1"/>
  <c r="BA246" i="18"/>
  <c r="AE246" i="6" s="1"/>
  <c r="BA245" i="18"/>
  <c r="AE245" i="6" s="1"/>
  <c r="BA244" i="18"/>
  <c r="AE244" i="6" s="1"/>
  <c r="BA243" i="18"/>
  <c r="AE243" i="6" s="1"/>
  <c r="BA242" i="18"/>
  <c r="AE242" i="6" s="1"/>
  <c r="BA241" i="18"/>
  <c r="AE241" i="6" s="1"/>
  <c r="BA240" i="18"/>
  <c r="AE240" i="6" s="1"/>
  <c r="BA239" i="18"/>
  <c r="AE239" i="6" s="1"/>
  <c r="BA238" i="18"/>
  <c r="AE238" i="6" s="1"/>
  <c r="BA237" i="18"/>
  <c r="AE237" i="6" s="1"/>
  <c r="BA236" i="18"/>
  <c r="AE236" i="6" s="1"/>
  <c r="BA235" i="18"/>
  <c r="AE235" i="6" s="1"/>
  <c r="BA234" i="18"/>
  <c r="AE234" i="6" s="1"/>
  <c r="BA233" i="18"/>
  <c r="AE233" i="6" s="1"/>
  <c r="BA232" i="18"/>
  <c r="AE232" i="6" s="1"/>
  <c r="BA231" i="18"/>
  <c r="AE231" i="6" s="1"/>
  <c r="BA230" i="18"/>
  <c r="AE230" i="6" s="1"/>
  <c r="BA229" i="18"/>
  <c r="AE229" i="6" s="1"/>
  <c r="BA228" i="18"/>
  <c r="AE228" i="6" s="1"/>
  <c r="BA227" i="18"/>
  <c r="AE227" i="6" s="1"/>
  <c r="BA226" i="18"/>
  <c r="AE226" i="6" s="1"/>
  <c r="BA225" i="18"/>
  <c r="AE225" i="6" s="1"/>
  <c r="BA224" i="18"/>
  <c r="AE224" i="6" s="1"/>
  <c r="BA223" i="18"/>
  <c r="AE223" i="6" s="1"/>
  <c r="BA222" i="18"/>
  <c r="AE222" i="6" s="1"/>
  <c r="BA221" i="18"/>
  <c r="AE221" i="6" s="1"/>
  <c r="BA220" i="18"/>
  <c r="AE220" i="6" s="1"/>
  <c r="BA219" i="18"/>
  <c r="AE219" i="6" s="1"/>
  <c r="BA218" i="18"/>
  <c r="AE218" i="6" s="1"/>
  <c r="BA217" i="18"/>
  <c r="AE217" i="6" s="1"/>
  <c r="BA216" i="18"/>
  <c r="AE216" i="6" s="1"/>
  <c r="BA215" i="18"/>
  <c r="AE215" i="6" s="1"/>
  <c r="BA214" i="18"/>
  <c r="AE214" i="6" s="1"/>
  <c r="BA213" i="18"/>
  <c r="AE213" i="6" s="1"/>
  <c r="BA212" i="18"/>
  <c r="AE212" i="6" s="1"/>
  <c r="BA211" i="18"/>
  <c r="AE211" i="6" s="1"/>
  <c r="BA210" i="18"/>
  <c r="AE210" i="6" s="1"/>
  <c r="BA209" i="18"/>
  <c r="AE209" i="6" s="1"/>
  <c r="BA208" i="18"/>
  <c r="AE208" i="6" s="1"/>
  <c r="BA207" i="18"/>
  <c r="AE207" i="6" s="1"/>
  <c r="BA206" i="18"/>
  <c r="AE206" i="6" s="1"/>
  <c r="BA205" i="18"/>
  <c r="AE205" i="6" s="1"/>
  <c r="BA204" i="18"/>
  <c r="AE204" i="6" s="1"/>
  <c r="BA203" i="18"/>
  <c r="AE203" i="6" s="1"/>
  <c r="BA202" i="18"/>
  <c r="AE202" i="6" s="1"/>
  <c r="BA201" i="18"/>
  <c r="AE201" i="6" s="1"/>
  <c r="BA200" i="18"/>
  <c r="AE200" i="6" s="1"/>
  <c r="BA199" i="18"/>
  <c r="AE199" i="6" s="1"/>
  <c r="BA198" i="18"/>
  <c r="AE198" i="6" s="1"/>
  <c r="BA197" i="18"/>
  <c r="AE197" i="6" s="1"/>
  <c r="BA196" i="18"/>
  <c r="AE196" i="6" s="1"/>
  <c r="BA195" i="18"/>
  <c r="AE195" i="6" s="1"/>
  <c r="BA194" i="18"/>
  <c r="AE194" i="6" s="1"/>
  <c r="BA193" i="18"/>
  <c r="AE193" i="6" s="1"/>
  <c r="BA192" i="18"/>
  <c r="AE192" i="6" s="1"/>
  <c r="BA191" i="18"/>
  <c r="AE191" i="6" s="1"/>
  <c r="BA190" i="18"/>
  <c r="AE190" i="6" s="1"/>
  <c r="BA189" i="18"/>
  <c r="AE189" i="6" s="1"/>
  <c r="BA188" i="18"/>
  <c r="AE188" i="6" s="1"/>
  <c r="BA187" i="18"/>
  <c r="AE187" i="6" s="1"/>
  <c r="BA186" i="18"/>
  <c r="AE186" i="6" s="1"/>
  <c r="BA185" i="18"/>
  <c r="AE185" i="6" s="1"/>
  <c r="BA184" i="18"/>
  <c r="AE184" i="6" s="1"/>
  <c r="BA183" i="18"/>
  <c r="AE183" i="6" s="1"/>
  <c r="BA182" i="18"/>
  <c r="AE182" i="6" s="1"/>
  <c r="BA181" i="18"/>
  <c r="AE181" i="6" s="1"/>
  <c r="BA180" i="18"/>
  <c r="AE180" i="6" s="1"/>
  <c r="BA179" i="18"/>
  <c r="AE179" i="6" s="1"/>
  <c r="BA178" i="18"/>
  <c r="AE178" i="6" s="1"/>
  <c r="BA177" i="18"/>
  <c r="AE177" i="6" s="1"/>
  <c r="BA176" i="18"/>
  <c r="AE176" i="6" s="1"/>
  <c r="BA175" i="18"/>
  <c r="AE175" i="6" s="1"/>
  <c r="BA174" i="18"/>
  <c r="AE174" i="6" s="1"/>
  <c r="BA173" i="18"/>
  <c r="AE173" i="6" s="1"/>
  <c r="BA172" i="18"/>
  <c r="AE172" i="6" s="1"/>
  <c r="BA171" i="18"/>
  <c r="AE171" i="6" s="1"/>
  <c r="BA170" i="18"/>
  <c r="AE170" i="6" s="1"/>
  <c r="BA169" i="18"/>
  <c r="AE169" i="6" s="1"/>
  <c r="BA168" i="18"/>
  <c r="AE168" i="6" s="1"/>
  <c r="BA167" i="18"/>
  <c r="AE167" i="6" s="1"/>
  <c r="BA166" i="18"/>
  <c r="AE166" i="6" s="1"/>
  <c r="BA165" i="18"/>
  <c r="AE165" i="6" s="1"/>
  <c r="BA164" i="18"/>
  <c r="AE164" i="6" s="1"/>
  <c r="BA163" i="18"/>
  <c r="AE163" i="6" s="1"/>
  <c r="BA162" i="18"/>
  <c r="AE162" i="6" s="1"/>
  <c r="BA161" i="18"/>
  <c r="AE161" i="6" s="1"/>
  <c r="BA160" i="18"/>
  <c r="AE160" i="6" s="1"/>
  <c r="BA159" i="18"/>
  <c r="AE159" i="6" s="1"/>
  <c r="BA158" i="18"/>
  <c r="AE158" i="6" s="1"/>
  <c r="BA157" i="18"/>
  <c r="AE157" i="6" s="1"/>
  <c r="BA156" i="18"/>
  <c r="AE156" i="6" s="1"/>
  <c r="BA155" i="18"/>
  <c r="AE155" i="6" s="1"/>
  <c r="BA154" i="18"/>
  <c r="AE154" i="6" s="1"/>
  <c r="BA153" i="18"/>
  <c r="AE153" i="6" s="1"/>
  <c r="BA152" i="18"/>
  <c r="AE152" i="6" s="1"/>
  <c r="BA151" i="18"/>
  <c r="AE151" i="6" s="1"/>
  <c r="BA150" i="18"/>
  <c r="AE150" i="6" s="1"/>
  <c r="BA149" i="18"/>
  <c r="AE149" i="6" s="1"/>
  <c r="BA148" i="18"/>
  <c r="AE148" i="6" s="1"/>
  <c r="BA147" i="18"/>
  <c r="AE147" i="6" s="1"/>
  <c r="BA146" i="18"/>
  <c r="AE146" i="6" s="1"/>
  <c r="BA145" i="18"/>
  <c r="AE145" i="6" s="1"/>
  <c r="BA144" i="18"/>
  <c r="AE144" i="6" s="1"/>
  <c r="BA143" i="18"/>
  <c r="AE143" i="6" s="1"/>
  <c r="BA142" i="18"/>
  <c r="AE142" i="6" s="1"/>
  <c r="BA141" i="18"/>
  <c r="AE141" i="6" s="1"/>
  <c r="BA140" i="18"/>
  <c r="AE140" i="6" s="1"/>
  <c r="BA139" i="18"/>
  <c r="AE139" i="6" s="1"/>
  <c r="BA138" i="18"/>
  <c r="AE138" i="6" s="1"/>
  <c r="BA137" i="18"/>
  <c r="AE137" i="6" s="1"/>
  <c r="BA136" i="18"/>
  <c r="AE136" i="6" s="1"/>
  <c r="BA135" i="18"/>
  <c r="AE135" i="6" s="1"/>
  <c r="BA134" i="18"/>
  <c r="AE134" i="6" s="1"/>
  <c r="BA133" i="18"/>
  <c r="AE133" i="6" s="1"/>
  <c r="BA132" i="18"/>
  <c r="AE132" i="6" s="1"/>
  <c r="BA131" i="18"/>
  <c r="AE131" i="6" s="1"/>
  <c r="BA130" i="18"/>
  <c r="AE130" i="6" s="1"/>
  <c r="BA129" i="18"/>
  <c r="AE129" i="6" s="1"/>
  <c r="BA128" i="18"/>
  <c r="AE128" i="6" s="1"/>
  <c r="BA127" i="18"/>
  <c r="AE127" i="6" s="1"/>
  <c r="BA126" i="18"/>
  <c r="AE126" i="6" s="1"/>
  <c r="BA125" i="18"/>
  <c r="AE125" i="6" s="1"/>
  <c r="BA124" i="18"/>
  <c r="AE124" i="6" s="1"/>
  <c r="BA123" i="18"/>
  <c r="AE123" i="6" s="1"/>
  <c r="BA122" i="18"/>
  <c r="AE122" i="6" s="1"/>
  <c r="BA121" i="18"/>
  <c r="AE121" i="6" s="1"/>
  <c r="BA120" i="18"/>
  <c r="AE120" i="6" s="1"/>
  <c r="BA119" i="18"/>
  <c r="AE119" i="6" s="1"/>
  <c r="BA118" i="18"/>
  <c r="AE118" i="6" s="1"/>
  <c r="BA117" i="18"/>
  <c r="AE117" i="6" s="1"/>
  <c r="BA116" i="18"/>
  <c r="AE116" i="6" s="1"/>
  <c r="BA115" i="18"/>
  <c r="AE115" i="6" s="1"/>
  <c r="BA114" i="18"/>
  <c r="AE114" i="6" s="1"/>
  <c r="BA113" i="18"/>
  <c r="AE113" i="6" s="1"/>
  <c r="BA112" i="18"/>
  <c r="AE112" i="6" s="1"/>
  <c r="BA111" i="18"/>
  <c r="AE111" i="6" s="1"/>
  <c r="BA110" i="18"/>
  <c r="AE110" i="6" s="1"/>
  <c r="BA109" i="18"/>
  <c r="AE109" i="6" s="1"/>
  <c r="BA108" i="18"/>
  <c r="AE108" i="6" s="1"/>
  <c r="BA107" i="18"/>
  <c r="AE107" i="6" s="1"/>
  <c r="BA106" i="18"/>
  <c r="AE106" i="6" s="1"/>
  <c r="BA105" i="18"/>
  <c r="AE105" i="6" s="1"/>
  <c r="BA104" i="18"/>
  <c r="AE104" i="6" s="1"/>
  <c r="BA103" i="18"/>
  <c r="AE103" i="6" s="1"/>
  <c r="BA102" i="18"/>
  <c r="AE102" i="6" s="1"/>
  <c r="BA101" i="18"/>
  <c r="AE101" i="6" s="1"/>
  <c r="BA100" i="18"/>
  <c r="AE100" i="6" s="1"/>
  <c r="BA99" i="18"/>
  <c r="AE99" i="6" s="1"/>
  <c r="BA98" i="18"/>
  <c r="AE98" i="6" s="1"/>
  <c r="BA97" i="18"/>
  <c r="AE97" i="6" s="1"/>
  <c r="BA96" i="18"/>
  <c r="AE96" i="6" s="1"/>
  <c r="BA95" i="18"/>
  <c r="AE95" i="6" s="1"/>
  <c r="BA94" i="18"/>
  <c r="AE94" i="6" s="1"/>
  <c r="BA93" i="18"/>
  <c r="AE93" i="6" s="1"/>
  <c r="BA92" i="18"/>
  <c r="AE92" i="6" s="1"/>
  <c r="BA91" i="18"/>
  <c r="AE91" i="6" s="1"/>
  <c r="BA90" i="18"/>
  <c r="AE90" i="6" s="1"/>
  <c r="BA89" i="18"/>
  <c r="AE89" i="6" s="1"/>
  <c r="BA88" i="18"/>
  <c r="AE88" i="6" s="1"/>
  <c r="BA87" i="18"/>
  <c r="AE87" i="6" s="1"/>
  <c r="BA86" i="18"/>
  <c r="AE86" i="6" s="1"/>
  <c r="BA85" i="18"/>
  <c r="AE85" i="6" s="1"/>
  <c r="BA84" i="18"/>
  <c r="AE84" i="6" s="1"/>
  <c r="BA83" i="18"/>
  <c r="AE83" i="6" s="1"/>
  <c r="BA82" i="18"/>
  <c r="AE82" i="6" s="1"/>
  <c r="BA81" i="18"/>
  <c r="AE81" i="6" s="1"/>
  <c r="BA80" i="18"/>
  <c r="AE80" i="6" s="1"/>
  <c r="BA79" i="18"/>
  <c r="AE79" i="6" s="1"/>
  <c r="BA78" i="18"/>
  <c r="AE78" i="6" s="1"/>
  <c r="BA77" i="18"/>
  <c r="AE77" i="6" s="1"/>
  <c r="BA76" i="18"/>
  <c r="AE76" i="6" s="1"/>
  <c r="BA75" i="18"/>
  <c r="AE75" i="6" s="1"/>
  <c r="BA74" i="18"/>
  <c r="AE74" i="6" s="1"/>
  <c r="BA73" i="18"/>
  <c r="AE73" i="6" s="1"/>
  <c r="BA72" i="18"/>
  <c r="AE72" i="6" s="1"/>
  <c r="BA71" i="18"/>
  <c r="AE71" i="6" s="1"/>
  <c r="BA70" i="18"/>
  <c r="AE70" i="6" s="1"/>
  <c r="BA69" i="18"/>
  <c r="AE69" i="6" s="1"/>
  <c r="BA68" i="18"/>
  <c r="AE68" i="6" s="1"/>
  <c r="BA67" i="18"/>
  <c r="AE67" i="6" s="1"/>
  <c r="BA66" i="18"/>
  <c r="AE66" i="6" s="1"/>
  <c r="BA65" i="18"/>
  <c r="AE65" i="6" s="1"/>
  <c r="BA64" i="18"/>
  <c r="AE64" i="6" s="1"/>
  <c r="BA63" i="18"/>
  <c r="AE63" i="6" s="1"/>
  <c r="BA62" i="18"/>
  <c r="AE62" i="6" s="1"/>
  <c r="BA61" i="18"/>
  <c r="AE61" i="6" s="1"/>
  <c r="BA60" i="18"/>
  <c r="AE60" i="6" s="1"/>
  <c r="BA59" i="18"/>
  <c r="AE59" i="6" s="1"/>
  <c r="BA58" i="18"/>
  <c r="AE58" i="6" s="1"/>
  <c r="BA57" i="18"/>
  <c r="AE57" i="6" s="1"/>
  <c r="BA56" i="18"/>
  <c r="AE56" i="6" s="1"/>
  <c r="BA55" i="18"/>
  <c r="AE55" i="6" s="1"/>
  <c r="BA54" i="18"/>
  <c r="AE54" i="6" s="1"/>
  <c r="BA53" i="18"/>
  <c r="AE53" i="6" s="1"/>
  <c r="BA52" i="18"/>
  <c r="AE52" i="6" s="1"/>
  <c r="BA51" i="18"/>
  <c r="AE51" i="6" s="1"/>
  <c r="BA50" i="18"/>
  <c r="AE50" i="6" s="1"/>
  <c r="AH261" i="18"/>
  <c r="Q261" i="6" s="1"/>
  <c r="AH260" i="18"/>
  <c r="Q260" i="6" s="1"/>
  <c r="AH259" i="18"/>
  <c r="Q259" i="6" s="1"/>
  <c r="AH258" i="18"/>
  <c r="Q258" i="6" s="1"/>
  <c r="AH257" i="18"/>
  <c r="Q257" i="6" s="1"/>
  <c r="AH256" i="18"/>
  <c r="Q256" i="6" s="1"/>
  <c r="AH255" i="18"/>
  <c r="Q255" i="6" s="1"/>
  <c r="AH254" i="18"/>
  <c r="Q254" i="6" s="1"/>
  <c r="AH253" i="18"/>
  <c r="Q253" i="6" s="1"/>
  <c r="AH252" i="18"/>
  <c r="Q252" i="6" s="1"/>
  <c r="AH251" i="18"/>
  <c r="Q251" i="6" s="1"/>
  <c r="AH250" i="18"/>
  <c r="Q250" i="6" s="1"/>
  <c r="AH249" i="18"/>
  <c r="Q249" i="6" s="1"/>
  <c r="AH248" i="18"/>
  <c r="Q248" i="6" s="1"/>
  <c r="AH247" i="18"/>
  <c r="Q247" i="6" s="1"/>
  <c r="AH246" i="18"/>
  <c r="Q246" i="6" s="1"/>
  <c r="AH245" i="18"/>
  <c r="Q245" i="6" s="1"/>
  <c r="AH244" i="18"/>
  <c r="Q244" i="6" s="1"/>
  <c r="AH243" i="18"/>
  <c r="Q243" i="6" s="1"/>
  <c r="AH242" i="18"/>
  <c r="Q242" i="6" s="1"/>
  <c r="AH241" i="18"/>
  <c r="Q241" i="6" s="1"/>
  <c r="AH240" i="18"/>
  <c r="Q240" i="6" s="1"/>
  <c r="AH239" i="18"/>
  <c r="Q239" i="6" s="1"/>
  <c r="AH238" i="18"/>
  <c r="Q238" i="6" s="1"/>
  <c r="AH237" i="18"/>
  <c r="Q237" i="6" s="1"/>
  <c r="AH236" i="18"/>
  <c r="Q236" i="6" s="1"/>
  <c r="AH235" i="18"/>
  <c r="Q235" i="6" s="1"/>
  <c r="AH234" i="18"/>
  <c r="Q234" i="6" s="1"/>
  <c r="AH233" i="18"/>
  <c r="Q233" i="6" s="1"/>
  <c r="AH232" i="18"/>
  <c r="Q232" i="6" s="1"/>
  <c r="AH231" i="18"/>
  <c r="Q231" i="6" s="1"/>
  <c r="AH230" i="18"/>
  <c r="Q230" i="6" s="1"/>
  <c r="AH229" i="18"/>
  <c r="Q229" i="6" s="1"/>
  <c r="AH228" i="18"/>
  <c r="Q228" i="6" s="1"/>
  <c r="AH227" i="18"/>
  <c r="Q227" i="6" s="1"/>
  <c r="AH226" i="18"/>
  <c r="Q226" i="6" s="1"/>
  <c r="AH225" i="18"/>
  <c r="Q225" i="6" s="1"/>
  <c r="AH224" i="18"/>
  <c r="Q224" i="6" s="1"/>
  <c r="AH223" i="18"/>
  <c r="Q223" i="6" s="1"/>
  <c r="AH222" i="18"/>
  <c r="Q222" i="6" s="1"/>
  <c r="AH221" i="18"/>
  <c r="Q221" i="6" s="1"/>
  <c r="AH220" i="18"/>
  <c r="Q220" i="6" s="1"/>
  <c r="AH219" i="18"/>
  <c r="Q219" i="6" s="1"/>
  <c r="AH218" i="18"/>
  <c r="Q218" i="6" s="1"/>
  <c r="AH217" i="18"/>
  <c r="Q217" i="6" s="1"/>
  <c r="AH216" i="18"/>
  <c r="Q216" i="6" s="1"/>
  <c r="AH215" i="18"/>
  <c r="Q215" i="6" s="1"/>
  <c r="AH214" i="18"/>
  <c r="Q214" i="6" s="1"/>
  <c r="AH213" i="18"/>
  <c r="Q213" i="6" s="1"/>
  <c r="AH212" i="18"/>
  <c r="Q212" i="6" s="1"/>
  <c r="AH211" i="18"/>
  <c r="Q211" i="6" s="1"/>
  <c r="AH210" i="18"/>
  <c r="Q210" i="6" s="1"/>
  <c r="AH209" i="18"/>
  <c r="Q209" i="6" s="1"/>
  <c r="AH208" i="18"/>
  <c r="Q208" i="6" s="1"/>
  <c r="AH207" i="18"/>
  <c r="Q207" i="6" s="1"/>
  <c r="AH206" i="18"/>
  <c r="Q206" i="6" s="1"/>
  <c r="AH205" i="18"/>
  <c r="Q205" i="6" s="1"/>
  <c r="AH204" i="18"/>
  <c r="Q204" i="6" s="1"/>
  <c r="AH203" i="18"/>
  <c r="Q203" i="6" s="1"/>
  <c r="AH202" i="18"/>
  <c r="Q202" i="6" s="1"/>
  <c r="AH201" i="18"/>
  <c r="Q201" i="6" s="1"/>
  <c r="AH200" i="18"/>
  <c r="Q200" i="6" s="1"/>
  <c r="AH199" i="18"/>
  <c r="Q199" i="6" s="1"/>
  <c r="AH198" i="18"/>
  <c r="Q198" i="6" s="1"/>
  <c r="AH197" i="18"/>
  <c r="Q197" i="6" s="1"/>
  <c r="AH196" i="18"/>
  <c r="Q196" i="6" s="1"/>
  <c r="AH195" i="18"/>
  <c r="Q195" i="6" s="1"/>
  <c r="AH194" i="18"/>
  <c r="Q194" i="6" s="1"/>
  <c r="AH193" i="18"/>
  <c r="Q193" i="6" s="1"/>
  <c r="AH192" i="18"/>
  <c r="Q192" i="6" s="1"/>
  <c r="AH191" i="18"/>
  <c r="Q191" i="6" s="1"/>
  <c r="AH190" i="18"/>
  <c r="Q190" i="6" s="1"/>
  <c r="AH189" i="18"/>
  <c r="Q189" i="6" s="1"/>
  <c r="AH188" i="18"/>
  <c r="Q188" i="6" s="1"/>
  <c r="AH187" i="18"/>
  <c r="Q187" i="6" s="1"/>
  <c r="AH186" i="18"/>
  <c r="Q186" i="6" s="1"/>
  <c r="AH185" i="18"/>
  <c r="Q185" i="6" s="1"/>
  <c r="AH184" i="18"/>
  <c r="Q184" i="6" s="1"/>
  <c r="AH183" i="18"/>
  <c r="Q183" i="6" s="1"/>
  <c r="AH182" i="18"/>
  <c r="Q182" i="6" s="1"/>
  <c r="AH181" i="18"/>
  <c r="Q181" i="6" s="1"/>
  <c r="AH180" i="18"/>
  <c r="Q180" i="6" s="1"/>
  <c r="AH179" i="18"/>
  <c r="Q179" i="6" s="1"/>
  <c r="AH178" i="18"/>
  <c r="Q178" i="6" s="1"/>
  <c r="AH177" i="18"/>
  <c r="Q177" i="6" s="1"/>
  <c r="AH176" i="18"/>
  <c r="Q176" i="6" s="1"/>
  <c r="AH175" i="18"/>
  <c r="Q175" i="6" s="1"/>
  <c r="AH174" i="18"/>
  <c r="Q174" i="6" s="1"/>
  <c r="AH173" i="18"/>
  <c r="Q173" i="6" s="1"/>
  <c r="AH172" i="18"/>
  <c r="Q172" i="6" s="1"/>
  <c r="AH171" i="18"/>
  <c r="Q171" i="6" s="1"/>
  <c r="AH170" i="18"/>
  <c r="Q170" i="6" s="1"/>
  <c r="AH169" i="18"/>
  <c r="Q169" i="6" s="1"/>
  <c r="AH168" i="18"/>
  <c r="Q168" i="6" s="1"/>
  <c r="AH167" i="18"/>
  <c r="Q167" i="6" s="1"/>
  <c r="AH166" i="18"/>
  <c r="Q166" i="6" s="1"/>
  <c r="AH165" i="18"/>
  <c r="Q165" i="6" s="1"/>
  <c r="AH164" i="18"/>
  <c r="Q164" i="6" s="1"/>
  <c r="AH163" i="18"/>
  <c r="Q163" i="6" s="1"/>
  <c r="AH162" i="18"/>
  <c r="Q162" i="6" s="1"/>
  <c r="AH161" i="18"/>
  <c r="Q161" i="6" s="1"/>
  <c r="AH160" i="18"/>
  <c r="Q160" i="6" s="1"/>
  <c r="AH159" i="18"/>
  <c r="Q159" i="6" s="1"/>
  <c r="AH158" i="18"/>
  <c r="Q158" i="6" s="1"/>
  <c r="AH157" i="18"/>
  <c r="Q157" i="6" s="1"/>
  <c r="AH156" i="18"/>
  <c r="Q156" i="6" s="1"/>
  <c r="AH155" i="18"/>
  <c r="Q155" i="6" s="1"/>
  <c r="AH154" i="18"/>
  <c r="Q154" i="6" s="1"/>
  <c r="AH153" i="18"/>
  <c r="Q153" i="6" s="1"/>
  <c r="AH152" i="18"/>
  <c r="Q152" i="6" s="1"/>
  <c r="AH151" i="18"/>
  <c r="Q151" i="6" s="1"/>
  <c r="AH150" i="18"/>
  <c r="Q150" i="6" s="1"/>
  <c r="AH149" i="18"/>
  <c r="Q149" i="6" s="1"/>
  <c r="AH148" i="18"/>
  <c r="Q148" i="6" s="1"/>
  <c r="AH147" i="18"/>
  <c r="Q147" i="6" s="1"/>
  <c r="AH146" i="18"/>
  <c r="Q146" i="6" s="1"/>
  <c r="AH145" i="18"/>
  <c r="Q145" i="6" s="1"/>
  <c r="AH144" i="18"/>
  <c r="Q144" i="6" s="1"/>
  <c r="AH143" i="18"/>
  <c r="Q143" i="6" s="1"/>
  <c r="AH142" i="18"/>
  <c r="Q142" i="6" s="1"/>
  <c r="AH141" i="18"/>
  <c r="Q141" i="6" s="1"/>
  <c r="AH140" i="18"/>
  <c r="Q140" i="6" s="1"/>
  <c r="AH139" i="18"/>
  <c r="Q139" i="6" s="1"/>
  <c r="AH138" i="18"/>
  <c r="Q138" i="6" s="1"/>
  <c r="AH137" i="18"/>
  <c r="Q137" i="6" s="1"/>
  <c r="AH136" i="18"/>
  <c r="Q136" i="6" s="1"/>
  <c r="AH135" i="18"/>
  <c r="Q135" i="6" s="1"/>
  <c r="AH134" i="18"/>
  <c r="Q134" i="6" s="1"/>
  <c r="AH133" i="18"/>
  <c r="Q133" i="6" s="1"/>
  <c r="AH132" i="18"/>
  <c r="Q132" i="6" s="1"/>
  <c r="AH131" i="18"/>
  <c r="Q131" i="6" s="1"/>
  <c r="AH130" i="18"/>
  <c r="Q130" i="6" s="1"/>
  <c r="AH129" i="18"/>
  <c r="Q129" i="6" s="1"/>
  <c r="AH128" i="18"/>
  <c r="Q128" i="6" s="1"/>
  <c r="AH127" i="18"/>
  <c r="Q127" i="6" s="1"/>
  <c r="AH126" i="18"/>
  <c r="Q126" i="6" s="1"/>
  <c r="AH125" i="18"/>
  <c r="Q125" i="6" s="1"/>
  <c r="AH124" i="18"/>
  <c r="Q124" i="6" s="1"/>
  <c r="AH123" i="18"/>
  <c r="Q123" i="6" s="1"/>
  <c r="AH122" i="18"/>
  <c r="Q122" i="6" s="1"/>
  <c r="AH121" i="18"/>
  <c r="Q121" i="6" s="1"/>
  <c r="AH120" i="18"/>
  <c r="Q120" i="6" s="1"/>
  <c r="AH119" i="18"/>
  <c r="Q119" i="6" s="1"/>
  <c r="AH118" i="18"/>
  <c r="Q118" i="6" s="1"/>
  <c r="AH117" i="18"/>
  <c r="Q117" i="6" s="1"/>
  <c r="AH116" i="18"/>
  <c r="Q116" i="6" s="1"/>
  <c r="AH115" i="18"/>
  <c r="Q115" i="6" s="1"/>
  <c r="AH114" i="18"/>
  <c r="Q114" i="6" s="1"/>
  <c r="AH113" i="18"/>
  <c r="Q113" i="6" s="1"/>
  <c r="AH112" i="18"/>
  <c r="Q112" i="6" s="1"/>
  <c r="AH111" i="18"/>
  <c r="Q111" i="6" s="1"/>
  <c r="AH110" i="18"/>
  <c r="Q110" i="6" s="1"/>
  <c r="AH109" i="18"/>
  <c r="Q109" i="6" s="1"/>
  <c r="AH108" i="18"/>
  <c r="Q108" i="6" s="1"/>
  <c r="AH107" i="18"/>
  <c r="Q107" i="6" s="1"/>
  <c r="AH106" i="18"/>
  <c r="Q106" i="6" s="1"/>
  <c r="AH105" i="18"/>
  <c r="Q105" i="6" s="1"/>
  <c r="AH104" i="18"/>
  <c r="Q104" i="6" s="1"/>
  <c r="AH103" i="18"/>
  <c r="Q103" i="6" s="1"/>
  <c r="AH102" i="18"/>
  <c r="Q102" i="6" s="1"/>
  <c r="AH101" i="18"/>
  <c r="Q101" i="6" s="1"/>
  <c r="AH100" i="18"/>
  <c r="Q100" i="6" s="1"/>
  <c r="AH99" i="18"/>
  <c r="Q99" i="6" s="1"/>
  <c r="AH98" i="18"/>
  <c r="Q98" i="6" s="1"/>
  <c r="AH97" i="18"/>
  <c r="Q97" i="6" s="1"/>
  <c r="AH96" i="18"/>
  <c r="Q96" i="6" s="1"/>
  <c r="AH95" i="18"/>
  <c r="Q95" i="6" s="1"/>
  <c r="AH94" i="18"/>
  <c r="Q94" i="6" s="1"/>
  <c r="AH93" i="18"/>
  <c r="Q93" i="6" s="1"/>
  <c r="AH92" i="18"/>
  <c r="Q92" i="6" s="1"/>
  <c r="AH91" i="18"/>
  <c r="Q91" i="6" s="1"/>
  <c r="AH90" i="18"/>
  <c r="Q90" i="6" s="1"/>
  <c r="AH89" i="18"/>
  <c r="Q89" i="6" s="1"/>
  <c r="AH88" i="18"/>
  <c r="Q88" i="6" s="1"/>
  <c r="AH87" i="18"/>
  <c r="Q87" i="6" s="1"/>
  <c r="AH86" i="18"/>
  <c r="Q86" i="6" s="1"/>
  <c r="AH85" i="18"/>
  <c r="Q85" i="6" s="1"/>
  <c r="AH84" i="18"/>
  <c r="Q84" i="6" s="1"/>
  <c r="AH83" i="18"/>
  <c r="Q83" i="6" s="1"/>
  <c r="AH82" i="18"/>
  <c r="Q82" i="6" s="1"/>
  <c r="AH81" i="18"/>
  <c r="Q81" i="6" s="1"/>
  <c r="AH80" i="18"/>
  <c r="Q80" i="6" s="1"/>
  <c r="AH79" i="18"/>
  <c r="Q79" i="6" s="1"/>
  <c r="AH78" i="18"/>
  <c r="Q78" i="6" s="1"/>
  <c r="AH77" i="18"/>
  <c r="Q77" i="6" s="1"/>
  <c r="AH76" i="18"/>
  <c r="Q76" i="6" s="1"/>
  <c r="AH75" i="18"/>
  <c r="Q75" i="6" s="1"/>
  <c r="AH74" i="18"/>
  <c r="Q74" i="6" s="1"/>
  <c r="AH73" i="18"/>
  <c r="Q73" i="6" s="1"/>
  <c r="AH72" i="18"/>
  <c r="Q72" i="6" s="1"/>
  <c r="AH71" i="18"/>
  <c r="Q71" i="6" s="1"/>
  <c r="AH70" i="18"/>
  <c r="Q70" i="6" s="1"/>
  <c r="AH69" i="18"/>
  <c r="Q69" i="6" s="1"/>
  <c r="AH68" i="18"/>
  <c r="Q68" i="6" s="1"/>
  <c r="AH67" i="18"/>
  <c r="Q67" i="6" s="1"/>
  <c r="AH66" i="18"/>
  <c r="Q66" i="6" s="1"/>
  <c r="AH65" i="18"/>
  <c r="Q65" i="6" s="1"/>
  <c r="AH64" i="18"/>
  <c r="Q64" i="6" s="1"/>
  <c r="AH63" i="18"/>
  <c r="Q63" i="6" s="1"/>
  <c r="AH62" i="18"/>
  <c r="Q62" i="6" s="1"/>
  <c r="AH61" i="18"/>
  <c r="Q61" i="6" s="1"/>
  <c r="AH60" i="18"/>
  <c r="Q60" i="6" s="1"/>
  <c r="AH59" i="18"/>
  <c r="Q59" i="6" s="1"/>
  <c r="AH58" i="18"/>
  <c r="Q58" i="6" s="1"/>
  <c r="AH57" i="18"/>
  <c r="Q57" i="6" s="1"/>
  <c r="AH56" i="18"/>
  <c r="Q56" i="6" s="1"/>
  <c r="AH55" i="18"/>
  <c r="Q55" i="6" s="1"/>
  <c r="AH54" i="18"/>
  <c r="Q54" i="6" s="1"/>
  <c r="AH53" i="18"/>
  <c r="Q53" i="6" s="1"/>
  <c r="AH52" i="18"/>
  <c r="Q52" i="6" s="1"/>
  <c r="AH51" i="18"/>
  <c r="Q51" i="6" s="1"/>
  <c r="AH50" i="18"/>
  <c r="Q50" i="6" s="1"/>
  <c r="AJ279" i="18"/>
  <c r="R279" i="6" s="1"/>
  <c r="D22" i="28" s="1"/>
  <c r="AJ278" i="18"/>
  <c r="R278" i="6" s="1"/>
  <c r="D21" i="28" s="1"/>
  <c r="AJ277" i="18"/>
  <c r="R277" i="6" s="1"/>
  <c r="D20" i="28" s="1"/>
  <c r="AJ276" i="18"/>
  <c r="R276" i="6" s="1"/>
  <c r="D19" i="28" s="1"/>
  <c r="AJ275" i="18"/>
  <c r="R275" i="6" s="1"/>
  <c r="D18" i="28" s="1"/>
  <c r="AJ274" i="18"/>
  <c r="R274" i="6" s="1"/>
  <c r="D17" i="28" s="1"/>
  <c r="AJ273" i="18"/>
  <c r="R273" i="6" s="1"/>
  <c r="AJ272" i="18"/>
  <c r="R272" i="6" s="1"/>
  <c r="AJ271" i="18"/>
  <c r="R271" i="6" s="1"/>
  <c r="AJ270" i="18"/>
  <c r="R270" i="6" s="1"/>
  <c r="AJ269" i="18"/>
  <c r="R269" i="6" s="1"/>
  <c r="AJ268" i="18"/>
  <c r="R268" i="6" s="1"/>
  <c r="AJ267" i="18"/>
  <c r="R267" i="6" s="1"/>
  <c r="AJ266" i="18"/>
  <c r="R266" i="6" s="1"/>
  <c r="AJ265" i="18"/>
  <c r="R265" i="6" s="1"/>
  <c r="AJ264" i="18"/>
  <c r="R264" i="6" s="1"/>
  <c r="AJ263" i="18"/>
  <c r="R263" i="6" s="1"/>
  <c r="AJ262" i="18"/>
  <c r="R262" i="6" s="1"/>
  <c r="AJ261" i="18"/>
  <c r="R261" i="6" s="1"/>
  <c r="AJ260" i="18"/>
  <c r="R260" i="6" s="1"/>
  <c r="AJ259" i="18"/>
  <c r="R259" i="6" s="1"/>
  <c r="AJ258" i="18"/>
  <c r="R258" i="6" s="1"/>
  <c r="AJ257" i="18"/>
  <c r="R257" i="6" s="1"/>
  <c r="AJ256" i="18"/>
  <c r="R256" i="6" s="1"/>
  <c r="AJ255" i="18"/>
  <c r="R255" i="6" s="1"/>
  <c r="AJ254" i="18"/>
  <c r="R254" i="6" s="1"/>
  <c r="AJ253" i="18"/>
  <c r="R253" i="6" s="1"/>
  <c r="AJ252" i="18"/>
  <c r="R252" i="6" s="1"/>
  <c r="AJ251" i="18"/>
  <c r="R251" i="6" s="1"/>
  <c r="AJ250" i="18"/>
  <c r="R250" i="6" s="1"/>
  <c r="AJ249" i="18"/>
  <c r="R249" i="6" s="1"/>
  <c r="AJ248" i="18"/>
  <c r="R248" i="6" s="1"/>
  <c r="AJ247" i="18"/>
  <c r="R247" i="6" s="1"/>
  <c r="AJ246" i="18"/>
  <c r="R246" i="6" s="1"/>
  <c r="AJ245" i="18"/>
  <c r="R245" i="6" s="1"/>
  <c r="AJ244" i="18"/>
  <c r="R244" i="6" s="1"/>
  <c r="AJ243" i="18"/>
  <c r="R243" i="6" s="1"/>
  <c r="AJ242" i="18"/>
  <c r="R242" i="6" s="1"/>
  <c r="AJ241" i="18"/>
  <c r="R241" i="6" s="1"/>
  <c r="AJ240" i="18"/>
  <c r="R240" i="6" s="1"/>
  <c r="AJ239" i="18"/>
  <c r="R239" i="6" s="1"/>
  <c r="AJ238" i="18"/>
  <c r="R238" i="6" s="1"/>
  <c r="AJ237" i="18"/>
  <c r="R237" i="6" s="1"/>
  <c r="AJ236" i="18"/>
  <c r="R236" i="6" s="1"/>
  <c r="AJ235" i="18"/>
  <c r="R235" i="6" s="1"/>
  <c r="AJ234" i="18"/>
  <c r="R234" i="6" s="1"/>
  <c r="AJ233" i="18"/>
  <c r="R233" i="6" s="1"/>
  <c r="AJ232" i="18"/>
  <c r="R232" i="6" s="1"/>
  <c r="AJ231" i="18"/>
  <c r="R231" i="6" s="1"/>
  <c r="AJ230" i="18"/>
  <c r="R230" i="6" s="1"/>
  <c r="AJ229" i="18"/>
  <c r="R229" i="6" s="1"/>
  <c r="AJ228" i="18"/>
  <c r="R228" i="6" s="1"/>
  <c r="AJ227" i="18"/>
  <c r="R227" i="6" s="1"/>
  <c r="AJ226" i="18"/>
  <c r="R226" i="6" s="1"/>
  <c r="AJ225" i="18"/>
  <c r="R225" i="6" s="1"/>
  <c r="AJ224" i="18"/>
  <c r="R224" i="6" s="1"/>
  <c r="AJ223" i="18"/>
  <c r="R223" i="6" s="1"/>
  <c r="AJ222" i="18"/>
  <c r="R222" i="6" s="1"/>
  <c r="AJ221" i="18"/>
  <c r="R221" i="6" s="1"/>
  <c r="AJ220" i="18"/>
  <c r="R220" i="6" s="1"/>
  <c r="AJ219" i="18"/>
  <c r="R219" i="6" s="1"/>
  <c r="AJ218" i="18"/>
  <c r="R218" i="6" s="1"/>
  <c r="AJ217" i="18"/>
  <c r="R217" i="6" s="1"/>
  <c r="AJ216" i="18"/>
  <c r="R216" i="6" s="1"/>
  <c r="AJ215" i="18"/>
  <c r="R215" i="6" s="1"/>
  <c r="AJ214" i="18"/>
  <c r="R214" i="6" s="1"/>
  <c r="AJ213" i="18"/>
  <c r="R213" i="6" s="1"/>
  <c r="AJ212" i="18"/>
  <c r="R212" i="6" s="1"/>
  <c r="AJ211" i="18"/>
  <c r="R211" i="6" s="1"/>
  <c r="AJ210" i="18"/>
  <c r="R210" i="6" s="1"/>
  <c r="AJ209" i="18"/>
  <c r="R209" i="6" s="1"/>
  <c r="AJ208" i="18"/>
  <c r="R208" i="6" s="1"/>
  <c r="AJ207" i="18"/>
  <c r="R207" i="6" s="1"/>
  <c r="AJ206" i="18"/>
  <c r="R206" i="6" s="1"/>
  <c r="AJ205" i="18"/>
  <c r="R205" i="6" s="1"/>
  <c r="AJ204" i="18"/>
  <c r="R204" i="6" s="1"/>
  <c r="AJ203" i="18"/>
  <c r="R203" i="6" s="1"/>
  <c r="AJ202" i="18"/>
  <c r="R202" i="6" s="1"/>
  <c r="AJ201" i="18"/>
  <c r="R201" i="6" s="1"/>
  <c r="AJ200" i="18"/>
  <c r="R200" i="6" s="1"/>
  <c r="AJ199" i="18"/>
  <c r="R199" i="6" s="1"/>
  <c r="AJ198" i="18"/>
  <c r="R198" i="6" s="1"/>
  <c r="AJ197" i="18"/>
  <c r="R197" i="6" s="1"/>
  <c r="AJ196" i="18"/>
  <c r="R196" i="6" s="1"/>
  <c r="AJ195" i="18"/>
  <c r="R195" i="6" s="1"/>
  <c r="AJ194" i="18"/>
  <c r="R194" i="6" s="1"/>
  <c r="AJ193" i="18"/>
  <c r="R193" i="6" s="1"/>
  <c r="AJ192" i="18"/>
  <c r="R192" i="6" s="1"/>
  <c r="AJ191" i="18"/>
  <c r="R191" i="6" s="1"/>
  <c r="AJ190" i="18"/>
  <c r="R190" i="6" s="1"/>
  <c r="AJ189" i="18"/>
  <c r="R189" i="6" s="1"/>
  <c r="AJ188" i="18"/>
  <c r="R188" i="6" s="1"/>
  <c r="AJ187" i="18"/>
  <c r="R187" i="6" s="1"/>
  <c r="AJ186" i="18"/>
  <c r="R186" i="6" s="1"/>
  <c r="AJ185" i="18"/>
  <c r="R185" i="6" s="1"/>
  <c r="AJ184" i="18"/>
  <c r="R184" i="6" s="1"/>
  <c r="AJ183" i="18"/>
  <c r="R183" i="6" s="1"/>
  <c r="AJ182" i="18"/>
  <c r="R182" i="6" s="1"/>
  <c r="AJ181" i="18"/>
  <c r="R181" i="6" s="1"/>
  <c r="AJ180" i="18"/>
  <c r="R180" i="6" s="1"/>
  <c r="AJ179" i="18"/>
  <c r="R179" i="6" s="1"/>
  <c r="AJ178" i="18"/>
  <c r="R178" i="6" s="1"/>
  <c r="AJ177" i="18"/>
  <c r="R177" i="6" s="1"/>
  <c r="AJ176" i="18"/>
  <c r="R176" i="6" s="1"/>
  <c r="AJ175" i="18"/>
  <c r="R175" i="6" s="1"/>
  <c r="AJ174" i="18"/>
  <c r="R174" i="6" s="1"/>
  <c r="AJ173" i="18"/>
  <c r="R173" i="6" s="1"/>
  <c r="AJ172" i="18"/>
  <c r="R172" i="6" s="1"/>
  <c r="AJ171" i="18"/>
  <c r="R171" i="6" s="1"/>
  <c r="AJ170" i="18"/>
  <c r="R170" i="6" s="1"/>
  <c r="AJ169" i="18"/>
  <c r="R169" i="6" s="1"/>
  <c r="AJ168" i="18"/>
  <c r="R168" i="6" s="1"/>
  <c r="AJ167" i="18"/>
  <c r="R167" i="6" s="1"/>
  <c r="AJ166" i="18"/>
  <c r="R166" i="6" s="1"/>
  <c r="AJ165" i="18"/>
  <c r="R165" i="6" s="1"/>
  <c r="AJ164" i="18"/>
  <c r="R164" i="6" s="1"/>
  <c r="AJ163" i="18"/>
  <c r="R163" i="6" s="1"/>
  <c r="AJ162" i="18"/>
  <c r="R162" i="6" s="1"/>
  <c r="AJ161" i="18"/>
  <c r="R161" i="6" s="1"/>
  <c r="AJ160" i="18"/>
  <c r="R160" i="6" s="1"/>
  <c r="AJ159" i="18"/>
  <c r="R159" i="6" s="1"/>
  <c r="AJ158" i="18"/>
  <c r="R158" i="6" s="1"/>
  <c r="AJ157" i="18"/>
  <c r="R157" i="6" s="1"/>
  <c r="AJ156" i="18"/>
  <c r="R156" i="6" s="1"/>
  <c r="AJ155" i="18"/>
  <c r="R155" i="6" s="1"/>
  <c r="AJ154" i="18"/>
  <c r="R154" i="6" s="1"/>
  <c r="AJ153" i="18"/>
  <c r="R153" i="6" s="1"/>
  <c r="AJ152" i="18"/>
  <c r="R152" i="6" s="1"/>
  <c r="AJ151" i="18"/>
  <c r="R151" i="6" s="1"/>
  <c r="AJ150" i="18"/>
  <c r="R150" i="6" s="1"/>
  <c r="AJ149" i="18"/>
  <c r="R149" i="6" s="1"/>
  <c r="AJ148" i="18"/>
  <c r="R148" i="6" s="1"/>
  <c r="AJ147" i="18"/>
  <c r="R147" i="6" s="1"/>
  <c r="AJ146" i="18"/>
  <c r="R146" i="6" s="1"/>
  <c r="AJ145" i="18"/>
  <c r="R145" i="6" s="1"/>
  <c r="AJ144" i="18"/>
  <c r="R144" i="6" s="1"/>
  <c r="AJ143" i="18"/>
  <c r="R143" i="6" s="1"/>
  <c r="AJ142" i="18"/>
  <c r="R142" i="6" s="1"/>
  <c r="AJ141" i="18"/>
  <c r="R141" i="6" s="1"/>
  <c r="AJ140" i="18"/>
  <c r="R140" i="6" s="1"/>
  <c r="AJ139" i="18"/>
  <c r="R139" i="6" s="1"/>
  <c r="AJ138" i="18"/>
  <c r="R138" i="6" s="1"/>
  <c r="AJ137" i="18"/>
  <c r="R137" i="6" s="1"/>
  <c r="AJ136" i="18"/>
  <c r="R136" i="6" s="1"/>
  <c r="AJ135" i="18"/>
  <c r="R135" i="6" s="1"/>
  <c r="AJ134" i="18"/>
  <c r="R134" i="6" s="1"/>
  <c r="AJ133" i="18"/>
  <c r="R133" i="6" s="1"/>
  <c r="AJ132" i="18"/>
  <c r="R132" i="6" s="1"/>
  <c r="AJ131" i="18"/>
  <c r="R131" i="6" s="1"/>
  <c r="AJ130" i="18"/>
  <c r="R130" i="6" s="1"/>
  <c r="AJ129" i="18"/>
  <c r="R129" i="6" s="1"/>
  <c r="AJ128" i="18"/>
  <c r="R128" i="6" s="1"/>
  <c r="AJ127" i="18"/>
  <c r="R127" i="6" s="1"/>
  <c r="AJ126" i="18"/>
  <c r="R126" i="6" s="1"/>
  <c r="AJ125" i="18"/>
  <c r="R125" i="6" s="1"/>
  <c r="AJ124" i="18"/>
  <c r="R124" i="6" s="1"/>
  <c r="AJ123" i="18"/>
  <c r="R123" i="6" s="1"/>
  <c r="AJ122" i="18"/>
  <c r="R122" i="6" s="1"/>
  <c r="AJ121" i="18"/>
  <c r="R121" i="6" s="1"/>
  <c r="AJ120" i="18"/>
  <c r="R120" i="6" s="1"/>
  <c r="AJ119" i="18"/>
  <c r="R119" i="6" s="1"/>
  <c r="AJ118" i="18"/>
  <c r="R118" i="6" s="1"/>
  <c r="AJ117" i="18"/>
  <c r="R117" i="6" s="1"/>
  <c r="AJ116" i="18"/>
  <c r="R116" i="6" s="1"/>
  <c r="AJ115" i="18"/>
  <c r="R115" i="6" s="1"/>
  <c r="AJ114" i="18"/>
  <c r="R114" i="6" s="1"/>
  <c r="AJ113" i="18"/>
  <c r="R113" i="6" s="1"/>
  <c r="AJ112" i="18"/>
  <c r="R112" i="6" s="1"/>
  <c r="AJ111" i="18"/>
  <c r="R111" i="6" s="1"/>
  <c r="AJ110" i="18"/>
  <c r="R110" i="6" s="1"/>
  <c r="AJ109" i="18"/>
  <c r="R109" i="6" s="1"/>
  <c r="AJ108" i="18"/>
  <c r="R108" i="6" s="1"/>
  <c r="AJ107" i="18"/>
  <c r="R107" i="6" s="1"/>
  <c r="AJ106" i="18"/>
  <c r="R106" i="6" s="1"/>
  <c r="AJ105" i="18"/>
  <c r="R105" i="6" s="1"/>
  <c r="AJ104" i="18"/>
  <c r="R104" i="6" s="1"/>
  <c r="AJ103" i="18"/>
  <c r="R103" i="6" s="1"/>
  <c r="AJ102" i="18"/>
  <c r="R102" i="6" s="1"/>
  <c r="AJ101" i="18"/>
  <c r="R101" i="6" s="1"/>
  <c r="AJ100" i="18"/>
  <c r="R100" i="6" s="1"/>
  <c r="AJ99" i="18"/>
  <c r="R99" i="6" s="1"/>
  <c r="AJ98" i="18"/>
  <c r="R98" i="6" s="1"/>
  <c r="AJ97" i="18"/>
  <c r="R97" i="6" s="1"/>
  <c r="AJ96" i="18"/>
  <c r="R96" i="6" s="1"/>
  <c r="AJ95" i="18"/>
  <c r="R95" i="6" s="1"/>
  <c r="AJ94" i="18"/>
  <c r="R94" i="6" s="1"/>
  <c r="AJ93" i="18"/>
  <c r="R93" i="6" s="1"/>
  <c r="AJ92" i="18"/>
  <c r="R92" i="6" s="1"/>
  <c r="AJ91" i="18"/>
  <c r="R91" i="6" s="1"/>
  <c r="AJ90" i="18"/>
  <c r="R90" i="6" s="1"/>
  <c r="AJ89" i="18"/>
  <c r="R89" i="6" s="1"/>
  <c r="AJ88" i="18"/>
  <c r="R88" i="6" s="1"/>
  <c r="AJ87" i="18"/>
  <c r="R87" i="6" s="1"/>
  <c r="AJ86" i="18"/>
  <c r="R86" i="6" s="1"/>
  <c r="AJ85" i="18"/>
  <c r="R85" i="6" s="1"/>
  <c r="AJ84" i="18"/>
  <c r="R84" i="6" s="1"/>
  <c r="AJ83" i="18"/>
  <c r="R83" i="6" s="1"/>
  <c r="AJ82" i="18"/>
  <c r="R82" i="6" s="1"/>
  <c r="AJ81" i="18"/>
  <c r="R81" i="6" s="1"/>
  <c r="AJ80" i="18"/>
  <c r="R80" i="6" s="1"/>
  <c r="AJ79" i="18"/>
  <c r="R79" i="6" s="1"/>
  <c r="AJ78" i="18"/>
  <c r="R78" i="6" s="1"/>
  <c r="AJ77" i="18"/>
  <c r="R77" i="6" s="1"/>
  <c r="AJ76" i="18"/>
  <c r="R76" i="6" s="1"/>
  <c r="AJ75" i="18"/>
  <c r="R75" i="6" s="1"/>
  <c r="AJ74" i="18"/>
  <c r="R74" i="6" s="1"/>
  <c r="AJ73" i="18"/>
  <c r="R73" i="6" s="1"/>
  <c r="AJ72" i="18"/>
  <c r="R72" i="6" s="1"/>
  <c r="AJ71" i="18"/>
  <c r="R71" i="6" s="1"/>
  <c r="AJ70" i="18"/>
  <c r="R70" i="6" s="1"/>
  <c r="AJ69" i="18"/>
  <c r="R69" i="6" s="1"/>
  <c r="AJ68" i="18"/>
  <c r="R68" i="6" s="1"/>
  <c r="AJ67" i="18"/>
  <c r="R67" i="6" s="1"/>
  <c r="AJ66" i="18"/>
  <c r="R66" i="6" s="1"/>
  <c r="AJ65" i="18"/>
  <c r="R65" i="6" s="1"/>
  <c r="AJ64" i="18"/>
  <c r="R64" i="6" s="1"/>
  <c r="AJ63" i="18"/>
  <c r="R63" i="6" s="1"/>
  <c r="AJ62" i="18"/>
  <c r="R62" i="6" s="1"/>
  <c r="AJ61" i="18"/>
  <c r="R61" i="6" s="1"/>
  <c r="AJ60" i="18"/>
  <c r="R60" i="6" s="1"/>
  <c r="AJ59" i="18"/>
  <c r="R59" i="6" s="1"/>
  <c r="AJ58" i="18"/>
  <c r="R58" i="6" s="1"/>
  <c r="AJ57" i="18"/>
  <c r="R57" i="6" s="1"/>
  <c r="AJ56" i="18"/>
  <c r="R56" i="6" s="1"/>
  <c r="AJ55" i="18"/>
  <c r="R55" i="6" s="1"/>
  <c r="AJ54" i="18"/>
  <c r="R54" i="6" s="1"/>
  <c r="AJ53" i="18"/>
  <c r="R53" i="6" s="1"/>
  <c r="AJ52" i="18"/>
  <c r="R52" i="6" s="1"/>
  <c r="AJ51" i="18"/>
  <c r="R51" i="6" s="1"/>
  <c r="AJ50" i="18"/>
  <c r="R50" i="6" s="1"/>
  <c r="AJ49" i="18"/>
  <c r="R49" i="6" s="1"/>
  <c r="AJ48" i="18"/>
  <c r="R48" i="6" s="1"/>
  <c r="AJ47" i="18"/>
  <c r="R47" i="6" s="1"/>
  <c r="AJ46" i="18"/>
  <c r="R46" i="6" s="1"/>
  <c r="AJ45" i="18"/>
  <c r="R45" i="6" s="1"/>
  <c r="AJ44" i="18"/>
  <c r="R44" i="6" s="1"/>
  <c r="AJ43" i="18"/>
  <c r="R43" i="6" s="1"/>
  <c r="AJ42" i="18"/>
  <c r="R42" i="6" s="1"/>
  <c r="AJ41" i="18"/>
  <c r="R41" i="6" s="1"/>
  <c r="AJ40" i="18"/>
  <c r="R40" i="6" s="1"/>
  <c r="AJ39" i="18"/>
  <c r="R39" i="6" s="1"/>
  <c r="AJ38" i="18"/>
  <c r="R38" i="6" s="1"/>
  <c r="H36" i="30" l="1"/>
  <c r="H33" i="30"/>
  <c r="H37" i="30"/>
  <c r="H34" i="30"/>
  <c r="H38" i="30"/>
  <c r="E5" i="28" l="1"/>
  <c r="E13" i="28"/>
  <c r="E10" i="28"/>
  <c r="E12" i="28"/>
  <c r="E9" i="28"/>
  <c r="E15" i="28"/>
  <c r="E6" i="28"/>
  <c r="E14" i="28"/>
  <c r="E8" i="28"/>
  <c r="E16" i="28"/>
  <c r="E7" i="28"/>
  <c r="E11" i="28"/>
  <c r="A53" i="23" l="1"/>
  <c r="A32" i="23" l="1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2" i="23"/>
  <c r="C289" i="18" l="1"/>
  <c r="C301" i="18" s="1"/>
  <c r="C313" i="18" s="1"/>
  <c r="C325" i="18" s="1"/>
  <c r="B289" i="18"/>
  <c r="B301" i="18" s="1"/>
  <c r="C288" i="18"/>
  <c r="C300" i="18" s="1"/>
  <c r="C312" i="18" s="1"/>
  <c r="C324" i="18" s="1"/>
  <c r="B288" i="18"/>
  <c r="B300" i="18" s="1"/>
  <c r="C287" i="18"/>
  <c r="C299" i="18" s="1"/>
  <c r="C311" i="18" s="1"/>
  <c r="C323" i="18" s="1"/>
  <c r="B287" i="18"/>
  <c r="B299" i="18" s="1"/>
  <c r="C286" i="18"/>
  <c r="C298" i="18" s="1"/>
  <c r="C310" i="18" s="1"/>
  <c r="C322" i="18" s="1"/>
  <c r="B286" i="18"/>
  <c r="B298" i="18" s="1"/>
  <c r="C285" i="18"/>
  <c r="C297" i="18" s="1"/>
  <c r="C309" i="18" s="1"/>
  <c r="C321" i="18" s="1"/>
  <c r="B285" i="18"/>
  <c r="B297" i="18" s="1"/>
  <c r="C284" i="18"/>
  <c r="C296" i="18" s="1"/>
  <c r="C308" i="18" s="1"/>
  <c r="C320" i="18" s="1"/>
  <c r="B284" i="18"/>
  <c r="B296" i="18" s="1"/>
  <c r="C283" i="18"/>
  <c r="C295" i="18" s="1"/>
  <c r="C307" i="18" s="1"/>
  <c r="C319" i="18" s="1"/>
  <c r="B283" i="18"/>
  <c r="B295" i="18" s="1"/>
  <c r="C282" i="18"/>
  <c r="C294" i="18" s="1"/>
  <c r="C306" i="18" s="1"/>
  <c r="C318" i="18" s="1"/>
  <c r="B282" i="18"/>
  <c r="B294" i="18" s="1"/>
  <c r="C281" i="18"/>
  <c r="C293" i="18" s="1"/>
  <c r="C305" i="18" s="1"/>
  <c r="C317" i="18" s="1"/>
  <c r="B281" i="18"/>
  <c r="B293" i="18" s="1"/>
  <c r="C280" i="18"/>
  <c r="C292" i="18" s="1"/>
  <c r="C304" i="18" s="1"/>
  <c r="C316" i="18" s="1"/>
  <c r="B280" i="18"/>
  <c r="B292" i="18" s="1"/>
  <c r="C279" i="18"/>
  <c r="C291" i="18" s="1"/>
  <c r="C303" i="18" s="1"/>
  <c r="C315" i="18" s="1"/>
  <c r="B279" i="18"/>
  <c r="B291" i="18" s="1"/>
  <c r="C278" i="18"/>
  <c r="C290" i="18" s="1"/>
  <c r="C302" i="18" s="1"/>
  <c r="C314" i="18" s="1"/>
  <c r="B278" i="18"/>
  <c r="B290" i="18" s="1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242" i="6" l="1"/>
  <c r="E250" i="6"/>
  <c r="E265" i="6"/>
  <c r="E253" i="6"/>
  <c r="E247" i="6"/>
  <c r="E248" i="6"/>
  <c r="E243" i="6"/>
  <c r="E263" i="6"/>
  <c r="E251" i="6"/>
  <c r="E246" i="6"/>
  <c r="E249" i="6"/>
  <c r="E245" i="6"/>
  <c r="E244" i="6"/>
  <c r="E264" i="6"/>
  <c r="E252" i="6"/>
  <c r="B50" i="23"/>
  <c r="C54" i="23" s="1"/>
  <c r="H54" i="23" s="1"/>
  <c r="B51" i="23"/>
  <c r="C55" i="23" s="1"/>
  <c r="H55" i="23" s="1"/>
  <c r="B107" i="5"/>
  <c r="B111" i="5" s="1"/>
  <c r="C107" i="5"/>
  <c r="C111" i="5" s="1"/>
  <c r="C115" i="5" s="1"/>
  <c r="B108" i="5"/>
  <c r="B112" i="5" s="1"/>
  <c r="C108" i="5"/>
  <c r="C112" i="5" s="1"/>
  <c r="C116" i="5" s="1"/>
  <c r="B109" i="5"/>
  <c r="B113" i="5" s="1"/>
  <c r="C109" i="5"/>
  <c r="C113" i="5" s="1"/>
  <c r="C117" i="5" s="1"/>
  <c r="C106" i="5"/>
  <c r="C110" i="5" s="1"/>
  <c r="C114" i="5" s="1"/>
  <c r="B106" i="5"/>
  <c r="B110" i="5" s="1"/>
  <c r="F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B33" i="28" s="1"/>
  <c r="G290" i="6"/>
  <c r="F291" i="6"/>
  <c r="B34" i="28" s="1"/>
  <c r="G291" i="6"/>
  <c r="F292" i="6"/>
  <c r="B35" i="28" s="1"/>
  <c r="G292" i="6"/>
  <c r="F293" i="6"/>
  <c r="B36" i="28" s="1"/>
  <c r="G293" i="6"/>
  <c r="F294" i="6"/>
  <c r="B37" i="28" s="1"/>
  <c r="G294" i="6"/>
  <c r="F295" i="6"/>
  <c r="G295" i="6"/>
  <c r="F296" i="6"/>
  <c r="G296" i="6"/>
  <c r="F297" i="6"/>
  <c r="G297" i="6"/>
  <c r="F298" i="6"/>
  <c r="G298" i="6"/>
  <c r="F299" i="6"/>
  <c r="B30" i="28" s="1"/>
  <c r="G299" i="6"/>
  <c r="F300" i="6"/>
  <c r="G300" i="6"/>
  <c r="F301" i="6"/>
  <c r="B32" i="28" s="1"/>
  <c r="G301" i="6"/>
  <c r="B279" i="6"/>
  <c r="B291" i="6" s="1"/>
  <c r="C279" i="6"/>
  <c r="C291" i="6" s="1"/>
  <c r="C303" i="6" s="1"/>
  <c r="C315" i="6" s="1"/>
  <c r="B280" i="6"/>
  <c r="B292" i="6" s="1"/>
  <c r="C280" i="6"/>
  <c r="C292" i="6" s="1"/>
  <c r="C304" i="6" s="1"/>
  <c r="C316" i="6" s="1"/>
  <c r="B281" i="6"/>
  <c r="B293" i="6" s="1"/>
  <c r="C281" i="6"/>
  <c r="C293" i="6" s="1"/>
  <c r="C305" i="6" s="1"/>
  <c r="C317" i="6" s="1"/>
  <c r="B282" i="6"/>
  <c r="B294" i="6" s="1"/>
  <c r="C282" i="6"/>
  <c r="C294" i="6" s="1"/>
  <c r="C306" i="6" s="1"/>
  <c r="C318" i="6" s="1"/>
  <c r="B283" i="6"/>
  <c r="B295" i="6" s="1"/>
  <c r="C283" i="6"/>
  <c r="C295" i="6" s="1"/>
  <c r="C307" i="6" s="1"/>
  <c r="C319" i="6" s="1"/>
  <c r="B284" i="6"/>
  <c r="B296" i="6" s="1"/>
  <c r="C284" i="6"/>
  <c r="C296" i="6" s="1"/>
  <c r="C308" i="6" s="1"/>
  <c r="C320" i="6" s="1"/>
  <c r="B285" i="6"/>
  <c r="B297" i="6" s="1"/>
  <c r="C285" i="6"/>
  <c r="C297" i="6" s="1"/>
  <c r="C309" i="6" s="1"/>
  <c r="C321" i="6" s="1"/>
  <c r="B286" i="6"/>
  <c r="B298" i="6" s="1"/>
  <c r="C286" i="6"/>
  <c r="C298" i="6" s="1"/>
  <c r="C310" i="6" s="1"/>
  <c r="C322" i="6" s="1"/>
  <c r="B287" i="6"/>
  <c r="B299" i="6" s="1"/>
  <c r="C287" i="6"/>
  <c r="C299" i="6" s="1"/>
  <c r="C311" i="6" s="1"/>
  <c r="C323" i="6" s="1"/>
  <c r="B288" i="6"/>
  <c r="B300" i="6" s="1"/>
  <c r="C288" i="6"/>
  <c r="C300" i="6" s="1"/>
  <c r="C312" i="6" s="1"/>
  <c r="C324" i="6" s="1"/>
  <c r="B289" i="6"/>
  <c r="B301" i="6" s="1"/>
  <c r="C289" i="6"/>
  <c r="C301" i="6" s="1"/>
  <c r="C313" i="6" s="1"/>
  <c r="C325" i="6" s="1"/>
  <c r="B278" i="6"/>
  <c r="B290" i="6" s="1"/>
  <c r="C278" i="6"/>
  <c r="C290" i="6" s="1"/>
  <c r="C302" i="6" s="1"/>
  <c r="C314" i="6" s="1"/>
  <c r="G272" i="6"/>
  <c r="B3" i="23"/>
  <c r="B5" i="23"/>
  <c r="B7" i="23"/>
  <c r="B9" i="23"/>
  <c r="B10" i="23"/>
  <c r="B11" i="23"/>
  <c r="B13" i="23"/>
  <c r="B14" i="23"/>
  <c r="B15" i="23"/>
  <c r="B17" i="23"/>
  <c r="B18" i="23"/>
  <c r="B19" i="23"/>
  <c r="B21" i="23"/>
  <c r="B22" i="23"/>
  <c r="B23" i="23"/>
  <c r="B25" i="23"/>
  <c r="B26" i="23"/>
  <c r="B27" i="23"/>
  <c r="B29" i="23"/>
  <c r="B30" i="23"/>
  <c r="B33" i="23"/>
  <c r="B34" i="23"/>
  <c r="B35" i="23"/>
  <c r="B37" i="23"/>
  <c r="B38" i="23"/>
  <c r="B39" i="23"/>
  <c r="B41" i="23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G269" i="6"/>
  <c r="F270" i="6"/>
  <c r="G270" i="6"/>
  <c r="F271" i="6"/>
  <c r="G2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B6" i="23"/>
  <c r="B31" i="23"/>
  <c r="B29" i="28" l="1"/>
  <c r="B26" i="28"/>
  <c r="B31" i="28"/>
  <c r="B28" i="28"/>
  <c r="B24" i="28"/>
  <c r="B23" i="28"/>
  <c r="B25" i="28"/>
  <c r="B27" i="28"/>
  <c r="B22" i="28"/>
  <c r="D15" i="28"/>
  <c r="G11" i="28"/>
  <c r="D16" i="28"/>
  <c r="F13" i="28"/>
  <c r="G12" i="28"/>
  <c r="D8" i="28"/>
  <c r="F5" i="28"/>
  <c r="F14" i="28"/>
  <c r="G13" i="28"/>
  <c r="D9" i="28"/>
  <c r="F6" i="28"/>
  <c r="G5" i="28"/>
  <c r="D7" i="28"/>
  <c r="G6" i="28"/>
  <c r="D11" i="28"/>
  <c r="G16" i="28"/>
  <c r="D12" i="28"/>
  <c r="F9" i="28"/>
  <c r="G8" i="28"/>
  <c r="F12" i="28"/>
  <c r="G14" i="28"/>
  <c r="F16" i="28"/>
  <c r="G7" i="28"/>
  <c r="D13" i="28"/>
  <c r="F10" i="28"/>
  <c r="G9" i="28"/>
  <c r="D5" i="28"/>
  <c r="F15" i="28"/>
  <c r="D10" i="28"/>
  <c r="F7" i="28"/>
  <c r="G15" i="28"/>
  <c r="F8" i="28"/>
  <c r="D14" i="28"/>
  <c r="F11" i="28"/>
  <c r="G10" i="28"/>
  <c r="D6" i="28"/>
  <c r="C25" i="23"/>
  <c r="C14" i="23"/>
  <c r="C34" i="23"/>
  <c r="C23" i="23"/>
  <c r="C13" i="23"/>
  <c r="E267" i="6"/>
  <c r="B10" i="28" s="1"/>
  <c r="E255" i="6"/>
  <c r="E273" i="6"/>
  <c r="C16" i="28" s="1"/>
  <c r="E261" i="6"/>
  <c r="E272" i="6"/>
  <c r="C15" i="28" s="1"/>
  <c r="E260" i="6"/>
  <c r="E266" i="6"/>
  <c r="E254" i="6"/>
  <c r="E269" i="6"/>
  <c r="B12" i="28" s="1"/>
  <c r="E257" i="6"/>
  <c r="E268" i="6"/>
  <c r="B11" i="28" s="1"/>
  <c r="E256" i="6"/>
  <c r="E270" i="6"/>
  <c r="B13" i="28" s="1"/>
  <c r="E258" i="6"/>
  <c r="E271" i="6"/>
  <c r="B14" i="28" s="1"/>
  <c r="E259" i="6"/>
  <c r="E274" i="6"/>
  <c r="C17" i="28" s="1"/>
  <c r="E262" i="6"/>
  <c r="B42" i="23"/>
  <c r="C42" i="23" s="1"/>
  <c r="H42" i="23" s="1"/>
  <c r="C33" i="23"/>
  <c r="C22" i="23"/>
  <c r="C11" i="23"/>
  <c r="B43" i="23"/>
  <c r="C43" i="23" s="1"/>
  <c r="H43" i="23" s="1"/>
  <c r="C35" i="23"/>
  <c r="C31" i="23"/>
  <c r="C21" i="23"/>
  <c r="C26" i="23"/>
  <c r="C38" i="23"/>
  <c r="C27" i="23"/>
  <c r="C17" i="23"/>
  <c r="C37" i="23"/>
  <c r="C39" i="23"/>
  <c r="C29" i="23"/>
  <c r="C18" i="23"/>
  <c r="C7" i="23"/>
  <c r="C41" i="23"/>
  <c r="C30" i="23"/>
  <c r="C19" i="23"/>
  <c r="C9" i="23"/>
  <c r="C15" i="23"/>
  <c r="C10" i="23"/>
  <c r="B2" i="23"/>
  <c r="C6" i="23" s="1"/>
  <c r="B32" i="23"/>
  <c r="B24" i="23"/>
  <c r="B8" i="23"/>
  <c r="B40" i="23"/>
  <c r="B16" i="23"/>
  <c r="B36" i="23"/>
  <c r="B28" i="23"/>
  <c r="B20" i="23"/>
  <c r="B12" i="23"/>
  <c r="B4" i="23"/>
  <c r="B15" i="28" l="1"/>
  <c r="B16" i="28"/>
  <c r="B17" i="28"/>
  <c r="B5" i="28"/>
  <c r="C5" i="28"/>
  <c r="C12" i="28"/>
  <c r="C10" i="28"/>
  <c r="C11" i="28"/>
  <c r="C13" i="28"/>
  <c r="C14" i="28"/>
  <c r="C40" i="23"/>
  <c r="C12" i="23"/>
  <c r="B46" i="23"/>
  <c r="B44" i="23"/>
  <c r="C44" i="23" s="1"/>
  <c r="H44" i="23" s="1"/>
  <c r="B45" i="23"/>
  <c r="C45" i="23" s="1"/>
  <c r="H45" i="23" s="1"/>
  <c r="B47" i="23"/>
  <c r="C28" i="23"/>
  <c r="C20" i="23"/>
  <c r="C8" i="23"/>
  <c r="C24" i="23"/>
  <c r="C32" i="23"/>
  <c r="C16" i="23"/>
  <c r="C36" i="23"/>
  <c r="C47" i="23" l="1"/>
  <c r="H47" i="23" s="1"/>
  <c r="C51" i="23"/>
  <c r="H51" i="23" s="1"/>
  <c r="C46" i="23"/>
  <c r="H46" i="23" s="1"/>
  <c r="C50" i="23"/>
  <c r="H50" i="23" s="1"/>
  <c r="B48" i="23"/>
  <c r="B49" i="23"/>
  <c r="C49" i="23" l="1"/>
  <c r="H49" i="23" s="1"/>
  <c r="C53" i="23"/>
  <c r="H53" i="23" s="1"/>
  <c r="C48" i="23"/>
  <c r="H48" i="23" s="1"/>
  <c r="C52" i="23"/>
  <c r="H52" i="23" s="1"/>
  <c r="E278" i="6"/>
  <c r="B9" i="28" l="1"/>
  <c r="C21" i="28"/>
  <c r="B21" i="28"/>
  <c r="C9" i="28"/>
  <c r="E275" i="6"/>
  <c r="C18" i="28" l="1"/>
  <c r="B6" i="28"/>
  <c r="B18" i="28"/>
  <c r="C6" i="28"/>
  <c r="E276" i="6"/>
  <c r="C19" i="28" l="1"/>
  <c r="B7" i="28"/>
  <c r="B19" i="28"/>
  <c r="C7" i="28"/>
  <c r="E277" i="6"/>
  <c r="C20" i="28" l="1"/>
  <c r="B8" i="28"/>
  <c r="B20" i="28"/>
  <c r="C8" i="28"/>
</calcChain>
</file>

<file path=xl/sharedStrings.xml><?xml version="1.0" encoding="utf-8"?>
<sst xmlns="http://schemas.openxmlformats.org/spreadsheetml/2006/main" count="655" uniqueCount="497">
  <si>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</si>
  <si>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</si>
  <si>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</si>
  <si>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</si>
  <si>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</si>
  <si>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</si>
  <si>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</si>
  <si>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</si>
  <si>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</si>
  <si>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</si>
  <si>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</si>
  <si>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</si>
  <si>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</si>
  <si>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</si>
  <si>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</si>
  <si>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</si>
  <si>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</si>
  <si>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</si>
  <si>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</si>
  <si>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</si>
  <si>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</si>
  <si>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</si>
  <si>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</si>
  <si>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</si>
  <si>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</si>
  <si>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</si>
  <si>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</si>
  <si>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</si>
  <si>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</si>
  <si>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</si>
  <si>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</si>
  <si>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</si>
  <si>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</si>
  <si>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</si>
  <si>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</si>
  <si>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</si>
  <si>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</si>
  <si>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</si>
  <si>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</si>
  <si>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</si>
  <si>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</si>
  <si>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</si>
  <si>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</si>
  <si>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</si>
  <si>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</si>
  <si>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</si>
  <si>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</si>
  <si>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</si>
  <si>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</si>
  <si>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</si>
  <si>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</si>
  <si>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</si>
  <si>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</si>
  <si>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</si>
  <si>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</si>
  <si>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</si>
  <si>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</si>
  <si>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</si>
  <si>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</si>
  <si>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</si>
  <si>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</si>
  <si>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</si>
  <si>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</si>
  <si>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</si>
  <si>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</si>
  <si>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</si>
  <si>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</si>
  <si>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</si>
  <si>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</si>
  <si>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</si>
  <si>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</si>
  <si>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</si>
  <si>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</si>
  <si>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</si>
  <si>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http://www.indec.mecon.gov.ar/nivel4_default.asp?id_tema_1=3&amp;id_tema_2=6&amp;id_tema_3=15</t>
  </si>
  <si>
    <t>Salary index</t>
  </si>
  <si>
    <t>salary</t>
  </si>
  <si>
    <t>Sales, shopping centers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</si>
  <si>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</si>
  <si>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</si>
  <si>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</si>
  <si>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</si>
  <si>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</si>
  <si>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</si>
  <si>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</si>
  <si>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</si>
  <si>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</si>
  <si>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</si>
  <si>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</si>
  <si>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</si>
  <si>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</si>
  <si>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</si>
  <si>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</si>
  <si>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</si>
  <si>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</si>
  <si>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</si>
  <si>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</si>
  <si>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</si>
  <si>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</si>
  <si>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</si>
  <si>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</si>
  <si>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</si>
  <si>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</si>
  <si>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</si>
  <si>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</si>
  <si>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</si>
  <si>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</si>
  <si>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</si>
  <si>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</si>
  <si>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</si>
  <si>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</si>
  <si>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</si>
  <si>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</si>
  <si>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</si>
  <si>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</si>
  <si>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</si>
  <si>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</si>
  <si>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</si>
  <si>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</si>
  <si>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</si>
  <si>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</si>
  <si>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</si>
  <si>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</si>
  <si>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</si>
  <si>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</si>
  <si>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</si>
  <si>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</si>
  <si>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</si>
  <si>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</si>
  <si>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</si>
  <si>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</si>
  <si>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</si>
  <si>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</si>
  <si>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</si>
  <si>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</si>
  <si>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</si>
  <si>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</si>
  <si>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</si>
  <si>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</si>
  <si>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Brasil.xlsx</t>
  </si>
  <si>
    <t>Copiar la serie y el resultado de Demetra</t>
  </si>
  <si>
    <t>Despacho de cemento</t>
  </si>
  <si>
    <t>m2 NOM</t>
  </si>
  <si>
    <t>Dinero y bancos</t>
  </si>
  <si>
    <t>Préstamo total de las entidades financieras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</si>
  <si>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</si>
  <si>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</si>
  <si>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</si>
  <si>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</si>
  <si>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</si>
  <si>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</si>
  <si>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</si>
  <si>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</si>
  <si>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</si>
  <si>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</si>
  <si>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</si>
  <si>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</si>
  <si>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</si>
  <si>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</si>
  <si>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</si>
  <si>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</si>
  <si>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</si>
  <si>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</si>
  <si>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</si>
  <si>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</si>
  <si>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</si>
  <si>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</si>
  <si>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</si>
  <si>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</si>
  <si>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</si>
  <si>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</si>
  <si>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</si>
  <si>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</si>
  <si>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</si>
  <si>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</si>
  <si>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</si>
  <si>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</si>
  <si>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</si>
  <si>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</si>
  <si>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</si>
  <si>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</si>
  <si>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</si>
  <si>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</si>
  <si>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</si>
  <si>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</si>
  <si>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</si>
  <si>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</si>
  <si>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</si>
  <si>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</si>
  <si>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</si>
  <si>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</si>
  <si>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</si>
  <si>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</si>
  <si>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</si>
  <si>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ip_crecimiento</t>
  </si>
  <si>
    <t>http://www.indec.gov.ar/nivel4_default.asp?id_tema_1=3&amp;id_tema_2=3&amp;id_tema_3=42</t>
  </si>
  <si>
    <t>Bajar el Informe de prensa</t>
  </si>
  <si>
    <t>construc_crecim</t>
  </si>
  <si>
    <t>Inicio / Economía / Industria manufacturera / Capacidad instalada/Utilización de la capacidad instalada en la industria según bloques sectoriales desde enero 2002 en adelante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</si>
  <si>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</si>
  <si>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</si>
  <si>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</si>
  <si>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</si>
  <si>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</si>
  <si>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</si>
  <si>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Claudia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</si>
  <si>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</si>
  <si>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</si>
  <si>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</si>
  <si>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</si>
  <si>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</si>
  <si>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</si>
  <si>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</si>
  <si>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</si>
  <si>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</si>
  <si>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</si>
  <si>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</si>
  <si>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</si>
  <si>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</si>
  <si>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</si>
  <si>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</si>
  <si>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</si>
  <si>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</si>
  <si>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</si>
  <si>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</si>
  <si>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</si>
  <si>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</si>
  <si>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</si>
  <si>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</si>
  <si>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</si>
  <si>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</si>
  <si>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</si>
  <si>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</si>
  <si>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</si>
  <si>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</si>
  <si>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</si>
  <si>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</si>
  <si>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</si>
  <si>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</si>
  <si>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</si>
  <si>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</si>
  <si>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</si>
  <si>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</si>
  <si>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</si>
  <si>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</si>
  <si>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</si>
  <si>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autos</t>
  </si>
  <si>
    <t>Automóviles
(Nacionales + Importados)</t>
  </si>
  <si>
    <t>actividad_ied.xlsx
Cuadro 1.13 Automóviles unidades nacionales + importados</t>
  </si>
  <si>
    <t>http://www.bcra.gob.ar/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</si>
  <si>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</si>
  <si>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</si>
  <si>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</si>
  <si>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</si>
  <si>
    <t>https://www.minhacienda.gob.ar/datos/</t>
  </si>
  <si>
    <t>Botón Nivel de  Actividad. Del Excel que se baja, actividad_ied.xlsx
Hoja 1.4.1 Emae BASE 2004</t>
  </si>
  <si>
    <t>ver INDEC más actualizado</t>
  </si>
  <si>
    <t>CPFC y ToT</t>
  </si>
  <si>
    <t>V:\DAT\DATA\Sector_Externo\CC\CUENTA CORRIENTE</t>
  </si>
  <si>
    <t>la serie antigua es de CEPALSTAT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</si>
  <si>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</si>
  <si>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</si>
  <si>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</si>
  <si>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</si>
  <si>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</si>
  <si>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</si>
  <si>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</si>
  <si>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</si>
  <si>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</si>
  <si>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</si>
  <si>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</si>
  <si>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</si>
  <si>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</si>
  <si>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</si>
  <si>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</si>
  <si>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</si>
  <si>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</si>
  <si>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</si>
  <si>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</si>
  <si>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</si>
  <si>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</si>
  <si>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</si>
  <si>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</si>
  <si>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</si>
  <si>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</si>
  <si>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</si>
  <si>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</si>
  <si>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</si>
  <si>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</si>
  <si>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</si>
  <si>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</si>
  <si>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</si>
  <si>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</si>
  <si>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</si>
  <si>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</si>
  <si>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</si>
  <si>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</si>
  <si>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</si>
  <si>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</si>
  <si>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</si>
  <si>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</si>
  <si>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</si>
  <si>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</si>
  <si>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</si>
  <si>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</si>
  <si>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</si>
  <si>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</si>
  <si>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</si>
  <si>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</si>
  <si>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</si>
  <si>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</si>
  <si>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</si>
  <si>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</si>
  <si>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</si>
  <si>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</si>
  <si>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</si>
  <si>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</si>
  <si>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</si>
  <si>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</si>
  <si>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</si>
  <si>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</si>
  <si>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</si>
  <si>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</si>
  <si>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</si>
  <si>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</si>
  <si>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</si>
  <si>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</si>
  <si>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</si>
  <si>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</si>
  <si>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</si>
  <si>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</si>
  <si>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</si>
  <si>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</si>
  <si>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</si>
  <si>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</si>
  <si>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</si>
  <si>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</si>
  <si>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</si>
  <si>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</si>
  <si>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</si>
  <si>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</si>
  <si>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</si>
  <si>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</si>
  <si>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</si>
  <si>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</si>
  <si>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</si>
  <si>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</si>
  <si>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</si>
  <si>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</si>
  <si>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</si>
  <si>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</si>
  <si>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</si>
  <si>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</si>
  <si>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</si>
  <si>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</si>
  <si>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</si>
  <si>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</si>
  <si>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</si>
  <si>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</si>
  <si>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</si>
  <si>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</si>
  <si>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</si>
  <si>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</si>
  <si>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</si>
  <si>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</si>
  <si>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</si>
  <si>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</si>
  <si>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</si>
  <si>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</si>
  <si>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</si>
  <si>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</si>
  <si>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</si>
  <si>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</si>
  <si>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</si>
  <si>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</si>
  <si>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</si>
  <si>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</si>
  <si>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</si>
  <si>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</si>
  <si>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</si>
  <si>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</si>
  <si>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</si>
  <si>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</si>
  <si>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</si>
  <si>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</si>
  <si>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</si>
  <si>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</si>
  <si>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</si>
  <si>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</si>
  <si>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</si>
  <si>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</si>
  <si>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</si>
  <si>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</si>
  <si>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</si>
  <si>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</si>
  <si>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</si>
  <si>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</si>
  <si>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</si>
  <si>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</si>
  <si>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</si>
  <si>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</si>
  <si>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</si>
  <si>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</si>
  <si>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</si>
  <si>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</si>
  <si>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</si>
  <si>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</si>
  <si>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</si>
  <si>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</si>
  <si>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</si>
  <si>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</si>
  <si>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</si>
  <si>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</si>
  <si>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</si>
  <si>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</si>
  <si>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</si>
  <si>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</si>
  <si>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</si>
  <si>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</si>
  <si>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</si>
  <si>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</si>
  <si>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</si>
  <si>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</si>
  <si>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</si>
  <si>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</si>
  <si>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</si>
  <si>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</si>
  <si>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</si>
  <si>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</si>
  <si>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</si>
  <si>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</si>
  <si>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</si>
  <si>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</si>
  <si>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</si>
  <si>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</si>
  <si>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</si>
  <si>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</si>
  <si>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</si>
  <si>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</si>
  <si>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</si>
  <si>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</si>
  <si>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</si>
  <si>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</si>
  <si>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</si>
  <si>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</si>
  <si>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</si>
  <si>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</si>
  <si>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</si>
  <si>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</si>
  <si>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</si>
  <si>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</si>
  <si>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</si>
  <si>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</si>
  <si>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</si>
  <si>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</si>
  <si>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</si>
  <si>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</si>
  <si>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</si>
  <si>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</si>
  <si>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</si>
  <si>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</si>
  <si>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</si>
  <si>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</si>
  <si>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</si>
  <si>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</si>
  <si>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</si>
  <si>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</si>
  <si>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</si>
  <si>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</si>
  <si>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</si>
  <si>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</si>
  <si>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</si>
  <si>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</si>
  <si>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</si>
  <si>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</si>
  <si>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</si>
  <si>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</si>
  <si>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</si>
  <si>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</si>
  <si>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</si>
  <si>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</si>
  <si>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</si>
  <si>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</si>
  <si>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</si>
  <si>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</si>
  <si>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Actividad: EMAE</t>
  </si>
  <si>
    <t>Last updated: 03/21/18 - 15:51</t>
  </si>
  <si>
    <t>Forecast of y using automatic ARIMA forecasting, with a (2,2)(1,1) model</t>
  </si>
  <si>
    <t>y.autoarma(maxar=2, maxma=2, maxsar=1, maxsma=1, forclen=9, agraph, atable, etable, fgraph) y_f @expand(@month)</t>
  </si>
  <si>
    <t>ult trim proy</t>
  </si>
  <si>
    <t xml:space="preserve">Bienes de capital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</si>
  <si>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Bienes intermedios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</si>
  <si>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Combustibles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</si>
  <si>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Piezas y accesorios para bienes de capital                                                                                                                                                                                                                     </t>
  </si>
  <si>
    <t xml:space="preserve">Bienes de consumo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</si>
  <si>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Vehículos automotores para pasajeros                                                                                                                                                                                                                           </t>
  </si>
  <si>
    <t xml:space="preserve">Resto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</si>
</sst>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3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6" fontId="0" fillId="0" borderId="0" xfId="0" applyNumberFormat="1"/>
    <xf numFmtId="167" fontId="0" fillId="0" borderId="0" xfId="47" applyNumberFormat="1" applyFont="1"/>
    <xf numFmtId="168" fontId="0" fillId="0" borderId="0" xfId="0" applyNumberFormat="1"/>
    <xf numFmtId="0" fontId="0" fillId="0" borderId="10" xfId="0" applyBorder="1"/>
    <xf numFmtId="168" fontId="0" fillId="0" borderId="10" xfId="0" applyNumberFormat="1" applyBorder="1"/>
    <xf numFmtId="166" fontId="0" fillId="0" borderId="10" xfId="0" applyNumberFormat="1" applyFill="1" applyBorder="1"/>
    <xf numFmtId="169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6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9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9" fontId="0" fillId="33" borderId="0" xfId="0" applyNumberFormat="1" applyFont="1" applyFill="1"/>
    <xf numFmtId="165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6" fontId="0" fillId="0" borderId="10" xfId="47" applyNumberFormat="1" applyFont="1" applyBorder="1"/>
    <xf numFmtId="166" fontId="0" fillId="0" borderId="0" xfId="47" applyNumberFormat="1" applyFont="1"/>
    <xf numFmtId="0" fontId="19" fillId="0" borderId="0" xfId="0" applyFont="1" applyFill="1" applyAlignment="1">
      <alignment vertical="center" wrapText="1"/>
    </xf>
    <xf numFmtId="165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9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7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167" fontId="0" fillId="33" borderId="0" xfId="47" applyNumberFormat="1" applyFont="1" applyFill="1" applyAlignment="1">
      <alignment horizontal="right"/>
    </xf>
    <xf numFmtId="167" fontId="0" fillId="0" borderId="0" xfId="47" applyNumberFormat="1" applyFont="1" applyFill="1" applyAlignment="1">
      <alignment vertical="center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9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0" fontId="0" fillId="33" borderId="0" xfId="47" applyNumberFormat="1" applyFont="1" applyFill="1" applyAlignment="1">
      <alignment horizontal="right"/>
    </xf>
    <xf numFmtId="10" fontId="0" fillId="0" borderId="0" xfId="47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167" fontId="0" fillId="33" borderId="0" xfId="47" applyNumberFormat="1" applyFont="1" applyFill="1" applyAlignment="1">
      <alignment vertical="center"/>
    </xf>
    <xf numFmtId="9" fontId="0" fillId="33" borderId="0" xfId="0" applyNumberFormat="1" applyFont="1" applyFill="1" applyAlignment="1">
      <alignment vertical="center"/>
    </xf>
    <xf numFmtId="0" fontId="24" fillId="0" borderId="0" xfId="0" applyFont="1"/>
    <xf numFmtId="167" fontId="20" fillId="0" borderId="0" xfId="0" applyNumberFormat="1" applyFont="1"/>
    <xf numFmtId="0" fontId="20" fillId="37" borderId="0" xfId="0" applyFont="1" applyFill="1"/>
    <xf numFmtId="167" fontId="20" fillId="37" borderId="0" xfId="47" applyNumberFormat="1" applyFont="1" applyFill="1"/>
    <xf numFmtId="0" fontId="0" fillId="37" borderId="0" xfId="0" applyFill="1"/>
    <xf numFmtId="167" fontId="0" fillId="37" borderId="0" xfId="47" applyNumberFormat="1" applyFont="1" applyFill="1"/>
    <xf numFmtId="0" fontId="20" fillId="0" borderId="0" xfId="0" applyFont="1"/>
    <xf numFmtId="0" fontId="20" fillId="33" borderId="0" xfId="0" applyFont="1" applyFill="1"/>
    <xf numFmtId="166" fontId="20" fillId="0" borderId="0" xfId="47" applyNumberFormat="1" applyFont="1"/>
    <xf numFmtId="3" fontId="20" fillId="0" borderId="0" xfId="0" applyNumberFormat="1" applyFont="1"/>
    <xf numFmtId="166" fontId="20" fillId="0" borderId="0" xfId="0" applyNumberFormat="1" applyFont="1"/>
    <xf numFmtId="167" fontId="20" fillId="0" borderId="0" xfId="47" applyNumberFormat="1" applyFont="1"/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Porcentaje 2" xfId="48"/>
    <cellStyle name="Title" xfId="44" builtinId="15" customBuiltin="1"/>
    <cellStyle name="Total" xfId="45" builtinId="25" customBuiltin="1"/>
    <cellStyle name="Warning Text" xfId="46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proy_act!$B$210:$B$224</c:f>
              <c:numCache>
                <c:formatCode>General</c:formatCode>
                <c:ptCount val="15"/>
                <c:pt idx="0">
                  <c:v>138.62054682422084</c:v>
                </c:pt>
                <c:pt idx="1">
                  <c:v>131.61776222604311</c:v>
                </c:pt>
                <c:pt idx="2">
                  <c:v>152.62273844266997</c:v>
                </c:pt>
                <c:pt idx="3">
                  <c:v>153.27747182681387</c:v>
                </c:pt>
                <c:pt idx="4">
                  <c:v>170.47876213303763</c:v>
                </c:pt>
                <c:pt idx="5">
                  <c:v>162.37733967954577</c:v>
                </c:pt>
                <c:pt idx="6">
                  <c:v>151.14731558813614</c:v>
                </c:pt>
                <c:pt idx="7">
                  <c:v>148.78263898230344</c:v>
                </c:pt>
                <c:pt idx="8">
                  <c:v>146.05405667226643</c:v>
                </c:pt>
                <c:pt idx="9">
                  <c:v>148.50979684473987</c:v>
                </c:pt>
                <c:pt idx="10">
                  <c:v>151.0585045737902</c:v>
                </c:pt>
                <c:pt idx="11">
                  <c:v>147.80597454163254</c:v>
                </c:pt>
                <c:pt idx="12">
                  <c:v>144.30000000000001</c:v>
                </c:pt>
                <c:pt idx="13">
                  <c:v>141.546131219317</c:v>
                </c:pt>
                <c:pt idx="14">
                  <c:v>153.953656702942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5-4545-B01E-AF1EE705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00760"/>
        <c:axId val="770500432"/>
      </c:lineChart>
      <c:catAx>
        <c:axId val="77050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70500432"/>
        <c:crosses val="autoZero"/>
        <c:auto val="1"/>
        <c:lblAlgn val="ctr"/>
        <c:lblOffset val="100"/>
        <c:noMultiLvlLbl val="0"/>
      </c:catAx>
      <c:valAx>
        <c:axId val="7705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7050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364-8808-97DA150A47A3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364-8808-97DA150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64896"/>
        <c:axId val="250470784"/>
      </c:lineChart>
      <c:catAx>
        <c:axId val="250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70784"/>
        <c:crosses val="autoZero"/>
        <c:auto val="1"/>
        <c:lblAlgn val="ctr"/>
        <c:lblOffset val="100"/>
        <c:noMultiLvlLbl val="0"/>
      </c:catAx>
      <c:valAx>
        <c:axId val="250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</c:v>
                </c:pt>
              </c:strCache>
            </c:strRef>
          </c:tx>
          <c:marker>
            <c:symbol val="none"/>
          </c:marker>
          <c:cat>
            <c:numRef>
              <c:f>crec_mensuales!$A$8:$A$29</c:f>
              <c:numCache>
                <c:formatCode>mmm/yy;@</c:formatCode>
                <c:ptCount val="22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</c:numCache>
            </c:numRef>
          </c:cat>
          <c:val>
            <c:numRef>
              <c:f>crec_mensuales!$B$8:$B$29</c:f>
              <c:numCache>
                <c:formatCode>0.0</c:formatCode>
                <c:ptCount val="22"/>
                <c:pt idx="0">
                  <c:v>0.56803541247905098</c:v>
                </c:pt>
                <c:pt idx="1">
                  <c:v>1.2000000000000011</c:v>
                </c:pt>
                <c:pt idx="2">
                  <c:v>-9.9999999999988987E-2</c:v>
                </c:pt>
                <c:pt idx="3">
                  <c:v>-3.8000000000000034</c:v>
                </c:pt>
                <c:pt idx="4">
                  <c:v>-5.2000000000000046</c:v>
                </c:pt>
                <c:pt idx="5">
                  <c:v>-4.4999999999999929</c:v>
                </c:pt>
                <c:pt idx="6">
                  <c:v>-6.4000000000000057</c:v>
                </c:pt>
                <c:pt idx="7">
                  <c:v>-7.8999999999999959</c:v>
                </c:pt>
                <c:pt idx="8">
                  <c:v>-5.7000000000000046</c:v>
                </c:pt>
                <c:pt idx="9">
                  <c:v>-7.2999999999999954</c:v>
                </c:pt>
                <c:pt idx="10">
                  <c:v>-7.9999999999999964</c:v>
                </c:pt>
                <c:pt idx="11">
                  <c:v>-4.1000000000000032</c:v>
                </c:pt>
                <c:pt idx="12">
                  <c:v>-2.300000000000002</c:v>
                </c:pt>
                <c:pt idx="13">
                  <c:v>-1.100000000000001</c:v>
                </c:pt>
                <c:pt idx="14">
                  <c:v>-6.0000000000000053</c:v>
                </c:pt>
                <c:pt idx="15">
                  <c:v>-0.40000000000000036</c:v>
                </c:pt>
                <c:pt idx="16">
                  <c:v>-2.6000000000000023</c:v>
                </c:pt>
                <c:pt idx="17">
                  <c:v>2.6999999999999913</c:v>
                </c:pt>
                <c:pt idx="18">
                  <c:v>6.6000000000000059</c:v>
                </c:pt>
                <c:pt idx="19">
                  <c:v>5.8999999999999941</c:v>
                </c:pt>
                <c:pt idx="20">
                  <c:v>5.0999999999999934</c:v>
                </c:pt>
                <c:pt idx="21">
                  <c:v>2.2999999999999909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534-9C9B-68C4F1C7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33216"/>
        <c:axId val="250234752"/>
      </c:lineChart>
      <c:dateAx>
        <c:axId val="25023321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0234752"/>
        <c:crosses val="autoZero"/>
        <c:auto val="1"/>
        <c:lblOffset val="100"/>
        <c:baseTimeUnit val="months"/>
      </c:dateAx>
      <c:valAx>
        <c:axId val="2502347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02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0.25090894779724593</c:v>
                </c:pt>
                <c:pt idx="1">
                  <c:v>4.0310320323386328</c:v>
                </c:pt>
                <c:pt idx="2">
                  <c:v>3.966169986072754</c:v>
                </c:pt>
                <c:pt idx="3">
                  <c:v>2.4727009154354551</c:v>
                </c:pt>
                <c:pt idx="4">
                  <c:v>1.0199755408574207</c:v>
                </c:pt>
                <c:pt idx="5">
                  <c:v>-3.5645246390421437</c:v>
                </c:pt>
                <c:pt idx="6">
                  <c:v>-3.2751590317703361</c:v>
                </c:pt>
                <c:pt idx="7">
                  <c:v>-1.0986303277183751</c:v>
                </c:pt>
                <c:pt idx="8">
                  <c:v>0.61447398729939096</c:v>
                </c:pt>
                <c:pt idx="9">
                  <c:v>3.0235222115430505</c:v>
                </c:pt>
                <c:pt idx="10">
                  <c:v>3.803106156361391</c:v>
                </c:pt>
                <c:pt idx="11">
                  <c:v>3.9480065625278504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216"/>
        <c:axId val="236858752"/>
      </c:lineChart>
      <c:catAx>
        <c:axId val="2368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6858752"/>
        <c:crosses val="autoZero"/>
        <c:auto val="1"/>
        <c:lblAlgn val="ctr"/>
        <c:lblOffset val="100"/>
        <c:noMultiLvlLbl val="0"/>
      </c:catAx>
      <c:valAx>
        <c:axId val="2368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685721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795712"/>
        <c:axId val="24978572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5.699999999999994</c:v>
                </c:pt>
                <c:pt idx="1">
                  <c:v>3.0000000000000027</c:v>
                </c:pt>
                <c:pt idx="2">
                  <c:v>2.6999999999999913</c:v>
                </c:pt>
                <c:pt idx="3">
                  <c:v>-2.1000000000000019</c:v>
                </c:pt>
                <c:pt idx="4">
                  <c:v>-2.5000000000000022</c:v>
                </c:pt>
                <c:pt idx="5">
                  <c:v>-2.1000000000000019</c:v>
                </c:pt>
                <c:pt idx="6">
                  <c:v>1.2000000000000011</c:v>
                </c:pt>
                <c:pt idx="7">
                  <c:v>4.0999999999999925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82656"/>
        <c:axId val="249784192"/>
      </c:lineChart>
      <c:dateAx>
        <c:axId val="2497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4192"/>
        <c:crosses val="autoZero"/>
        <c:auto val="1"/>
        <c:lblOffset val="100"/>
        <c:baseTimeUnit val="months"/>
      </c:dateAx>
      <c:valAx>
        <c:axId val="24978419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782656"/>
        <c:crosses val="autoZero"/>
        <c:crossBetween val="between"/>
      </c:valAx>
      <c:valAx>
        <c:axId val="2497857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795712"/>
        <c:crosses val="max"/>
        <c:crossBetween val="between"/>
      </c:valAx>
      <c:dateAx>
        <c:axId val="24979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57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5-4194-889F-B69E9BBB431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515.77362619421808</c:v>
                </c:pt>
                <c:pt idx="1">
                  <c:v>97.065175524139292</c:v>
                </c:pt>
                <c:pt idx="2">
                  <c:v>139.56674501882665</c:v>
                </c:pt>
                <c:pt idx="3">
                  <c:v>-44.067807601900874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830784"/>
        <c:axId val="24982924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8.1899907542618333</c:v>
                </c:pt>
                <c:pt idx="1">
                  <c:v>6.1883263075948047</c:v>
                </c:pt>
                <c:pt idx="2">
                  <c:v>3.9114928882010958</c:v>
                </c:pt>
                <c:pt idx="3">
                  <c:v>-1.2817208337484898</c:v>
                </c:pt>
                <c:pt idx="4">
                  <c:v>0.90000000013037429</c:v>
                </c:pt>
                <c:pt idx="5">
                  <c:v>-1.958120879073888</c:v>
                </c:pt>
                <c:pt idx="6">
                  <c:v>1.4343056469911186</c:v>
                </c:pt>
                <c:pt idx="7">
                  <c:v>3.4733234267164015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824"/>
        <c:axId val="249827712"/>
      </c:lineChart>
      <c:dateAx>
        <c:axId val="249821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7712"/>
        <c:crosses val="autoZero"/>
        <c:auto val="1"/>
        <c:lblOffset val="100"/>
        <c:baseTimeUnit val="months"/>
      </c:dateAx>
      <c:valAx>
        <c:axId val="24982771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21824"/>
        <c:crosses val="autoZero"/>
        <c:crossBetween val="between"/>
      </c:valAx>
      <c:valAx>
        <c:axId val="2498292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30784"/>
        <c:crosses val="max"/>
        <c:crossBetween val="between"/>
      </c:valAx>
      <c:dateAx>
        <c:axId val="249830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9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31104"/>
        <c:axId val="25002956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8.6319391441367355</c:v>
                </c:pt>
                <c:pt idx="1">
                  <c:v>20.549377586047292</c:v>
                </c:pt>
                <c:pt idx="2">
                  <c:v>-6.9017750571818137</c:v>
                </c:pt>
                <c:pt idx="3">
                  <c:v>-0.5901677474555389</c:v>
                </c:pt>
                <c:pt idx="4">
                  <c:v>-7.146103139476212</c:v>
                </c:pt>
                <c:pt idx="5">
                  <c:v>-0.43709522691840474</c:v>
                </c:pt>
                <c:pt idx="6">
                  <c:v>9.0929576189730632</c:v>
                </c:pt>
                <c:pt idx="7">
                  <c:v>13.004857667438131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2880"/>
        <c:axId val="250028032"/>
      </c:lineChart>
      <c:dateAx>
        <c:axId val="249882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8032"/>
        <c:crosses val="autoZero"/>
        <c:auto val="1"/>
        <c:lblOffset val="100"/>
        <c:baseTimeUnit val="months"/>
      </c:dateAx>
      <c:valAx>
        <c:axId val="25002803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82880"/>
        <c:crosses val="autoZero"/>
        <c:crossBetween val="between"/>
      </c:valAx>
      <c:valAx>
        <c:axId val="2500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31104"/>
        <c:crosses val="max"/>
        <c:crossBetween val="between"/>
      </c:valAx>
      <c:dateAx>
        <c:axId val="2500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71680"/>
        <c:axId val="2500701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0.1399527808698009</c:v>
                </c:pt>
                <c:pt idx="1">
                  <c:v>-7.0939114749957959</c:v>
                </c:pt>
                <c:pt idx="2">
                  <c:v>14.802559610716393</c:v>
                </c:pt>
                <c:pt idx="3">
                  <c:v>-0.88567430074140141</c:v>
                </c:pt>
                <c:pt idx="4">
                  <c:v>-0.34291908049953745</c:v>
                </c:pt>
                <c:pt idx="5">
                  <c:v>10.389795807783585</c:v>
                </c:pt>
                <c:pt idx="6">
                  <c:v>-0.88699019271499813</c:v>
                </c:pt>
                <c:pt idx="7">
                  <c:v>-0.53818887001932936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6336"/>
        <c:axId val="250047872"/>
      </c:lineChart>
      <c:dateAx>
        <c:axId val="250046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47872"/>
        <c:crosses val="autoZero"/>
        <c:auto val="1"/>
        <c:lblOffset val="100"/>
        <c:baseTimeUnit val="months"/>
      </c:dateAx>
      <c:valAx>
        <c:axId val="250047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46336"/>
        <c:crosses val="autoZero"/>
        <c:crossBetween val="between"/>
      </c:valAx>
      <c:valAx>
        <c:axId val="2500701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71680"/>
        <c:crosses val="max"/>
        <c:crossBetween val="between"/>
      </c:valAx>
      <c:dateAx>
        <c:axId val="25007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701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116352"/>
        <c:axId val="250114816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11.491108850838172</c:v>
                </c:pt>
                <c:pt idx="1">
                  <c:v>13.468320413137258</c:v>
                </c:pt>
                <c:pt idx="2">
                  <c:v>11.971348417624039</c:v>
                </c:pt>
                <c:pt idx="3">
                  <c:v>7.356093593704438</c:v>
                </c:pt>
                <c:pt idx="4">
                  <c:v>0.21720216997174191</c:v>
                </c:pt>
                <c:pt idx="5">
                  <c:v>4.47913268464879</c:v>
                </c:pt>
                <c:pt idx="6">
                  <c:v>6.9178022992319566</c:v>
                </c:pt>
                <c:pt idx="7">
                  <c:v>11.572572194466613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392"/>
        <c:axId val="250108928"/>
      </c:lineChart>
      <c:dateAx>
        <c:axId val="250107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08928"/>
        <c:crosses val="autoZero"/>
        <c:auto val="1"/>
        <c:lblOffset val="100"/>
        <c:baseTimeUnit val="months"/>
      </c:dateAx>
      <c:valAx>
        <c:axId val="2501089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107392"/>
        <c:crosses val="autoZero"/>
        <c:crossBetween val="between"/>
      </c:valAx>
      <c:valAx>
        <c:axId val="250114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116352"/>
        <c:crosses val="max"/>
        <c:crossBetween val="between"/>
      </c:valAx>
      <c:dateAx>
        <c:axId val="25011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14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233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0.72814647264715648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EF9-BB1D-6424BE5A92A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0.13703233664019296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4-4EF9-BB1D-6424BE5A92A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0.19703417918859645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4-4EF9-BB1D-6424BE5A92A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-6.2212988475945807E-2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4-4EF9-BB1D-6424BE5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0164736"/>
        <c:axId val="250166272"/>
      </c:barChart>
      <c:catAx>
        <c:axId val="250164736"/>
        <c:scaling>
          <c:orientation val="minMax"/>
        </c:scaling>
        <c:delete val="1"/>
        <c:axPos val="b"/>
        <c:majorTickMark val="none"/>
        <c:minorTickMark val="none"/>
        <c:tickLblPos val="none"/>
        <c:crossAx val="250166272"/>
        <c:crosses val="autoZero"/>
        <c:auto val="1"/>
        <c:lblAlgn val="ctr"/>
        <c:lblOffset val="100"/>
        <c:noMultiLvlLbl val="0"/>
      </c:catAx>
      <c:valAx>
        <c:axId val="25016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0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207</xdr:row>
      <xdr:rowOff>14287</xdr:rowOff>
    </xdr:from>
    <xdr:to>
      <xdr:col>18</xdr:col>
      <xdr:colOff>533400</xdr:colOff>
      <xdr:row>221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EF2D5-1B85-411A-A7AF-44EB8152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peconomica/basehome/infoeco.html" TargetMode="External"/><Relationship Id="rId3" Type="http://schemas.openxmlformats.org/officeDocument/2006/relationships/hyperlink" Target="http://www.indec.gov.ar/nivel4_default.asp?id_tema_1=3&amp;id_tema_2=3&amp;id_tema_3=42" TargetMode="External"/><Relationship Id="rId7" Type="http://schemas.openxmlformats.org/officeDocument/2006/relationships/hyperlink" Target="http://www.utdt.edu/ver_contenido.php?id_contenido=8512&amp;id_item_menu=16455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www.indec.mecon.gov.ar/nivel4_default.asp?id_tema_1=3&amp;id_tema_2=6&amp;id_tema_3=15" TargetMode="External"/><Relationship Id="rId16" Type="http://schemas.openxmlformats.org/officeDocument/2006/relationships/hyperlink" Target="http://www.mecon.gov.ar/sip/basehome/pormes.htm" TargetMode="External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indec.mecon.gov.ar/nivel4_default.asp?id_tema_1=3&amp;id_tema_2=38&amp;id_tema_3=111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mecon.gov.ar/sip/basehome/pormes.htm" TargetMode="External"/><Relationship Id="rId15" Type="http://schemas.openxmlformats.org/officeDocument/2006/relationships/hyperlink" Target="http://www.bcra.gob.ar/PublicacionesEstadisticas/Descarga_paquetes_estandarizados_series_estadisticas_1.asp" TargetMode="External"/><Relationship Id="rId10" Type="http://schemas.openxmlformats.org/officeDocument/2006/relationships/hyperlink" Target="http://www.mecon.gov.ar/peconomica/basehome/infoeco.html" TargetMode="External"/><Relationship Id="rId4" Type="http://schemas.openxmlformats.org/officeDocument/2006/relationships/hyperlink" Target="http://www.utdt.edu/ver_contenido.php?id_contenido=8513&amp;id_item_menu=16458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peconomica/basehome/infoec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87" activePane="bottomRight" state="frozen"/>
      <selection activeCell="H22" sqref="H22"/>
      <selection pane="topRight" activeCell="H22" sqref="H22"/>
      <selection pane="bottomLeft" activeCell="H22" sqref="H22"/>
      <selection pane="bottomRight" activeCell="E113" sqref="E113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5" max="5" width="12.28515625" bestFit="1" customWidth="1"/>
    <col min="6" max="6" width="12.28515625" customWidth="1"/>
    <col min="7" max="7" width="10.28515625" bestFit="1" customWidth="1"/>
    <col min="8" max="9" width="9.28515625" bestFit="1" customWidth="1"/>
    <col min="10" max="11" width="9.28515625" customWidth="1"/>
    <col min="12" max="13" width="9.28515625" bestFit="1" customWidth="1"/>
    <col min="16" max="16" width="12.710937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36</v>
      </c>
      <c r="E1" s="2" t="s">
        <v>2</v>
      </c>
      <c r="F1" s="2" t="s">
        <v>209</v>
      </c>
      <c r="G1" t="s">
        <v>3</v>
      </c>
      <c r="H1" s="2" t="s">
        <v>9</v>
      </c>
      <c r="I1" s="2" t="s">
        <v>10</v>
      </c>
      <c r="J1" s="2" t="s">
        <v>232</v>
      </c>
      <c r="K1" s="2" t="s">
        <v>233</v>
      </c>
      <c r="L1" s="2" t="s">
        <v>11</v>
      </c>
      <c r="M1" s="2" t="s">
        <v>12</v>
      </c>
      <c r="N1" s="2" t="s">
        <v>132</v>
      </c>
      <c r="O1" s="2" t="s">
        <v>128</v>
      </c>
      <c r="P1" s="2" t="s">
        <v>129</v>
      </c>
    </row>
    <row r="2" spans="1:16" x14ac:dyDescent="0.25">
      <c r="A2" s="15">
        <v>32933</v>
      </c>
      <c r="B2">
        <v>1990</v>
      </c>
      <c r="C2">
        <v>1</v>
      </c>
      <c r="D2">
        <v>2</v>
      </c>
      <c r="E2" s="24" t="str">
        <f>IF(ISBLANK(HLOOKUP(E$1, q_preprocess!$1:$1048576, $D2, FALSE)), "", HLOOKUP(E$1, q_preprocess!$1:$1048576, $D2, FALSE))</f>
        <v/>
      </c>
      <c r="F2" s="24" t="str">
        <f>IF(ISBLANK(HLOOKUP(F$1, q_preprocess!$1:$1048576, $D2, FALSE)), "", HLOOKUP(F$1, q_preprocess!$1:$1048576, $D2, FALSE))</f>
        <v/>
      </c>
      <c r="G2" s="24" t="str">
        <f>IF(ISBLANK(HLOOKUP(G$1, q_preprocess!$1:$1048576, $D2, FALSE)), "", HLOOKUP(G$1, q_preprocess!$1:$1048576, $D2, FALSE))</f>
        <v/>
      </c>
      <c r="H2" s="24" t="str">
        <f>IF(ISBLANK(HLOOKUP(H$1, q_preprocess!$1:$1048576, $D2, FALSE)), "", HLOOKUP(H$1, q_preprocess!$1:$1048576, $D2, FALSE))</f>
        <v/>
      </c>
      <c r="I2" s="24" t="str">
        <f>IF(ISBLANK(HLOOKUP(I$1, q_preprocess!$1:$1048576, $D2, FALSE)), "", HLOOKUP(I$1, q_preprocess!$1:$1048576, $D2, FALSE))</f>
        <v/>
      </c>
      <c r="J2" s="24" t="str">
        <f>IF(ISBLANK(HLOOKUP(J$1, q_preprocess!$1:$1048576, $D2, FALSE)), "", HLOOKUP(J$1, q_preprocess!$1:$1048576, $D2, FALSE))</f>
        <v/>
      </c>
      <c r="K2" s="24" t="str">
        <f>IF(ISBLANK(HLOOKUP(K$1, q_preprocess!$1:$1048576, $D2, FALSE)), "", HLOOKUP(K$1, q_preprocess!$1:$1048576, $D2, FALSE))</f>
        <v/>
      </c>
      <c r="L2" s="24" t="str">
        <f>IF(ISBLANK(HLOOKUP(L$1, q_preprocess!$1:$1048576, $D2, FALSE)), "", HLOOKUP(L$1, q_preprocess!$1:$1048576, $D2, FALSE))</f>
        <v/>
      </c>
      <c r="M2" s="24" t="str">
        <f>IF(ISBLANK(HLOOKUP(M$1, q_preprocess!$1:$1048576, $D2, FALSE)), "", HLOOKUP(M$1, q_preprocess!$1:$1048576, $D2, FALSE))</f>
        <v/>
      </c>
      <c r="N2" s="24" t="str">
        <f>IF(ISBLANK(HLOOKUP(N$1, q_preprocess!$1:$1048576, $D2, FALSE)), "", HLOOKUP(N$1, q_preprocess!$1:$1048576, $D2, FALSE))</f>
        <v/>
      </c>
      <c r="O2" s="24" t="str">
        <f>IF(ISBLANK(HLOOKUP(O$1, q_preprocess!$1:$1048576, $D2, FALSE)), "", HLOOKUP(O$1, q_preprocess!$1:$1048576, $D2, FALSE))</f>
        <v/>
      </c>
      <c r="P2" s="24" t="str">
        <f>IF(ISBLANK(HLOOKUP(P$1, q_preprocess!$1:$1048576, $D2, FALSE)), "", HLOOKUP(P$1, q_preprocess!$1:$1048576, $D2, FALSE))</f>
        <v/>
      </c>
    </row>
    <row r="3" spans="1:16" x14ac:dyDescent="0.25">
      <c r="A3" s="15">
        <v>33025</v>
      </c>
      <c r="B3">
        <v>1990</v>
      </c>
      <c r="C3">
        <v>2</v>
      </c>
      <c r="D3">
        <v>3</v>
      </c>
      <c r="E3" s="24" t="str">
        <f>IF(ISBLANK(HLOOKUP(E$1, q_preprocess!$1:$1048576, $D3, FALSE)), "", HLOOKUP(E$1, q_preprocess!$1:$1048576, $D3, FALSE))</f>
        <v/>
      </c>
      <c r="F3" s="24" t="str">
        <f>IF(ISBLANK(HLOOKUP(F$1, q_preprocess!$1:$1048576, $D3, FALSE)), "", HLOOKUP(F$1, q_preprocess!$1:$1048576, $D3, FALSE))</f>
        <v/>
      </c>
      <c r="G3" s="24" t="str">
        <f>IF(ISBLANK(HLOOKUP(G$1, q_preprocess!$1:$1048576, $D3, FALSE)), "", HLOOKUP(G$1, q_preprocess!$1:$1048576, $D3, FALSE))</f>
        <v/>
      </c>
      <c r="H3" s="24" t="str">
        <f>IF(ISBLANK(HLOOKUP(H$1, q_preprocess!$1:$1048576, $D3, FALSE)), "", HLOOKUP(H$1, q_preprocess!$1:$1048576, $D3, FALSE))</f>
        <v/>
      </c>
      <c r="I3" s="24" t="str">
        <f>IF(ISBLANK(HLOOKUP(I$1, q_preprocess!$1:$1048576, $D3, FALSE)), "", HLOOKUP(I$1, q_preprocess!$1:$1048576, $D3, FALSE))</f>
        <v/>
      </c>
      <c r="J3" s="24" t="str">
        <f>IF(ISBLANK(HLOOKUP(J$1, q_preprocess!$1:$1048576, $D3, FALSE)), "", HLOOKUP(J$1, q_preprocess!$1:$1048576, $D3, FALSE))</f>
        <v/>
      </c>
      <c r="K3" s="24" t="str">
        <f>IF(ISBLANK(HLOOKUP(K$1, q_preprocess!$1:$1048576, $D3, FALSE)), "", HLOOKUP(K$1, q_preprocess!$1:$1048576, $D3, FALSE))</f>
        <v/>
      </c>
      <c r="L3" s="24" t="str">
        <f>IF(ISBLANK(HLOOKUP(L$1, q_preprocess!$1:$1048576, $D3, FALSE)), "", HLOOKUP(L$1, q_preprocess!$1:$1048576, $D3, FALSE))</f>
        <v/>
      </c>
      <c r="M3" s="24" t="str">
        <f>IF(ISBLANK(HLOOKUP(M$1, q_preprocess!$1:$1048576, $D3, FALSE)), "", HLOOKUP(M$1, q_preprocess!$1:$1048576, $D3, FALSE))</f>
        <v/>
      </c>
      <c r="N3" s="24" t="str">
        <f>IF(ISBLANK(HLOOKUP(N$1, q_preprocess!$1:$1048576, $D3, FALSE)), "", HLOOKUP(N$1, q_preprocess!$1:$1048576, $D3, FALSE))</f>
        <v/>
      </c>
      <c r="O3" s="24" t="str">
        <f>IF(ISBLANK(HLOOKUP(O$1, q_preprocess!$1:$1048576, $D3, FALSE)), "", HLOOKUP(O$1, q_preprocess!$1:$1048576, $D3, FALSE))</f>
        <v/>
      </c>
      <c r="P3" s="24" t="str">
        <f>IF(ISBLANK(HLOOKUP(P$1, q_preprocess!$1:$1048576, $D3, FALSE)), "", HLOOKUP(P$1, q_preprocess!$1:$1048576, $D3, FALSE))</f>
        <v/>
      </c>
    </row>
    <row r="4" spans="1:16" x14ac:dyDescent="0.25">
      <c r="A4" s="15">
        <v>33117</v>
      </c>
      <c r="B4">
        <v>1990</v>
      </c>
      <c r="C4">
        <v>3</v>
      </c>
      <c r="D4">
        <v>4</v>
      </c>
      <c r="E4" s="24" t="str">
        <f>IF(ISBLANK(HLOOKUP(E$1, q_preprocess!$1:$1048576, $D4, FALSE)), "", HLOOKUP(E$1, q_preprocess!$1:$1048576, $D4, FALSE))</f>
        <v/>
      </c>
      <c r="F4" s="24" t="str">
        <f>IF(ISBLANK(HLOOKUP(F$1, q_preprocess!$1:$1048576, $D4, FALSE)), "", HLOOKUP(F$1, q_preprocess!$1:$1048576, $D4, FALSE))</f>
        <v/>
      </c>
      <c r="G4" s="24" t="str">
        <f>IF(ISBLANK(HLOOKUP(G$1, q_preprocess!$1:$1048576, $D4, FALSE)), "", HLOOKUP(G$1, q_preprocess!$1:$1048576, $D4, FALSE))</f>
        <v/>
      </c>
      <c r="H4" s="24" t="str">
        <f>IF(ISBLANK(HLOOKUP(H$1, q_preprocess!$1:$1048576, $D4, FALSE)), "", HLOOKUP(H$1, q_preprocess!$1:$1048576, $D4, FALSE))</f>
        <v/>
      </c>
      <c r="I4" s="24" t="str">
        <f>IF(ISBLANK(HLOOKUP(I$1, q_preprocess!$1:$1048576, $D4, FALSE)), "", HLOOKUP(I$1, q_preprocess!$1:$1048576, $D4, FALSE))</f>
        <v/>
      </c>
      <c r="J4" s="24" t="str">
        <f>IF(ISBLANK(HLOOKUP(J$1, q_preprocess!$1:$1048576, $D4, FALSE)), "", HLOOKUP(J$1, q_preprocess!$1:$1048576, $D4, FALSE))</f>
        <v/>
      </c>
      <c r="K4" s="24" t="str">
        <f>IF(ISBLANK(HLOOKUP(K$1, q_preprocess!$1:$1048576, $D4, FALSE)), "", HLOOKUP(K$1, q_preprocess!$1:$1048576, $D4, FALSE))</f>
        <v/>
      </c>
      <c r="L4" s="24" t="str">
        <f>IF(ISBLANK(HLOOKUP(L$1, q_preprocess!$1:$1048576, $D4, FALSE)), "", HLOOKUP(L$1, q_preprocess!$1:$1048576, $D4, FALSE))</f>
        <v/>
      </c>
      <c r="M4" s="24" t="str">
        <f>IF(ISBLANK(HLOOKUP(M$1, q_preprocess!$1:$1048576, $D4, FALSE)), "", HLOOKUP(M$1, q_preprocess!$1:$1048576, $D4, FALSE))</f>
        <v/>
      </c>
      <c r="N4" s="24" t="str">
        <f>IF(ISBLANK(HLOOKUP(N$1, q_preprocess!$1:$1048576, $D4, FALSE)), "", HLOOKUP(N$1, q_preprocess!$1:$1048576, $D4, FALSE))</f>
        <v/>
      </c>
      <c r="O4" s="24" t="str">
        <f>IF(ISBLANK(HLOOKUP(O$1, q_preprocess!$1:$1048576, $D4, FALSE)), "", HLOOKUP(O$1, q_preprocess!$1:$1048576, $D4, FALSE))</f>
        <v/>
      </c>
      <c r="P4" s="24" t="str">
        <f>IF(ISBLANK(HLOOKUP(P$1, q_preprocess!$1:$1048576, $D4, FALSE)), "", HLOOKUP(P$1, q_preprocess!$1:$1048576, $D4, FALSE))</f>
        <v/>
      </c>
    </row>
    <row r="5" spans="1:16" x14ac:dyDescent="0.25">
      <c r="A5" s="15">
        <v>33208</v>
      </c>
      <c r="B5">
        <v>1990</v>
      </c>
      <c r="C5">
        <v>4</v>
      </c>
      <c r="D5">
        <v>5</v>
      </c>
      <c r="E5" s="24" t="str">
        <f>IF(ISBLANK(HLOOKUP(E$1, q_preprocess!$1:$1048576, $D5, FALSE)), "", HLOOKUP(E$1, q_preprocess!$1:$1048576, $D5, FALSE))</f>
        <v/>
      </c>
      <c r="F5" s="24" t="str">
        <f>IF(ISBLANK(HLOOKUP(F$1, q_preprocess!$1:$1048576, $D5, FALSE)), "", HLOOKUP(F$1, q_preprocess!$1:$1048576, $D5, FALSE))</f>
        <v/>
      </c>
      <c r="G5" s="24" t="str">
        <f>IF(ISBLANK(HLOOKUP(G$1, q_preprocess!$1:$1048576, $D5, FALSE)), "", HLOOKUP(G$1, q_preprocess!$1:$1048576, $D5, FALSE))</f>
        <v/>
      </c>
      <c r="H5" s="24" t="str">
        <f>IF(ISBLANK(HLOOKUP(H$1, q_preprocess!$1:$1048576, $D5, FALSE)), "", HLOOKUP(H$1, q_preprocess!$1:$1048576, $D5, FALSE))</f>
        <v/>
      </c>
      <c r="I5" s="24" t="str">
        <f>IF(ISBLANK(HLOOKUP(I$1, q_preprocess!$1:$1048576, $D5, FALSE)), "", HLOOKUP(I$1, q_preprocess!$1:$1048576, $D5, FALSE))</f>
        <v/>
      </c>
      <c r="J5" s="24" t="str">
        <f>IF(ISBLANK(HLOOKUP(J$1, q_preprocess!$1:$1048576, $D5, FALSE)), "", HLOOKUP(J$1, q_preprocess!$1:$1048576, $D5, FALSE))</f>
        <v/>
      </c>
      <c r="K5" s="24" t="str">
        <f>IF(ISBLANK(HLOOKUP(K$1, q_preprocess!$1:$1048576, $D5, FALSE)), "", HLOOKUP(K$1, q_preprocess!$1:$1048576, $D5, FALSE))</f>
        <v/>
      </c>
      <c r="L5" s="24" t="str">
        <f>IF(ISBLANK(HLOOKUP(L$1, q_preprocess!$1:$1048576, $D5, FALSE)), "", HLOOKUP(L$1, q_preprocess!$1:$1048576, $D5, FALSE))</f>
        <v/>
      </c>
      <c r="M5" s="24" t="str">
        <f>IF(ISBLANK(HLOOKUP(M$1, q_preprocess!$1:$1048576, $D5, FALSE)), "", HLOOKUP(M$1, q_preprocess!$1:$1048576, $D5, FALSE))</f>
        <v/>
      </c>
      <c r="N5" s="24" t="str">
        <f>IF(ISBLANK(HLOOKUP(N$1, q_preprocess!$1:$1048576, $D5, FALSE)), "", HLOOKUP(N$1, q_preprocess!$1:$1048576, $D5, FALSE))</f>
        <v/>
      </c>
      <c r="O5" s="24" t="str">
        <f>IF(ISBLANK(HLOOKUP(O$1, q_preprocess!$1:$1048576, $D5, FALSE)), "", HLOOKUP(O$1, q_preprocess!$1:$1048576, $D5, FALSE))</f>
        <v/>
      </c>
      <c r="P5" s="24" t="str">
        <f>IF(ISBLANK(HLOOKUP(P$1, q_preprocess!$1:$1048576, $D5, FALSE)), "", HLOOKUP(P$1, q_preprocess!$1:$1048576, $D5, FALSE))</f>
        <v/>
      </c>
    </row>
    <row r="6" spans="1:16" x14ac:dyDescent="0.25">
      <c r="A6" s="15">
        <v>33298</v>
      </c>
      <c r="B6">
        <v>1991</v>
      </c>
      <c r="C6">
        <v>1</v>
      </c>
      <c r="D6">
        <v>6</v>
      </c>
      <c r="E6" s="24" t="str">
        <f>IF(ISBLANK(HLOOKUP(E$1, q_preprocess!$1:$1048576, $D6, FALSE)), "", HLOOKUP(E$1, q_preprocess!$1:$1048576, $D6, FALSE))</f>
        <v/>
      </c>
      <c r="F6" s="24" t="str">
        <f>IF(ISBLANK(HLOOKUP(F$1, q_preprocess!$1:$1048576, $D6, FALSE)), "", HLOOKUP(F$1, q_preprocess!$1:$1048576, $D6, FALSE))</f>
        <v/>
      </c>
      <c r="G6" s="24" t="str">
        <f>IF(ISBLANK(HLOOKUP(G$1, q_preprocess!$1:$1048576, $D6, FALSE)), "", HLOOKUP(G$1, q_preprocess!$1:$1048576, $D6, FALSE))</f>
        <v/>
      </c>
      <c r="H6" s="24" t="str">
        <f>IF(ISBLANK(HLOOKUP(H$1, q_preprocess!$1:$1048576, $D6, FALSE)), "", HLOOKUP(H$1, q_preprocess!$1:$1048576, $D6, FALSE))</f>
        <v/>
      </c>
      <c r="I6" s="24" t="str">
        <f>IF(ISBLANK(HLOOKUP(I$1, q_preprocess!$1:$1048576, $D6, FALSE)), "", HLOOKUP(I$1, q_preprocess!$1:$1048576, $D6, FALSE))</f>
        <v/>
      </c>
      <c r="J6" s="24" t="str">
        <f>IF(ISBLANK(HLOOKUP(J$1, q_preprocess!$1:$1048576, $D6, FALSE)), "", HLOOKUP(J$1, q_preprocess!$1:$1048576, $D6, FALSE))</f>
        <v/>
      </c>
      <c r="K6" s="24" t="str">
        <f>IF(ISBLANK(HLOOKUP(K$1, q_preprocess!$1:$1048576, $D6, FALSE)), "", HLOOKUP(K$1, q_preprocess!$1:$1048576, $D6, FALSE))</f>
        <v/>
      </c>
      <c r="L6" s="24" t="str">
        <f>IF(ISBLANK(HLOOKUP(L$1, q_preprocess!$1:$1048576, $D6, FALSE)), "", HLOOKUP(L$1, q_preprocess!$1:$1048576, $D6, FALSE))</f>
        <v/>
      </c>
      <c r="M6" s="24" t="str">
        <f>IF(ISBLANK(HLOOKUP(M$1, q_preprocess!$1:$1048576, $D6, FALSE)), "", HLOOKUP(M$1, q_preprocess!$1:$1048576, $D6, FALSE))</f>
        <v/>
      </c>
      <c r="N6" s="24" t="str">
        <f>IF(ISBLANK(HLOOKUP(N$1, q_preprocess!$1:$1048576, $D6, FALSE)), "", HLOOKUP(N$1, q_preprocess!$1:$1048576, $D6, FALSE))</f>
        <v/>
      </c>
      <c r="O6" s="24" t="str">
        <f>IF(ISBLANK(HLOOKUP(O$1, q_preprocess!$1:$1048576, $D6, FALSE)), "", HLOOKUP(O$1, q_preprocess!$1:$1048576, $D6, FALSE))</f>
        <v/>
      </c>
      <c r="P6" s="24" t="str">
        <f>IF(ISBLANK(HLOOKUP(P$1, q_preprocess!$1:$1048576, $D6, FALSE)), "", HLOOKUP(P$1, q_preprocess!$1:$1048576, $D6, FALSE))</f>
        <v/>
      </c>
    </row>
    <row r="7" spans="1:16" x14ac:dyDescent="0.25">
      <c r="A7" s="15">
        <v>33390</v>
      </c>
      <c r="B7">
        <v>1991</v>
      </c>
      <c r="C7">
        <v>2</v>
      </c>
      <c r="D7">
        <v>7</v>
      </c>
      <c r="E7" s="24" t="str">
        <f>IF(ISBLANK(HLOOKUP(E$1, q_preprocess!$1:$1048576, $D7, FALSE)), "", HLOOKUP(E$1, q_preprocess!$1:$1048576, $D7, FALSE))</f>
        <v/>
      </c>
      <c r="F7" s="24" t="str">
        <f>IF(ISBLANK(HLOOKUP(F$1, q_preprocess!$1:$1048576, $D7, FALSE)), "", HLOOKUP(F$1, q_preprocess!$1:$1048576, $D7, FALSE))</f>
        <v/>
      </c>
      <c r="G7" s="24" t="str">
        <f>IF(ISBLANK(HLOOKUP(G$1, q_preprocess!$1:$1048576, $D7, FALSE)), "", HLOOKUP(G$1, q_preprocess!$1:$1048576, $D7, FALSE))</f>
        <v/>
      </c>
      <c r="H7" s="24" t="str">
        <f>IF(ISBLANK(HLOOKUP(H$1, q_preprocess!$1:$1048576, $D7, FALSE)), "", HLOOKUP(H$1, q_preprocess!$1:$1048576, $D7, FALSE))</f>
        <v/>
      </c>
      <c r="I7" s="24" t="str">
        <f>IF(ISBLANK(HLOOKUP(I$1, q_preprocess!$1:$1048576, $D7, FALSE)), "", HLOOKUP(I$1, q_preprocess!$1:$1048576, $D7, FALSE))</f>
        <v/>
      </c>
      <c r="J7" s="24" t="str">
        <f>IF(ISBLANK(HLOOKUP(J$1, q_preprocess!$1:$1048576, $D7, FALSE)), "", HLOOKUP(J$1, q_preprocess!$1:$1048576, $D7, FALSE))</f>
        <v/>
      </c>
      <c r="K7" s="24" t="str">
        <f>IF(ISBLANK(HLOOKUP(K$1, q_preprocess!$1:$1048576, $D7, FALSE)), "", HLOOKUP(K$1, q_preprocess!$1:$1048576, $D7, FALSE))</f>
        <v/>
      </c>
      <c r="L7" s="24" t="str">
        <f>IF(ISBLANK(HLOOKUP(L$1, q_preprocess!$1:$1048576, $D7, FALSE)), "", HLOOKUP(L$1, q_preprocess!$1:$1048576, $D7, FALSE))</f>
        <v/>
      </c>
      <c r="M7" s="24" t="str">
        <f>IF(ISBLANK(HLOOKUP(M$1, q_preprocess!$1:$1048576, $D7, FALSE)), "", HLOOKUP(M$1, q_preprocess!$1:$1048576, $D7, FALSE))</f>
        <v/>
      </c>
      <c r="N7" s="24" t="str">
        <f>IF(ISBLANK(HLOOKUP(N$1, q_preprocess!$1:$1048576, $D7, FALSE)), "", HLOOKUP(N$1, q_preprocess!$1:$1048576, $D7, FALSE))</f>
        <v/>
      </c>
      <c r="O7" s="24" t="str">
        <f>IF(ISBLANK(HLOOKUP(O$1, q_preprocess!$1:$1048576, $D7, FALSE)), "", HLOOKUP(O$1, q_preprocess!$1:$1048576, $D7, FALSE))</f>
        <v/>
      </c>
      <c r="P7" s="24" t="str">
        <f>IF(ISBLANK(HLOOKUP(P$1, q_preprocess!$1:$1048576, $D7, FALSE)), "", HLOOKUP(P$1, q_preprocess!$1:$1048576, $D7, FALSE))</f>
        <v/>
      </c>
    </row>
    <row r="8" spans="1:16" x14ac:dyDescent="0.25">
      <c r="A8" s="15">
        <v>33482</v>
      </c>
      <c r="B8">
        <v>1991</v>
      </c>
      <c r="C8">
        <v>3</v>
      </c>
      <c r="D8">
        <v>8</v>
      </c>
      <c r="E8" s="24" t="str">
        <f>IF(ISBLANK(HLOOKUP(E$1, q_preprocess!$1:$1048576, $D8, FALSE)), "", HLOOKUP(E$1, q_preprocess!$1:$1048576, $D8, FALSE))</f>
        <v/>
      </c>
      <c r="F8" s="24" t="str">
        <f>IF(ISBLANK(HLOOKUP(F$1, q_preprocess!$1:$1048576, $D8, FALSE)), "", HLOOKUP(F$1, q_preprocess!$1:$1048576, $D8, FALSE))</f>
        <v/>
      </c>
      <c r="G8" s="24" t="str">
        <f>IF(ISBLANK(HLOOKUP(G$1, q_preprocess!$1:$1048576, $D8, FALSE)), "", HLOOKUP(G$1, q_preprocess!$1:$1048576, $D8, FALSE))</f>
        <v/>
      </c>
      <c r="H8" s="24" t="str">
        <f>IF(ISBLANK(HLOOKUP(H$1, q_preprocess!$1:$1048576, $D8, FALSE)), "", HLOOKUP(H$1, q_preprocess!$1:$1048576, $D8, FALSE))</f>
        <v/>
      </c>
      <c r="I8" s="24" t="str">
        <f>IF(ISBLANK(HLOOKUP(I$1, q_preprocess!$1:$1048576, $D8, FALSE)), "", HLOOKUP(I$1, q_preprocess!$1:$1048576, $D8, FALSE))</f>
        <v/>
      </c>
      <c r="J8" s="24" t="str">
        <f>IF(ISBLANK(HLOOKUP(J$1, q_preprocess!$1:$1048576, $D8, FALSE)), "", HLOOKUP(J$1, q_preprocess!$1:$1048576, $D8, FALSE))</f>
        <v/>
      </c>
      <c r="K8" s="24" t="str">
        <f>IF(ISBLANK(HLOOKUP(K$1, q_preprocess!$1:$1048576, $D8, FALSE)), "", HLOOKUP(K$1, q_preprocess!$1:$1048576, $D8, FALSE))</f>
        <v/>
      </c>
      <c r="L8" s="24" t="str">
        <f>IF(ISBLANK(HLOOKUP(L$1, q_preprocess!$1:$1048576, $D8, FALSE)), "", HLOOKUP(L$1, q_preprocess!$1:$1048576, $D8, FALSE))</f>
        <v/>
      </c>
      <c r="M8" s="24" t="str">
        <f>IF(ISBLANK(HLOOKUP(M$1, q_preprocess!$1:$1048576, $D8, FALSE)), "", HLOOKUP(M$1, q_preprocess!$1:$1048576, $D8, FALSE))</f>
        <v/>
      </c>
      <c r="N8" s="24" t="str">
        <f>IF(ISBLANK(HLOOKUP(N$1, q_preprocess!$1:$1048576, $D8, FALSE)), "", HLOOKUP(N$1, q_preprocess!$1:$1048576, $D8, FALSE))</f>
        <v/>
      </c>
      <c r="O8" s="24" t="str">
        <f>IF(ISBLANK(HLOOKUP(O$1, q_preprocess!$1:$1048576, $D8, FALSE)), "", HLOOKUP(O$1, q_preprocess!$1:$1048576, $D8, FALSE))</f>
        <v/>
      </c>
      <c r="P8" s="24" t="str">
        <f>IF(ISBLANK(HLOOKUP(P$1, q_preprocess!$1:$1048576, $D8, FALSE)), "", HLOOKUP(P$1, q_preprocess!$1:$1048576, $D8, FALSE))</f>
        <v/>
      </c>
    </row>
    <row r="9" spans="1:16" x14ac:dyDescent="0.25">
      <c r="A9" s="15">
        <v>33573</v>
      </c>
      <c r="B9">
        <v>1991</v>
      </c>
      <c r="C9">
        <v>4</v>
      </c>
      <c r="D9">
        <v>9</v>
      </c>
      <c r="E9" s="24" t="str">
        <f>IF(ISBLANK(HLOOKUP(E$1, q_preprocess!$1:$1048576, $D9, FALSE)), "", HLOOKUP(E$1, q_preprocess!$1:$1048576, $D9, FALSE))</f>
        <v/>
      </c>
      <c r="F9" s="24" t="str">
        <f>IF(ISBLANK(HLOOKUP(F$1, q_preprocess!$1:$1048576, $D9, FALSE)), "", HLOOKUP(F$1, q_preprocess!$1:$1048576, $D9, FALSE))</f>
        <v/>
      </c>
      <c r="G9" s="24" t="str">
        <f>IF(ISBLANK(HLOOKUP(G$1, q_preprocess!$1:$1048576, $D9, FALSE)), "", HLOOKUP(G$1, q_preprocess!$1:$1048576, $D9, FALSE))</f>
        <v/>
      </c>
      <c r="H9" s="24" t="str">
        <f>IF(ISBLANK(HLOOKUP(H$1, q_preprocess!$1:$1048576, $D9, FALSE)), "", HLOOKUP(H$1, q_preprocess!$1:$1048576, $D9, FALSE))</f>
        <v/>
      </c>
      <c r="I9" s="24" t="str">
        <f>IF(ISBLANK(HLOOKUP(I$1, q_preprocess!$1:$1048576, $D9, FALSE)), "", HLOOKUP(I$1, q_preprocess!$1:$1048576, $D9, FALSE))</f>
        <v/>
      </c>
      <c r="J9" s="24" t="str">
        <f>IF(ISBLANK(HLOOKUP(J$1, q_preprocess!$1:$1048576, $D9, FALSE)), "", HLOOKUP(J$1, q_preprocess!$1:$1048576, $D9, FALSE))</f>
        <v/>
      </c>
      <c r="K9" s="24" t="str">
        <f>IF(ISBLANK(HLOOKUP(K$1, q_preprocess!$1:$1048576, $D9, FALSE)), "", HLOOKUP(K$1, q_preprocess!$1:$1048576, $D9, FALSE))</f>
        <v/>
      </c>
      <c r="L9" s="24" t="str">
        <f>IF(ISBLANK(HLOOKUP(L$1, q_preprocess!$1:$1048576, $D9, FALSE)), "", HLOOKUP(L$1, q_preprocess!$1:$1048576, $D9, FALSE))</f>
        <v/>
      </c>
      <c r="M9" s="24" t="str">
        <f>IF(ISBLANK(HLOOKUP(M$1, q_preprocess!$1:$1048576, $D9, FALSE)), "", HLOOKUP(M$1, q_preprocess!$1:$1048576, $D9, FALSE))</f>
        <v/>
      </c>
      <c r="N9" s="24" t="str">
        <f>IF(ISBLANK(HLOOKUP(N$1, q_preprocess!$1:$1048576, $D9, FALSE)), "", HLOOKUP(N$1, q_preprocess!$1:$1048576, $D9, FALSE))</f>
        <v/>
      </c>
      <c r="O9" s="24" t="str">
        <f>IF(ISBLANK(HLOOKUP(O$1, q_preprocess!$1:$1048576, $D9, FALSE)), "", HLOOKUP(O$1, q_preprocess!$1:$1048576, $D9, FALSE))</f>
        <v/>
      </c>
      <c r="P9" s="24" t="str">
        <f>IF(ISBLANK(HLOOKUP(P$1, q_preprocess!$1:$1048576, $D9, FALSE)), "", HLOOKUP(P$1, q_preprocess!$1:$1048576, $D9, FALSE))</f>
        <v/>
      </c>
    </row>
    <row r="10" spans="1:16" x14ac:dyDescent="0.25">
      <c r="A10" s="15">
        <v>33664</v>
      </c>
      <c r="B10">
        <v>1992</v>
      </c>
      <c r="C10">
        <v>1</v>
      </c>
      <c r="D10">
        <v>10</v>
      </c>
      <c r="E10" s="24" t="str">
        <f>IF(ISBLANK(HLOOKUP(E$1, q_preprocess!$1:$1048576, $D10, FALSE)), "", HLOOKUP(E$1, q_preprocess!$1:$1048576, $D10, FALSE))</f>
        <v/>
      </c>
      <c r="F10" s="24" t="str">
        <f>IF(ISBLANK(HLOOKUP(F$1, q_preprocess!$1:$1048576, $D10, FALSE)), "", HLOOKUP(F$1, q_preprocess!$1:$1048576, $D10, FALSE))</f>
        <v/>
      </c>
      <c r="G10" s="24" t="str">
        <f>IF(ISBLANK(HLOOKUP(G$1, q_preprocess!$1:$1048576, $D10, FALSE)), "", HLOOKUP(G$1, q_preprocess!$1:$1048576, $D10, FALSE))</f>
        <v/>
      </c>
      <c r="H10" s="24" t="str">
        <f>IF(ISBLANK(HLOOKUP(H$1, q_preprocess!$1:$1048576, $D10, FALSE)), "", HLOOKUP(H$1, q_preprocess!$1:$1048576, $D10, FALSE))</f>
        <v/>
      </c>
      <c r="I10" s="24" t="str">
        <f>IF(ISBLANK(HLOOKUP(I$1, q_preprocess!$1:$1048576, $D10, FALSE)), "", HLOOKUP(I$1, q_preprocess!$1:$1048576, $D10, FALSE))</f>
        <v/>
      </c>
      <c r="J10" s="24" t="str">
        <f>IF(ISBLANK(HLOOKUP(J$1, q_preprocess!$1:$1048576, $D10, FALSE)), "", HLOOKUP(J$1, q_preprocess!$1:$1048576, $D10, FALSE))</f>
        <v/>
      </c>
      <c r="K10" s="24" t="str">
        <f>IF(ISBLANK(HLOOKUP(K$1, q_preprocess!$1:$1048576, $D10, FALSE)), "", HLOOKUP(K$1, q_preprocess!$1:$1048576, $D10, FALSE))</f>
        <v/>
      </c>
      <c r="L10" s="24" t="str">
        <f>IF(ISBLANK(HLOOKUP(L$1, q_preprocess!$1:$1048576, $D10, FALSE)), "", HLOOKUP(L$1, q_preprocess!$1:$1048576, $D10, FALSE))</f>
        <v/>
      </c>
      <c r="M10" s="24" t="str">
        <f>IF(ISBLANK(HLOOKUP(M$1, q_preprocess!$1:$1048576, $D10, FALSE)), "", HLOOKUP(M$1, q_preprocess!$1:$1048576, $D10, FALSE))</f>
        <v/>
      </c>
      <c r="N10" s="24" t="str">
        <f>IF(ISBLANK(HLOOKUP(N$1, q_preprocess!$1:$1048576, $D10, FALSE)), "", HLOOKUP(N$1, q_preprocess!$1:$1048576, $D10, FALSE))</f>
        <v/>
      </c>
      <c r="O10" s="24" t="str">
        <f>IF(ISBLANK(HLOOKUP(O$1, q_preprocess!$1:$1048576, $D10, FALSE)), "", HLOOKUP(O$1, q_preprocess!$1:$1048576, $D10, FALSE))</f>
        <v/>
      </c>
      <c r="P10" s="24" t="str">
        <f>IF(ISBLANK(HLOOKUP(P$1, q_preprocess!$1:$1048576, $D10, FALSE)), "", HLOOKUP(P$1, q_preprocess!$1:$1048576, $D10, FALSE))</f>
        <v/>
      </c>
    </row>
    <row r="11" spans="1:16" x14ac:dyDescent="0.25">
      <c r="A11" s="15">
        <v>33756</v>
      </c>
      <c r="B11">
        <v>1992</v>
      </c>
      <c r="C11">
        <v>2</v>
      </c>
      <c r="D11">
        <v>11</v>
      </c>
      <c r="E11" s="24" t="str">
        <f>IF(ISBLANK(HLOOKUP(E$1, q_preprocess!$1:$1048576, $D11, FALSE)), "", HLOOKUP(E$1, q_preprocess!$1:$1048576, $D11, FALSE))</f>
        <v/>
      </c>
      <c r="F11" s="24" t="str">
        <f>IF(ISBLANK(HLOOKUP(F$1, q_preprocess!$1:$1048576, $D11, FALSE)), "", HLOOKUP(F$1, q_preprocess!$1:$1048576, $D11, FALSE))</f>
        <v/>
      </c>
      <c r="G11" s="24" t="str">
        <f>IF(ISBLANK(HLOOKUP(G$1, q_preprocess!$1:$1048576, $D11, FALSE)), "", HLOOKUP(G$1, q_preprocess!$1:$1048576, $D11, FALSE))</f>
        <v/>
      </c>
      <c r="H11" s="24" t="str">
        <f>IF(ISBLANK(HLOOKUP(H$1, q_preprocess!$1:$1048576, $D11, FALSE)), "", HLOOKUP(H$1, q_preprocess!$1:$1048576, $D11, FALSE))</f>
        <v/>
      </c>
      <c r="I11" s="24" t="str">
        <f>IF(ISBLANK(HLOOKUP(I$1, q_preprocess!$1:$1048576, $D11, FALSE)), "", HLOOKUP(I$1, q_preprocess!$1:$1048576, $D11, FALSE))</f>
        <v/>
      </c>
      <c r="J11" s="24" t="str">
        <f>IF(ISBLANK(HLOOKUP(J$1, q_preprocess!$1:$1048576, $D11, FALSE)), "", HLOOKUP(J$1, q_preprocess!$1:$1048576, $D11, FALSE))</f>
        <v/>
      </c>
      <c r="K11" s="24" t="str">
        <f>IF(ISBLANK(HLOOKUP(K$1, q_preprocess!$1:$1048576, $D11, FALSE)), "", HLOOKUP(K$1, q_preprocess!$1:$1048576, $D11, FALSE))</f>
        <v/>
      </c>
      <c r="L11" s="24" t="str">
        <f>IF(ISBLANK(HLOOKUP(L$1, q_preprocess!$1:$1048576, $D11, FALSE)), "", HLOOKUP(L$1, q_preprocess!$1:$1048576, $D11, FALSE))</f>
        <v/>
      </c>
      <c r="M11" s="24" t="str">
        <f>IF(ISBLANK(HLOOKUP(M$1, q_preprocess!$1:$1048576, $D11, FALSE)), "", HLOOKUP(M$1, q_preprocess!$1:$1048576, $D11, FALSE))</f>
        <v/>
      </c>
      <c r="N11" s="24" t="str">
        <f>IF(ISBLANK(HLOOKUP(N$1, q_preprocess!$1:$1048576, $D11, FALSE)), "", HLOOKUP(N$1, q_preprocess!$1:$1048576, $D11, FALSE))</f>
        <v/>
      </c>
      <c r="O11" s="24" t="str">
        <f>IF(ISBLANK(HLOOKUP(O$1, q_preprocess!$1:$1048576, $D11, FALSE)), "", HLOOKUP(O$1, q_preprocess!$1:$1048576, $D11, FALSE))</f>
        <v/>
      </c>
      <c r="P11" s="24" t="str">
        <f>IF(ISBLANK(HLOOKUP(P$1, q_preprocess!$1:$1048576, $D11, FALSE)), "", HLOOKUP(P$1, q_preprocess!$1:$1048576, $D11, FALSE))</f>
        <v/>
      </c>
    </row>
    <row r="12" spans="1:16" x14ac:dyDescent="0.25">
      <c r="A12" s="15">
        <v>33848</v>
      </c>
      <c r="B12">
        <v>1992</v>
      </c>
      <c r="C12">
        <v>3</v>
      </c>
      <c r="D12">
        <v>12</v>
      </c>
      <c r="E12" s="24" t="str">
        <f>IF(ISBLANK(HLOOKUP(E$1, q_preprocess!$1:$1048576, $D12, FALSE)), "", HLOOKUP(E$1, q_preprocess!$1:$1048576, $D12, FALSE))</f>
        <v/>
      </c>
      <c r="F12" s="24" t="str">
        <f>IF(ISBLANK(HLOOKUP(F$1, q_preprocess!$1:$1048576, $D12, FALSE)), "", HLOOKUP(F$1, q_preprocess!$1:$1048576, $D12, FALSE))</f>
        <v/>
      </c>
      <c r="G12" s="24" t="str">
        <f>IF(ISBLANK(HLOOKUP(G$1, q_preprocess!$1:$1048576, $D12, FALSE)), "", HLOOKUP(G$1, q_preprocess!$1:$1048576, $D12, FALSE))</f>
        <v/>
      </c>
      <c r="H12" s="24" t="str">
        <f>IF(ISBLANK(HLOOKUP(H$1, q_preprocess!$1:$1048576, $D12, FALSE)), "", HLOOKUP(H$1, q_preprocess!$1:$1048576, $D12, FALSE))</f>
        <v/>
      </c>
      <c r="I12" s="24" t="str">
        <f>IF(ISBLANK(HLOOKUP(I$1, q_preprocess!$1:$1048576, $D12, FALSE)), "", HLOOKUP(I$1, q_preprocess!$1:$1048576, $D12, FALSE))</f>
        <v/>
      </c>
      <c r="J12" s="24" t="str">
        <f>IF(ISBLANK(HLOOKUP(J$1, q_preprocess!$1:$1048576, $D12, FALSE)), "", HLOOKUP(J$1, q_preprocess!$1:$1048576, $D12, FALSE))</f>
        <v/>
      </c>
      <c r="K12" s="24" t="str">
        <f>IF(ISBLANK(HLOOKUP(K$1, q_preprocess!$1:$1048576, $D12, FALSE)), "", HLOOKUP(K$1, q_preprocess!$1:$1048576, $D12, FALSE))</f>
        <v/>
      </c>
      <c r="L12" s="24" t="str">
        <f>IF(ISBLANK(HLOOKUP(L$1, q_preprocess!$1:$1048576, $D12, FALSE)), "", HLOOKUP(L$1, q_preprocess!$1:$1048576, $D12, FALSE))</f>
        <v/>
      </c>
      <c r="M12" s="24" t="str">
        <f>IF(ISBLANK(HLOOKUP(M$1, q_preprocess!$1:$1048576, $D12, FALSE)), "", HLOOKUP(M$1, q_preprocess!$1:$1048576, $D12, FALSE))</f>
        <v/>
      </c>
      <c r="N12" s="24" t="str">
        <f>IF(ISBLANK(HLOOKUP(N$1, q_preprocess!$1:$1048576, $D12, FALSE)), "", HLOOKUP(N$1, q_preprocess!$1:$1048576, $D12, FALSE))</f>
        <v/>
      </c>
      <c r="O12" s="24" t="str">
        <f>IF(ISBLANK(HLOOKUP(O$1, q_preprocess!$1:$1048576, $D12, FALSE)), "", HLOOKUP(O$1, q_preprocess!$1:$1048576, $D12, FALSE))</f>
        <v/>
      </c>
      <c r="P12" s="24" t="str">
        <f>IF(ISBLANK(HLOOKUP(P$1, q_preprocess!$1:$1048576, $D12, FALSE)), "", HLOOKUP(P$1, q_preprocess!$1:$1048576, $D12, FALSE))</f>
        <v/>
      </c>
    </row>
    <row r="13" spans="1:16" x14ac:dyDescent="0.25">
      <c r="A13" s="15">
        <v>33939</v>
      </c>
      <c r="B13">
        <v>1992</v>
      </c>
      <c r="C13">
        <v>4</v>
      </c>
      <c r="D13">
        <v>13</v>
      </c>
      <c r="E13" s="24" t="str">
        <f>IF(ISBLANK(HLOOKUP(E$1, q_preprocess!$1:$1048576, $D13, FALSE)), "", HLOOKUP(E$1, q_preprocess!$1:$1048576, $D13, FALSE))</f>
        <v/>
      </c>
      <c r="F13" s="24" t="str">
        <f>IF(ISBLANK(HLOOKUP(F$1, q_preprocess!$1:$1048576, $D13, FALSE)), "", HLOOKUP(F$1, q_preprocess!$1:$1048576, $D13, FALSE))</f>
        <v/>
      </c>
      <c r="G13" s="24" t="str">
        <f>IF(ISBLANK(HLOOKUP(G$1, q_preprocess!$1:$1048576, $D13, FALSE)), "", HLOOKUP(G$1, q_preprocess!$1:$1048576, $D13, FALSE))</f>
        <v/>
      </c>
      <c r="H13" s="24" t="str">
        <f>IF(ISBLANK(HLOOKUP(H$1, q_preprocess!$1:$1048576, $D13, FALSE)), "", HLOOKUP(H$1, q_preprocess!$1:$1048576, $D13, FALSE))</f>
        <v/>
      </c>
      <c r="I13" s="24" t="str">
        <f>IF(ISBLANK(HLOOKUP(I$1, q_preprocess!$1:$1048576, $D13, FALSE)), "", HLOOKUP(I$1, q_preprocess!$1:$1048576, $D13, FALSE))</f>
        <v/>
      </c>
      <c r="J13" s="24" t="str">
        <f>IF(ISBLANK(HLOOKUP(J$1, q_preprocess!$1:$1048576, $D13, FALSE)), "", HLOOKUP(J$1, q_preprocess!$1:$1048576, $D13, FALSE))</f>
        <v/>
      </c>
      <c r="K13" s="24" t="str">
        <f>IF(ISBLANK(HLOOKUP(K$1, q_preprocess!$1:$1048576, $D13, FALSE)), "", HLOOKUP(K$1, q_preprocess!$1:$1048576, $D13, FALSE))</f>
        <v/>
      </c>
      <c r="L13" s="24" t="str">
        <f>IF(ISBLANK(HLOOKUP(L$1, q_preprocess!$1:$1048576, $D13, FALSE)), "", HLOOKUP(L$1, q_preprocess!$1:$1048576, $D13, FALSE))</f>
        <v/>
      </c>
      <c r="M13" s="24" t="str">
        <f>IF(ISBLANK(HLOOKUP(M$1, q_preprocess!$1:$1048576, $D13, FALSE)), "", HLOOKUP(M$1, q_preprocess!$1:$1048576, $D13, FALSE))</f>
        <v/>
      </c>
      <c r="N13" s="24" t="str">
        <f>IF(ISBLANK(HLOOKUP(N$1, q_preprocess!$1:$1048576, $D13, FALSE)), "", HLOOKUP(N$1, q_preprocess!$1:$1048576, $D13, FALSE))</f>
        <v/>
      </c>
      <c r="O13" s="24" t="str">
        <f>IF(ISBLANK(HLOOKUP(O$1, q_preprocess!$1:$1048576, $D13, FALSE)), "", HLOOKUP(O$1, q_preprocess!$1:$1048576, $D13, FALSE))</f>
        <v/>
      </c>
      <c r="P13" s="24" t="str">
        <f>IF(ISBLANK(HLOOKUP(P$1, q_preprocess!$1:$1048576, $D13, FALSE)), "", HLOOKUP(P$1, q_preprocess!$1:$1048576, $D13, FALSE))</f>
        <v/>
      </c>
    </row>
    <row r="14" spans="1:16" x14ac:dyDescent="0.25">
      <c r="A14" s="15">
        <v>34029</v>
      </c>
      <c r="B14">
        <v>1993</v>
      </c>
      <c r="C14">
        <v>1</v>
      </c>
      <c r="D14">
        <v>14</v>
      </c>
      <c r="E14" s="24" t="str">
        <f>IF(ISBLANK(HLOOKUP(E$1, q_preprocess!$1:$1048576, $D14, FALSE)), "", HLOOKUP(E$1, q_preprocess!$1:$1048576, $D14, FALSE))</f>
        <v/>
      </c>
      <c r="F14" s="24" t="str">
        <f>IF(ISBLANK(HLOOKUP(F$1, q_preprocess!$1:$1048576, $D14, FALSE)), "", HLOOKUP(F$1, q_preprocess!$1:$1048576, $D14, FALSE))</f>
        <v/>
      </c>
      <c r="G14" s="24" t="str">
        <f>IF(ISBLANK(HLOOKUP(G$1, q_preprocess!$1:$1048576, $D14, FALSE)), "", HLOOKUP(G$1, q_preprocess!$1:$1048576, $D14, FALSE))</f>
        <v/>
      </c>
      <c r="H14" s="24" t="str">
        <f>IF(ISBLANK(HLOOKUP(H$1, q_preprocess!$1:$1048576, $D14, FALSE)), "", HLOOKUP(H$1, q_preprocess!$1:$1048576, $D14, FALSE))</f>
        <v/>
      </c>
      <c r="I14" s="24" t="str">
        <f>IF(ISBLANK(HLOOKUP(I$1, q_preprocess!$1:$1048576, $D14, FALSE)), "", HLOOKUP(I$1, q_preprocess!$1:$1048576, $D14, FALSE))</f>
        <v/>
      </c>
      <c r="J14" s="24" t="str">
        <f>IF(ISBLANK(HLOOKUP(J$1, q_preprocess!$1:$1048576, $D14, FALSE)), "", HLOOKUP(J$1, q_preprocess!$1:$1048576, $D14, FALSE))</f>
        <v/>
      </c>
      <c r="K14" s="24" t="str">
        <f>IF(ISBLANK(HLOOKUP(K$1, q_preprocess!$1:$1048576, $D14, FALSE)), "", HLOOKUP(K$1, q_preprocess!$1:$1048576, $D14, FALSE))</f>
        <v/>
      </c>
      <c r="L14" s="24" t="str">
        <f>IF(ISBLANK(HLOOKUP(L$1, q_preprocess!$1:$1048576, $D14, FALSE)), "", HLOOKUP(L$1, q_preprocess!$1:$1048576, $D14, FALSE))</f>
        <v/>
      </c>
      <c r="M14" s="24" t="str">
        <f>IF(ISBLANK(HLOOKUP(M$1, q_preprocess!$1:$1048576, $D14, FALSE)), "", HLOOKUP(M$1, q_preprocess!$1:$1048576, $D14, FALSE))</f>
        <v/>
      </c>
      <c r="N14" s="24" t="str">
        <f>IF(ISBLANK(HLOOKUP(N$1, q_preprocess!$1:$1048576, $D14, FALSE)), "", HLOOKUP(N$1, q_preprocess!$1:$1048576, $D14, FALSE))</f>
        <v/>
      </c>
      <c r="O14" s="24" t="str">
        <f>IF(ISBLANK(HLOOKUP(O$1, q_preprocess!$1:$1048576, $D14, FALSE)), "", HLOOKUP(O$1, q_preprocess!$1:$1048576, $D14, FALSE))</f>
        <v/>
      </c>
      <c r="P14" s="24" t="str">
        <f>IF(ISBLANK(HLOOKUP(P$1, q_preprocess!$1:$1048576, $D14, FALSE)), "", HLOOKUP(P$1, q_preprocess!$1:$1048576, $D14, FALSE))</f>
        <v/>
      </c>
    </row>
    <row r="15" spans="1:16" x14ac:dyDescent="0.25">
      <c r="A15" s="15">
        <v>34121</v>
      </c>
      <c r="B15">
        <v>1993</v>
      </c>
      <c r="C15">
        <v>2</v>
      </c>
      <c r="D15">
        <v>15</v>
      </c>
      <c r="E15" s="24" t="str">
        <f>IF(ISBLANK(HLOOKUP(E$1, q_preprocess!$1:$1048576, $D15, FALSE)), "", HLOOKUP(E$1, q_preprocess!$1:$1048576, $D15, FALSE))</f>
        <v/>
      </c>
      <c r="F15" s="24" t="str">
        <f>IF(ISBLANK(HLOOKUP(F$1, q_preprocess!$1:$1048576, $D15, FALSE)), "", HLOOKUP(F$1, q_preprocess!$1:$1048576, $D15, FALSE))</f>
        <v/>
      </c>
      <c r="G15" s="24" t="str">
        <f>IF(ISBLANK(HLOOKUP(G$1, q_preprocess!$1:$1048576, $D15, FALSE)), "", HLOOKUP(G$1, q_preprocess!$1:$1048576, $D15, FALSE))</f>
        <v/>
      </c>
      <c r="H15" s="24" t="str">
        <f>IF(ISBLANK(HLOOKUP(H$1, q_preprocess!$1:$1048576, $D15, FALSE)), "", HLOOKUP(H$1, q_preprocess!$1:$1048576, $D15, FALSE))</f>
        <v/>
      </c>
      <c r="I15" s="24" t="str">
        <f>IF(ISBLANK(HLOOKUP(I$1, q_preprocess!$1:$1048576, $D15, FALSE)), "", HLOOKUP(I$1, q_preprocess!$1:$1048576, $D15, FALSE))</f>
        <v/>
      </c>
      <c r="J15" s="24" t="str">
        <f>IF(ISBLANK(HLOOKUP(J$1, q_preprocess!$1:$1048576, $D15, FALSE)), "", HLOOKUP(J$1, q_preprocess!$1:$1048576, $D15, FALSE))</f>
        <v/>
      </c>
      <c r="K15" s="24" t="str">
        <f>IF(ISBLANK(HLOOKUP(K$1, q_preprocess!$1:$1048576, $D15, FALSE)), "", HLOOKUP(K$1, q_preprocess!$1:$1048576, $D15, FALSE))</f>
        <v/>
      </c>
      <c r="L15" s="24" t="str">
        <f>IF(ISBLANK(HLOOKUP(L$1, q_preprocess!$1:$1048576, $D15, FALSE)), "", HLOOKUP(L$1, q_preprocess!$1:$1048576, $D15, FALSE))</f>
        <v/>
      </c>
      <c r="M15" s="24" t="str">
        <f>IF(ISBLANK(HLOOKUP(M$1, q_preprocess!$1:$1048576, $D15, FALSE)), "", HLOOKUP(M$1, q_preprocess!$1:$1048576, $D15, FALSE))</f>
        <v/>
      </c>
      <c r="N15" s="24" t="str">
        <f>IF(ISBLANK(HLOOKUP(N$1, q_preprocess!$1:$1048576, $D15, FALSE)), "", HLOOKUP(N$1, q_preprocess!$1:$1048576, $D15, FALSE))</f>
        <v/>
      </c>
      <c r="O15" s="24" t="str">
        <f>IF(ISBLANK(HLOOKUP(O$1, q_preprocess!$1:$1048576, $D15, FALSE)), "", HLOOKUP(O$1, q_preprocess!$1:$1048576, $D15, FALSE))</f>
        <v/>
      </c>
      <c r="P15" s="24" t="str">
        <f>IF(ISBLANK(HLOOKUP(P$1, q_preprocess!$1:$1048576, $D15, FALSE)), "", HLOOKUP(P$1, q_preprocess!$1:$1048576, $D15, FALSE))</f>
        <v/>
      </c>
    </row>
    <row r="16" spans="1:16" x14ac:dyDescent="0.25">
      <c r="A16" s="15">
        <v>34213</v>
      </c>
      <c r="B16">
        <v>1993</v>
      </c>
      <c r="C16">
        <v>3</v>
      </c>
      <c r="D16">
        <v>16</v>
      </c>
      <c r="E16" s="24" t="str">
        <f>IF(ISBLANK(HLOOKUP(E$1, q_preprocess!$1:$1048576, $D16, FALSE)), "", HLOOKUP(E$1, q_preprocess!$1:$1048576, $D16, FALSE))</f>
        <v/>
      </c>
      <c r="F16" s="24" t="str">
        <f>IF(ISBLANK(HLOOKUP(F$1, q_preprocess!$1:$1048576, $D16, FALSE)), "", HLOOKUP(F$1, q_preprocess!$1:$1048576, $D16, FALSE))</f>
        <v/>
      </c>
      <c r="G16" s="24" t="str">
        <f>IF(ISBLANK(HLOOKUP(G$1, q_preprocess!$1:$1048576, $D16, FALSE)), "", HLOOKUP(G$1, q_preprocess!$1:$1048576, $D16, FALSE))</f>
        <v/>
      </c>
      <c r="H16" s="24" t="str">
        <f>IF(ISBLANK(HLOOKUP(H$1, q_preprocess!$1:$1048576, $D16, FALSE)), "", HLOOKUP(H$1, q_preprocess!$1:$1048576, $D16, FALSE))</f>
        <v/>
      </c>
      <c r="I16" s="24" t="str">
        <f>IF(ISBLANK(HLOOKUP(I$1, q_preprocess!$1:$1048576, $D16, FALSE)), "", HLOOKUP(I$1, q_preprocess!$1:$1048576, $D16, FALSE))</f>
        <v/>
      </c>
      <c r="J16" s="24" t="str">
        <f>IF(ISBLANK(HLOOKUP(J$1, q_preprocess!$1:$1048576, $D16, FALSE)), "", HLOOKUP(J$1, q_preprocess!$1:$1048576, $D16, FALSE))</f>
        <v/>
      </c>
      <c r="K16" s="24" t="str">
        <f>IF(ISBLANK(HLOOKUP(K$1, q_preprocess!$1:$1048576, $D16, FALSE)), "", HLOOKUP(K$1, q_preprocess!$1:$1048576, $D16, FALSE))</f>
        <v/>
      </c>
      <c r="L16" s="24" t="str">
        <f>IF(ISBLANK(HLOOKUP(L$1, q_preprocess!$1:$1048576, $D16, FALSE)), "", HLOOKUP(L$1, q_preprocess!$1:$1048576, $D16, FALSE))</f>
        <v/>
      </c>
      <c r="M16" s="24" t="str">
        <f>IF(ISBLANK(HLOOKUP(M$1, q_preprocess!$1:$1048576, $D16, FALSE)), "", HLOOKUP(M$1, q_preprocess!$1:$1048576, $D16, FALSE))</f>
        <v/>
      </c>
      <c r="N16" s="24" t="str">
        <f>IF(ISBLANK(HLOOKUP(N$1, q_preprocess!$1:$1048576, $D16, FALSE)), "", HLOOKUP(N$1, q_preprocess!$1:$1048576, $D16, FALSE))</f>
        <v/>
      </c>
      <c r="O16" s="24" t="str">
        <f>IF(ISBLANK(HLOOKUP(O$1, q_preprocess!$1:$1048576, $D16, FALSE)), "", HLOOKUP(O$1, q_preprocess!$1:$1048576, $D16, FALSE))</f>
        <v/>
      </c>
      <c r="P16" s="24" t="str">
        <f>IF(ISBLANK(HLOOKUP(P$1, q_preprocess!$1:$1048576, $D16, FALSE)), "", HLOOKUP(P$1, q_preprocess!$1:$1048576, $D16, FALSE))</f>
        <v/>
      </c>
    </row>
    <row r="17" spans="1:16" x14ac:dyDescent="0.25">
      <c r="A17" s="15">
        <v>34304</v>
      </c>
      <c r="B17">
        <v>1993</v>
      </c>
      <c r="C17">
        <v>4</v>
      </c>
      <c r="D17">
        <v>17</v>
      </c>
      <c r="E17" s="24" t="str">
        <f>IF(ISBLANK(HLOOKUP(E$1, q_preprocess!$1:$1048576, $D17, FALSE)), "", HLOOKUP(E$1, q_preprocess!$1:$1048576, $D17, FALSE))</f>
        <v/>
      </c>
      <c r="F17" s="24" t="str">
        <f>IF(ISBLANK(HLOOKUP(F$1, q_preprocess!$1:$1048576, $D17, FALSE)), "", HLOOKUP(F$1, q_preprocess!$1:$1048576, $D17, FALSE))</f>
        <v/>
      </c>
      <c r="G17" s="24" t="str">
        <f>IF(ISBLANK(HLOOKUP(G$1, q_preprocess!$1:$1048576, $D17, FALSE)), "", HLOOKUP(G$1, q_preprocess!$1:$1048576, $D17, FALSE))</f>
        <v/>
      </c>
      <c r="H17" s="24" t="str">
        <f>IF(ISBLANK(HLOOKUP(H$1, q_preprocess!$1:$1048576, $D17, FALSE)), "", HLOOKUP(H$1, q_preprocess!$1:$1048576, $D17, FALSE))</f>
        <v/>
      </c>
      <c r="I17" s="24" t="str">
        <f>IF(ISBLANK(HLOOKUP(I$1, q_preprocess!$1:$1048576, $D17, FALSE)), "", HLOOKUP(I$1, q_preprocess!$1:$1048576, $D17, FALSE))</f>
        <v/>
      </c>
      <c r="J17" s="24" t="str">
        <f>IF(ISBLANK(HLOOKUP(J$1, q_preprocess!$1:$1048576, $D17, FALSE)), "", HLOOKUP(J$1, q_preprocess!$1:$1048576, $D17, FALSE))</f>
        <v/>
      </c>
      <c r="K17" s="24" t="str">
        <f>IF(ISBLANK(HLOOKUP(K$1, q_preprocess!$1:$1048576, $D17, FALSE)), "", HLOOKUP(K$1, q_preprocess!$1:$1048576, $D17, FALSE))</f>
        <v/>
      </c>
      <c r="L17" s="24" t="str">
        <f>IF(ISBLANK(HLOOKUP(L$1, q_preprocess!$1:$1048576, $D17, FALSE)), "", HLOOKUP(L$1, q_preprocess!$1:$1048576, $D17, FALSE))</f>
        <v/>
      </c>
      <c r="M17" s="24" t="str">
        <f>IF(ISBLANK(HLOOKUP(M$1, q_preprocess!$1:$1048576, $D17, FALSE)), "", HLOOKUP(M$1, q_preprocess!$1:$1048576, $D17, FALSE))</f>
        <v/>
      </c>
      <c r="N17" s="24" t="str">
        <f>IF(ISBLANK(HLOOKUP(N$1, q_preprocess!$1:$1048576, $D17, FALSE)), "", HLOOKUP(N$1, q_preprocess!$1:$1048576, $D17, FALSE))</f>
        <v/>
      </c>
      <c r="O17" s="24" t="str">
        <f>IF(ISBLANK(HLOOKUP(O$1, q_preprocess!$1:$1048576, $D17, FALSE)), "", HLOOKUP(O$1, q_preprocess!$1:$1048576, $D17, FALSE))</f>
        <v/>
      </c>
      <c r="P17" s="24" t="str">
        <f>IF(ISBLANK(HLOOKUP(P$1, q_preprocess!$1:$1048576, $D17, FALSE)), "", HLOOKUP(P$1, q_preprocess!$1:$1048576, $D17, FALSE))</f>
        <v/>
      </c>
    </row>
    <row r="18" spans="1:16" x14ac:dyDescent="0.25">
      <c r="A18" s="15">
        <v>34394</v>
      </c>
      <c r="B18">
        <v>1994</v>
      </c>
      <c r="C18">
        <v>1</v>
      </c>
      <c r="D18">
        <v>18</v>
      </c>
      <c r="E18" s="24" t="str">
        <f>IF(ISBLANK(HLOOKUP(E$1, q_preprocess!$1:$1048576, $D18, FALSE)), "", HLOOKUP(E$1, q_preprocess!$1:$1048576, $D18, FALSE))</f>
        <v/>
      </c>
      <c r="F18" s="24" t="str">
        <f>IF(ISBLANK(HLOOKUP(F$1, q_preprocess!$1:$1048576, $D18, FALSE)), "", HLOOKUP(F$1, q_preprocess!$1:$1048576, $D18, FALSE))</f>
        <v/>
      </c>
      <c r="G18" s="24" t="str">
        <f>IF(ISBLANK(HLOOKUP(G$1, q_preprocess!$1:$1048576, $D18, FALSE)), "", HLOOKUP(G$1, q_preprocess!$1:$1048576, $D18, FALSE))</f>
        <v/>
      </c>
      <c r="H18" s="24" t="str">
        <f>IF(ISBLANK(HLOOKUP(H$1, q_preprocess!$1:$1048576, $D18, FALSE)), "", HLOOKUP(H$1, q_preprocess!$1:$1048576, $D18, FALSE))</f>
        <v/>
      </c>
      <c r="I18" s="24" t="str">
        <f>IF(ISBLANK(HLOOKUP(I$1, q_preprocess!$1:$1048576, $D18, FALSE)), "", HLOOKUP(I$1, q_preprocess!$1:$1048576, $D18, FALSE))</f>
        <v/>
      </c>
      <c r="J18" s="24" t="str">
        <f>IF(ISBLANK(HLOOKUP(J$1, q_preprocess!$1:$1048576, $D18, FALSE)), "", HLOOKUP(J$1, q_preprocess!$1:$1048576, $D18, FALSE))</f>
        <v/>
      </c>
      <c r="K18" s="24" t="str">
        <f>IF(ISBLANK(HLOOKUP(K$1, q_preprocess!$1:$1048576, $D18, FALSE)), "", HLOOKUP(K$1, q_preprocess!$1:$1048576, $D18, FALSE))</f>
        <v/>
      </c>
      <c r="L18" s="24" t="str">
        <f>IF(ISBLANK(HLOOKUP(L$1, q_preprocess!$1:$1048576, $D18, FALSE)), "", HLOOKUP(L$1, q_preprocess!$1:$1048576, $D18, FALSE))</f>
        <v/>
      </c>
      <c r="M18" s="24" t="str">
        <f>IF(ISBLANK(HLOOKUP(M$1, q_preprocess!$1:$1048576, $D18, FALSE)), "", HLOOKUP(M$1, q_preprocess!$1:$1048576, $D18, FALSE))</f>
        <v/>
      </c>
      <c r="N18" s="24" t="str">
        <f>IF(ISBLANK(HLOOKUP(N$1, q_preprocess!$1:$1048576, $D18, FALSE)), "", HLOOKUP(N$1, q_preprocess!$1:$1048576, $D18, FALSE))</f>
        <v/>
      </c>
      <c r="O18" s="24" t="str">
        <f>IF(ISBLANK(HLOOKUP(O$1, q_preprocess!$1:$1048576, $D18, FALSE)), "", HLOOKUP(O$1, q_preprocess!$1:$1048576, $D18, FALSE))</f>
        <v/>
      </c>
      <c r="P18" s="24" t="str">
        <f>IF(ISBLANK(HLOOKUP(P$1, q_preprocess!$1:$1048576, $D18, FALSE)), "", HLOOKUP(P$1, q_preprocess!$1:$1048576, $D18, FALSE))</f>
        <v/>
      </c>
    </row>
    <row r="19" spans="1:16" x14ac:dyDescent="0.25">
      <c r="A19" s="15">
        <v>34486</v>
      </c>
      <c r="B19">
        <v>1994</v>
      </c>
      <c r="C19">
        <v>2</v>
      </c>
      <c r="D19">
        <v>19</v>
      </c>
      <c r="E19" s="24" t="str">
        <f>IF(ISBLANK(HLOOKUP(E$1, q_preprocess!$1:$1048576, $D19, FALSE)), "", HLOOKUP(E$1, q_preprocess!$1:$1048576, $D19, FALSE))</f>
        <v/>
      </c>
      <c r="F19" s="24" t="str">
        <f>IF(ISBLANK(HLOOKUP(F$1, q_preprocess!$1:$1048576, $D19, FALSE)), "", HLOOKUP(F$1, q_preprocess!$1:$1048576, $D19, FALSE))</f>
        <v/>
      </c>
      <c r="G19" s="24" t="str">
        <f>IF(ISBLANK(HLOOKUP(G$1, q_preprocess!$1:$1048576, $D19, FALSE)), "", HLOOKUP(G$1, q_preprocess!$1:$1048576, $D19, FALSE))</f>
        <v/>
      </c>
      <c r="H19" s="24" t="str">
        <f>IF(ISBLANK(HLOOKUP(H$1, q_preprocess!$1:$1048576, $D19, FALSE)), "", HLOOKUP(H$1, q_preprocess!$1:$1048576, $D19, FALSE))</f>
        <v/>
      </c>
      <c r="I19" s="24" t="str">
        <f>IF(ISBLANK(HLOOKUP(I$1, q_preprocess!$1:$1048576, $D19, FALSE)), "", HLOOKUP(I$1, q_preprocess!$1:$1048576, $D19, FALSE))</f>
        <v/>
      </c>
      <c r="J19" s="24" t="str">
        <f>IF(ISBLANK(HLOOKUP(J$1, q_preprocess!$1:$1048576, $D19, FALSE)), "", HLOOKUP(J$1, q_preprocess!$1:$1048576, $D19, FALSE))</f>
        <v/>
      </c>
      <c r="K19" s="24" t="str">
        <f>IF(ISBLANK(HLOOKUP(K$1, q_preprocess!$1:$1048576, $D19, FALSE)), "", HLOOKUP(K$1, q_preprocess!$1:$1048576, $D19, FALSE))</f>
        <v/>
      </c>
      <c r="L19" s="24" t="str">
        <f>IF(ISBLANK(HLOOKUP(L$1, q_preprocess!$1:$1048576, $D19, FALSE)), "", HLOOKUP(L$1, q_preprocess!$1:$1048576, $D19, FALSE))</f>
        <v/>
      </c>
      <c r="M19" s="24" t="str">
        <f>IF(ISBLANK(HLOOKUP(M$1, q_preprocess!$1:$1048576, $D19, FALSE)), "", HLOOKUP(M$1, q_preprocess!$1:$1048576, $D19, FALSE))</f>
        <v/>
      </c>
      <c r="N19" s="24" t="str">
        <f>IF(ISBLANK(HLOOKUP(N$1, q_preprocess!$1:$1048576, $D19, FALSE)), "", HLOOKUP(N$1, q_preprocess!$1:$1048576, $D19, FALSE))</f>
        <v/>
      </c>
      <c r="O19" s="24" t="str">
        <f>IF(ISBLANK(HLOOKUP(O$1, q_preprocess!$1:$1048576, $D19, FALSE)), "", HLOOKUP(O$1, q_preprocess!$1:$1048576, $D19, FALSE))</f>
        <v/>
      </c>
      <c r="P19" s="24" t="str">
        <f>IF(ISBLANK(HLOOKUP(P$1, q_preprocess!$1:$1048576, $D19, FALSE)), "", HLOOKUP(P$1, q_preprocess!$1:$1048576, $D19, FALSE))</f>
        <v/>
      </c>
    </row>
    <row r="20" spans="1:16" x14ac:dyDescent="0.25">
      <c r="A20" s="15">
        <v>34578</v>
      </c>
      <c r="B20">
        <v>1994</v>
      </c>
      <c r="C20">
        <v>3</v>
      </c>
      <c r="D20">
        <v>20</v>
      </c>
      <c r="E20" s="24" t="str">
        <f>IF(ISBLANK(HLOOKUP(E$1, q_preprocess!$1:$1048576, $D20, FALSE)), "", HLOOKUP(E$1, q_preprocess!$1:$1048576, $D20, FALSE))</f>
        <v/>
      </c>
      <c r="F20" s="24" t="str">
        <f>IF(ISBLANK(HLOOKUP(F$1, q_preprocess!$1:$1048576, $D20, FALSE)), "", HLOOKUP(F$1, q_preprocess!$1:$1048576, $D20, FALSE))</f>
        <v/>
      </c>
      <c r="G20" s="24" t="str">
        <f>IF(ISBLANK(HLOOKUP(G$1, q_preprocess!$1:$1048576, $D20, FALSE)), "", HLOOKUP(G$1, q_preprocess!$1:$1048576, $D20, FALSE))</f>
        <v/>
      </c>
      <c r="H20" s="24" t="str">
        <f>IF(ISBLANK(HLOOKUP(H$1, q_preprocess!$1:$1048576, $D20, FALSE)), "", HLOOKUP(H$1, q_preprocess!$1:$1048576, $D20, FALSE))</f>
        <v/>
      </c>
      <c r="I20" s="24" t="str">
        <f>IF(ISBLANK(HLOOKUP(I$1, q_preprocess!$1:$1048576, $D20, FALSE)), "", HLOOKUP(I$1, q_preprocess!$1:$1048576, $D20, FALSE))</f>
        <v/>
      </c>
      <c r="J20" s="24" t="str">
        <f>IF(ISBLANK(HLOOKUP(J$1, q_preprocess!$1:$1048576, $D20, FALSE)), "", HLOOKUP(J$1, q_preprocess!$1:$1048576, $D20, FALSE))</f>
        <v/>
      </c>
      <c r="K20" s="24" t="str">
        <f>IF(ISBLANK(HLOOKUP(K$1, q_preprocess!$1:$1048576, $D20, FALSE)), "", HLOOKUP(K$1, q_preprocess!$1:$1048576, $D20, FALSE))</f>
        <v/>
      </c>
      <c r="L20" s="24" t="str">
        <f>IF(ISBLANK(HLOOKUP(L$1, q_preprocess!$1:$1048576, $D20, FALSE)), "", HLOOKUP(L$1, q_preprocess!$1:$1048576, $D20, FALSE))</f>
        <v/>
      </c>
      <c r="M20" s="24" t="str">
        <f>IF(ISBLANK(HLOOKUP(M$1, q_preprocess!$1:$1048576, $D20, FALSE)), "", HLOOKUP(M$1, q_preprocess!$1:$1048576, $D20, FALSE))</f>
        <v/>
      </c>
      <c r="N20" s="24" t="str">
        <f>IF(ISBLANK(HLOOKUP(N$1, q_preprocess!$1:$1048576, $D20, FALSE)), "", HLOOKUP(N$1, q_preprocess!$1:$1048576, $D20, FALSE))</f>
        <v/>
      </c>
      <c r="O20" s="24" t="str">
        <f>IF(ISBLANK(HLOOKUP(O$1, q_preprocess!$1:$1048576, $D20, FALSE)), "", HLOOKUP(O$1, q_preprocess!$1:$1048576, $D20, FALSE))</f>
        <v/>
      </c>
      <c r="P20" s="24" t="str">
        <f>IF(ISBLANK(HLOOKUP(P$1, q_preprocess!$1:$1048576, $D20, FALSE)), "", HLOOKUP(P$1, q_preprocess!$1:$1048576, $D20, FALSE))</f>
        <v/>
      </c>
    </row>
    <row r="21" spans="1:16" x14ac:dyDescent="0.25">
      <c r="A21" s="15">
        <v>34669</v>
      </c>
      <c r="B21">
        <v>1994</v>
      </c>
      <c r="C21">
        <v>4</v>
      </c>
      <c r="D21">
        <v>21</v>
      </c>
      <c r="E21" s="24" t="str">
        <f>IF(ISBLANK(HLOOKUP(E$1, q_preprocess!$1:$1048576, $D21, FALSE)), "", HLOOKUP(E$1, q_preprocess!$1:$1048576, $D21, FALSE))</f>
        <v/>
      </c>
      <c r="F21" s="24" t="str">
        <f>IF(ISBLANK(HLOOKUP(F$1, q_preprocess!$1:$1048576, $D21, FALSE)), "", HLOOKUP(F$1, q_preprocess!$1:$1048576, $D21, FALSE))</f>
        <v/>
      </c>
      <c r="G21" s="24" t="str">
        <f>IF(ISBLANK(HLOOKUP(G$1, q_preprocess!$1:$1048576, $D21, FALSE)), "", HLOOKUP(G$1, q_preprocess!$1:$1048576, $D21, FALSE))</f>
        <v/>
      </c>
      <c r="H21" s="24" t="str">
        <f>IF(ISBLANK(HLOOKUP(H$1, q_preprocess!$1:$1048576, $D21, FALSE)), "", HLOOKUP(H$1, q_preprocess!$1:$1048576, $D21, FALSE))</f>
        <v/>
      </c>
      <c r="I21" s="24" t="str">
        <f>IF(ISBLANK(HLOOKUP(I$1, q_preprocess!$1:$1048576, $D21, FALSE)), "", HLOOKUP(I$1, q_preprocess!$1:$1048576, $D21, FALSE))</f>
        <v/>
      </c>
      <c r="J21" s="24" t="str">
        <f>IF(ISBLANK(HLOOKUP(J$1, q_preprocess!$1:$1048576, $D21, FALSE)), "", HLOOKUP(J$1, q_preprocess!$1:$1048576, $D21, FALSE))</f>
        <v/>
      </c>
      <c r="K21" s="24" t="str">
        <f>IF(ISBLANK(HLOOKUP(K$1, q_preprocess!$1:$1048576, $D21, FALSE)), "", HLOOKUP(K$1, q_preprocess!$1:$1048576, $D21, FALSE))</f>
        <v/>
      </c>
      <c r="L21" s="24" t="str">
        <f>IF(ISBLANK(HLOOKUP(L$1, q_preprocess!$1:$1048576, $D21, FALSE)), "", HLOOKUP(L$1, q_preprocess!$1:$1048576, $D21, FALSE))</f>
        <v/>
      </c>
      <c r="M21" s="24" t="str">
        <f>IF(ISBLANK(HLOOKUP(M$1, q_preprocess!$1:$1048576, $D21, FALSE)), "", HLOOKUP(M$1, q_preprocess!$1:$1048576, $D21, FALSE))</f>
        <v/>
      </c>
      <c r="N21" s="24" t="str">
        <f>IF(ISBLANK(HLOOKUP(N$1, q_preprocess!$1:$1048576, $D21, FALSE)), "", HLOOKUP(N$1, q_preprocess!$1:$1048576, $D21, FALSE))</f>
        <v/>
      </c>
      <c r="O21" s="24" t="str">
        <f>IF(ISBLANK(HLOOKUP(O$1, q_preprocess!$1:$1048576, $D21, FALSE)), "", HLOOKUP(O$1, q_preprocess!$1:$1048576, $D21, FALSE))</f>
        <v/>
      </c>
      <c r="P21" s="24" t="str">
        <f>IF(ISBLANK(HLOOKUP(P$1, q_preprocess!$1:$1048576, $D21, FALSE)), "", HLOOKUP(P$1, q_preprocess!$1:$1048576, $D21, FALSE))</f>
        <v/>
      </c>
    </row>
    <row r="22" spans="1:16" x14ac:dyDescent="0.25">
      <c r="A22" s="15">
        <v>34759</v>
      </c>
      <c r="B22">
        <v>1995</v>
      </c>
      <c r="C22">
        <v>1</v>
      </c>
      <c r="D22">
        <v>22</v>
      </c>
      <c r="E22" s="24" t="str">
        <f>IF(ISBLANK(HLOOKUP(E$1, q_preprocess!$1:$1048576, $D22, FALSE)), "", HLOOKUP(E$1, q_preprocess!$1:$1048576, $D22, FALSE))</f>
        <v/>
      </c>
      <c r="F22" s="24" t="str">
        <f>IF(ISBLANK(HLOOKUP(F$1, q_preprocess!$1:$1048576, $D22, FALSE)), "", HLOOKUP(F$1, q_preprocess!$1:$1048576, $D22, FALSE))</f>
        <v/>
      </c>
      <c r="G22" s="24" t="str">
        <f>IF(ISBLANK(HLOOKUP(G$1, q_preprocess!$1:$1048576, $D22, FALSE)), "", HLOOKUP(G$1, q_preprocess!$1:$1048576, $D22, FALSE))</f>
        <v/>
      </c>
      <c r="H22" s="24" t="str">
        <f>IF(ISBLANK(HLOOKUP(H$1, q_preprocess!$1:$1048576, $D22, FALSE)), "", HLOOKUP(H$1, q_preprocess!$1:$1048576, $D22, FALSE))</f>
        <v/>
      </c>
      <c r="I22" s="24" t="str">
        <f>IF(ISBLANK(HLOOKUP(I$1, q_preprocess!$1:$1048576, $D22, FALSE)), "", HLOOKUP(I$1, q_preprocess!$1:$1048576, $D22, FALSE))</f>
        <v/>
      </c>
      <c r="J22" s="24" t="str">
        <f>IF(ISBLANK(HLOOKUP(J$1, q_preprocess!$1:$1048576, $D22, FALSE)), "", HLOOKUP(J$1, q_preprocess!$1:$1048576, $D22, FALSE))</f>
        <v/>
      </c>
      <c r="K22" s="24" t="str">
        <f>IF(ISBLANK(HLOOKUP(K$1, q_preprocess!$1:$1048576, $D22, FALSE)), "", HLOOKUP(K$1, q_preprocess!$1:$1048576, $D22, FALSE))</f>
        <v/>
      </c>
      <c r="L22" s="24" t="str">
        <f>IF(ISBLANK(HLOOKUP(L$1, q_preprocess!$1:$1048576, $D22, FALSE)), "", HLOOKUP(L$1, q_preprocess!$1:$1048576, $D22, FALSE))</f>
        <v/>
      </c>
      <c r="M22" s="24" t="str">
        <f>IF(ISBLANK(HLOOKUP(M$1, q_preprocess!$1:$1048576, $D22, FALSE)), "", HLOOKUP(M$1, q_preprocess!$1:$1048576, $D22, FALSE))</f>
        <v/>
      </c>
      <c r="N22" s="24" t="str">
        <f>IF(ISBLANK(HLOOKUP(N$1, q_preprocess!$1:$1048576, $D22, FALSE)), "", HLOOKUP(N$1, q_preprocess!$1:$1048576, $D22, FALSE))</f>
        <v/>
      </c>
      <c r="O22" s="24" t="str">
        <f>IF(ISBLANK(HLOOKUP(O$1, q_preprocess!$1:$1048576, $D22, FALSE)), "", HLOOKUP(O$1, q_preprocess!$1:$1048576, $D22, FALSE))</f>
        <v/>
      </c>
      <c r="P22" s="24" t="str">
        <f>IF(ISBLANK(HLOOKUP(P$1, q_preprocess!$1:$1048576, $D22, FALSE)), "", HLOOKUP(P$1, q_preprocess!$1:$1048576, $D22, FALSE))</f>
        <v/>
      </c>
    </row>
    <row r="23" spans="1:16" x14ac:dyDescent="0.25">
      <c r="A23" s="15">
        <v>34851</v>
      </c>
      <c r="B23">
        <v>1995</v>
      </c>
      <c r="C23">
        <v>2</v>
      </c>
      <c r="D23">
        <v>23</v>
      </c>
      <c r="E23" s="24" t="str">
        <f>IF(ISBLANK(HLOOKUP(E$1, q_preprocess!$1:$1048576, $D23, FALSE)), "", HLOOKUP(E$1, q_preprocess!$1:$1048576, $D23, FALSE))</f>
        <v/>
      </c>
      <c r="F23" s="24" t="str">
        <f>IF(ISBLANK(HLOOKUP(F$1, q_preprocess!$1:$1048576, $D23, FALSE)), "", HLOOKUP(F$1, q_preprocess!$1:$1048576, $D23, FALSE))</f>
        <v/>
      </c>
      <c r="G23" s="24" t="str">
        <f>IF(ISBLANK(HLOOKUP(G$1, q_preprocess!$1:$1048576, $D23, FALSE)), "", HLOOKUP(G$1, q_preprocess!$1:$1048576, $D23, FALSE))</f>
        <v/>
      </c>
      <c r="H23" s="24" t="str">
        <f>IF(ISBLANK(HLOOKUP(H$1, q_preprocess!$1:$1048576, $D23, FALSE)), "", HLOOKUP(H$1, q_preprocess!$1:$1048576, $D23, FALSE))</f>
        <v/>
      </c>
      <c r="I23" s="24" t="str">
        <f>IF(ISBLANK(HLOOKUP(I$1, q_preprocess!$1:$1048576, $D23, FALSE)), "", HLOOKUP(I$1, q_preprocess!$1:$1048576, $D23, FALSE))</f>
        <v/>
      </c>
      <c r="J23" s="24" t="str">
        <f>IF(ISBLANK(HLOOKUP(J$1, q_preprocess!$1:$1048576, $D23, FALSE)), "", HLOOKUP(J$1, q_preprocess!$1:$1048576, $D23, FALSE))</f>
        <v/>
      </c>
      <c r="K23" s="24" t="str">
        <f>IF(ISBLANK(HLOOKUP(K$1, q_preprocess!$1:$1048576, $D23, FALSE)), "", HLOOKUP(K$1, q_preprocess!$1:$1048576, $D23, FALSE))</f>
        <v/>
      </c>
      <c r="L23" s="24" t="str">
        <f>IF(ISBLANK(HLOOKUP(L$1, q_preprocess!$1:$1048576, $D23, FALSE)), "", HLOOKUP(L$1, q_preprocess!$1:$1048576, $D23, FALSE))</f>
        <v/>
      </c>
      <c r="M23" s="24" t="str">
        <f>IF(ISBLANK(HLOOKUP(M$1, q_preprocess!$1:$1048576, $D23, FALSE)), "", HLOOKUP(M$1, q_preprocess!$1:$1048576, $D23, FALSE))</f>
        <v/>
      </c>
      <c r="N23" s="24" t="str">
        <f>IF(ISBLANK(HLOOKUP(N$1, q_preprocess!$1:$1048576, $D23, FALSE)), "", HLOOKUP(N$1, q_preprocess!$1:$1048576, $D23, FALSE))</f>
        <v/>
      </c>
      <c r="O23" s="24" t="str">
        <f>IF(ISBLANK(HLOOKUP(O$1, q_preprocess!$1:$1048576, $D23, FALSE)), "", HLOOKUP(O$1, q_preprocess!$1:$1048576, $D23, FALSE))</f>
        <v/>
      </c>
      <c r="P23" s="24" t="str">
        <f>IF(ISBLANK(HLOOKUP(P$1, q_preprocess!$1:$1048576, $D23, FALSE)), "", HLOOKUP(P$1, q_preprocess!$1:$1048576, $D23, FALSE))</f>
        <v/>
      </c>
    </row>
    <row r="24" spans="1:16" x14ac:dyDescent="0.25">
      <c r="A24" s="15">
        <v>34943</v>
      </c>
      <c r="B24">
        <v>1995</v>
      </c>
      <c r="C24">
        <v>3</v>
      </c>
      <c r="D24">
        <v>24</v>
      </c>
      <c r="E24" s="24" t="str">
        <f>IF(ISBLANK(HLOOKUP(E$1, q_preprocess!$1:$1048576, $D24, FALSE)), "", HLOOKUP(E$1, q_preprocess!$1:$1048576, $D24, FALSE))</f>
        <v/>
      </c>
      <c r="F24" s="24" t="str">
        <f>IF(ISBLANK(HLOOKUP(F$1, q_preprocess!$1:$1048576, $D24, FALSE)), "", HLOOKUP(F$1, q_preprocess!$1:$1048576, $D24, FALSE))</f>
        <v/>
      </c>
      <c r="G24" s="24" t="str">
        <f>IF(ISBLANK(HLOOKUP(G$1, q_preprocess!$1:$1048576, $D24, FALSE)), "", HLOOKUP(G$1, q_preprocess!$1:$1048576, $D24, FALSE))</f>
        <v/>
      </c>
      <c r="H24" s="24" t="str">
        <f>IF(ISBLANK(HLOOKUP(H$1, q_preprocess!$1:$1048576, $D24, FALSE)), "", HLOOKUP(H$1, q_preprocess!$1:$1048576, $D24, FALSE))</f>
        <v/>
      </c>
      <c r="I24" s="24" t="str">
        <f>IF(ISBLANK(HLOOKUP(I$1, q_preprocess!$1:$1048576, $D24, FALSE)), "", HLOOKUP(I$1, q_preprocess!$1:$1048576, $D24, FALSE))</f>
        <v/>
      </c>
      <c r="J24" s="24" t="str">
        <f>IF(ISBLANK(HLOOKUP(J$1, q_preprocess!$1:$1048576, $D24, FALSE)), "", HLOOKUP(J$1, q_preprocess!$1:$1048576, $D24, FALSE))</f>
        <v/>
      </c>
      <c r="K24" s="24" t="str">
        <f>IF(ISBLANK(HLOOKUP(K$1, q_preprocess!$1:$1048576, $D24, FALSE)), "", HLOOKUP(K$1, q_preprocess!$1:$1048576, $D24, FALSE))</f>
        <v/>
      </c>
      <c r="L24" s="24" t="str">
        <f>IF(ISBLANK(HLOOKUP(L$1, q_preprocess!$1:$1048576, $D24, FALSE)), "", HLOOKUP(L$1, q_preprocess!$1:$1048576, $D24, FALSE))</f>
        <v/>
      </c>
      <c r="M24" s="24" t="str">
        <f>IF(ISBLANK(HLOOKUP(M$1, q_preprocess!$1:$1048576, $D24, FALSE)), "", HLOOKUP(M$1, q_preprocess!$1:$1048576, $D24, FALSE))</f>
        <v/>
      </c>
      <c r="N24" s="24" t="str">
        <f>IF(ISBLANK(HLOOKUP(N$1, q_preprocess!$1:$1048576, $D24, FALSE)), "", HLOOKUP(N$1, q_preprocess!$1:$1048576, $D24, FALSE))</f>
        <v/>
      </c>
      <c r="O24" s="24" t="str">
        <f>IF(ISBLANK(HLOOKUP(O$1, q_preprocess!$1:$1048576, $D24, FALSE)), "", HLOOKUP(O$1, q_preprocess!$1:$1048576, $D24, FALSE))</f>
        <v/>
      </c>
      <c r="P24" s="24" t="str">
        <f>IF(ISBLANK(HLOOKUP(P$1, q_preprocess!$1:$1048576, $D24, FALSE)), "", HLOOKUP(P$1, q_preprocess!$1:$1048576, $D24, FALSE))</f>
        <v/>
      </c>
    </row>
    <row r="25" spans="1:16" x14ac:dyDescent="0.25">
      <c r="A25" s="15">
        <v>35034</v>
      </c>
      <c r="B25">
        <v>1995</v>
      </c>
      <c r="C25">
        <v>4</v>
      </c>
      <c r="D25">
        <v>25</v>
      </c>
      <c r="E25" s="24" t="str">
        <f>IF(ISBLANK(HLOOKUP(E$1, q_preprocess!$1:$1048576, $D25, FALSE)), "", HLOOKUP(E$1, q_preprocess!$1:$1048576, $D25, FALSE))</f>
        <v/>
      </c>
      <c r="F25" s="24" t="str">
        <f>IF(ISBLANK(HLOOKUP(F$1, q_preprocess!$1:$1048576, $D25, FALSE)), "", HLOOKUP(F$1, q_preprocess!$1:$1048576, $D25, FALSE))</f>
        <v/>
      </c>
      <c r="G25" s="24" t="str">
        <f>IF(ISBLANK(HLOOKUP(G$1, q_preprocess!$1:$1048576, $D25, FALSE)), "", HLOOKUP(G$1, q_preprocess!$1:$1048576, $D25, FALSE))</f>
        <v/>
      </c>
      <c r="H25" s="24" t="str">
        <f>IF(ISBLANK(HLOOKUP(H$1, q_preprocess!$1:$1048576, $D25, FALSE)), "", HLOOKUP(H$1, q_preprocess!$1:$1048576, $D25, FALSE))</f>
        <v/>
      </c>
      <c r="I25" s="24" t="str">
        <f>IF(ISBLANK(HLOOKUP(I$1, q_preprocess!$1:$1048576, $D25, FALSE)), "", HLOOKUP(I$1, q_preprocess!$1:$1048576, $D25, FALSE))</f>
        <v/>
      </c>
      <c r="J25" s="24" t="str">
        <f>IF(ISBLANK(HLOOKUP(J$1, q_preprocess!$1:$1048576, $D25, FALSE)), "", HLOOKUP(J$1, q_preprocess!$1:$1048576, $D25, FALSE))</f>
        <v/>
      </c>
      <c r="K25" s="24" t="str">
        <f>IF(ISBLANK(HLOOKUP(K$1, q_preprocess!$1:$1048576, $D25, FALSE)), "", HLOOKUP(K$1, q_preprocess!$1:$1048576, $D25, FALSE))</f>
        <v/>
      </c>
      <c r="L25" s="24" t="str">
        <f>IF(ISBLANK(HLOOKUP(L$1, q_preprocess!$1:$1048576, $D25, FALSE)), "", HLOOKUP(L$1, q_preprocess!$1:$1048576, $D25, FALSE))</f>
        <v/>
      </c>
      <c r="M25" s="24" t="str">
        <f>IF(ISBLANK(HLOOKUP(M$1, q_preprocess!$1:$1048576, $D25, FALSE)), "", HLOOKUP(M$1, q_preprocess!$1:$1048576, $D25, FALSE))</f>
        <v/>
      </c>
      <c r="N25" s="24" t="str">
        <f>IF(ISBLANK(HLOOKUP(N$1, q_preprocess!$1:$1048576, $D25, FALSE)), "", HLOOKUP(N$1, q_preprocess!$1:$1048576, $D25, FALSE))</f>
        <v/>
      </c>
      <c r="O25" s="24" t="str">
        <f>IF(ISBLANK(HLOOKUP(O$1, q_preprocess!$1:$1048576, $D25, FALSE)), "", HLOOKUP(O$1, q_preprocess!$1:$1048576, $D25, FALSE))</f>
        <v/>
      </c>
      <c r="P25" s="24" t="str">
        <f>IF(ISBLANK(HLOOKUP(P$1, q_preprocess!$1:$1048576, $D25, FALSE)), "", HLOOKUP(P$1, q_preprocess!$1:$1048576, $D25, FALSE))</f>
        <v/>
      </c>
    </row>
    <row r="26" spans="1:16" x14ac:dyDescent="0.25">
      <c r="A26" s="15">
        <v>35125</v>
      </c>
      <c r="B26">
        <v>1996</v>
      </c>
      <c r="C26">
        <v>1</v>
      </c>
      <c r="D26">
        <v>26</v>
      </c>
      <c r="E26" s="24" t="str">
        <f>IF(ISBLANK(HLOOKUP(E$1, q_preprocess!$1:$1048576, $D26, FALSE)), "", HLOOKUP(E$1, q_preprocess!$1:$1048576, $D26, FALSE))</f>
        <v/>
      </c>
      <c r="F26" s="24" t="str">
        <f>IF(ISBLANK(HLOOKUP(F$1, q_preprocess!$1:$1048576, $D26, FALSE)), "", HLOOKUP(F$1, q_preprocess!$1:$1048576, $D26, FALSE))</f>
        <v/>
      </c>
      <c r="G26" s="24" t="str">
        <f>IF(ISBLANK(HLOOKUP(G$1, q_preprocess!$1:$1048576, $D26, FALSE)), "", HLOOKUP(G$1, q_preprocess!$1:$1048576, $D26, FALSE))</f>
        <v/>
      </c>
      <c r="H26" s="24" t="str">
        <f>IF(ISBLANK(HLOOKUP(H$1, q_preprocess!$1:$1048576, $D26, FALSE)), "", HLOOKUP(H$1, q_preprocess!$1:$1048576, $D26, FALSE))</f>
        <v/>
      </c>
      <c r="I26" s="24" t="str">
        <f>IF(ISBLANK(HLOOKUP(I$1, q_preprocess!$1:$1048576, $D26, FALSE)), "", HLOOKUP(I$1, q_preprocess!$1:$1048576, $D26, FALSE))</f>
        <v/>
      </c>
      <c r="J26" s="24" t="str">
        <f>IF(ISBLANK(HLOOKUP(J$1, q_preprocess!$1:$1048576, $D26, FALSE)), "", HLOOKUP(J$1, q_preprocess!$1:$1048576, $D26, FALSE))</f>
        <v/>
      </c>
      <c r="K26" s="24" t="str">
        <f>IF(ISBLANK(HLOOKUP(K$1, q_preprocess!$1:$1048576, $D26, FALSE)), "", HLOOKUP(K$1, q_preprocess!$1:$1048576, $D26, FALSE))</f>
        <v/>
      </c>
      <c r="L26" s="24" t="str">
        <f>IF(ISBLANK(HLOOKUP(L$1, q_preprocess!$1:$1048576, $D26, FALSE)), "", HLOOKUP(L$1, q_preprocess!$1:$1048576, $D26, FALSE))</f>
        <v/>
      </c>
      <c r="M26" s="24" t="str">
        <f>IF(ISBLANK(HLOOKUP(M$1, q_preprocess!$1:$1048576, $D26, FALSE)), "", HLOOKUP(M$1, q_preprocess!$1:$1048576, $D26, FALSE))</f>
        <v/>
      </c>
      <c r="N26" s="24" t="str">
        <f>IF(ISBLANK(HLOOKUP(N$1, q_preprocess!$1:$1048576, $D26, FALSE)), "", HLOOKUP(N$1, q_preprocess!$1:$1048576, $D26, FALSE))</f>
        <v/>
      </c>
      <c r="O26" s="24" t="str">
        <f>IF(ISBLANK(HLOOKUP(O$1, q_preprocess!$1:$1048576, $D26, FALSE)), "", HLOOKUP(O$1, q_preprocess!$1:$1048576, $D26, FALSE))</f>
        <v/>
      </c>
      <c r="P26" s="24" t="str">
        <f>IF(ISBLANK(HLOOKUP(P$1, q_preprocess!$1:$1048576, $D26, FALSE)), "", HLOOKUP(P$1, q_preprocess!$1:$1048576, $D26, FALSE))</f>
        <v/>
      </c>
    </row>
    <row r="27" spans="1:16" x14ac:dyDescent="0.25">
      <c r="A27" s="15">
        <v>35217</v>
      </c>
      <c r="B27">
        <v>1996</v>
      </c>
      <c r="C27">
        <v>2</v>
      </c>
      <c r="D27">
        <v>27</v>
      </c>
      <c r="E27" s="24" t="str">
        <f>IF(ISBLANK(HLOOKUP(E$1, q_preprocess!$1:$1048576, $D27, FALSE)), "", HLOOKUP(E$1, q_preprocess!$1:$1048576, $D27, FALSE))</f>
        <v/>
      </c>
      <c r="F27" s="24" t="str">
        <f>IF(ISBLANK(HLOOKUP(F$1, q_preprocess!$1:$1048576, $D27, FALSE)), "", HLOOKUP(F$1, q_preprocess!$1:$1048576, $D27, FALSE))</f>
        <v/>
      </c>
      <c r="G27" s="24" t="str">
        <f>IF(ISBLANK(HLOOKUP(G$1, q_preprocess!$1:$1048576, $D27, FALSE)), "", HLOOKUP(G$1, q_preprocess!$1:$1048576, $D27, FALSE))</f>
        <v/>
      </c>
      <c r="H27" s="24" t="str">
        <f>IF(ISBLANK(HLOOKUP(H$1, q_preprocess!$1:$1048576, $D27, FALSE)), "", HLOOKUP(H$1, q_preprocess!$1:$1048576, $D27, FALSE))</f>
        <v/>
      </c>
      <c r="I27" s="24" t="str">
        <f>IF(ISBLANK(HLOOKUP(I$1, q_preprocess!$1:$1048576, $D27, FALSE)), "", HLOOKUP(I$1, q_preprocess!$1:$1048576, $D27, FALSE))</f>
        <v/>
      </c>
      <c r="J27" s="24" t="str">
        <f>IF(ISBLANK(HLOOKUP(J$1, q_preprocess!$1:$1048576, $D27, FALSE)), "", HLOOKUP(J$1, q_preprocess!$1:$1048576, $D27, FALSE))</f>
        <v/>
      </c>
      <c r="K27" s="24" t="str">
        <f>IF(ISBLANK(HLOOKUP(K$1, q_preprocess!$1:$1048576, $D27, FALSE)), "", HLOOKUP(K$1, q_preprocess!$1:$1048576, $D27, FALSE))</f>
        <v/>
      </c>
      <c r="L27" s="24" t="str">
        <f>IF(ISBLANK(HLOOKUP(L$1, q_preprocess!$1:$1048576, $D27, FALSE)), "", HLOOKUP(L$1, q_preprocess!$1:$1048576, $D27, FALSE))</f>
        <v/>
      </c>
      <c r="M27" s="24" t="str">
        <f>IF(ISBLANK(HLOOKUP(M$1, q_preprocess!$1:$1048576, $D27, FALSE)), "", HLOOKUP(M$1, q_preprocess!$1:$1048576, $D27, FALSE))</f>
        <v/>
      </c>
      <c r="N27" s="24" t="str">
        <f>IF(ISBLANK(HLOOKUP(N$1, q_preprocess!$1:$1048576, $D27, FALSE)), "", HLOOKUP(N$1, q_preprocess!$1:$1048576, $D27, FALSE))</f>
        <v/>
      </c>
      <c r="O27" s="24" t="str">
        <f>IF(ISBLANK(HLOOKUP(O$1, q_preprocess!$1:$1048576, $D27, FALSE)), "", HLOOKUP(O$1, q_preprocess!$1:$1048576, $D27, FALSE))</f>
        <v/>
      </c>
      <c r="P27" s="24" t="str">
        <f>IF(ISBLANK(HLOOKUP(P$1, q_preprocess!$1:$1048576, $D27, FALSE)), "", HLOOKUP(P$1, q_preprocess!$1:$1048576, $D27, FALSE))</f>
        <v/>
      </c>
    </row>
    <row r="28" spans="1:16" x14ac:dyDescent="0.25">
      <c r="A28" s="15">
        <v>35309</v>
      </c>
      <c r="B28">
        <v>1996</v>
      </c>
      <c r="C28">
        <v>3</v>
      </c>
      <c r="D28">
        <v>28</v>
      </c>
      <c r="E28" s="24" t="str">
        <f>IF(ISBLANK(HLOOKUP(E$1, q_preprocess!$1:$1048576, $D28, FALSE)), "", HLOOKUP(E$1, q_preprocess!$1:$1048576, $D28, FALSE))</f>
        <v/>
      </c>
      <c r="F28" s="24" t="str">
        <f>IF(ISBLANK(HLOOKUP(F$1, q_preprocess!$1:$1048576, $D28, FALSE)), "", HLOOKUP(F$1, q_preprocess!$1:$1048576, $D28, FALSE))</f>
        <v/>
      </c>
      <c r="G28" s="24" t="str">
        <f>IF(ISBLANK(HLOOKUP(G$1, q_preprocess!$1:$1048576, $D28, FALSE)), "", HLOOKUP(G$1, q_preprocess!$1:$1048576, $D28, FALSE))</f>
        <v/>
      </c>
      <c r="H28" s="24" t="str">
        <f>IF(ISBLANK(HLOOKUP(H$1, q_preprocess!$1:$1048576, $D28, FALSE)), "", HLOOKUP(H$1, q_preprocess!$1:$1048576, $D28, FALSE))</f>
        <v/>
      </c>
      <c r="I28" s="24" t="str">
        <f>IF(ISBLANK(HLOOKUP(I$1, q_preprocess!$1:$1048576, $D28, FALSE)), "", HLOOKUP(I$1, q_preprocess!$1:$1048576, $D28, FALSE))</f>
        <v/>
      </c>
      <c r="J28" s="24" t="str">
        <f>IF(ISBLANK(HLOOKUP(J$1, q_preprocess!$1:$1048576, $D28, FALSE)), "", HLOOKUP(J$1, q_preprocess!$1:$1048576, $D28, FALSE))</f>
        <v/>
      </c>
      <c r="K28" s="24" t="str">
        <f>IF(ISBLANK(HLOOKUP(K$1, q_preprocess!$1:$1048576, $D28, FALSE)), "", HLOOKUP(K$1, q_preprocess!$1:$1048576, $D28, FALSE))</f>
        <v/>
      </c>
      <c r="L28" s="24" t="str">
        <f>IF(ISBLANK(HLOOKUP(L$1, q_preprocess!$1:$1048576, $D28, FALSE)), "", HLOOKUP(L$1, q_preprocess!$1:$1048576, $D28, FALSE))</f>
        <v/>
      </c>
      <c r="M28" s="24" t="str">
        <f>IF(ISBLANK(HLOOKUP(M$1, q_preprocess!$1:$1048576, $D28, FALSE)), "", HLOOKUP(M$1, q_preprocess!$1:$1048576, $D28, FALSE))</f>
        <v/>
      </c>
      <c r="N28" s="24" t="str">
        <f>IF(ISBLANK(HLOOKUP(N$1, q_preprocess!$1:$1048576, $D28, FALSE)), "", HLOOKUP(N$1, q_preprocess!$1:$1048576, $D28, FALSE))</f>
        <v/>
      </c>
      <c r="O28" s="24" t="str">
        <f>IF(ISBLANK(HLOOKUP(O$1, q_preprocess!$1:$1048576, $D28, FALSE)), "", HLOOKUP(O$1, q_preprocess!$1:$1048576, $D28, FALSE))</f>
        <v/>
      </c>
      <c r="P28" s="24" t="str">
        <f>IF(ISBLANK(HLOOKUP(P$1, q_preprocess!$1:$1048576, $D28, FALSE)), "", HLOOKUP(P$1, q_preprocess!$1:$1048576, $D28, FALSE))</f>
        <v/>
      </c>
    </row>
    <row r="29" spans="1:16" x14ac:dyDescent="0.25">
      <c r="A29" s="15">
        <v>35400</v>
      </c>
      <c r="B29">
        <v>1996</v>
      </c>
      <c r="C29">
        <v>4</v>
      </c>
      <c r="D29">
        <v>29</v>
      </c>
      <c r="E29" s="24" t="str">
        <f>IF(ISBLANK(HLOOKUP(E$1, q_preprocess!$1:$1048576, $D29, FALSE)), "", HLOOKUP(E$1, q_preprocess!$1:$1048576, $D29, FALSE))</f>
        <v/>
      </c>
      <c r="F29" s="24" t="str">
        <f>IF(ISBLANK(HLOOKUP(F$1, q_preprocess!$1:$1048576, $D29, FALSE)), "", HLOOKUP(F$1, q_preprocess!$1:$1048576, $D29, FALSE))</f>
        <v/>
      </c>
      <c r="G29" s="24" t="str">
        <f>IF(ISBLANK(HLOOKUP(G$1, q_preprocess!$1:$1048576, $D29, FALSE)), "", HLOOKUP(G$1, q_preprocess!$1:$1048576, $D29, FALSE))</f>
        <v/>
      </c>
      <c r="H29" s="24" t="str">
        <f>IF(ISBLANK(HLOOKUP(H$1, q_preprocess!$1:$1048576, $D29, FALSE)), "", HLOOKUP(H$1, q_preprocess!$1:$1048576, $D29, FALSE))</f>
        <v/>
      </c>
      <c r="I29" s="24" t="str">
        <f>IF(ISBLANK(HLOOKUP(I$1, q_preprocess!$1:$1048576, $D29, FALSE)), "", HLOOKUP(I$1, q_preprocess!$1:$1048576, $D29, FALSE))</f>
        <v/>
      </c>
      <c r="J29" s="24" t="str">
        <f>IF(ISBLANK(HLOOKUP(J$1, q_preprocess!$1:$1048576, $D29, FALSE)), "", HLOOKUP(J$1, q_preprocess!$1:$1048576, $D29, FALSE))</f>
        <v/>
      </c>
      <c r="K29" s="24" t="str">
        <f>IF(ISBLANK(HLOOKUP(K$1, q_preprocess!$1:$1048576, $D29, FALSE)), "", HLOOKUP(K$1, q_preprocess!$1:$1048576, $D29, FALSE))</f>
        <v/>
      </c>
      <c r="L29" s="24" t="str">
        <f>IF(ISBLANK(HLOOKUP(L$1, q_preprocess!$1:$1048576, $D29, FALSE)), "", HLOOKUP(L$1, q_preprocess!$1:$1048576, $D29, FALSE))</f>
        <v/>
      </c>
      <c r="M29" s="24" t="str">
        <f>IF(ISBLANK(HLOOKUP(M$1, q_preprocess!$1:$1048576, $D29, FALSE)), "", HLOOKUP(M$1, q_preprocess!$1:$1048576, $D29, FALSE))</f>
        <v/>
      </c>
      <c r="N29" s="24" t="str">
        <f>IF(ISBLANK(HLOOKUP(N$1, q_preprocess!$1:$1048576, $D29, FALSE)), "", HLOOKUP(N$1, q_preprocess!$1:$1048576, $D29, FALSE))</f>
        <v/>
      </c>
      <c r="O29" s="24" t="str">
        <f>IF(ISBLANK(HLOOKUP(O$1, q_preprocess!$1:$1048576, $D29, FALSE)), "", HLOOKUP(O$1, q_preprocess!$1:$1048576, $D29, FALSE))</f>
        <v/>
      </c>
      <c r="P29" s="24" t="str">
        <f>IF(ISBLANK(HLOOKUP(P$1, q_preprocess!$1:$1048576, $D29, FALSE)), "", HLOOKUP(P$1, q_preprocess!$1:$1048576, $D29, FALSE))</f>
        <v/>
      </c>
    </row>
    <row r="30" spans="1:16" x14ac:dyDescent="0.25">
      <c r="A30" s="15">
        <v>35490</v>
      </c>
      <c r="B30">
        <v>1997</v>
      </c>
      <c r="C30">
        <v>1</v>
      </c>
      <c r="D30">
        <v>30</v>
      </c>
      <c r="E30" s="24" t="str">
        <f>IF(ISBLANK(HLOOKUP(E$1, q_preprocess!$1:$1048576, $D30, FALSE)), "", HLOOKUP(E$1, q_preprocess!$1:$1048576, $D30, FALSE))</f>
        <v/>
      </c>
      <c r="F30" s="24" t="str">
        <f>IF(ISBLANK(HLOOKUP(F$1, q_preprocess!$1:$1048576, $D30, FALSE)), "", HLOOKUP(F$1, q_preprocess!$1:$1048576, $D30, FALSE))</f>
        <v/>
      </c>
      <c r="G30" s="24" t="str">
        <f>IF(ISBLANK(HLOOKUP(G$1, q_preprocess!$1:$1048576, $D30, FALSE)), "", HLOOKUP(G$1, q_preprocess!$1:$1048576, $D30, FALSE))</f>
        <v/>
      </c>
      <c r="H30" s="24" t="str">
        <f>IF(ISBLANK(HLOOKUP(H$1, q_preprocess!$1:$1048576, $D30, FALSE)), "", HLOOKUP(H$1, q_preprocess!$1:$1048576, $D30, FALSE))</f>
        <v/>
      </c>
      <c r="I30" s="24" t="str">
        <f>IF(ISBLANK(HLOOKUP(I$1, q_preprocess!$1:$1048576, $D30, FALSE)), "", HLOOKUP(I$1, q_preprocess!$1:$1048576, $D30, FALSE))</f>
        <v/>
      </c>
      <c r="J30" s="24" t="str">
        <f>IF(ISBLANK(HLOOKUP(J$1, q_preprocess!$1:$1048576, $D30, FALSE)), "", HLOOKUP(J$1, q_preprocess!$1:$1048576, $D30, FALSE))</f>
        <v/>
      </c>
      <c r="K30" s="24" t="str">
        <f>IF(ISBLANK(HLOOKUP(K$1, q_preprocess!$1:$1048576, $D30, FALSE)), "", HLOOKUP(K$1, q_preprocess!$1:$1048576, $D30, FALSE))</f>
        <v/>
      </c>
      <c r="L30" s="24" t="str">
        <f>IF(ISBLANK(HLOOKUP(L$1, q_preprocess!$1:$1048576, $D30, FALSE)), "", HLOOKUP(L$1, q_preprocess!$1:$1048576, $D30, FALSE))</f>
        <v/>
      </c>
      <c r="M30" s="24" t="str">
        <f>IF(ISBLANK(HLOOKUP(M$1, q_preprocess!$1:$1048576, $D30, FALSE)), "", HLOOKUP(M$1, q_preprocess!$1:$1048576, $D30, FALSE))</f>
        <v/>
      </c>
      <c r="N30" s="24" t="str">
        <f>IF(ISBLANK(HLOOKUP(N$1, q_preprocess!$1:$1048576, $D30, FALSE)), "", HLOOKUP(N$1, q_preprocess!$1:$1048576, $D30, FALSE))</f>
        <v/>
      </c>
      <c r="O30" s="24" t="str">
        <f>IF(ISBLANK(HLOOKUP(O$1, q_preprocess!$1:$1048576, $D30, FALSE)), "", HLOOKUP(O$1, q_preprocess!$1:$1048576, $D30, FALSE))</f>
        <v/>
      </c>
      <c r="P30" s="24" t="str">
        <f>IF(ISBLANK(HLOOKUP(P$1, q_preprocess!$1:$1048576, $D30, FALSE)), "", HLOOKUP(P$1, q_preprocess!$1:$1048576, $D30, FALSE))</f>
        <v/>
      </c>
    </row>
    <row r="31" spans="1:16" x14ac:dyDescent="0.25">
      <c r="A31" s="15">
        <v>35582</v>
      </c>
      <c r="B31">
        <v>1997</v>
      </c>
      <c r="C31">
        <v>2</v>
      </c>
      <c r="D31">
        <v>31</v>
      </c>
      <c r="E31" s="24" t="str">
        <f>IF(ISBLANK(HLOOKUP(E$1, q_preprocess!$1:$1048576, $D31, FALSE)), "", HLOOKUP(E$1, q_preprocess!$1:$1048576, $D31, FALSE))</f>
        <v/>
      </c>
      <c r="F31" s="24" t="str">
        <f>IF(ISBLANK(HLOOKUP(F$1, q_preprocess!$1:$1048576, $D31, FALSE)), "", HLOOKUP(F$1, q_preprocess!$1:$1048576, $D31, FALSE))</f>
        <v/>
      </c>
      <c r="G31" s="24" t="str">
        <f>IF(ISBLANK(HLOOKUP(G$1, q_preprocess!$1:$1048576, $D31, FALSE)), "", HLOOKUP(G$1, q_preprocess!$1:$1048576, $D31, FALSE))</f>
        <v/>
      </c>
      <c r="H31" s="24" t="str">
        <f>IF(ISBLANK(HLOOKUP(H$1, q_preprocess!$1:$1048576, $D31, FALSE)), "", HLOOKUP(H$1, q_preprocess!$1:$1048576, $D31, FALSE))</f>
        <v/>
      </c>
      <c r="I31" s="24" t="str">
        <f>IF(ISBLANK(HLOOKUP(I$1, q_preprocess!$1:$1048576, $D31, FALSE)), "", HLOOKUP(I$1, q_preprocess!$1:$1048576, $D31, FALSE))</f>
        <v/>
      </c>
      <c r="J31" s="24" t="str">
        <f>IF(ISBLANK(HLOOKUP(J$1, q_preprocess!$1:$1048576, $D31, FALSE)), "", HLOOKUP(J$1, q_preprocess!$1:$1048576, $D31, FALSE))</f>
        <v/>
      </c>
      <c r="K31" s="24" t="str">
        <f>IF(ISBLANK(HLOOKUP(K$1, q_preprocess!$1:$1048576, $D31, FALSE)), "", HLOOKUP(K$1, q_preprocess!$1:$1048576, $D31, FALSE))</f>
        <v/>
      </c>
      <c r="L31" s="24" t="str">
        <f>IF(ISBLANK(HLOOKUP(L$1, q_preprocess!$1:$1048576, $D31, FALSE)), "", HLOOKUP(L$1, q_preprocess!$1:$1048576, $D31, FALSE))</f>
        <v/>
      </c>
      <c r="M31" s="24" t="str">
        <f>IF(ISBLANK(HLOOKUP(M$1, q_preprocess!$1:$1048576, $D31, FALSE)), "", HLOOKUP(M$1, q_preprocess!$1:$1048576, $D31, FALSE))</f>
        <v/>
      </c>
      <c r="N31" s="24" t="str">
        <f>IF(ISBLANK(HLOOKUP(N$1, q_preprocess!$1:$1048576, $D31, FALSE)), "", HLOOKUP(N$1, q_preprocess!$1:$1048576, $D31, FALSE))</f>
        <v/>
      </c>
      <c r="O31" s="24" t="str">
        <f>IF(ISBLANK(HLOOKUP(O$1, q_preprocess!$1:$1048576, $D31, FALSE)), "", HLOOKUP(O$1, q_preprocess!$1:$1048576, $D31, FALSE))</f>
        <v/>
      </c>
      <c r="P31" s="24" t="str">
        <f>IF(ISBLANK(HLOOKUP(P$1, q_preprocess!$1:$1048576, $D31, FALSE)), "", HLOOKUP(P$1, q_preprocess!$1:$1048576, $D31, FALSE))</f>
        <v/>
      </c>
    </row>
    <row r="32" spans="1:16" x14ac:dyDescent="0.25">
      <c r="A32" s="15">
        <v>35674</v>
      </c>
      <c r="B32">
        <v>1997</v>
      </c>
      <c r="C32">
        <v>3</v>
      </c>
      <c r="D32">
        <v>32</v>
      </c>
      <c r="E32" s="24" t="str">
        <f>IF(ISBLANK(HLOOKUP(E$1, q_preprocess!$1:$1048576, $D32, FALSE)), "", HLOOKUP(E$1, q_preprocess!$1:$1048576, $D32, FALSE))</f>
        <v/>
      </c>
      <c r="F32" s="24" t="str">
        <f>IF(ISBLANK(HLOOKUP(F$1, q_preprocess!$1:$1048576, $D32, FALSE)), "", HLOOKUP(F$1, q_preprocess!$1:$1048576, $D32, FALSE))</f>
        <v/>
      </c>
      <c r="G32" s="24" t="str">
        <f>IF(ISBLANK(HLOOKUP(G$1, q_preprocess!$1:$1048576, $D32, FALSE)), "", HLOOKUP(G$1, q_preprocess!$1:$1048576, $D32, FALSE))</f>
        <v/>
      </c>
      <c r="H32" s="24" t="str">
        <f>IF(ISBLANK(HLOOKUP(H$1, q_preprocess!$1:$1048576, $D32, FALSE)), "", HLOOKUP(H$1, q_preprocess!$1:$1048576, $D32, FALSE))</f>
        <v/>
      </c>
      <c r="I32" s="24" t="str">
        <f>IF(ISBLANK(HLOOKUP(I$1, q_preprocess!$1:$1048576, $D32, FALSE)), "", HLOOKUP(I$1, q_preprocess!$1:$1048576, $D32, FALSE))</f>
        <v/>
      </c>
      <c r="J32" s="24" t="str">
        <f>IF(ISBLANK(HLOOKUP(J$1, q_preprocess!$1:$1048576, $D32, FALSE)), "", HLOOKUP(J$1, q_preprocess!$1:$1048576, $D32, FALSE))</f>
        <v/>
      </c>
      <c r="K32" s="24" t="str">
        <f>IF(ISBLANK(HLOOKUP(K$1, q_preprocess!$1:$1048576, $D32, FALSE)), "", HLOOKUP(K$1, q_preprocess!$1:$1048576, $D32, FALSE))</f>
        <v/>
      </c>
      <c r="L32" s="24" t="str">
        <f>IF(ISBLANK(HLOOKUP(L$1, q_preprocess!$1:$1048576, $D32, FALSE)), "", HLOOKUP(L$1, q_preprocess!$1:$1048576, $D32, FALSE))</f>
        <v/>
      </c>
      <c r="M32" s="24" t="str">
        <f>IF(ISBLANK(HLOOKUP(M$1, q_preprocess!$1:$1048576, $D32, FALSE)), "", HLOOKUP(M$1, q_preprocess!$1:$1048576, $D32, FALSE))</f>
        <v/>
      </c>
      <c r="N32" s="24" t="str">
        <f>IF(ISBLANK(HLOOKUP(N$1, q_preprocess!$1:$1048576, $D32, FALSE)), "", HLOOKUP(N$1, q_preprocess!$1:$1048576, $D32, FALSE))</f>
        <v/>
      </c>
      <c r="O32" s="24" t="str">
        <f>IF(ISBLANK(HLOOKUP(O$1, q_preprocess!$1:$1048576, $D32, FALSE)), "", HLOOKUP(O$1, q_preprocess!$1:$1048576, $D32, FALSE))</f>
        <v/>
      </c>
      <c r="P32" s="24" t="str">
        <f>IF(ISBLANK(HLOOKUP(P$1, q_preprocess!$1:$1048576, $D32, FALSE)), "", HLOOKUP(P$1, q_preprocess!$1:$1048576, $D32, FALSE))</f>
        <v/>
      </c>
    </row>
    <row r="33" spans="1:16" x14ac:dyDescent="0.25">
      <c r="A33" s="15">
        <v>35765</v>
      </c>
      <c r="B33">
        <v>1997</v>
      </c>
      <c r="C33">
        <v>4</v>
      </c>
      <c r="D33">
        <v>33</v>
      </c>
      <c r="E33" s="24" t="str">
        <f>IF(ISBLANK(HLOOKUP(E$1, q_preprocess!$1:$1048576, $D33, FALSE)), "", HLOOKUP(E$1, q_preprocess!$1:$1048576, $D33, FALSE))</f>
        <v/>
      </c>
      <c r="F33" s="24" t="str">
        <f>IF(ISBLANK(HLOOKUP(F$1, q_preprocess!$1:$1048576, $D33, FALSE)), "", HLOOKUP(F$1, q_preprocess!$1:$1048576, $D33, FALSE))</f>
        <v/>
      </c>
      <c r="G33" s="24" t="str">
        <f>IF(ISBLANK(HLOOKUP(G$1, q_preprocess!$1:$1048576, $D33, FALSE)), "", HLOOKUP(G$1, q_preprocess!$1:$1048576, $D33, FALSE))</f>
        <v/>
      </c>
      <c r="H33" s="24" t="str">
        <f>IF(ISBLANK(HLOOKUP(H$1, q_preprocess!$1:$1048576, $D33, FALSE)), "", HLOOKUP(H$1, q_preprocess!$1:$1048576, $D33, FALSE))</f>
        <v/>
      </c>
      <c r="I33" s="24" t="str">
        <f>IF(ISBLANK(HLOOKUP(I$1, q_preprocess!$1:$1048576, $D33, FALSE)), "", HLOOKUP(I$1, q_preprocess!$1:$1048576, $D33, FALSE))</f>
        <v/>
      </c>
      <c r="J33" s="24" t="str">
        <f>IF(ISBLANK(HLOOKUP(J$1, q_preprocess!$1:$1048576, $D33, FALSE)), "", HLOOKUP(J$1, q_preprocess!$1:$1048576, $D33, FALSE))</f>
        <v/>
      </c>
      <c r="K33" s="24" t="str">
        <f>IF(ISBLANK(HLOOKUP(K$1, q_preprocess!$1:$1048576, $D33, FALSE)), "", HLOOKUP(K$1, q_preprocess!$1:$1048576, $D33, FALSE))</f>
        <v/>
      </c>
      <c r="L33" s="24" t="str">
        <f>IF(ISBLANK(HLOOKUP(L$1, q_preprocess!$1:$1048576, $D33, FALSE)), "", HLOOKUP(L$1, q_preprocess!$1:$1048576, $D33, FALSE))</f>
        <v/>
      </c>
      <c r="M33" s="24" t="str">
        <f>IF(ISBLANK(HLOOKUP(M$1, q_preprocess!$1:$1048576, $D33, FALSE)), "", HLOOKUP(M$1, q_preprocess!$1:$1048576, $D33, FALSE))</f>
        <v/>
      </c>
      <c r="N33" s="24" t="str">
        <f>IF(ISBLANK(HLOOKUP(N$1, q_preprocess!$1:$1048576, $D33, FALSE)), "", HLOOKUP(N$1, q_preprocess!$1:$1048576, $D33, FALSE))</f>
        <v/>
      </c>
      <c r="O33" s="24" t="str">
        <f>IF(ISBLANK(HLOOKUP(O$1, q_preprocess!$1:$1048576, $D33, FALSE)), "", HLOOKUP(O$1, q_preprocess!$1:$1048576, $D33, FALSE))</f>
        <v/>
      </c>
      <c r="P33" s="24" t="str">
        <f>IF(ISBLANK(HLOOKUP(P$1, q_preprocess!$1:$1048576, $D33, FALSE)), "", HLOOKUP(P$1, q_preprocess!$1:$1048576, $D33, FALSE))</f>
        <v/>
      </c>
    </row>
    <row r="34" spans="1:16" x14ac:dyDescent="0.25">
      <c r="A34" s="15">
        <v>35855</v>
      </c>
      <c r="B34">
        <v>1998</v>
      </c>
      <c r="C34">
        <v>1</v>
      </c>
      <c r="D34">
        <v>34</v>
      </c>
      <c r="E34" s="24" t="str">
        <f>IF(ISBLANK(HLOOKUP(E$1, q_preprocess!$1:$1048576, $D34, FALSE)), "", HLOOKUP(E$1, q_preprocess!$1:$1048576, $D34, FALSE))</f>
        <v/>
      </c>
      <c r="F34" s="24" t="str">
        <f>IF(ISBLANK(HLOOKUP(F$1, q_preprocess!$1:$1048576, $D34, FALSE)), "", HLOOKUP(F$1, q_preprocess!$1:$1048576, $D34, FALSE))</f>
        <v/>
      </c>
      <c r="G34" s="24" t="str">
        <f>IF(ISBLANK(HLOOKUP(G$1, q_preprocess!$1:$1048576, $D34, FALSE)), "", HLOOKUP(G$1, q_preprocess!$1:$1048576, $D34, FALSE))</f>
        <v/>
      </c>
      <c r="H34" s="24" t="str">
        <f>IF(ISBLANK(HLOOKUP(H$1, q_preprocess!$1:$1048576, $D34, FALSE)), "", HLOOKUP(H$1, q_preprocess!$1:$1048576, $D34, FALSE))</f>
        <v/>
      </c>
      <c r="I34" s="24" t="str">
        <f>IF(ISBLANK(HLOOKUP(I$1, q_preprocess!$1:$1048576, $D34, FALSE)), "", HLOOKUP(I$1, q_preprocess!$1:$1048576, $D34, FALSE))</f>
        <v/>
      </c>
      <c r="J34" s="24" t="str">
        <f>IF(ISBLANK(HLOOKUP(J$1, q_preprocess!$1:$1048576, $D34, FALSE)), "", HLOOKUP(J$1, q_preprocess!$1:$1048576, $D34, FALSE))</f>
        <v/>
      </c>
      <c r="K34" s="24" t="str">
        <f>IF(ISBLANK(HLOOKUP(K$1, q_preprocess!$1:$1048576, $D34, FALSE)), "", HLOOKUP(K$1, q_preprocess!$1:$1048576, $D34, FALSE))</f>
        <v/>
      </c>
      <c r="L34" s="24" t="str">
        <f>IF(ISBLANK(HLOOKUP(L$1, q_preprocess!$1:$1048576, $D34, FALSE)), "", HLOOKUP(L$1, q_preprocess!$1:$1048576, $D34, FALSE))</f>
        <v/>
      </c>
      <c r="M34" s="24" t="str">
        <f>IF(ISBLANK(HLOOKUP(M$1, q_preprocess!$1:$1048576, $D34, FALSE)), "", HLOOKUP(M$1, q_preprocess!$1:$1048576, $D34, FALSE))</f>
        <v/>
      </c>
      <c r="N34" s="24" t="str">
        <f>IF(ISBLANK(HLOOKUP(N$1, q_preprocess!$1:$1048576, $D34, FALSE)), "", HLOOKUP(N$1, q_preprocess!$1:$1048576, $D34, FALSE))</f>
        <v/>
      </c>
      <c r="O34" s="24" t="str">
        <f>IF(ISBLANK(HLOOKUP(O$1, q_preprocess!$1:$1048576, $D34, FALSE)), "", HLOOKUP(O$1, q_preprocess!$1:$1048576, $D34, FALSE))</f>
        <v/>
      </c>
      <c r="P34" s="24" t="str">
        <f>IF(ISBLANK(HLOOKUP(P$1, q_preprocess!$1:$1048576, $D34, FALSE)), "", HLOOKUP(P$1, q_preprocess!$1:$1048576, $D34, FALSE))</f>
        <v/>
      </c>
    </row>
    <row r="35" spans="1:16" x14ac:dyDescent="0.25">
      <c r="A35" s="15">
        <v>35947</v>
      </c>
      <c r="B35">
        <v>1998</v>
      </c>
      <c r="C35">
        <v>2</v>
      </c>
      <c r="D35">
        <v>35</v>
      </c>
      <c r="E35" s="24" t="str">
        <f>IF(ISBLANK(HLOOKUP(E$1, q_preprocess!$1:$1048576, $D35, FALSE)), "", HLOOKUP(E$1, q_preprocess!$1:$1048576, $D35, FALSE))</f>
        <v/>
      </c>
      <c r="F35" s="24" t="str">
        <f>IF(ISBLANK(HLOOKUP(F$1, q_preprocess!$1:$1048576, $D35, FALSE)), "", HLOOKUP(F$1, q_preprocess!$1:$1048576, $D35, FALSE))</f>
        <v/>
      </c>
      <c r="G35" s="24" t="str">
        <f>IF(ISBLANK(HLOOKUP(G$1, q_preprocess!$1:$1048576, $D35, FALSE)), "", HLOOKUP(G$1, q_preprocess!$1:$1048576, $D35, FALSE))</f>
        <v/>
      </c>
      <c r="H35" s="24" t="str">
        <f>IF(ISBLANK(HLOOKUP(H$1, q_preprocess!$1:$1048576, $D35, FALSE)), "", HLOOKUP(H$1, q_preprocess!$1:$1048576, $D35, FALSE))</f>
        <v/>
      </c>
      <c r="I35" s="24" t="str">
        <f>IF(ISBLANK(HLOOKUP(I$1, q_preprocess!$1:$1048576, $D35, FALSE)), "", HLOOKUP(I$1, q_preprocess!$1:$1048576, $D35, FALSE))</f>
        <v/>
      </c>
      <c r="J35" s="24" t="str">
        <f>IF(ISBLANK(HLOOKUP(J$1, q_preprocess!$1:$1048576, $D35, FALSE)), "", HLOOKUP(J$1, q_preprocess!$1:$1048576, $D35, FALSE))</f>
        <v/>
      </c>
      <c r="K35" s="24" t="str">
        <f>IF(ISBLANK(HLOOKUP(K$1, q_preprocess!$1:$1048576, $D35, FALSE)), "", HLOOKUP(K$1, q_preprocess!$1:$1048576, $D35, FALSE))</f>
        <v/>
      </c>
      <c r="L35" s="24" t="str">
        <f>IF(ISBLANK(HLOOKUP(L$1, q_preprocess!$1:$1048576, $D35, FALSE)), "", HLOOKUP(L$1, q_preprocess!$1:$1048576, $D35, FALSE))</f>
        <v/>
      </c>
      <c r="M35" s="24" t="str">
        <f>IF(ISBLANK(HLOOKUP(M$1, q_preprocess!$1:$1048576, $D35, FALSE)), "", HLOOKUP(M$1, q_preprocess!$1:$1048576, $D35, FALSE))</f>
        <v/>
      </c>
      <c r="N35" s="24" t="str">
        <f>IF(ISBLANK(HLOOKUP(N$1, q_preprocess!$1:$1048576, $D35, FALSE)), "", HLOOKUP(N$1, q_preprocess!$1:$1048576, $D35, FALSE))</f>
        <v/>
      </c>
      <c r="O35" s="24" t="str">
        <f>IF(ISBLANK(HLOOKUP(O$1, q_preprocess!$1:$1048576, $D35, FALSE)), "", HLOOKUP(O$1, q_preprocess!$1:$1048576, $D35, FALSE))</f>
        <v/>
      </c>
      <c r="P35" s="24" t="str">
        <f>IF(ISBLANK(HLOOKUP(P$1, q_preprocess!$1:$1048576, $D35, FALSE)), "", HLOOKUP(P$1, q_preprocess!$1:$1048576, $D35, FALSE))</f>
        <v/>
      </c>
    </row>
    <row r="36" spans="1:16" x14ac:dyDescent="0.25">
      <c r="A36" s="15">
        <v>36039</v>
      </c>
      <c r="B36">
        <v>1998</v>
      </c>
      <c r="C36">
        <v>3</v>
      </c>
      <c r="D36">
        <v>36</v>
      </c>
      <c r="E36" s="24" t="str">
        <f>IF(ISBLANK(HLOOKUP(E$1, q_preprocess!$1:$1048576, $D36, FALSE)), "", HLOOKUP(E$1, q_preprocess!$1:$1048576, $D36, FALSE))</f>
        <v/>
      </c>
      <c r="F36" s="24" t="str">
        <f>IF(ISBLANK(HLOOKUP(F$1, q_preprocess!$1:$1048576, $D36, FALSE)), "", HLOOKUP(F$1, q_preprocess!$1:$1048576, $D36, FALSE))</f>
        <v/>
      </c>
      <c r="G36" s="24" t="str">
        <f>IF(ISBLANK(HLOOKUP(G$1, q_preprocess!$1:$1048576, $D36, FALSE)), "", HLOOKUP(G$1, q_preprocess!$1:$1048576, $D36, FALSE))</f>
        <v/>
      </c>
      <c r="H36" s="24" t="str">
        <f>IF(ISBLANK(HLOOKUP(H$1, q_preprocess!$1:$1048576, $D36, FALSE)), "", HLOOKUP(H$1, q_preprocess!$1:$1048576, $D36, FALSE))</f>
        <v/>
      </c>
      <c r="I36" s="24" t="str">
        <f>IF(ISBLANK(HLOOKUP(I$1, q_preprocess!$1:$1048576, $D36, FALSE)), "", HLOOKUP(I$1, q_preprocess!$1:$1048576, $D36, FALSE))</f>
        <v/>
      </c>
      <c r="J36" s="24" t="str">
        <f>IF(ISBLANK(HLOOKUP(J$1, q_preprocess!$1:$1048576, $D36, FALSE)), "", HLOOKUP(J$1, q_preprocess!$1:$1048576, $D36, FALSE))</f>
        <v/>
      </c>
      <c r="K36" s="24" t="str">
        <f>IF(ISBLANK(HLOOKUP(K$1, q_preprocess!$1:$1048576, $D36, FALSE)), "", HLOOKUP(K$1, q_preprocess!$1:$1048576, $D36, FALSE))</f>
        <v/>
      </c>
      <c r="L36" s="24" t="str">
        <f>IF(ISBLANK(HLOOKUP(L$1, q_preprocess!$1:$1048576, $D36, FALSE)), "", HLOOKUP(L$1, q_preprocess!$1:$1048576, $D36, FALSE))</f>
        <v/>
      </c>
      <c r="M36" s="24" t="str">
        <f>IF(ISBLANK(HLOOKUP(M$1, q_preprocess!$1:$1048576, $D36, FALSE)), "", HLOOKUP(M$1, q_preprocess!$1:$1048576, $D36, FALSE))</f>
        <v/>
      </c>
      <c r="N36" s="24" t="str">
        <f>IF(ISBLANK(HLOOKUP(N$1, q_preprocess!$1:$1048576, $D36, FALSE)), "", HLOOKUP(N$1, q_preprocess!$1:$1048576, $D36, FALSE))</f>
        <v/>
      </c>
      <c r="O36" s="24" t="str">
        <f>IF(ISBLANK(HLOOKUP(O$1, q_preprocess!$1:$1048576, $D36, FALSE)), "", HLOOKUP(O$1, q_preprocess!$1:$1048576, $D36, FALSE))</f>
        <v/>
      </c>
      <c r="P36" s="24" t="str">
        <f>IF(ISBLANK(HLOOKUP(P$1, q_preprocess!$1:$1048576, $D36, FALSE)), "", HLOOKUP(P$1, q_preprocess!$1:$1048576, $D36, FALSE))</f>
        <v/>
      </c>
    </row>
    <row r="37" spans="1:16" x14ac:dyDescent="0.25">
      <c r="A37" s="15">
        <v>36130</v>
      </c>
      <c r="B37">
        <v>1998</v>
      </c>
      <c r="C37">
        <v>4</v>
      </c>
      <c r="D37">
        <v>37</v>
      </c>
      <c r="E37" s="24" t="str">
        <f>IF(ISBLANK(HLOOKUP(E$1, q_preprocess!$1:$1048576, $D37, FALSE)), "", HLOOKUP(E$1, q_preprocess!$1:$1048576, $D37, FALSE))</f>
        <v/>
      </c>
      <c r="F37" s="24" t="str">
        <f>IF(ISBLANK(HLOOKUP(F$1, q_preprocess!$1:$1048576, $D37, FALSE)), "", HLOOKUP(F$1, q_preprocess!$1:$1048576, $D37, FALSE))</f>
        <v/>
      </c>
      <c r="G37" s="24" t="str">
        <f>IF(ISBLANK(HLOOKUP(G$1, q_preprocess!$1:$1048576, $D37, FALSE)), "", HLOOKUP(G$1, q_preprocess!$1:$1048576, $D37, FALSE))</f>
        <v/>
      </c>
      <c r="H37" s="24" t="str">
        <f>IF(ISBLANK(HLOOKUP(H$1, q_preprocess!$1:$1048576, $D37, FALSE)), "", HLOOKUP(H$1, q_preprocess!$1:$1048576, $D37, FALSE))</f>
        <v/>
      </c>
      <c r="I37" s="24" t="str">
        <f>IF(ISBLANK(HLOOKUP(I$1, q_preprocess!$1:$1048576, $D37, FALSE)), "", HLOOKUP(I$1, q_preprocess!$1:$1048576, $D37, FALSE))</f>
        <v/>
      </c>
      <c r="J37" s="24" t="str">
        <f>IF(ISBLANK(HLOOKUP(J$1, q_preprocess!$1:$1048576, $D37, FALSE)), "", HLOOKUP(J$1, q_preprocess!$1:$1048576, $D37, FALSE))</f>
        <v/>
      </c>
      <c r="K37" s="24" t="str">
        <f>IF(ISBLANK(HLOOKUP(K$1, q_preprocess!$1:$1048576, $D37, FALSE)), "", HLOOKUP(K$1, q_preprocess!$1:$1048576, $D37, FALSE))</f>
        <v/>
      </c>
      <c r="L37" s="24" t="str">
        <f>IF(ISBLANK(HLOOKUP(L$1, q_preprocess!$1:$1048576, $D37, FALSE)), "", HLOOKUP(L$1, q_preprocess!$1:$1048576, $D37, FALSE))</f>
        <v/>
      </c>
      <c r="M37" s="24" t="str">
        <f>IF(ISBLANK(HLOOKUP(M$1, q_preprocess!$1:$1048576, $D37, FALSE)), "", HLOOKUP(M$1, q_preprocess!$1:$1048576, $D37, FALSE))</f>
        <v/>
      </c>
      <c r="N37" s="24" t="str">
        <f>IF(ISBLANK(HLOOKUP(N$1, q_preprocess!$1:$1048576, $D37, FALSE)), "", HLOOKUP(N$1, q_preprocess!$1:$1048576, $D37, FALSE))</f>
        <v/>
      </c>
      <c r="O37" s="24" t="str">
        <f>IF(ISBLANK(HLOOKUP(O$1, q_preprocess!$1:$1048576, $D37, FALSE)), "", HLOOKUP(O$1, q_preprocess!$1:$1048576, $D37, FALSE))</f>
        <v/>
      </c>
      <c r="P37" s="24" t="str">
        <f>IF(ISBLANK(HLOOKUP(P$1, q_preprocess!$1:$1048576, $D37, FALSE)), "", HLOOKUP(P$1, q_preprocess!$1:$1048576, $D37, FALSE))</f>
        <v/>
      </c>
    </row>
    <row r="38" spans="1:16" x14ac:dyDescent="0.25">
      <c r="A38" s="15">
        <v>36220</v>
      </c>
      <c r="B38">
        <v>1999</v>
      </c>
      <c r="C38">
        <v>1</v>
      </c>
      <c r="D38">
        <v>38</v>
      </c>
      <c r="E38" s="24" t="str">
        <f>IF(ISBLANK(HLOOKUP(E$1, q_preprocess!$1:$1048576, $D38, FALSE)), "", HLOOKUP(E$1, q_preprocess!$1:$1048576, $D38, FALSE))</f>
        <v/>
      </c>
      <c r="F38" s="24" t="str">
        <f>IF(ISBLANK(HLOOKUP(F$1, q_preprocess!$1:$1048576, $D38, FALSE)), "", HLOOKUP(F$1, q_preprocess!$1:$1048576, $D38, FALSE))</f>
        <v/>
      </c>
      <c r="G38" s="24" t="str">
        <f>IF(ISBLANK(HLOOKUP(G$1, q_preprocess!$1:$1048576, $D38, FALSE)), "", HLOOKUP(G$1, q_preprocess!$1:$1048576, $D38, FALSE))</f>
        <v/>
      </c>
      <c r="H38" s="24" t="str">
        <f>IF(ISBLANK(HLOOKUP(H$1, q_preprocess!$1:$1048576, $D38, FALSE)), "", HLOOKUP(H$1, q_preprocess!$1:$1048576, $D38, FALSE))</f>
        <v/>
      </c>
      <c r="I38" s="24" t="str">
        <f>IF(ISBLANK(HLOOKUP(I$1, q_preprocess!$1:$1048576, $D38, FALSE)), "", HLOOKUP(I$1, q_preprocess!$1:$1048576, $D38, FALSE))</f>
        <v/>
      </c>
      <c r="J38" s="24" t="str">
        <f>IF(ISBLANK(HLOOKUP(J$1, q_preprocess!$1:$1048576, $D38, FALSE)), "", HLOOKUP(J$1, q_preprocess!$1:$1048576, $D38, FALSE))</f>
        <v/>
      </c>
      <c r="K38" s="24" t="str">
        <f>IF(ISBLANK(HLOOKUP(K$1, q_preprocess!$1:$1048576, $D38, FALSE)), "", HLOOKUP(K$1, q_preprocess!$1:$1048576, $D38, FALSE))</f>
        <v/>
      </c>
      <c r="L38" s="24" t="str">
        <f>IF(ISBLANK(HLOOKUP(L$1, q_preprocess!$1:$1048576, $D38, FALSE)), "", HLOOKUP(L$1, q_preprocess!$1:$1048576, $D38, FALSE))</f>
        <v/>
      </c>
      <c r="M38" s="24" t="str">
        <f>IF(ISBLANK(HLOOKUP(M$1, q_preprocess!$1:$1048576, $D38, FALSE)), "", HLOOKUP(M$1, q_preprocess!$1:$1048576, $D38, FALSE))</f>
        <v/>
      </c>
      <c r="N38" s="24" t="str">
        <f>IF(ISBLANK(HLOOKUP(N$1, q_preprocess!$1:$1048576, $D38, FALSE)), "", HLOOKUP(N$1, q_preprocess!$1:$1048576, $D38, FALSE))</f>
        <v/>
      </c>
      <c r="O38" s="24" t="str">
        <f>IF(ISBLANK(HLOOKUP(O$1, q_preprocess!$1:$1048576, $D38, FALSE)), "", HLOOKUP(O$1, q_preprocess!$1:$1048576, $D38, FALSE))</f>
        <v/>
      </c>
      <c r="P38" s="24" t="str">
        <f>IF(ISBLANK(HLOOKUP(P$1, q_preprocess!$1:$1048576, $D38, FALSE)), "", HLOOKUP(P$1, q_preprocess!$1:$1048576, $D38, FALSE))</f>
        <v/>
      </c>
    </row>
    <row r="39" spans="1:16" x14ac:dyDescent="0.25">
      <c r="A39" s="15">
        <v>36312</v>
      </c>
      <c r="B39">
        <v>1999</v>
      </c>
      <c r="C39">
        <v>2</v>
      </c>
      <c r="D39">
        <v>39</v>
      </c>
      <c r="E39" s="24" t="str">
        <f>IF(ISBLANK(HLOOKUP(E$1, q_preprocess!$1:$1048576, $D39, FALSE)), "", HLOOKUP(E$1, q_preprocess!$1:$1048576, $D39, FALSE))</f>
        <v/>
      </c>
      <c r="F39" s="24" t="str">
        <f>IF(ISBLANK(HLOOKUP(F$1, q_preprocess!$1:$1048576, $D39, FALSE)), "", HLOOKUP(F$1, q_preprocess!$1:$1048576, $D39, FALSE))</f>
        <v/>
      </c>
      <c r="G39" s="24" t="str">
        <f>IF(ISBLANK(HLOOKUP(G$1, q_preprocess!$1:$1048576, $D39, FALSE)), "", HLOOKUP(G$1, q_preprocess!$1:$1048576, $D39, FALSE))</f>
        <v/>
      </c>
      <c r="H39" s="24" t="str">
        <f>IF(ISBLANK(HLOOKUP(H$1, q_preprocess!$1:$1048576, $D39, FALSE)), "", HLOOKUP(H$1, q_preprocess!$1:$1048576, $D39, FALSE))</f>
        <v/>
      </c>
      <c r="I39" s="24" t="str">
        <f>IF(ISBLANK(HLOOKUP(I$1, q_preprocess!$1:$1048576, $D39, FALSE)), "", HLOOKUP(I$1, q_preprocess!$1:$1048576, $D39, FALSE))</f>
        <v/>
      </c>
      <c r="J39" s="24" t="str">
        <f>IF(ISBLANK(HLOOKUP(J$1, q_preprocess!$1:$1048576, $D39, FALSE)), "", HLOOKUP(J$1, q_preprocess!$1:$1048576, $D39, FALSE))</f>
        <v/>
      </c>
      <c r="K39" s="24" t="str">
        <f>IF(ISBLANK(HLOOKUP(K$1, q_preprocess!$1:$1048576, $D39, FALSE)), "", HLOOKUP(K$1, q_preprocess!$1:$1048576, $D39, FALSE))</f>
        <v/>
      </c>
      <c r="L39" s="24" t="str">
        <f>IF(ISBLANK(HLOOKUP(L$1, q_preprocess!$1:$1048576, $D39, FALSE)), "", HLOOKUP(L$1, q_preprocess!$1:$1048576, $D39, FALSE))</f>
        <v/>
      </c>
      <c r="M39" s="24" t="str">
        <f>IF(ISBLANK(HLOOKUP(M$1, q_preprocess!$1:$1048576, $D39, FALSE)), "", HLOOKUP(M$1, q_preprocess!$1:$1048576, $D39, FALSE))</f>
        <v/>
      </c>
      <c r="N39" s="24" t="str">
        <f>IF(ISBLANK(HLOOKUP(N$1, q_preprocess!$1:$1048576, $D39, FALSE)), "", HLOOKUP(N$1, q_preprocess!$1:$1048576, $D39, FALSE))</f>
        <v/>
      </c>
      <c r="O39" s="24" t="str">
        <f>IF(ISBLANK(HLOOKUP(O$1, q_preprocess!$1:$1048576, $D39, FALSE)), "", HLOOKUP(O$1, q_preprocess!$1:$1048576, $D39, FALSE))</f>
        <v/>
      </c>
      <c r="P39" s="24" t="str">
        <f>IF(ISBLANK(HLOOKUP(P$1, q_preprocess!$1:$1048576, $D39, FALSE)), "", HLOOKUP(P$1, q_preprocess!$1:$1048576, $D39, FALSE))</f>
        <v/>
      </c>
    </row>
    <row r="40" spans="1:16" x14ac:dyDescent="0.25">
      <c r="A40" s="15">
        <v>36404</v>
      </c>
      <c r="B40">
        <v>1999</v>
      </c>
      <c r="C40">
        <v>3</v>
      </c>
      <c r="D40">
        <v>40</v>
      </c>
      <c r="E40" s="24" t="str">
        <f>IF(ISBLANK(HLOOKUP(E$1, q_preprocess!$1:$1048576, $D40, FALSE)), "", HLOOKUP(E$1, q_preprocess!$1:$1048576, $D40, FALSE))</f>
        <v/>
      </c>
      <c r="F40" s="24" t="str">
        <f>IF(ISBLANK(HLOOKUP(F$1, q_preprocess!$1:$1048576, $D40, FALSE)), "", HLOOKUP(F$1, q_preprocess!$1:$1048576, $D40, FALSE))</f>
        <v/>
      </c>
      <c r="G40" s="24" t="str">
        <f>IF(ISBLANK(HLOOKUP(G$1, q_preprocess!$1:$1048576, $D40, FALSE)), "", HLOOKUP(G$1, q_preprocess!$1:$1048576, $D40, FALSE))</f>
        <v/>
      </c>
      <c r="H40" s="24" t="str">
        <f>IF(ISBLANK(HLOOKUP(H$1, q_preprocess!$1:$1048576, $D40, FALSE)), "", HLOOKUP(H$1, q_preprocess!$1:$1048576, $D40, FALSE))</f>
        <v/>
      </c>
      <c r="I40" s="24" t="str">
        <f>IF(ISBLANK(HLOOKUP(I$1, q_preprocess!$1:$1048576, $D40, FALSE)), "", HLOOKUP(I$1, q_preprocess!$1:$1048576, $D40, FALSE))</f>
        <v/>
      </c>
      <c r="J40" s="24" t="str">
        <f>IF(ISBLANK(HLOOKUP(J$1, q_preprocess!$1:$1048576, $D40, FALSE)), "", HLOOKUP(J$1, q_preprocess!$1:$1048576, $D40, FALSE))</f>
        <v/>
      </c>
      <c r="K40" s="24" t="str">
        <f>IF(ISBLANK(HLOOKUP(K$1, q_preprocess!$1:$1048576, $D40, FALSE)), "", HLOOKUP(K$1, q_preprocess!$1:$1048576, $D40, FALSE))</f>
        <v/>
      </c>
      <c r="L40" s="24" t="str">
        <f>IF(ISBLANK(HLOOKUP(L$1, q_preprocess!$1:$1048576, $D40, FALSE)), "", HLOOKUP(L$1, q_preprocess!$1:$1048576, $D40, FALSE))</f>
        <v/>
      </c>
      <c r="M40" s="24" t="str">
        <f>IF(ISBLANK(HLOOKUP(M$1, q_preprocess!$1:$1048576, $D40, FALSE)), "", HLOOKUP(M$1, q_preprocess!$1:$1048576, $D40, FALSE))</f>
        <v/>
      </c>
      <c r="N40" s="24" t="str">
        <f>IF(ISBLANK(HLOOKUP(N$1, q_preprocess!$1:$1048576, $D40, FALSE)), "", HLOOKUP(N$1, q_preprocess!$1:$1048576, $D40, FALSE))</f>
        <v/>
      </c>
      <c r="O40" s="24" t="str">
        <f>IF(ISBLANK(HLOOKUP(O$1, q_preprocess!$1:$1048576, $D40, FALSE)), "", HLOOKUP(O$1, q_preprocess!$1:$1048576, $D40, FALSE))</f>
        <v/>
      </c>
      <c r="P40" s="24" t="str">
        <f>IF(ISBLANK(HLOOKUP(P$1, q_preprocess!$1:$1048576, $D40, FALSE)), "", HLOOKUP(P$1, q_preprocess!$1:$1048576, $D40, FALSE))</f>
        <v/>
      </c>
    </row>
    <row r="41" spans="1:16" x14ac:dyDescent="0.25">
      <c r="A41" s="15">
        <v>36495</v>
      </c>
      <c r="B41">
        <v>1999</v>
      </c>
      <c r="C41">
        <v>4</v>
      </c>
      <c r="D41">
        <v>41</v>
      </c>
      <c r="E41" s="24" t="str">
        <f>IF(ISBLANK(HLOOKUP(E$1, q_preprocess!$1:$1048576, $D41, FALSE)), "", HLOOKUP(E$1, q_preprocess!$1:$1048576, $D41, FALSE))</f>
        <v/>
      </c>
      <c r="F41" s="24" t="str">
        <f>IF(ISBLANK(HLOOKUP(F$1, q_preprocess!$1:$1048576, $D41, FALSE)), "", HLOOKUP(F$1, q_preprocess!$1:$1048576, $D41, FALSE))</f>
        <v/>
      </c>
      <c r="G41" s="24" t="str">
        <f>IF(ISBLANK(HLOOKUP(G$1, q_preprocess!$1:$1048576, $D41, FALSE)), "", HLOOKUP(G$1, q_preprocess!$1:$1048576, $D41, FALSE))</f>
        <v/>
      </c>
      <c r="H41" s="24" t="str">
        <f>IF(ISBLANK(HLOOKUP(H$1, q_preprocess!$1:$1048576, $D41, FALSE)), "", HLOOKUP(H$1, q_preprocess!$1:$1048576, $D41, FALSE))</f>
        <v/>
      </c>
      <c r="I41" s="24" t="str">
        <f>IF(ISBLANK(HLOOKUP(I$1, q_preprocess!$1:$1048576, $D41, FALSE)), "", HLOOKUP(I$1, q_preprocess!$1:$1048576, $D41, FALSE))</f>
        <v/>
      </c>
      <c r="J41" s="24" t="str">
        <f>IF(ISBLANK(HLOOKUP(J$1, q_preprocess!$1:$1048576, $D41, FALSE)), "", HLOOKUP(J$1, q_preprocess!$1:$1048576, $D41, FALSE))</f>
        <v/>
      </c>
      <c r="K41" s="24" t="str">
        <f>IF(ISBLANK(HLOOKUP(K$1, q_preprocess!$1:$1048576, $D41, FALSE)), "", HLOOKUP(K$1, q_preprocess!$1:$1048576, $D41, FALSE))</f>
        <v/>
      </c>
      <c r="L41" s="24" t="str">
        <f>IF(ISBLANK(HLOOKUP(L$1, q_preprocess!$1:$1048576, $D41, FALSE)), "", HLOOKUP(L$1, q_preprocess!$1:$1048576, $D41, FALSE))</f>
        <v/>
      </c>
      <c r="M41" s="24" t="str">
        <f>IF(ISBLANK(HLOOKUP(M$1, q_preprocess!$1:$1048576, $D41, FALSE)), "", HLOOKUP(M$1, q_preprocess!$1:$1048576, $D41, FALSE))</f>
        <v/>
      </c>
      <c r="N41" s="24" t="str">
        <f>IF(ISBLANK(HLOOKUP(N$1, q_preprocess!$1:$1048576, $D41, FALSE)), "", HLOOKUP(N$1, q_preprocess!$1:$1048576, $D41, FALSE))</f>
        <v/>
      </c>
      <c r="O41" s="24" t="str">
        <f>IF(ISBLANK(HLOOKUP(O$1, q_preprocess!$1:$1048576, $D41, FALSE)), "", HLOOKUP(O$1, q_preprocess!$1:$1048576, $D41, FALSE))</f>
        <v/>
      </c>
      <c r="P41" s="24" t="str">
        <f>IF(ISBLANK(HLOOKUP(P$1, q_preprocess!$1:$1048576, $D41, FALSE)), "", HLOOKUP(P$1, q_preprocess!$1:$1048576, $D41, FALSE))</f>
        <v/>
      </c>
    </row>
    <row r="42" spans="1:16" x14ac:dyDescent="0.25">
      <c r="A42" s="15">
        <v>36586</v>
      </c>
      <c r="B42">
        <v>2000</v>
      </c>
      <c r="C42">
        <v>1</v>
      </c>
      <c r="D42">
        <v>42</v>
      </c>
      <c r="E42" s="24" t="str">
        <f>IF(ISBLANK(HLOOKUP(E$1, q_preprocess!$1:$1048576, $D42, FALSE)), "", HLOOKUP(E$1, q_preprocess!$1:$1048576, $D42, FALSE))</f>
        <v/>
      </c>
      <c r="F42" s="24" t="str">
        <f>IF(ISBLANK(HLOOKUP(F$1, q_preprocess!$1:$1048576, $D42, FALSE)), "", HLOOKUP(F$1, q_preprocess!$1:$1048576, $D42, FALSE))</f>
        <v/>
      </c>
      <c r="G42" s="24" t="str">
        <f>IF(ISBLANK(HLOOKUP(G$1, q_preprocess!$1:$1048576, $D42, FALSE)), "", HLOOKUP(G$1, q_preprocess!$1:$1048576, $D42, FALSE))</f>
        <v/>
      </c>
      <c r="H42" s="24" t="str">
        <f>IF(ISBLANK(HLOOKUP(H$1, q_preprocess!$1:$1048576, $D42, FALSE)), "", HLOOKUP(H$1, q_preprocess!$1:$1048576, $D42, FALSE))</f>
        <v/>
      </c>
      <c r="I42" s="24" t="str">
        <f>IF(ISBLANK(HLOOKUP(I$1, q_preprocess!$1:$1048576, $D42, FALSE)), "", HLOOKUP(I$1, q_preprocess!$1:$1048576, $D42, FALSE))</f>
        <v/>
      </c>
      <c r="J42" s="24" t="str">
        <f>IF(ISBLANK(HLOOKUP(J$1, q_preprocess!$1:$1048576, $D42, FALSE)), "", HLOOKUP(J$1, q_preprocess!$1:$1048576, $D42, FALSE))</f>
        <v/>
      </c>
      <c r="K42" s="24" t="str">
        <f>IF(ISBLANK(HLOOKUP(K$1, q_preprocess!$1:$1048576, $D42, FALSE)), "", HLOOKUP(K$1, q_preprocess!$1:$1048576, $D42, FALSE))</f>
        <v/>
      </c>
      <c r="L42" s="24" t="str">
        <f>IF(ISBLANK(HLOOKUP(L$1, q_preprocess!$1:$1048576, $D42, FALSE)), "", HLOOKUP(L$1, q_preprocess!$1:$1048576, $D42, FALSE))</f>
        <v/>
      </c>
      <c r="M42" s="24" t="str">
        <f>IF(ISBLANK(HLOOKUP(M$1, q_preprocess!$1:$1048576, $D42, FALSE)), "", HLOOKUP(M$1, q_preprocess!$1:$1048576, $D42, FALSE))</f>
        <v/>
      </c>
      <c r="N42" s="24" t="str">
        <f>IF(ISBLANK(HLOOKUP(N$1, q_preprocess!$1:$1048576, $D42, FALSE)), "", HLOOKUP(N$1, q_preprocess!$1:$1048576, $D42, FALSE))</f>
        <v/>
      </c>
      <c r="O42" s="24" t="str">
        <f>IF(ISBLANK(HLOOKUP(O$1, q_preprocess!$1:$1048576, $D42, FALSE)), "", HLOOKUP(O$1, q_preprocess!$1:$1048576, $D42, FALSE))</f>
        <v/>
      </c>
      <c r="P42" s="24" t="str">
        <f>IF(ISBLANK(HLOOKUP(P$1, q_preprocess!$1:$1048576, $D42, FALSE)), "", HLOOKUP(P$1, q_preprocess!$1:$1048576, $D42, FALSE))</f>
        <v/>
      </c>
    </row>
    <row r="43" spans="1:16" x14ac:dyDescent="0.25">
      <c r="A43" s="15">
        <v>36678</v>
      </c>
      <c r="B43">
        <v>2000</v>
      </c>
      <c r="C43">
        <v>2</v>
      </c>
      <c r="D43">
        <v>43</v>
      </c>
      <c r="E43" s="24" t="str">
        <f>IF(ISBLANK(HLOOKUP(E$1, q_preprocess!$1:$1048576, $D43, FALSE)), "", HLOOKUP(E$1, q_preprocess!$1:$1048576, $D43, FALSE))</f>
        <v/>
      </c>
      <c r="F43" s="24" t="str">
        <f>IF(ISBLANK(HLOOKUP(F$1, q_preprocess!$1:$1048576, $D43, FALSE)), "", HLOOKUP(F$1, q_preprocess!$1:$1048576, $D43, FALSE))</f>
        <v/>
      </c>
      <c r="G43" s="24" t="str">
        <f>IF(ISBLANK(HLOOKUP(G$1, q_preprocess!$1:$1048576, $D43, FALSE)), "", HLOOKUP(G$1, q_preprocess!$1:$1048576, $D43, FALSE))</f>
        <v/>
      </c>
      <c r="H43" s="24" t="str">
        <f>IF(ISBLANK(HLOOKUP(H$1, q_preprocess!$1:$1048576, $D43, FALSE)), "", HLOOKUP(H$1, q_preprocess!$1:$1048576, $D43, FALSE))</f>
        <v/>
      </c>
      <c r="I43" s="24" t="str">
        <f>IF(ISBLANK(HLOOKUP(I$1, q_preprocess!$1:$1048576, $D43, FALSE)), "", HLOOKUP(I$1, q_preprocess!$1:$1048576, $D43, FALSE))</f>
        <v/>
      </c>
      <c r="J43" s="24" t="str">
        <f>IF(ISBLANK(HLOOKUP(J$1, q_preprocess!$1:$1048576, $D43, FALSE)), "", HLOOKUP(J$1, q_preprocess!$1:$1048576, $D43, FALSE))</f>
        <v/>
      </c>
      <c r="K43" s="24" t="str">
        <f>IF(ISBLANK(HLOOKUP(K$1, q_preprocess!$1:$1048576, $D43, FALSE)), "", HLOOKUP(K$1, q_preprocess!$1:$1048576, $D43, FALSE))</f>
        <v/>
      </c>
      <c r="L43" s="24" t="str">
        <f>IF(ISBLANK(HLOOKUP(L$1, q_preprocess!$1:$1048576, $D43, FALSE)), "", HLOOKUP(L$1, q_preprocess!$1:$1048576, $D43, FALSE))</f>
        <v/>
      </c>
      <c r="M43" s="24" t="str">
        <f>IF(ISBLANK(HLOOKUP(M$1, q_preprocess!$1:$1048576, $D43, FALSE)), "", HLOOKUP(M$1, q_preprocess!$1:$1048576, $D43, FALSE))</f>
        <v/>
      </c>
      <c r="N43" s="24" t="str">
        <f>IF(ISBLANK(HLOOKUP(N$1, q_preprocess!$1:$1048576, $D43, FALSE)), "", HLOOKUP(N$1, q_preprocess!$1:$1048576, $D43, FALSE))</f>
        <v/>
      </c>
      <c r="O43" s="24" t="str">
        <f>IF(ISBLANK(HLOOKUP(O$1, q_preprocess!$1:$1048576, $D43, FALSE)), "", HLOOKUP(O$1, q_preprocess!$1:$1048576, $D43, FALSE))</f>
        <v/>
      </c>
      <c r="P43" s="24" t="str">
        <f>IF(ISBLANK(HLOOKUP(P$1, q_preprocess!$1:$1048576, $D43, FALSE)), "", HLOOKUP(P$1, q_preprocess!$1:$1048576, $D43, FALSE))</f>
        <v/>
      </c>
    </row>
    <row r="44" spans="1:16" x14ac:dyDescent="0.25">
      <c r="A44" s="15">
        <v>36770</v>
      </c>
      <c r="B44">
        <v>2000</v>
      </c>
      <c r="C44">
        <v>3</v>
      </c>
      <c r="D44">
        <v>44</v>
      </c>
      <c r="E44" s="24" t="str">
        <f>IF(ISBLANK(HLOOKUP(E$1, q_preprocess!$1:$1048576, $D44, FALSE)), "", HLOOKUP(E$1, q_preprocess!$1:$1048576, $D44, FALSE))</f>
        <v/>
      </c>
      <c r="F44" s="24" t="str">
        <f>IF(ISBLANK(HLOOKUP(F$1, q_preprocess!$1:$1048576, $D44, FALSE)), "", HLOOKUP(F$1, q_preprocess!$1:$1048576, $D44, FALSE))</f>
        <v/>
      </c>
      <c r="G44" s="24" t="str">
        <f>IF(ISBLANK(HLOOKUP(G$1, q_preprocess!$1:$1048576, $D44, FALSE)), "", HLOOKUP(G$1, q_preprocess!$1:$1048576, $D44, FALSE))</f>
        <v/>
      </c>
      <c r="H44" s="24" t="str">
        <f>IF(ISBLANK(HLOOKUP(H$1, q_preprocess!$1:$1048576, $D44, FALSE)), "", HLOOKUP(H$1, q_preprocess!$1:$1048576, $D44, FALSE))</f>
        <v/>
      </c>
      <c r="I44" s="24" t="str">
        <f>IF(ISBLANK(HLOOKUP(I$1, q_preprocess!$1:$1048576, $D44, FALSE)), "", HLOOKUP(I$1, q_preprocess!$1:$1048576, $D44, FALSE))</f>
        <v/>
      </c>
      <c r="J44" s="24" t="str">
        <f>IF(ISBLANK(HLOOKUP(J$1, q_preprocess!$1:$1048576, $D44, FALSE)), "", HLOOKUP(J$1, q_preprocess!$1:$1048576, $D44, FALSE))</f>
        <v/>
      </c>
      <c r="K44" s="24" t="str">
        <f>IF(ISBLANK(HLOOKUP(K$1, q_preprocess!$1:$1048576, $D44, FALSE)), "", HLOOKUP(K$1, q_preprocess!$1:$1048576, $D44, FALSE))</f>
        <v/>
      </c>
      <c r="L44" s="24" t="str">
        <f>IF(ISBLANK(HLOOKUP(L$1, q_preprocess!$1:$1048576, $D44, FALSE)), "", HLOOKUP(L$1, q_preprocess!$1:$1048576, $D44, FALSE))</f>
        <v/>
      </c>
      <c r="M44" s="24" t="str">
        <f>IF(ISBLANK(HLOOKUP(M$1, q_preprocess!$1:$1048576, $D44, FALSE)), "", HLOOKUP(M$1, q_preprocess!$1:$1048576, $D44, FALSE))</f>
        <v/>
      </c>
      <c r="N44" s="24" t="str">
        <f>IF(ISBLANK(HLOOKUP(N$1, q_preprocess!$1:$1048576, $D44, FALSE)), "", HLOOKUP(N$1, q_preprocess!$1:$1048576, $D44, FALSE))</f>
        <v/>
      </c>
      <c r="O44" s="24" t="str">
        <f>IF(ISBLANK(HLOOKUP(O$1, q_preprocess!$1:$1048576, $D44, FALSE)), "", HLOOKUP(O$1, q_preprocess!$1:$1048576, $D44, FALSE))</f>
        <v/>
      </c>
      <c r="P44" s="24" t="str">
        <f>IF(ISBLANK(HLOOKUP(P$1, q_preprocess!$1:$1048576, $D44, FALSE)), "", HLOOKUP(P$1, q_preprocess!$1:$1048576, $D44, FALSE))</f>
        <v/>
      </c>
    </row>
    <row r="45" spans="1:16" x14ac:dyDescent="0.25">
      <c r="A45" s="15">
        <v>36861</v>
      </c>
      <c r="B45">
        <v>2000</v>
      </c>
      <c r="C45">
        <v>4</v>
      </c>
      <c r="D45">
        <v>45</v>
      </c>
      <c r="E45" s="24" t="str">
        <f>IF(ISBLANK(HLOOKUP(E$1, q_preprocess!$1:$1048576, $D45, FALSE)), "", HLOOKUP(E$1, q_preprocess!$1:$1048576, $D45, FALSE))</f>
        <v/>
      </c>
      <c r="F45" s="24" t="str">
        <f>IF(ISBLANK(HLOOKUP(F$1, q_preprocess!$1:$1048576, $D45, FALSE)), "", HLOOKUP(F$1, q_preprocess!$1:$1048576, $D45, FALSE))</f>
        <v/>
      </c>
      <c r="G45" s="24" t="str">
        <f>IF(ISBLANK(HLOOKUP(G$1, q_preprocess!$1:$1048576, $D45, FALSE)), "", HLOOKUP(G$1, q_preprocess!$1:$1048576, $D45, FALSE))</f>
        <v/>
      </c>
      <c r="H45" s="24" t="str">
        <f>IF(ISBLANK(HLOOKUP(H$1, q_preprocess!$1:$1048576, $D45, FALSE)), "", HLOOKUP(H$1, q_preprocess!$1:$1048576, $D45, FALSE))</f>
        <v/>
      </c>
      <c r="I45" s="24" t="str">
        <f>IF(ISBLANK(HLOOKUP(I$1, q_preprocess!$1:$1048576, $D45, FALSE)), "", HLOOKUP(I$1, q_preprocess!$1:$1048576, $D45, FALSE))</f>
        <v/>
      </c>
      <c r="J45" s="24" t="str">
        <f>IF(ISBLANK(HLOOKUP(J$1, q_preprocess!$1:$1048576, $D45, FALSE)), "", HLOOKUP(J$1, q_preprocess!$1:$1048576, $D45, FALSE))</f>
        <v/>
      </c>
      <c r="K45" s="24" t="str">
        <f>IF(ISBLANK(HLOOKUP(K$1, q_preprocess!$1:$1048576, $D45, FALSE)), "", HLOOKUP(K$1, q_preprocess!$1:$1048576, $D45, FALSE))</f>
        <v/>
      </c>
      <c r="L45" s="24" t="str">
        <f>IF(ISBLANK(HLOOKUP(L$1, q_preprocess!$1:$1048576, $D45, FALSE)), "", HLOOKUP(L$1, q_preprocess!$1:$1048576, $D45, FALSE))</f>
        <v/>
      </c>
      <c r="M45" s="24" t="str">
        <f>IF(ISBLANK(HLOOKUP(M$1, q_preprocess!$1:$1048576, $D45, FALSE)), "", HLOOKUP(M$1, q_preprocess!$1:$1048576, $D45, FALSE))</f>
        <v/>
      </c>
      <c r="N45" s="24" t="str">
        <f>IF(ISBLANK(HLOOKUP(N$1, q_preprocess!$1:$1048576, $D45, FALSE)), "", HLOOKUP(N$1, q_preprocess!$1:$1048576, $D45, FALSE))</f>
        <v/>
      </c>
      <c r="O45" s="24" t="str">
        <f>IF(ISBLANK(HLOOKUP(O$1, q_preprocess!$1:$1048576, $D45, FALSE)), "", HLOOKUP(O$1, q_preprocess!$1:$1048576, $D45, FALSE))</f>
        <v/>
      </c>
      <c r="P45" s="24" t="str">
        <f>IF(ISBLANK(HLOOKUP(P$1, q_preprocess!$1:$1048576, $D45, FALSE)), "", HLOOKUP(P$1, q_preprocess!$1:$1048576, $D45, FALSE))</f>
        <v/>
      </c>
    </row>
    <row r="46" spans="1:16" x14ac:dyDescent="0.25">
      <c r="A46" s="15">
        <v>36951</v>
      </c>
      <c r="B46">
        <v>2001</v>
      </c>
      <c r="C46">
        <v>1</v>
      </c>
      <c r="D46">
        <v>46</v>
      </c>
      <c r="E46" s="24" t="str">
        <f>IF(ISBLANK(HLOOKUP(E$1, q_preprocess!$1:$1048576, $D46, FALSE)), "", HLOOKUP(E$1, q_preprocess!$1:$1048576, $D46, FALSE))</f>
        <v/>
      </c>
      <c r="F46" s="24" t="str">
        <f>IF(ISBLANK(HLOOKUP(F$1, q_preprocess!$1:$1048576, $D46, FALSE)), "", HLOOKUP(F$1, q_preprocess!$1:$1048576, $D46, FALSE))</f>
        <v/>
      </c>
      <c r="G46" s="24" t="str">
        <f>IF(ISBLANK(HLOOKUP(G$1, q_preprocess!$1:$1048576, $D46, FALSE)), "", HLOOKUP(G$1, q_preprocess!$1:$1048576, $D46, FALSE))</f>
        <v/>
      </c>
      <c r="H46" s="24" t="str">
        <f>IF(ISBLANK(HLOOKUP(H$1, q_preprocess!$1:$1048576, $D46, FALSE)), "", HLOOKUP(H$1, q_preprocess!$1:$1048576, $D46, FALSE))</f>
        <v/>
      </c>
      <c r="I46" s="24" t="str">
        <f>IF(ISBLANK(HLOOKUP(I$1, q_preprocess!$1:$1048576, $D46, FALSE)), "", HLOOKUP(I$1, q_preprocess!$1:$1048576, $D46, FALSE))</f>
        <v/>
      </c>
      <c r="J46" s="24" t="str">
        <f>IF(ISBLANK(HLOOKUP(J$1, q_preprocess!$1:$1048576, $D46, FALSE)), "", HLOOKUP(J$1, q_preprocess!$1:$1048576, $D46, FALSE))</f>
        <v/>
      </c>
      <c r="K46" s="24" t="str">
        <f>IF(ISBLANK(HLOOKUP(K$1, q_preprocess!$1:$1048576, $D46, FALSE)), "", HLOOKUP(K$1, q_preprocess!$1:$1048576, $D46, FALSE))</f>
        <v/>
      </c>
      <c r="L46" s="24" t="str">
        <f>IF(ISBLANK(HLOOKUP(L$1, q_preprocess!$1:$1048576, $D46, FALSE)), "", HLOOKUP(L$1, q_preprocess!$1:$1048576, $D46, FALSE))</f>
        <v/>
      </c>
      <c r="M46" s="24" t="str">
        <f>IF(ISBLANK(HLOOKUP(M$1, q_preprocess!$1:$1048576, $D46, FALSE)), "", HLOOKUP(M$1, q_preprocess!$1:$1048576, $D46, FALSE))</f>
        <v/>
      </c>
      <c r="N46" s="24" t="str">
        <f>IF(ISBLANK(HLOOKUP(N$1, q_preprocess!$1:$1048576, $D46, FALSE)), "", HLOOKUP(N$1, q_preprocess!$1:$1048576, $D46, FALSE))</f>
        <v/>
      </c>
      <c r="O46" s="24" t="str">
        <f>IF(ISBLANK(HLOOKUP(O$1, q_preprocess!$1:$1048576, $D46, FALSE)), "", HLOOKUP(O$1, q_preprocess!$1:$1048576, $D46, FALSE))</f>
        <v/>
      </c>
      <c r="P46" s="24" t="str">
        <f>IF(ISBLANK(HLOOKUP(P$1, q_preprocess!$1:$1048576, $D46, FALSE)), "", HLOOKUP(P$1, q_preprocess!$1:$1048576, $D46, FALSE))</f>
        <v/>
      </c>
    </row>
    <row r="47" spans="1:16" x14ac:dyDescent="0.25">
      <c r="A47" s="15">
        <v>37043</v>
      </c>
      <c r="B47">
        <v>2001</v>
      </c>
      <c r="C47">
        <v>2</v>
      </c>
      <c r="D47">
        <v>47</v>
      </c>
      <c r="E47" s="24" t="str">
        <f>IF(ISBLANK(HLOOKUP(E$1, q_preprocess!$1:$1048576, $D47, FALSE)), "", HLOOKUP(E$1, q_preprocess!$1:$1048576, $D47, FALSE))</f>
        <v/>
      </c>
      <c r="F47" s="24" t="str">
        <f>IF(ISBLANK(HLOOKUP(F$1, q_preprocess!$1:$1048576, $D47, FALSE)), "", HLOOKUP(F$1, q_preprocess!$1:$1048576, $D47, FALSE))</f>
        <v/>
      </c>
      <c r="G47" s="24" t="str">
        <f>IF(ISBLANK(HLOOKUP(G$1, q_preprocess!$1:$1048576, $D47, FALSE)), "", HLOOKUP(G$1, q_preprocess!$1:$1048576, $D47, FALSE))</f>
        <v/>
      </c>
      <c r="H47" s="24" t="str">
        <f>IF(ISBLANK(HLOOKUP(H$1, q_preprocess!$1:$1048576, $D47, FALSE)), "", HLOOKUP(H$1, q_preprocess!$1:$1048576, $D47, FALSE))</f>
        <v/>
      </c>
      <c r="I47" s="24" t="str">
        <f>IF(ISBLANK(HLOOKUP(I$1, q_preprocess!$1:$1048576, $D47, FALSE)), "", HLOOKUP(I$1, q_preprocess!$1:$1048576, $D47, FALSE))</f>
        <v/>
      </c>
      <c r="J47" s="24" t="str">
        <f>IF(ISBLANK(HLOOKUP(J$1, q_preprocess!$1:$1048576, $D47, FALSE)), "", HLOOKUP(J$1, q_preprocess!$1:$1048576, $D47, FALSE))</f>
        <v/>
      </c>
      <c r="K47" s="24" t="str">
        <f>IF(ISBLANK(HLOOKUP(K$1, q_preprocess!$1:$1048576, $D47, FALSE)), "", HLOOKUP(K$1, q_preprocess!$1:$1048576, $D47, FALSE))</f>
        <v/>
      </c>
      <c r="L47" s="24" t="str">
        <f>IF(ISBLANK(HLOOKUP(L$1, q_preprocess!$1:$1048576, $D47, FALSE)), "", HLOOKUP(L$1, q_preprocess!$1:$1048576, $D47, FALSE))</f>
        <v/>
      </c>
      <c r="M47" s="24" t="str">
        <f>IF(ISBLANK(HLOOKUP(M$1, q_preprocess!$1:$1048576, $D47, FALSE)), "", HLOOKUP(M$1, q_preprocess!$1:$1048576, $D47, FALSE))</f>
        <v/>
      </c>
      <c r="N47" s="24" t="str">
        <f>IF(ISBLANK(HLOOKUP(N$1, q_preprocess!$1:$1048576, $D47, FALSE)), "", HLOOKUP(N$1, q_preprocess!$1:$1048576, $D47, FALSE))</f>
        <v/>
      </c>
      <c r="O47" s="24" t="str">
        <f>IF(ISBLANK(HLOOKUP(O$1, q_preprocess!$1:$1048576, $D47, FALSE)), "", HLOOKUP(O$1, q_preprocess!$1:$1048576, $D47, FALSE))</f>
        <v/>
      </c>
      <c r="P47" s="24" t="str">
        <f>IF(ISBLANK(HLOOKUP(P$1, q_preprocess!$1:$1048576, $D47, FALSE)), "", HLOOKUP(P$1, q_preprocess!$1:$1048576, $D47, FALSE))</f>
        <v/>
      </c>
    </row>
    <row r="48" spans="1:16" x14ac:dyDescent="0.25">
      <c r="A48" s="15">
        <v>37135</v>
      </c>
      <c r="B48">
        <v>2001</v>
      </c>
      <c r="C48">
        <v>3</v>
      </c>
      <c r="D48">
        <v>48</v>
      </c>
      <c r="E48" s="24" t="str">
        <f>IF(ISBLANK(HLOOKUP(E$1, q_preprocess!$1:$1048576, $D48, FALSE)), "", HLOOKUP(E$1, q_preprocess!$1:$1048576, $D48, FALSE))</f>
        <v/>
      </c>
      <c r="F48" s="24" t="str">
        <f>IF(ISBLANK(HLOOKUP(F$1, q_preprocess!$1:$1048576, $D48, FALSE)), "", HLOOKUP(F$1, q_preprocess!$1:$1048576, $D48, FALSE))</f>
        <v/>
      </c>
      <c r="G48" s="24" t="str">
        <f>IF(ISBLANK(HLOOKUP(G$1, q_preprocess!$1:$1048576, $D48, FALSE)), "", HLOOKUP(G$1, q_preprocess!$1:$1048576, $D48, FALSE))</f>
        <v/>
      </c>
      <c r="H48" s="24" t="str">
        <f>IF(ISBLANK(HLOOKUP(H$1, q_preprocess!$1:$1048576, $D48, FALSE)), "", HLOOKUP(H$1, q_preprocess!$1:$1048576, $D48, FALSE))</f>
        <v/>
      </c>
      <c r="I48" s="24" t="str">
        <f>IF(ISBLANK(HLOOKUP(I$1, q_preprocess!$1:$1048576, $D48, FALSE)), "", HLOOKUP(I$1, q_preprocess!$1:$1048576, $D48, FALSE))</f>
        <v/>
      </c>
      <c r="J48" s="24" t="str">
        <f>IF(ISBLANK(HLOOKUP(J$1, q_preprocess!$1:$1048576, $D48, FALSE)), "", HLOOKUP(J$1, q_preprocess!$1:$1048576, $D48, FALSE))</f>
        <v/>
      </c>
      <c r="K48" s="24" t="str">
        <f>IF(ISBLANK(HLOOKUP(K$1, q_preprocess!$1:$1048576, $D48, FALSE)), "", HLOOKUP(K$1, q_preprocess!$1:$1048576, $D48, FALSE))</f>
        <v/>
      </c>
      <c r="L48" s="24" t="str">
        <f>IF(ISBLANK(HLOOKUP(L$1, q_preprocess!$1:$1048576, $D48, FALSE)), "", HLOOKUP(L$1, q_preprocess!$1:$1048576, $D48, FALSE))</f>
        <v/>
      </c>
      <c r="M48" s="24" t="str">
        <f>IF(ISBLANK(HLOOKUP(M$1, q_preprocess!$1:$1048576, $D48, FALSE)), "", HLOOKUP(M$1, q_preprocess!$1:$1048576, $D48, FALSE))</f>
        <v/>
      </c>
      <c r="N48" s="24" t="str">
        <f>IF(ISBLANK(HLOOKUP(N$1, q_preprocess!$1:$1048576, $D48, FALSE)), "", HLOOKUP(N$1, q_preprocess!$1:$1048576, $D48, FALSE))</f>
        <v/>
      </c>
      <c r="O48" s="24" t="str">
        <f>IF(ISBLANK(HLOOKUP(O$1, q_preprocess!$1:$1048576, $D48, FALSE)), "", HLOOKUP(O$1, q_preprocess!$1:$1048576, $D48, FALSE))</f>
        <v/>
      </c>
      <c r="P48" s="24" t="str">
        <f>IF(ISBLANK(HLOOKUP(P$1, q_preprocess!$1:$1048576, $D48, FALSE)), "", HLOOKUP(P$1, q_preprocess!$1:$1048576, $D48, FALSE))</f>
        <v/>
      </c>
    </row>
    <row r="49" spans="1:16" x14ac:dyDescent="0.25">
      <c r="A49" s="15">
        <v>37226</v>
      </c>
      <c r="B49">
        <v>2001</v>
      </c>
      <c r="C49">
        <v>4</v>
      </c>
      <c r="D49">
        <v>49</v>
      </c>
      <c r="E49" s="24" t="str">
        <f>IF(ISBLANK(HLOOKUP(E$1, q_preprocess!$1:$1048576, $D49, FALSE)), "", HLOOKUP(E$1, q_preprocess!$1:$1048576, $D49, FALSE))</f>
        <v/>
      </c>
      <c r="F49" s="24" t="str">
        <f>IF(ISBLANK(HLOOKUP(F$1, q_preprocess!$1:$1048576, $D49, FALSE)), "", HLOOKUP(F$1, q_preprocess!$1:$1048576, $D49, FALSE))</f>
        <v/>
      </c>
      <c r="G49" s="24" t="str">
        <f>IF(ISBLANK(HLOOKUP(G$1, q_preprocess!$1:$1048576, $D49, FALSE)), "", HLOOKUP(G$1, q_preprocess!$1:$1048576, $D49, FALSE))</f>
        <v/>
      </c>
      <c r="H49" s="24" t="str">
        <f>IF(ISBLANK(HLOOKUP(H$1, q_preprocess!$1:$1048576, $D49, FALSE)), "", HLOOKUP(H$1, q_preprocess!$1:$1048576, $D49, FALSE))</f>
        <v/>
      </c>
      <c r="I49" s="24" t="str">
        <f>IF(ISBLANK(HLOOKUP(I$1, q_preprocess!$1:$1048576, $D49, FALSE)), "", HLOOKUP(I$1, q_preprocess!$1:$1048576, $D49, FALSE))</f>
        <v/>
      </c>
      <c r="J49" s="24" t="str">
        <f>IF(ISBLANK(HLOOKUP(J$1, q_preprocess!$1:$1048576, $D49, FALSE)), "", HLOOKUP(J$1, q_preprocess!$1:$1048576, $D49, FALSE))</f>
        <v/>
      </c>
      <c r="K49" s="24" t="str">
        <f>IF(ISBLANK(HLOOKUP(K$1, q_preprocess!$1:$1048576, $D49, FALSE)), "", HLOOKUP(K$1, q_preprocess!$1:$1048576, $D49, FALSE))</f>
        <v/>
      </c>
      <c r="L49" s="24" t="str">
        <f>IF(ISBLANK(HLOOKUP(L$1, q_preprocess!$1:$1048576, $D49, FALSE)), "", HLOOKUP(L$1, q_preprocess!$1:$1048576, $D49, FALSE))</f>
        <v/>
      </c>
      <c r="M49" s="24" t="str">
        <f>IF(ISBLANK(HLOOKUP(M$1, q_preprocess!$1:$1048576, $D49, FALSE)), "", HLOOKUP(M$1, q_preprocess!$1:$1048576, $D49, FALSE))</f>
        <v/>
      </c>
      <c r="N49" s="24" t="str">
        <f>IF(ISBLANK(HLOOKUP(N$1, q_preprocess!$1:$1048576, $D49, FALSE)), "", HLOOKUP(N$1, q_preprocess!$1:$1048576, $D49, FALSE))</f>
        <v/>
      </c>
      <c r="O49" s="24" t="str">
        <f>IF(ISBLANK(HLOOKUP(O$1, q_preprocess!$1:$1048576, $D49, FALSE)), "", HLOOKUP(O$1, q_preprocess!$1:$1048576, $D49, FALSE))</f>
        <v/>
      </c>
      <c r="P49" s="24" t="str">
        <f>IF(ISBLANK(HLOOKUP(P$1, q_preprocess!$1:$1048576, $D49, FALSE)), "", HLOOKUP(P$1, q_preprocess!$1:$1048576, $D49, FALSE))</f>
        <v/>
      </c>
    </row>
    <row r="50" spans="1:16" x14ac:dyDescent="0.25">
      <c r="A50" s="15">
        <v>37316</v>
      </c>
      <c r="B50">
        <v>2002</v>
      </c>
      <c r="C50">
        <v>1</v>
      </c>
      <c r="D50">
        <v>50</v>
      </c>
      <c r="E50" s="24" t="str">
        <f>IF(ISBLANK(HLOOKUP(E$1, q_preprocess!$1:$1048576, $D50, FALSE)), "", HLOOKUP(E$1, q_preprocess!$1:$1048576, $D50, FALSE))</f>
        <v/>
      </c>
      <c r="F50" s="24" t="str">
        <f>IF(ISBLANK(HLOOKUP(F$1, q_preprocess!$1:$1048576, $D50, FALSE)), "", HLOOKUP(F$1, q_preprocess!$1:$1048576, $D50, FALSE))</f>
        <v/>
      </c>
      <c r="G50" s="24" t="str">
        <f>IF(ISBLANK(HLOOKUP(G$1, q_preprocess!$1:$1048576, $D50, FALSE)), "", HLOOKUP(G$1, q_preprocess!$1:$1048576, $D50, FALSE))</f>
        <v/>
      </c>
      <c r="H50" s="24" t="str">
        <f>IF(ISBLANK(HLOOKUP(H$1, q_preprocess!$1:$1048576, $D50, FALSE)), "", HLOOKUP(H$1, q_preprocess!$1:$1048576, $D50, FALSE))</f>
        <v/>
      </c>
      <c r="I50" s="24" t="str">
        <f>IF(ISBLANK(HLOOKUP(I$1, q_preprocess!$1:$1048576, $D50, FALSE)), "", HLOOKUP(I$1, q_preprocess!$1:$1048576, $D50, FALSE))</f>
        <v/>
      </c>
      <c r="J50" s="24" t="str">
        <f>IF(ISBLANK(HLOOKUP(J$1, q_preprocess!$1:$1048576, $D50, FALSE)), "", HLOOKUP(J$1, q_preprocess!$1:$1048576, $D50, FALSE))</f>
        <v/>
      </c>
      <c r="K50" s="24" t="str">
        <f>IF(ISBLANK(HLOOKUP(K$1, q_preprocess!$1:$1048576, $D50, FALSE)), "", HLOOKUP(K$1, q_preprocess!$1:$1048576, $D50, FALSE))</f>
        <v/>
      </c>
      <c r="L50" s="24" t="str">
        <f>IF(ISBLANK(HLOOKUP(L$1, q_preprocess!$1:$1048576, $D50, FALSE)), "", HLOOKUP(L$1, q_preprocess!$1:$1048576, $D50, FALSE))</f>
        <v/>
      </c>
      <c r="M50" s="24" t="str">
        <f>IF(ISBLANK(HLOOKUP(M$1, q_preprocess!$1:$1048576, $D50, FALSE)), "", HLOOKUP(M$1, q_preprocess!$1:$1048576, $D50, FALSE))</f>
        <v/>
      </c>
      <c r="N50" s="24" t="str">
        <f>IF(ISBLANK(HLOOKUP(N$1, q_preprocess!$1:$1048576, $D50, FALSE)), "", HLOOKUP(N$1, q_preprocess!$1:$1048576, $D50, FALSE))</f>
        <v/>
      </c>
      <c r="O50" s="24" t="str">
        <f>IF(ISBLANK(HLOOKUP(O$1, q_preprocess!$1:$1048576, $D50, FALSE)), "", HLOOKUP(O$1, q_preprocess!$1:$1048576, $D50, FALSE))</f>
        <v/>
      </c>
      <c r="P50" s="24" t="str">
        <f>IF(ISBLANK(HLOOKUP(P$1, q_preprocess!$1:$1048576, $D50, FALSE)), "", HLOOKUP(P$1, q_preprocess!$1:$1048576, $D50, FALSE))</f>
        <v/>
      </c>
    </row>
    <row r="51" spans="1:16" x14ac:dyDescent="0.25">
      <c r="A51" s="15">
        <v>37408</v>
      </c>
      <c r="B51">
        <v>2002</v>
      </c>
      <c r="C51">
        <v>2</v>
      </c>
      <c r="D51">
        <v>51</v>
      </c>
      <c r="E51" s="24" t="str">
        <f>IF(ISBLANK(HLOOKUP(E$1, q_preprocess!$1:$1048576, $D51, FALSE)), "", HLOOKUP(E$1, q_preprocess!$1:$1048576, $D51, FALSE))</f>
        <v/>
      </c>
      <c r="F51" s="24" t="str">
        <f>IF(ISBLANK(HLOOKUP(F$1, q_preprocess!$1:$1048576, $D51, FALSE)), "", HLOOKUP(F$1, q_preprocess!$1:$1048576, $D51, FALSE))</f>
        <v/>
      </c>
      <c r="G51" s="24" t="str">
        <f>IF(ISBLANK(HLOOKUP(G$1, q_preprocess!$1:$1048576, $D51, FALSE)), "", HLOOKUP(G$1, q_preprocess!$1:$1048576, $D51, FALSE))</f>
        <v/>
      </c>
      <c r="H51" s="24" t="str">
        <f>IF(ISBLANK(HLOOKUP(H$1, q_preprocess!$1:$1048576, $D51, FALSE)), "", HLOOKUP(H$1, q_preprocess!$1:$1048576, $D51, FALSE))</f>
        <v/>
      </c>
      <c r="I51" s="24" t="str">
        <f>IF(ISBLANK(HLOOKUP(I$1, q_preprocess!$1:$1048576, $D51, FALSE)), "", HLOOKUP(I$1, q_preprocess!$1:$1048576, $D51, FALSE))</f>
        <v/>
      </c>
      <c r="J51" s="24" t="str">
        <f>IF(ISBLANK(HLOOKUP(J$1, q_preprocess!$1:$1048576, $D51, FALSE)), "", HLOOKUP(J$1, q_preprocess!$1:$1048576, $D51, FALSE))</f>
        <v/>
      </c>
      <c r="K51" s="24" t="str">
        <f>IF(ISBLANK(HLOOKUP(K$1, q_preprocess!$1:$1048576, $D51, FALSE)), "", HLOOKUP(K$1, q_preprocess!$1:$1048576, $D51, FALSE))</f>
        <v/>
      </c>
      <c r="L51" s="24" t="str">
        <f>IF(ISBLANK(HLOOKUP(L$1, q_preprocess!$1:$1048576, $D51, FALSE)), "", HLOOKUP(L$1, q_preprocess!$1:$1048576, $D51, FALSE))</f>
        <v/>
      </c>
      <c r="M51" s="24" t="str">
        <f>IF(ISBLANK(HLOOKUP(M$1, q_preprocess!$1:$1048576, $D51, FALSE)), "", HLOOKUP(M$1, q_preprocess!$1:$1048576, $D51, FALSE))</f>
        <v/>
      </c>
      <c r="N51" s="24" t="str">
        <f>IF(ISBLANK(HLOOKUP(N$1, q_preprocess!$1:$1048576, $D51, FALSE)), "", HLOOKUP(N$1, q_preprocess!$1:$1048576, $D51, FALSE))</f>
        <v/>
      </c>
      <c r="O51" s="24" t="str">
        <f>IF(ISBLANK(HLOOKUP(O$1, q_preprocess!$1:$1048576, $D51, FALSE)), "", HLOOKUP(O$1, q_preprocess!$1:$1048576, $D51, FALSE))</f>
        <v/>
      </c>
      <c r="P51" s="24" t="str">
        <f>IF(ISBLANK(HLOOKUP(P$1, q_preprocess!$1:$1048576, $D51, FALSE)), "", HLOOKUP(P$1, q_preprocess!$1:$1048576, $D51, FALSE))</f>
        <v/>
      </c>
    </row>
    <row r="52" spans="1:16" x14ac:dyDescent="0.25">
      <c r="A52" s="15">
        <v>37500</v>
      </c>
      <c r="B52">
        <v>2002</v>
      </c>
      <c r="C52">
        <v>3</v>
      </c>
      <c r="D52">
        <v>52</v>
      </c>
      <c r="E52" s="24" t="str">
        <f>IF(ISBLANK(HLOOKUP(E$1, q_preprocess!$1:$1048576, $D52, FALSE)), "", HLOOKUP(E$1, q_preprocess!$1:$1048576, $D52, FALSE))</f>
        <v/>
      </c>
      <c r="F52" s="24" t="str">
        <f>IF(ISBLANK(HLOOKUP(F$1, q_preprocess!$1:$1048576, $D52, FALSE)), "", HLOOKUP(F$1, q_preprocess!$1:$1048576, $D52, FALSE))</f>
        <v/>
      </c>
      <c r="G52" s="24" t="str">
        <f>IF(ISBLANK(HLOOKUP(G$1, q_preprocess!$1:$1048576, $D52, FALSE)), "", HLOOKUP(G$1, q_preprocess!$1:$1048576, $D52, FALSE))</f>
        <v/>
      </c>
      <c r="H52" s="24" t="str">
        <f>IF(ISBLANK(HLOOKUP(H$1, q_preprocess!$1:$1048576, $D52, FALSE)), "", HLOOKUP(H$1, q_preprocess!$1:$1048576, $D52, FALSE))</f>
        <v/>
      </c>
      <c r="I52" s="24" t="str">
        <f>IF(ISBLANK(HLOOKUP(I$1, q_preprocess!$1:$1048576, $D52, FALSE)), "", HLOOKUP(I$1, q_preprocess!$1:$1048576, $D52, FALSE))</f>
        <v/>
      </c>
      <c r="J52" s="24" t="str">
        <f>IF(ISBLANK(HLOOKUP(J$1, q_preprocess!$1:$1048576, $D52, FALSE)), "", HLOOKUP(J$1, q_preprocess!$1:$1048576, $D52, FALSE))</f>
        <v/>
      </c>
      <c r="K52" s="24" t="str">
        <f>IF(ISBLANK(HLOOKUP(K$1, q_preprocess!$1:$1048576, $D52, FALSE)), "", HLOOKUP(K$1, q_preprocess!$1:$1048576, $D52, FALSE))</f>
        <v/>
      </c>
      <c r="L52" s="24" t="str">
        <f>IF(ISBLANK(HLOOKUP(L$1, q_preprocess!$1:$1048576, $D52, FALSE)), "", HLOOKUP(L$1, q_preprocess!$1:$1048576, $D52, FALSE))</f>
        <v/>
      </c>
      <c r="M52" s="24" t="str">
        <f>IF(ISBLANK(HLOOKUP(M$1, q_preprocess!$1:$1048576, $D52, FALSE)), "", HLOOKUP(M$1, q_preprocess!$1:$1048576, $D52, FALSE))</f>
        <v/>
      </c>
      <c r="N52" s="24" t="str">
        <f>IF(ISBLANK(HLOOKUP(N$1, q_preprocess!$1:$1048576, $D52, FALSE)), "", HLOOKUP(N$1, q_preprocess!$1:$1048576, $D52, FALSE))</f>
        <v/>
      </c>
      <c r="O52" s="24" t="str">
        <f>IF(ISBLANK(HLOOKUP(O$1, q_preprocess!$1:$1048576, $D52, FALSE)), "", HLOOKUP(O$1, q_preprocess!$1:$1048576, $D52, FALSE))</f>
        <v/>
      </c>
      <c r="P52" s="24" t="str">
        <f>IF(ISBLANK(HLOOKUP(P$1, q_preprocess!$1:$1048576, $D52, FALSE)), "", HLOOKUP(P$1, q_preprocess!$1:$1048576, $D52, FALSE))</f>
        <v/>
      </c>
    </row>
    <row r="53" spans="1:16" x14ac:dyDescent="0.25">
      <c r="A53" s="15">
        <v>37591</v>
      </c>
      <c r="B53">
        <v>2002</v>
      </c>
      <c r="C53">
        <v>4</v>
      </c>
      <c r="D53">
        <v>53</v>
      </c>
      <c r="E53" s="24" t="str">
        <f>IF(ISBLANK(HLOOKUP(E$1, q_preprocess!$1:$1048576, $D53, FALSE)), "", HLOOKUP(E$1, q_preprocess!$1:$1048576, $D53, FALSE))</f>
        <v/>
      </c>
      <c r="F53" s="24" t="str">
        <f>IF(ISBLANK(HLOOKUP(F$1, q_preprocess!$1:$1048576, $D53, FALSE)), "", HLOOKUP(F$1, q_preprocess!$1:$1048576, $D53, FALSE))</f>
        <v/>
      </c>
      <c r="G53" s="24" t="str">
        <f>IF(ISBLANK(HLOOKUP(G$1, q_preprocess!$1:$1048576, $D53, FALSE)), "", HLOOKUP(G$1, q_preprocess!$1:$1048576, $D53, FALSE))</f>
        <v/>
      </c>
      <c r="H53" s="24" t="str">
        <f>IF(ISBLANK(HLOOKUP(H$1, q_preprocess!$1:$1048576, $D53, FALSE)), "", HLOOKUP(H$1, q_preprocess!$1:$1048576, $D53, FALSE))</f>
        <v/>
      </c>
      <c r="I53" s="24" t="str">
        <f>IF(ISBLANK(HLOOKUP(I$1, q_preprocess!$1:$1048576, $D53, FALSE)), "", HLOOKUP(I$1, q_preprocess!$1:$1048576, $D53, FALSE))</f>
        <v/>
      </c>
      <c r="J53" s="24" t="str">
        <f>IF(ISBLANK(HLOOKUP(J$1, q_preprocess!$1:$1048576, $D53, FALSE)), "", HLOOKUP(J$1, q_preprocess!$1:$1048576, $D53, FALSE))</f>
        <v/>
      </c>
      <c r="K53" s="24" t="str">
        <f>IF(ISBLANK(HLOOKUP(K$1, q_preprocess!$1:$1048576, $D53, FALSE)), "", HLOOKUP(K$1, q_preprocess!$1:$1048576, $D53, FALSE))</f>
        <v/>
      </c>
      <c r="L53" s="24" t="str">
        <f>IF(ISBLANK(HLOOKUP(L$1, q_preprocess!$1:$1048576, $D53, FALSE)), "", HLOOKUP(L$1, q_preprocess!$1:$1048576, $D53, FALSE))</f>
        <v/>
      </c>
      <c r="M53" s="24" t="str">
        <f>IF(ISBLANK(HLOOKUP(M$1, q_preprocess!$1:$1048576, $D53, FALSE)), "", HLOOKUP(M$1, q_preprocess!$1:$1048576, $D53, FALSE))</f>
        <v/>
      </c>
      <c r="N53" s="24" t="str">
        <f>IF(ISBLANK(HLOOKUP(N$1, q_preprocess!$1:$1048576, $D53, FALSE)), "", HLOOKUP(N$1, q_preprocess!$1:$1048576, $D53, FALSE))</f>
        <v/>
      </c>
      <c r="O53" s="24" t="str">
        <f>IF(ISBLANK(HLOOKUP(O$1, q_preprocess!$1:$1048576, $D53, FALSE)), "", HLOOKUP(O$1, q_preprocess!$1:$1048576, $D53, FALSE))</f>
        <v/>
      </c>
      <c r="P53" s="24" t="str">
        <f>IF(ISBLANK(HLOOKUP(P$1, q_preprocess!$1:$1048576, $D53, FALSE)), "", HLOOKUP(P$1, q_preprocess!$1:$1048576, $D53, FALSE))</f>
        <v/>
      </c>
    </row>
    <row r="54" spans="1:16" x14ac:dyDescent="0.25">
      <c r="A54" s="15">
        <v>37681</v>
      </c>
      <c r="B54">
        <v>2003</v>
      </c>
      <c r="C54">
        <v>1</v>
      </c>
      <c r="D54">
        <v>54</v>
      </c>
      <c r="E54" s="24" t="str">
        <f>IF(ISBLANK(HLOOKUP(E$1, q_preprocess!$1:$1048576, $D54, FALSE)), "", HLOOKUP(E$1, q_preprocess!$1:$1048576, $D54, FALSE))</f>
        <v/>
      </c>
      <c r="F54" s="24" t="str">
        <f>IF(ISBLANK(HLOOKUP(F$1, q_preprocess!$1:$1048576, $D54, FALSE)), "", HLOOKUP(F$1, q_preprocess!$1:$1048576, $D54, FALSE))</f>
        <v/>
      </c>
      <c r="G54" s="24" t="str">
        <f>IF(ISBLANK(HLOOKUP(G$1, q_preprocess!$1:$1048576, $D54, FALSE)), "", HLOOKUP(G$1, q_preprocess!$1:$1048576, $D54, FALSE))</f>
        <v/>
      </c>
      <c r="H54" s="24" t="str">
        <f>IF(ISBLANK(HLOOKUP(H$1, q_preprocess!$1:$1048576, $D54, FALSE)), "", HLOOKUP(H$1, q_preprocess!$1:$1048576, $D54, FALSE))</f>
        <v/>
      </c>
      <c r="I54" s="24" t="str">
        <f>IF(ISBLANK(HLOOKUP(I$1, q_preprocess!$1:$1048576, $D54, FALSE)), "", HLOOKUP(I$1, q_preprocess!$1:$1048576, $D54, FALSE))</f>
        <v/>
      </c>
      <c r="J54" s="24" t="str">
        <f>IF(ISBLANK(HLOOKUP(J$1, q_preprocess!$1:$1048576, $D54, FALSE)), "", HLOOKUP(J$1, q_preprocess!$1:$1048576, $D54, FALSE))</f>
        <v/>
      </c>
      <c r="K54" s="24" t="str">
        <f>IF(ISBLANK(HLOOKUP(K$1, q_preprocess!$1:$1048576, $D54, FALSE)), "", HLOOKUP(K$1, q_preprocess!$1:$1048576, $D54, FALSE))</f>
        <v/>
      </c>
      <c r="L54" s="24" t="str">
        <f>IF(ISBLANK(HLOOKUP(L$1, q_preprocess!$1:$1048576, $D54, FALSE)), "", HLOOKUP(L$1, q_preprocess!$1:$1048576, $D54, FALSE))</f>
        <v/>
      </c>
      <c r="M54" s="24" t="str">
        <f>IF(ISBLANK(HLOOKUP(M$1, q_preprocess!$1:$1048576, $D54, FALSE)), "", HLOOKUP(M$1, q_preprocess!$1:$1048576, $D54, FALSE))</f>
        <v/>
      </c>
      <c r="N54" s="24" t="str">
        <f>IF(ISBLANK(HLOOKUP(N$1, q_preprocess!$1:$1048576, $D54, FALSE)), "", HLOOKUP(N$1, q_preprocess!$1:$1048576, $D54, FALSE))</f>
        <v/>
      </c>
      <c r="O54" s="24" t="str">
        <f>IF(ISBLANK(HLOOKUP(O$1, q_preprocess!$1:$1048576, $D54, FALSE)), "", HLOOKUP(O$1, q_preprocess!$1:$1048576, $D54, FALSE))</f>
        <v/>
      </c>
      <c r="P54" s="24" t="str">
        <f>IF(ISBLANK(HLOOKUP(P$1, q_preprocess!$1:$1048576, $D54, FALSE)), "", HLOOKUP(P$1, q_preprocess!$1:$1048576, $D54, FALSE))</f>
        <v/>
      </c>
    </row>
    <row r="55" spans="1:16" x14ac:dyDescent="0.25">
      <c r="A55" s="15">
        <v>37773</v>
      </c>
      <c r="B55">
        <v>2003</v>
      </c>
      <c r="C55">
        <v>2</v>
      </c>
      <c r="D55">
        <v>55</v>
      </c>
      <c r="E55" s="24" t="str">
        <f>IF(ISBLANK(HLOOKUP(E$1, q_preprocess!$1:$1048576, $D55, FALSE)), "", HLOOKUP(E$1, q_preprocess!$1:$1048576, $D55, FALSE))</f>
        <v/>
      </c>
      <c r="F55" s="24" t="str">
        <f>IF(ISBLANK(HLOOKUP(F$1, q_preprocess!$1:$1048576, $D55, FALSE)), "", HLOOKUP(F$1, q_preprocess!$1:$1048576, $D55, FALSE))</f>
        <v/>
      </c>
      <c r="G55" s="24" t="str">
        <f>IF(ISBLANK(HLOOKUP(G$1, q_preprocess!$1:$1048576, $D55, FALSE)), "", HLOOKUP(G$1, q_preprocess!$1:$1048576, $D55, FALSE))</f>
        <v/>
      </c>
      <c r="H55" s="24" t="str">
        <f>IF(ISBLANK(HLOOKUP(H$1, q_preprocess!$1:$1048576, $D55, FALSE)), "", HLOOKUP(H$1, q_preprocess!$1:$1048576, $D55, FALSE))</f>
        <v/>
      </c>
      <c r="I55" s="24" t="str">
        <f>IF(ISBLANK(HLOOKUP(I$1, q_preprocess!$1:$1048576, $D55, FALSE)), "", HLOOKUP(I$1, q_preprocess!$1:$1048576, $D55, FALSE))</f>
        <v/>
      </c>
      <c r="J55" s="24" t="str">
        <f>IF(ISBLANK(HLOOKUP(J$1, q_preprocess!$1:$1048576, $D55, FALSE)), "", HLOOKUP(J$1, q_preprocess!$1:$1048576, $D55, FALSE))</f>
        <v/>
      </c>
      <c r="K55" s="24" t="str">
        <f>IF(ISBLANK(HLOOKUP(K$1, q_preprocess!$1:$1048576, $D55, FALSE)), "", HLOOKUP(K$1, q_preprocess!$1:$1048576, $D55, FALSE))</f>
        <v/>
      </c>
      <c r="L55" s="24" t="str">
        <f>IF(ISBLANK(HLOOKUP(L$1, q_preprocess!$1:$1048576, $D55, FALSE)), "", HLOOKUP(L$1, q_preprocess!$1:$1048576, $D55, FALSE))</f>
        <v/>
      </c>
      <c r="M55" s="24" t="str">
        <f>IF(ISBLANK(HLOOKUP(M$1, q_preprocess!$1:$1048576, $D55, FALSE)), "", HLOOKUP(M$1, q_preprocess!$1:$1048576, $D55, FALSE))</f>
        <v/>
      </c>
      <c r="N55" s="24" t="str">
        <f>IF(ISBLANK(HLOOKUP(N$1, q_preprocess!$1:$1048576, $D55, FALSE)), "", HLOOKUP(N$1, q_preprocess!$1:$1048576, $D55, FALSE))</f>
        <v/>
      </c>
      <c r="O55" s="24" t="str">
        <f>IF(ISBLANK(HLOOKUP(O$1, q_preprocess!$1:$1048576, $D55, FALSE)), "", HLOOKUP(O$1, q_preprocess!$1:$1048576, $D55, FALSE))</f>
        <v/>
      </c>
      <c r="P55" s="24" t="str">
        <f>IF(ISBLANK(HLOOKUP(P$1, q_preprocess!$1:$1048576, $D55, FALSE)), "", HLOOKUP(P$1, q_preprocess!$1:$1048576, $D55, FALSE))</f>
        <v/>
      </c>
    </row>
    <row r="56" spans="1:16" x14ac:dyDescent="0.25">
      <c r="A56" s="15">
        <v>37865</v>
      </c>
      <c r="B56">
        <v>2003</v>
      </c>
      <c r="C56">
        <v>3</v>
      </c>
      <c r="D56">
        <v>56</v>
      </c>
      <c r="E56" s="24" t="str">
        <f>IF(ISBLANK(HLOOKUP(E$1, q_preprocess!$1:$1048576, $D56, FALSE)), "", HLOOKUP(E$1, q_preprocess!$1:$1048576, $D56, FALSE))</f>
        <v/>
      </c>
      <c r="F56" s="24" t="str">
        <f>IF(ISBLANK(HLOOKUP(F$1, q_preprocess!$1:$1048576, $D56, FALSE)), "", HLOOKUP(F$1, q_preprocess!$1:$1048576, $D56, FALSE))</f>
        <v/>
      </c>
      <c r="G56" s="24" t="str">
        <f>IF(ISBLANK(HLOOKUP(G$1, q_preprocess!$1:$1048576, $D56, FALSE)), "", HLOOKUP(G$1, q_preprocess!$1:$1048576, $D56, FALSE))</f>
        <v/>
      </c>
      <c r="H56" s="24" t="str">
        <f>IF(ISBLANK(HLOOKUP(H$1, q_preprocess!$1:$1048576, $D56, FALSE)), "", HLOOKUP(H$1, q_preprocess!$1:$1048576, $D56, FALSE))</f>
        <v/>
      </c>
      <c r="I56" s="24" t="str">
        <f>IF(ISBLANK(HLOOKUP(I$1, q_preprocess!$1:$1048576, $D56, FALSE)), "", HLOOKUP(I$1, q_preprocess!$1:$1048576, $D56, FALSE))</f>
        <v/>
      </c>
      <c r="J56" s="24" t="str">
        <f>IF(ISBLANK(HLOOKUP(J$1, q_preprocess!$1:$1048576, $D56, FALSE)), "", HLOOKUP(J$1, q_preprocess!$1:$1048576, $D56, FALSE))</f>
        <v/>
      </c>
      <c r="K56" s="24" t="str">
        <f>IF(ISBLANK(HLOOKUP(K$1, q_preprocess!$1:$1048576, $D56, FALSE)), "", HLOOKUP(K$1, q_preprocess!$1:$1048576, $D56, FALSE))</f>
        <v/>
      </c>
      <c r="L56" s="24" t="str">
        <f>IF(ISBLANK(HLOOKUP(L$1, q_preprocess!$1:$1048576, $D56, FALSE)), "", HLOOKUP(L$1, q_preprocess!$1:$1048576, $D56, FALSE))</f>
        <v/>
      </c>
      <c r="M56" s="24" t="str">
        <f>IF(ISBLANK(HLOOKUP(M$1, q_preprocess!$1:$1048576, $D56, FALSE)), "", HLOOKUP(M$1, q_preprocess!$1:$1048576, $D56, FALSE))</f>
        <v/>
      </c>
      <c r="N56" s="24" t="str">
        <f>IF(ISBLANK(HLOOKUP(N$1, q_preprocess!$1:$1048576, $D56, FALSE)), "", HLOOKUP(N$1, q_preprocess!$1:$1048576, $D56, FALSE))</f>
        <v/>
      </c>
      <c r="O56" s="24" t="str">
        <f>IF(ISBLANK(HLOOKUP(O$1, q_preprocess!$1:$1048576, $D56, FALSE)), "", HLOOKUP(O$1, q_preprocess!$1:$1048576, $D56, FALSE))</f>
        <v/>
      </c>
      <c r="P56" s="24" t="str">
        <f>IF(ISBLANK(HLOOKUP(P$1, q_preprocess!$1:$1048576, $D56, FALSE)), "", HLOOKUP(P$1, q_preprocess!$1:$1048576, $D56, FALSE))</f>
        <v/>
      </c>
    </row>
    <row r="57" spans="1:16" x14ac:dyDescent="0.25">
      <c r="A57" s="15">
        <v>37956</v>
      </c>
      <c r="B57">
        <v>2003</v>
      </c>
      <c r="C57">
        <v>4</v>
      </c>
      <c r="D57">
        <v>57</v>
      </c>
      <c r="E57" s="24" t="str">
        <f>IF(ISBLANK(HLOOKUP(E$1, q_preprocess!$1:$1048576, $D57, FALSE)), "", HLOOKUP(E$1, q_preprocess!$1:$1048576, $D57, FALSE))</f>
        <v/>
      </c>
      <c r="F57" s="24" t="str">
        <f>IF(ISBLANK(HLOOKUP(F$1, q_preprocess!$1:$1048576, $D57, FALSE)), "", HLOOKUP(F$1, q_preprocess!$1:$1048576, $D57, FALSE))</f>
        <v/>
      </c>
      <c r="G57" s="24" t="str">
        <f>IF(ISBLANK(HLOOKUP(G$1, q_preprocess!$1:$1048576, $D57, FALSE)), "", HLOOKUP(G$1, q_preprocess!$1:$1048576, $D57, FALSE))</f>
        <v/>
      </c>
      <c r="H57" s="24" t="str">
        <f>IF(ISBLANK(HLOOKUP(H$1, q_preprocess!$1:$1048576, $D57, FALSE)), "", HLOOKUP(H$1, q_preprocess!$1:$1048576, $D57, FALSE))</f>
        <v/>
      </c>
      <c r="I57" s="24" t="str">
        <f>IF(ISBLANK(HLOOKUP(I$1, q_preprocess!$1:$1048576, $D57, FALSE)), "", HLOOKUP(I$1, q_preprocess!$1:$1048576, $D57, FALSE))</f>
        <v/>
      </c>
      <c r="J57" s="24" t="str">
        <f>IF(ISBLANK(HLOOKUP(J$1, q_preprocess!$1:$1048576, $D57, FALSE)), "", HLOOKUP(J$1, q_preprocess!$1:$1048576, $D57, FALSE))</f>
        <v/>
      </c>
      <c r="K57" s="24" t="str">
        <f>IF(ISBLANK(HLOOKUP(K$1, q_preprocess!$1:$1048576, $D57, FALSE)), "", HLOOKUP(K$1, q_preprocess!$1:$1048576, $D57, FALSE))</f>
        <v/>
      </c>
      <c r="L57" s="24" t="str">
        <f>IF(ISBLANK(HLOOKUP(L$1, q_preprocess!$1:$1048576, $D57, FALSE)), "", HLOOKUP(L$1, q_preprocess!$1:$1048576, $D57, FALSE))</f>
        <v/>
      </c>
      <c r="M57" s="24" t="str">
        <f>IF(ISBLANK(HLOOKUP(M$1, q_preprocess!$1:$1048576, $D57, FALSE)), "", HLOOKUP(M$1, q_preprocess!$1:$1048576, $D57, FALSE))</f>
        <v/>
      </c>
      <c r="N57" s="24" t="str">
        <f>IF(ISBLANK(HLOOKUP(N$1, q_preprocess!$1:$1048576, $D57, FALSE)), "", HLOOKUP(N$1, q_preprocess!$1:$1048576, $D57, FALSE))</f>
        <v/>
      </c>
      <c r="O57" s="24" t="str">
        <f>IF(ISBLANK(HLOOKUP(O$1, q_preprocess!$1:$1048576, $D57, FALSE)), "", HLOOKUP(O$1, q_preprocess!$1:$1048576, $D57, FALSE))</f>
        <v/>
      </c>
      <c r="P57" s="24" t="str">
        <f>IF(ISBLANK(HLOOKUP(P$1, q_preprocess!$1:$1048576, $D57, FALSE)), "", HLOOKUP(P$1, q_preprocess!$1:$1048576, $D57, FALSE))</f>
        <v/>
      </c>
    </row>
    <row r="58" spans="1:16" x14ac:dyDescent="0.25">
      <c r="A58" s="15">
        <v>38047</v>
      </c>
      <c r="B58">
        <v>2004</v>
      </c>
      <c r="C58">
        <v>1</v>
      </c>
      <c r="D58">
        <v>58</v>
      </c>
      <c r="E58" s="24">
        <f>IF(ISBLANK(HLOOKUP(E$1, q_preprocess!$1:$1048576, $D58, FALSE)), "", HLOOKUP(E$1, q_preprocess!$1:$1048576, $D58, FALSE))</f>
        <v>115092.36055823718</v>
      </c>
      <c r="F58" s="24">
        <f>IF(ISBLANK(HLOOKUP(F$1, q_preprocess!$1:$1048576, $D58, FALSE)), "", HLOOKUP(F$1, q_preprocess!$1:$1048576, $D58, FALSE))</f>
        <v>118861.63659686201</v>
      </c>
      <c r="G58" s="24">
        <f>IF(ISBLANK(HLOOKUP(G$1, q_preprocess!$1:$1048576, $D58, FALSE)), "", HLOOKUP(G$1, q_preprocess!$1:$1048576, $D58, FALSE))</f>
        <v>76309.293351414555</v>
      </c>
      <c r="H58" s="24">
        <f>IF(ISBLANK(HLOOKUP(H$1, q_preprocess!$1:$1048576, $D58, FALSE)), "", HLOOKUP(H$1, q_preprocess!$1:$1048576, $D58, FALSE))</f>
        <v>12421.835547645134</v>
      </c>
      <c r="I58" s="24">
        <f>IF(ISBLANK(HLOOKUP(I$1, q_preprocess!$1:$1048576, $D58, FALSE)), "", HLOOKUP(I$1, q_preprocess!$1:$1048576, $D58, FALSE))</f>
        <v>18936.063778105119</v>
      </c>
      <c r="J58" s="24">
        <f>IF(ISBLANK(HLOOKUP(J$1, q_preprocess!$1:$1048576, $D58, FALSE)), "", HLOOKUP(J$1, q_preprocess!$1:$1048576, $D58, FALSE))</f>
        <v>17948.60846336238</v>
      </c>
      <c r="K58" s="24">
        <f>IF(ISBLANK(HLOOKUP(K$1, q_preprocess!$1:$1048576, $D58, FALSE)), "", HLOOKUP(K$1, q_preprocess!$1:$1048576, $D58, FALSE))</f>
        <v>987.4553147427381</v>
      </c>
      <c r="L58" s="24">
        <f>IF(ISBLANK(HLOOKUP(L$1, q_preprocess!$1:$1048576, $D58, FALSE)), "", HLOOKUP(L$1, q_preprocess!$1:$1048576, $D58, FALSE))</f>
        <v>25693.550745346245</v>
      </c>
      <c r="M58" s="24">
        <f>IF(ISBLANK(HLOOKUP(M$1, q_preprocess!$1:$1048576, $D58, FALSE)), "", HLOOKUP(M$1, q_preprocess!$1:$1048576, $D58, FALSE))</f>
        <v>18268.358702781712</v>
      </c>
      <c r="N58" s="24">
        <f>IF(ISBLANK(HLOOKUP(N$1, q_preprocess!$1:$1048576, $D58, FALSE)), "", HLOOKUP(N$1, q_preprocess!$1:$1048576, $D58, FALSE))</f>
        <v>14219.172451279464</v>
      </c>
      <c r="O58" s="24">
        <f>IF(ISBLANK(HLOOKUP(O$1, q_preprocess!$1:$1048576, $D58, FALSE)), "", HLOOKUP(O$1, q_preprocess!$1:$1048576, $D58, FALSE))</f>
        <v>25312.301907113073</v>
      </c>
      <c r="P58" s="24">
        <f>IF(ISBLANK(HLOOKUP(P$1, q_preprocess!$1:$1048576, $D58, FALSE)), "", HLOOKUP(P$1, q_preprocess!$1:$1048576, $D58, FALSE))</f>
        <v>58165.2588187418</v>
      </c>
    </row>
    <row r="59" spans="1:16" x14ac:dyDescent="0.25">
      <c r="A59" s="15">
        <v>38139</v>
      </c>
      <c r="B59">
        <v>2004</v>
      </c>
      <c r="C59">
        <v>2</v>
      </c>
      <c r="D59">
        <v>59</v>
      </c>
      <c r="E59" s="24">
        <f>IF(ISBLANK(HLOOKUP(E$1, q_preprocess!$1:$1048576, $D59, FALSE)), "", HLOOKUP(E$1, q_preprocess!$1:$1048576, $D59, FALSE))</f>
        <v>128598.92044309042</v>
      </c>
      <c r="F59" s="24">
        <f>IF(ISBLANK(HLOOKUP(F$1, q_preprocess!$1:$1048576, $D59, FALSE)), "", HLOOKUP(F$1, q_preprocess!$1:$1048576, $D59, FALSE))</f>
        <v>117561.72842905775</v>
      </c>
      <c r="G59" s="24">
        <f>IF(ISBLANK(HLOOKUP(G$1, q_preprocess!$1:$1048576, $D59, FALSE)), "", HLOOKUP(G$1, q_preprocess!$1:$1048576, $D59, FALSE))</f>
        <v>84700.000419106305</v>
      </c>
      <c r="H59" s="24">
        <f>IF(ISBLANK(HLOOKUP(H$1, q_preprocess!$1:$1048576, $D59, FALSE)), "", HLOOKUP(H$1, q_preprocess!$1:$1048576, $D59, FALSE))</f>
        <v>13018.069489314355</v>
      </c>
      <c r="I59" s="24">
        <f>IF(ISBLANK(HLOOKUP(I$1, q_preprocess!$1:$1048576, $D59, FALSE)), "", HLOOKUP(I$1, q_preprocess!$1:$1048576, $D59, FALSE))</f>
        <v>21016.853362713486</v>
      </c>
      <c r="J59" s="24">
        <f>IF(ISBLANK(HLOOKUP(J$1, q_preprocess!$1:$1048576, $D59, FALSE)), "", HLOOKUP(J$1, q_preprocess!$1:$1048576, $D59, FALSE))</f>
        <v>20498.870078976506</v>
      </c>
      <c r="K59" s="24">
        <f>IF(ISBLANK(HLOOKUP(K$1, q_preprocess!$1:$1048576, $D59, FALSE)), "", HLOOKUP(K$1, q_preprocess!$1:$1048576, $D59, FALSE))</f>
        <v>517.9832837369778</v>
      </c>
      <c r="L59" s="24">
        <f>IF(ISBLANK(HLOOKUP(L$1, q_preprocess!$1:$1048576, $D59, FALSE)), "", HLOOKUP(L$1, q_preprocess!$1:$1048576, $D59, FALSE))</f>
        <v>29865.569352934035</v>
      </c>
      <c r="M59" s="24">
        <f>IF(ISBLANK(HLOOKUP(M$1, q_preprocess!$1:$1048576, $D59, FALSE)), "", HLOOKUP(M$1, q_preprocess!$1:$1048576, $D59, FALSE))</f>
        <v>20001.576804364649</v>
      </c>
      <c r="N59" s="24">
        <f>IF(ISBLANK(HLOOKUP(N$1, q_preprocess!$1:$1048576, $D59, FALSE)), "", HLOOKUP(N$1, q_preprocess!$1:$1048576, $D59, FALSE))</f>
        <v>23081.868763836643</v>
      </c>
      <c r="O59" s="24">
        <f>IF(ISBLANK(HLOOKUP(O$1, q_preprocess!$1:$1048576, $D59, FALSE)), "", HLOOKUP(O$1, q_preprocess!$1:$1048576, $D59, FALSE))</f>
        <v>26563.867536076712</v>
      </c>
      <c r="P59" s="24">
        <f>IF(ISBLANK(HLOOKUP(P$1, q_preprocess!$1:$1048576, $D59, FALSE)), "", HLOOKUP(P$1, q_preprocess!$1:$1048576, $D59, FALSE))</f>
        <v>60289.909921363418</v>
      </c>
    </row>
    <row r="60" spans="1:16" x14ac:dyDescent="0.25">
      <c r="A60" s="15">
        <v>38231</v>
      </c>
      <c r="B60">
        <v>2004</v>
      </c>
      <c r="C60">
        <v>3</v>
      </c>
      <c r="D60">
        <v>60</v>
      </c>
      <c r="E60" s="24">
        <f>IF(ISBLANK(HLOOKUP(E$1, q_preprocess!$1:$1048576, $D60, FALSE)), "", HLOOKUP(E$1, q_preprocess!$1:$1048576, $D60, FALSE))</f>
        <v>120287.99498587703</v>
      </c>
      <c r="F60" s="24">
        <f>IF(ISBLANK(HLOOKUP(F$1, q_preprocess!$1:$1048576, $D60, FALSE)), "", HLOOKUP(F$1, q_preprocess!$1:$1048576, $D60, FALSE))</f>
        <v>123461.809042925</v>
      </c>
      <c r="G60" s="24">
        <f>IF(ISBLANK(HLOOKUP(G$1, q_preprocess!$1:$1048576, $D60, FALSE)), "", HLOOKUP(G$1, q_preprocess!$1:$1048576, $D60, FALSE))</f>
        <v>77610.14353286683</v>
      </c>
      <c r="H60" s="24">
        <f>IF(ISBLANK(HLOOKUP(H$1, q_preprocess!$1:$1048576, $D60, FALSE)), "", HLOOKUP(H$1, q_preprocess!$1:$1048576, $D60, FALSE))</f>
        <v>13430.204064217643</v>
      </c>
      <c r="I60" s="24">
        <f>IF(ISBLANK(HLOOKUP(I$1, q_preprocess!$1:$1048576, $D60, FALSE)), "", HLOOKUP(I$1, q_preprocess!$1:$1048576, $D60, FALSE))</f>
        <v>20696.866133792657</v>
      </c>
      <c r="J60" s="24">
        <f>IF(ISBLANK(HLOOKUP(J$1, q_preprocess!$1:$1048576, $D60, FALSE)), "", HLOOKUP(J$1, q_preprocess!$1:$1048576, $D60, FALSE))</f>
        <v>19813.578453040856</v>
      </c>
      <c r="K60" s="24">
        <f>IF(ISBLANK(HLOOKUP(K$1, q_preprocess!$1:$1048576, $D60, FALSE)), "", HLOOKUP(K$1, q_preprocess!$1:$1048576, $D60, FALSE))</f>
        <v>883.28768075180153</v>
      </c>
      <c r="L60" s="24">
        <f>IF(ISBLANK(HLOOKUP(L$1, q_preprocess!$1:$1048576, $D60, FALSE)), "", HLOOKUP(L$1, q_preprocess!$1:$1048576, $D60, FALSE))</f>
        <v>29904.792807026035</v>
      </c>
      <c r="M60" s="24">
        <f>IF(ISBLANK(HLOOKUP(M$1, q_preprocess!$1:$1048576, $D60, FALSE)), "", HLOOKUP(M$1, q_preprocess!$1:$1048576, $D60, FALSE))</f>
        <v>21354.018130284778</v>
      </c>
      <c r="N60" s="24">
        <f>IF(ISBLANK(HLOOKUP(N$1, q_preprocess!$1:$1048576, $D60, FALSE)), "", HLOOKUP(N$1, q_preprocess!$1:$1048576, $D60, FALSE))</f>
        <v>13637.352816052093</v>
      </c>
      <c r="O60" s="24">
        <f>IF(ISBLANK(HLOOKUP(O$1, q_preprocess!$1:$1048576, $D60, FALSE)), "", HLOOKUP(O$1, q_preprocess!$1:$1048576, $D60, FALSE))</f>
        <v>27254.696359176429</v>
      </c>
      <c r="P60" s="24">
        <f>IF(ISBLANK(HLOOKUP(P$1, q_preprocess!$1:$1048576, $D60, FALSE)), "", HLOOKUP(P$1, q_preprocess!$1:$1048576, $D60, FALSE))</f>
        <v>60752.685628104089</v>
      </c>
    </row>
    <row r="61" spans="1:16" x14ac:dyDescent="0.25">
      <c r="A61" s="15">
        <v>38322</v>
      </c>
      <c r="B61">
        <v>2004</v>
      </c>
      <c r="C61">
        <v>4</v>
      </c>
      <c r="D61">
        <v>61</v>
      </c>
      <c r="E61" s="24">
        <f>IF(ISBLANK(HLOOKUP(E$1, q_preprocess!$1:$1048576, $D61, FALSE)), "", HLOOKUP(E$1, q_preprocess!$1:$1048576, $D61, FALSE))</f>
        <v>121135.91921914057</v>
      </c>
      <c r="F61" s="24">
        <f>IF(ISBLANK(HLOOKUP(F$1, q_preprocess!$1:$1048576, $D61, FALSE)), "", HLOOKUP(F$1, q_preprocess!$1:$1048576, $D61, FALSE))</f>
        <v>125230.02110118074</v>
      </c>
      <c r="G61" s="24">
        <f>IF(ISBLANK(HLOOKUP(G$1, q_preprocess!$1:$1048576, $D61, FALSE)), "", HLOOKUP(G$1, q_preprocess!$1:$1048576, $D61, FALSE))</f>
        <v>73462.448488012305</v>
      </c>
      <c r="H61" s="24">
        <f>IF(ISBLANK(HLOOKUP(H$1, q_preprocess!$1:$1048576, $D61, FALSE)), "", HLOOKUP(H$1, q_preprocess!$1:$1048576, $D61, FALSE))</f>
        <v>15048.679543859618</v>
      </c>
      <c r="I61" s="24">
        <f>IF(ISBLANK(HLOOKUP(I$1, q_preprocess!$1:$1048576, $D61, FALSE)), "", HLOOKUP(I$1, q_preprocess!$1:$1048576, $D61, FALSE))</f>
        <v>24494.096078812807</v>
      </c>
      <c r="J61" s="24">
        <f>IF(ISBLANK(HLOOKUP(J$1, q_preprocess!$1:$1048576, $D61, FALSE)), "", HLOOKUP(J$1, q_preprocess!$1:$1048576, $D61, FALSE))</f>
        <v>18842.120117709594</v>
      </c>
      <c r="K61" s="24">
        <f>IF(ISBLANK(HLOOKUP(K$1, q_preprocess!$1:$1048576, $D61, FALSE)), "", HLOOKUP(K$1, q_preprocess!$1:$1048576, $D61, FALSE))</f>
        <v>5651.9759611032132</v>
      </c>
      <c r="L61" s="24">
        <f>IF(ISBLANK(HLOOKUP(L$1, q_preprocess!$1:$1048576, $D61, FALSE)), "", HLOOKUP(L$1, q_preprocess!$1:$1048576, $D61, FALSE))</f>
        <v>30224.512541776392</v>
      </c>
      <c r="M61" s="24">
        <f>IF(ISBLANK(HLOOKUP(M$1, q_preprocess!$1:$1048576, $D61, FALSE)), "", HLOOKUP(M$1, q_preprocess!$1:$1048576, $D61, FALSE))</f>
        <v>22093.830393167143</v>
      </c>
      <c r="N61" s="24">
        <f>IF(ISBLANK(HLOOKUP(N$1, q_preprocess!$1:$1048576, $D61, FALSE)), "", HLOOKUP(N$1, q_preprocess!$1:$1048576, $D61, FALSE))</f>
        <v>13951.105003489385</v>
      </c>
      <c r="O61" s="24">
        <f>IF(ISBLANK(HLOOKUP(O$1, q_preprocess!$1:$1048576, $D61, FALSE)), "", HLOOKUP(O$1, q_preprocess!$1:$1048576, $D61, FALSE))</f>
        <v>27640.190077204341</v>
      </c>
      <c r="P61" s="24">
        <f>IF(ISBLANK(HLOOKUP(P$1, q_preprocess!$1:$1048576, $D61, FALSE)), "", HLOOKUP(P$1, q_preprocess!$1:$1048576, $D61, FALSE))</f>
        <v>61559.050100955166</v>
      </c>
    </row>
    <row r="62" spans="1:16" x14ac:dyDescent="0.25">
      <c r="A62" s="15">
        <v>38412</v>
      </c>
      <c r="B62">
        <v>2005</v>
      </c>
      <c r="C62">
        <v>1</v>
      </c>
      <c r="D62">
        <v>62</v>
      </c>
      <c r="E62" s="24">
        <f>IF(ISBLANK(HLOOKUP(E$1, q_preprocess!$1:$1048576, $D62, FALSE)), "", HLOOKUP(E$1, q_preprocess!$1:$1048576, $D62, FALSE))</f>
        <v>123400.63264446374</v>
      </c>
      <c r="F62" s="24">
        <f>IF(ISBLANK(HLOOKUP(F$1, q_preprocess!$1:$1048576, $D62, FALSE)), "", HLOOKUP(F$1, q_preprocess!$1:$1048576, $D62, FALSE))</f>
        <v>128865.78714853076</v>
      </c>
      <c r="G62" s="24">
        <f>IF(ISBLANK(HLOOKUP(G$1, q_preprocess!$1:$1048576, $D62, FALSE)), "", HLOOKUP(G$1, q_preprocess!$1:$1048576, $D62, FALSE))</f>
        <v>79949.940629580364</v>
      </c>
      <c r="H62" s="24">
        <f>IF(ISBLANK(HLOOKUP(H$1, q_preprocess!$1:$1048576, $D62, FALSE)), "", HLOOKUP(H$1, q_preprocess!$1:$1048576, $D62, FALSE))</f>
        <v>13544.838867910563</v>
      </c>
      <c r="I62" s="24">
        <f>IF(ISBLANK(HLOOKUP(I$1, q_preprocess!$1:$1048576, $D62, FALSE)), "", HLOOKUP(I$1, q_preprocess!$1:$1048576, $D62, FALSE))</f>
        <v>21335.315772816717</v>
      </c>
      <c r="J62" s="24">
        <f>IF(ISBLANK(HLOOKUP(J$1, q_preprocess!$1:$1048576, $D62, FALSE)), "", HLOOKUP(J$1, q_preprocess!$1:$1048576, $D62, FALSE))</f>
        <v>20168.108680964437</v>
      </c>
      <c r="K62" s="24">
        <f>IF(ISBLANK(HLOOKUP(K$1, q_preprocess!$1:$1048576, $D62, FALSE)), "", HLOOKUP(K$1, q_preprocess!$1:$1048576, $D62, FALSE))</f>
        <v>1167.2070918522809</v>
      </c>
      <c r="L62" s="24">
        <f>IF(ISBLANK(HLOOKUP(L$1, q_preprocess!$1:$1048576, $D62, FALSE)), "", HLOOKUP(L$1, q_preprocess!$1:$1048576, $D62, FALSE))</f>
        <v>29796.731736641486</v>
      </c>
      <c r="M62" s="24">
        <f>IF(ISBLANK(HLOOKUP(M$1, q_preprocess!$1:$1048576, $D62, FALSE)), "", HLOOKUP(M$1, q_preprocess!$1:$1048576, $D62, FALSE))</f>
        <v>21226.194362485356</v>
      </c>
      <c r="N62" s="24">
        <f>IF(ISBLANK(HLOOKUP(N$1, q_preprocess!$1:$1048576, $D62, FALSE)), "", HLOOKUP(N$1, q_preprocess!$1:$1048576, $D62, FALSE))</f>
        <v>15242.237692373044</v>
      </c>
      <c r="O62" s="24">
        <f>IF(ISBLANK(HLOOKUP(O$1, q_preprocess!$1:$1048576, $D62, FALSE)), "", HLOOKUP(O$1, q_preprocess!$1:$1048576, $D62, FALSE))</f>
        <v>27015.068221508765</v>
      </c>
      <c r="P62" s="24">
        <f>IF(ISBLANK(HLOOKUP(P$1, q_preprocess!$1:$1048576, $D62, FALSE)), "", HLOOKUP(P$1, q_preprocess!$1:$1048576, $D62, FALSE))</f>
        <v>62652.9064862413</v>
      </c>
    </row>
    <row r="63" spans="1:16" x14ac:dyDescent="0.25">
      <c r="A63" s="15">
        <v>38504</v>
      </c>
      <c r="B63">
        <v>2005</v>
      </c>
      <c r="C63">
        <v>2</v>
      </c>
      <c r="D63">
        <v>63</v>
      </c>
      <c r="E63" s="24">
        <f>IF(ISBLANK(HLOOKUP(E$1, q_preprocess!$1:$1048576, $D63, FALSE)), "", HLOOKUP(E$1, q_preprocess!$1:$1048576, $D63, FALSE))</f>
        <v>145417.06246990061</v>
      </c>
      <c r="F63" s="24">
        <f>IF(ISBLANK(HLOOKUP(F$1, q_preprocess!$1:$1048576, $D63, FALSE)), "", HLOOKUP(F$1, q_preprocess!$1:$1048576, $D63, FALSE))</f>
        <v>131569.86447921401</v>
      </c>
      <c r="G63" s="24">
        <f>IF(ISBLANK(HLOOKUP(G$1, q_preprocess!$1:$1048576, $D63, FALSE)), "", HLOOKUP(G$1, q_preprocess!$1:$1048576, $D63, FALSE))</f>
        <v>96444.518027656057</v>
      </c>
      <c r="H63" s="24">
        <f>IF(ISBLANK(HLOOKUP(H$1, q_preprocess!$1:$1048576, $D63, FALSE)), "", HLOOKUP(H$1, q_preprocess!$1:$1048576, $D63, FALSE))</f>
        <v>14553.04299652756</v>
      </c>
      <c r="I63" s="24">
        <f>IF(ISBLANK(HLOOKUP(I$1, q_preprocess!$1:$1048576, $D63, FALSE)), "", HLOOKUP(I$1, q_preprocess!$1:$1048576, $D63, FALSE))</f>
        <v>24187.165273812712</v>
      </c>
      <c r="J63" s="24">
        <f>IF(ISBLANK(HLOOKUP(J$1, q_preprocess!$1:$1048576, $D63, FALSE)), "", HLOOKUP(J$1, q_preprocess!$1:$1048576, $D63, FALSE))</f>
        <v>23627.089676993655</v>
      </c>
      <c r="K63" s="24">
        <f>IF(ISBLANK(HLOOKUP(K$1, q_preprocess!$1:$1048576, $D63, FALSE)), "", HLOOKUP(K$1, q_preprocess!$1:$1048576, $D63, FALSE))</f>
        <v>560.07559681905832</v>
      </c>
      <c r="L63" s="24">
        <f>IF(ISBLANK(HLOOKUP(L$1, q_preprocess!$1:$1048576, $D63, FALSE)), "", HLOOKUP(L$1, q_preprocess!$1:$1048576, $D63, FALSE))</f>
        <v>34554.386995918481</v>
      </c>
      <c r="M63" s="24">
        <f>IF(ISBLANK(HLOOKUP(M$1, q_preprocess!$1:$1048576, $D63, FALSE)), "", HLOOKUP(M$1, q_preprocess!$1:$1048576, $D63, FALSE))</f>
        <v>24322.050824014204</v>
      </c>
      <c r="N63" s="24">
        <f>IF(ISBLANK(HLOOKUP(N$1, q_preprocess!$1:$1048576, $D63, FALSE)), "", HLOOKUP(N$1, q_preprocess!$1:$1048576, $D63, FALSE))</f>
        <v>29518.678767505626</v>
      </c>
      <c r="O63" s="24">
        <f>IF(ISBLANK(HLOOKUP(O$1, q_preprocess!$1:$1048576, $D63, FALSE)), "", HLOOKUP(O$1, q_preprocess!$1:$1048576, $D63, FALSE))</f>
        <v>28998.309105336077</v>
      </c>
      <c r="P63" s="24">
        <f>IF(ISBLANK(HLOOKUP(P$1, q_preprocess!$1:$1048576, $D63, FALSE)), "", HLOOKUP(P$1, q_preprocess!$1:$1048576, $D63, FALSE))</f>
        <v>66116.573076523811</v>
      </c>
    </row>
    <row r="64" spans="1:16" x14ac:dyDescent="0.25">
      <c r="A64" s="15">
        <v>38596</v>
      </c>
      <c r="B64">
        <v>2005</v>
      </c>
      <c r="C64">
        <v>3</v>
      </c>
      <c r="D64">
        <v>64</v>
      </c>
      <c r="E64" s="24">
        <f>IF(ISBLANK(HLOOKUP(E$1, q_preprocess!$1:$1048576, $D64, FALSE)), "", HLOOKUP(E$1, q_preprocess!$1:$1048576, $D64, FALSE))</f>
        <v>128674.44737635704</v>
      </c>
      <c r="F64" s="24">
        <f>IF(ISBLANK(HLOOKUP(F$1, q_preprocess!$1:$1048576, $D64, FALSE)), "", HLOOKUP(F$1, q_preprocess!$1:$1048576, $D64, FALSE))</f>
        <v>132552.39571336325</v>
      </c>
      <c r="G64" s="24">
        <f>IF(ISBLANK(HLOOKUP(G$1, q_preprocess!$1:$1048576, $D64, FALSE)), "", HLOOKUP(G$1, q_preprocess!$1:$1048576, $D64, FALSE))</f>
        <v>80957.841415339921</v>
      </c>
      <c r="H64" s="24">
        <f>IF(ISBLANK(HLOOKUP(H$1, q_preprocess!$1:$1048576, $D64, FALSE)), "", HLOOKUP(H$1, q_preprocess!$1:$1048576, $D64, FALSE))</f>
        <v>14744.459823263791</v>
      </c>
      <c r="I64" s="24">
        <f>IF(ISBLANK(HLOOKUP(I$1, q_preprocess!$1:$1048576, $D64, FALSE)), "", HLOOKUP(I$1, q_preprocess!$1:$1048576, $D64, FALSE))</f>
        <v>23325.196127835217</v>
      </c>
      <c r="J64" s="24">
        <f>IF(ISBLANK(HLOOKUP(J$1, q_preprocess!$1:$1048576, $D64, FALSE)), "", HLOOKUP(J$1, q_preprocess!$1:$1048576, $D64, FALSE))</f>
        <v>22487.151041777448</v>
      </c>
      <c r="K64" s="24">
        <f>IF(ISBLANK(HLOOKUP(K$1, q_preprocess!$1:$1048576, $D64, FALSE)), "", HLOOKUP(K$1, q_preprocess!$1:$1048576, $D64, FALSE))</f>
        <v>838.04508605776891</v>
      </c>
      <c r="L64" s="24">
        <f>IF(ISBLANK(HLOOKUP(L$1, q_preprocess!$1:$1048576, $D64, FALSE)), "", HLOOKUP(L$1, q_preprocess!$1:$1048576, $D64, FALSE))</f>
        <v>33858.173269190709</v>
      </c>
      <c r="M64" s="24">
        <f>IF(ISBLANK(HLOOKUP(M$1, q_preprocess!$1:$1048576, $D64, FALSE)), "", HLOOKUP(M$1, q_preprocess!$1:$1048576, $D64, FALSE))</f>
        <v>24211.223259272614</v>
      </c>
      <c r="N64" s="24">
        <f>IF(ISBLANK(HLOOKUP(N$1, q_preprocess!$1:$1048576, $D64, FALSE)), "", HLOOKUP(N$1, q_preprocess!$1:$1048576, $D64, FALSE))</f>
        <v>13614.644446595903</v>
      </c>
      <c r="O64" s="24">
        <f>IF(ISBLANK(HLOOKUP(O$1, q_preprocess!$1:$1048576, $D64, FALSE)), "", HLOOKUP(O$1, q_preprocess!$1:$1048576, $D64, FALSE))</f>
        <v>29266.181230373615</v>
      </c>
      <c r="P64" s="24">
        <f>IF(ISBLANK(HLOOKUP(P$1, q_preprocess!$1:$1048576, $D64, FALSE)), "", HLOOKUP(P$1, q_preprocess!$1:$1048576, $D64, FALSE))</f>
        <v>66438.365546671033</v>
      </c>
    </row>
    <row r="65" spans="1:16" x14ac:dyDescent="0.25">
      <c r="A65" s="15">
        <v>38687</v>
      </c>
      <c r="B65">
        <v>2005</v>
      </c>
      <c r="C65">
        <v>4</v>
      </c>
      <c r="D65">
        <v>65</v>
      </c>
      <c r="E65" s="24">
        <f>IF(ISBLANK(HLOOKUP(E$1, q_preprocess!$1:$1048576, $D65, FALSE)), "", HLOOKUP(E$1, q_preprocess!$1:$1048576, $D65, FALSE))</f>
        <v>130563.80001269287</v>
      </c>
      <c r="F65" s="24">
        <f>IF(ISBLANK(HLOOKUP(F$1, q_preprocess!$1:$1048576, $D65, FALSE)), "", HLOOKUP(F$1, q_preprocess!$1:$1048576, $D65, FALSE))</f>
        <v>135067.89516230626</v>
      </c>
      <c r="G65" s="24">
        <f>IF(ISBLANK(HLOOKUP(G$1, q_preprocess!$1:$1048576, $D65, FALSE)), "", HLOOKUP(G$1, q_preprocess!$1:$1048576, $D65, FALSE))</f>
        <v>77800.483767065976</v>
      </c>
      <c r="H65" s="24">
        <f>IF(ISBLANK(HLOOKUP(H$1, q_preprocess!$1:$1048576, $D65, FALSE)), "", HLOOKUP(H$1, q_preprocess!$1:$1048576, $D65, FALSE))</f>
        <v>16390.378155677838</v>
      </c>
      <c r="I65" s="24">
        <f>IF(ISBLANK(HLOOKUP(I$1, q_preprocess!$1:$1048576, $D65, FALSE)), "", HLOOKUP(I$1, q_preprocess!$1:$1048576, $D65, FALSE))</f>
        <v>28894.372950857032</v>
      </c>
      <c r="J65" s="24">
        <f>IF(ISBLANK(HLOOKUP(J$1, q_preprocess!$1:$1048576, $D65, FALSE)), "", HLOOKUP(J$1, q_preprocess!$1:$1048576, $D65, FALSE))</f>
        <v>23025.005734389935</v>
      </c>
      <c r="K65" s="24">
        <f>IF(ISBLANK(HLOOKUP(K$1, q_preprocess!$1:$1048576, $D65, FALSE)), "", HLOOKUP(K$1, q_preprocess!$1:$1048576, $D65, FALSE))</f>
        <v>5869.3672164670952</v>
      </c>
      <c r="L65" s="24">
        <f>IF(ISBLANK(HLOOKUP(L$1, q_preprocess!$1:$1048576, $D65, FALSE)), "", HLOOKUP(L$1, q_preprocess!$1:$1048576, $D65, FALSE))</f>
        <v>32387.704620050987</v>
      </c>
      <c r="M65" s="24">
        <f>IF(ISBLANK(HLOOKUP(M$1, q_preprocess!$1:$1048576, $D65, FALSE)), "", HLOOKUP(M$1, q_preprocess!$1:$1048576, $D65, FALSE))</f>
        <v>24909.139480958962</v>
      </c>
      <c r="N65" s="24">
        <f>IF(ISBLANK(HLOOKUP(N$1, q_preprocess!$1:$1048576, $D65, FALSE)), "", HLOOKUP(N$1, q_preprocess!$1:$1048576, $D65, FALSE))</f>
        <v>14060.534098891478</v>
      </c>
      <c r="O65" s="24">
        <f>IF(ISBLANK(HLOOKUP(O$1, q_preprocess!$1:$1048576, $D65, FALSE)), "", HLOOKUP(O$1, q_preprocess!$1:$1048576, $D65, FALSE))</f>
        <v>30169.40087107959</v>
      </c>
      <c r="P65" s="24">
        <f>IF(ISBLANK(HLOOKUP(P$1, q_preprocess!$1:$1048576, $D65, FALSE)), "", HLOOKUP(P$1, q_preprocess!$1:$1048576, $D65, FALSE))</f>
        <v>67210.432791299187</v>
      </c>
    </row>
    <row r="66" spans="1:16" x14ac:dyDescent="0.25">
      <c r="A66" s="15">
        <v>38777</v>
      </c>
      <c r="B66">
        <v>2006</v>
      </c>
      <c r="C66">
        <v>1</v>
      </c>
      <c r="D66">
        <v>66</v>
      </c>
      <c r="E66" s="24">
        <f>IF(ISBLANK(HLOOKUP(E$1, q_preprocess!$1:$1048576, $D66, FALSE)), "", HLOOKUP(E$1, q_preprocess!$1:$1048576, $D66, FALSE))</f>
        <v>133087.05300422932</v>
      </c>
      <c r="F66" s="24">
        <f>IF(ISBLANK(HLOOKUP(F$1, q_preprocess!$1:$1048576, $D66, FALSE)), "", HLOOKUP(F$1, q_preprocess!$1:$1048576, $D66, FALSE))</f>
        <v>138698.1934783115</v>
      </c>
      <c r="G66" s="24">
        <f>IF(ISBLANK(HLOOKUP(G$1, q_preprocess!$1:$1048576, $D66, FALSE)), "", HLOOKUP(G$1, q_preprocess!$1:$1048576, $D66, FALSE))</f>
        <v>88722.029959266525</v>
      </c>
      <c r="H66" s="24">
        <f>IF(ISBLANK(HLOOKUP(H$1, q_preprocess!$1:$1048576, $D66, FALSE)), "", HLOOKUP(H$1, q_preprocess!$1:$1048576, $D66, FALSE))</f>
        <v>14219.71990319283</v>
      </c>
      <c r="I66" s="24">
        <f>IF(ISBLANK(HLOOKUP(I$1, q_preprocess!$1:$1048576, $D66, FALSE)), "", HLOOKUP(I$1, q_preprocess!$1:$1048576, $D66, FALSE))</f>
        <v>22848.340287498359</v>
      </c>
      <c r="J66" s="24">
        <f>IF(ISBLANK(HLOOKUP(J$1, q_preprocess!$1:$1048576, $D66, FALSE)), "", HLOOKUP(J$1, q_preprocess!$1:$1048576, $D66, FALSE))</f>
        <v>23459.143292308447</v>
      </c>
      <c r="K66" s="24">
        <f>IF(ISBLANK(HLOOKUP(K$1, q_preprocess!$1:$1048576, $D66, FALSE)), "", HLOOKUP(K$1, q_preprocess!$1:$1048576, $D66, FALSE))</f>
        <v>-610.80300481008965</v>
      </c>
      <c r="L66" s="24">
        <f>IF(ISBLANK(HLOOKUP(L$1, q_preprocess!$1:$1048576, $D66, FALSE)), "", HLOOKUP(L$1, q_preprocess!$1:$1048576, $D66, FALSE))</f>
        <v>31450.435764143305</v>
      </c>
      <c r="M66" s="24">
        <f>IF(ISBLANK(HLOOKUP(M$1, q_preprocess!$1:$1048576, $D66, FALSE)), "", HLOOKUP(M$1, q_preprocess!$1:$1048576, $D66, FALSE))</f>
        <v>24153.472909871674</v>
      </c>
      <c r="N66" s="24">
        <f>IF(ISBLANK(HLOOKUP(N$1, q_preprocess!$1:$1048576, $D66, FALSE)), "", HLOOKUP(N$1, q_preprocess!$1:$1048576, $D66, FALSE))</f>
        <v>15273.851106149465</v>
      </c>
      <c r="O66" s="24">
        <f>IF(ISBLANK(HLOOKUP(O$1, q_preprocess!$1:$1048576, $D66, FALSE)), "", HLOOKUP(O$1, q_preprocess!$1:$1048576, $D66, FALSE))</f>
        <v>29609.677515734136</v>
      </c>
      <c r="P66" s="24">
        <f>IF(ISBLANK(HLOOKUP(P$1, q_preprocess!$1:$1048576, $D66, FALSE)), "", HLOOKUP(P$1, q_preprocess!$1:$1048576, $D66, FALSE))</f>
        <v>67997.363995989712</v>
      </c>
    </row>
    <row r="67" spans="1:16" x14ac:dyDescent="0.25">
      <c r="A67" s="15">
        <v>38869</v>
      </c>
      <c r="B67">
        <v>2006</v>
      </c>
      <c r="C67">
        <v>2</v>
      </c>
      <c r="D67">
        <v>67</v>
      </c>
      <c r="E67" s="24">
        <f>IF(ISBLANK(HLOOKUP(E$1, q_preprocess!$1:$1048576, $D67, FALSE)), "", HLOOKUP(E$1, q_preprocess!$1:$1048576, $D67, FALSE))</f>
        <v>153519.09815213596</v>
      </c>
      <c r="F67" s="24">
        <f>IF(ISBLANK(HLOOKUP(F$1, q_preprocess!$1:$1048576, $D67, FALSE)), "", HLOOKUP(F$1, q_preprocess!$1:$1048576, $D67, FALSE))</f>
        <v>140296.79651463675</v>
      </c>
      <c r="G67" s="24">
        <f>IF(ISBLANK(HLOOKUP(G$1, q_preprocess!$1:$1048576, $D67, FALSE)), "", HLOOKUP(G$1, q_preprocess!$1:$1048576, $D67, FALSE))</f>
        <v>103203.66667264405</v>
      </c>
      <c r="H67" s="24">
        <f>IF(ISBLANK(HLOOKUP(H$1, q_preprocess!$1:$1048576, $D67, FALSE)), "", HLOOKUP(H$1, q_preprocess!$1:$1048576, $D67, FALSE))</f>
        <v>15000.740641570923</v>
      </c>
      <c r="I67" s="24">
        <f>IF(ISBLANK(HLOOKUP(I$1, q_preprocess!$1:$1048576, $D67, FALSE)), "", HLOOKUP(I$1, q_preprocess!$1:$1048576, $D67, FALSE))</f>
        <v>25392.807559582667</v>
      </c>
      <c r="J67" s="24">
        <f>IF(ISBLANK(HLOOKUP(J$1, q_preprocess!$1:$1048576, $D67, FALSE)), "", HLOOKUP(J$1, q_preprocess!$1:$1048576, $D67, FALSE))</f>
        <v>26338.9532654176</v>
      </c>
      <c r="K67" s="24">
        <f>IF(ISBLANK(HLOOKUP(K$1, q_preprocess!$1:$1048576, $D67, FALSE)), "", HLOOKUP(K$1, q_preprocess!$1:$1048576, $D67, FALSE))</f>
        <v>-946.14570583493514</v>
      </c>
      <c r="L67" s="24">
        <f>IF(ISBLANK(HLOOKUP(L$1, q_preprocess!$1:$1048576, $D67, FALSE)), "", HLOOKUP(L$1, q_preprocess!$1:$1048576, $D67, FALSE))</f>
        <v>35357.848710799255</v>
      </c>
      <c r="M67" s="24">
        <f>IF(ISBLANK(HLOOKUP(M$1, q_preprocess!$1:$1048576, $D67, FALSE)), "", HLOOKUP(M$1, q_preprocess!$1:$1048576, $D67, FALSE))</f>
        <v>25435.9654324609</v>
      </c>
      <c r="N67" s="24">
        <f>IF(ISBLANK(HLOOKUP(N$1, q_preprocess!$1:$1048576, $D67, FALSE)), "", HLOOKUP(N$1, q_preprocess!$1:$1048576, $D67, FALSE))</f>
        <v>28770.507079444782</v>
      </c>
      <c r="O67" s="24">
        <f>IF(ISBLANK(HLOOKUP(O$1, q_preprocess!$1:$1048576, $D67, FALSE)), "", HLOOKUP(O$1, q_preprocess!$1:$1048576, $D67, FALSE))</f>
        <v>31547.777648971321</v>
      </c>
      <c r="P67" s="24">
        <f>IF(ISBLANK(HLOOKUP(P$1, q_preprocess!$1:$1048576, $D67, FALSE)), "", HLOOKUP(P$1, q_preprocess!$1:$1048576, $D67, FALSE))</f>
        <v>71148.519633161079</v>
      </c>
    </row>
    <row r="68" spans="1:16" x14ac:dyDescent="0.25">
      <c r="A68" s="15">
        <v>38961</v>
      </c>
      <c r="B68">
        <v>2006</v>
      </c>
      <c r="C68">
        <v>3</v>
      </c>
      <c r="D68">
        <v>68</v>
      </c>
      <c r="E68" s="24">
        <f>IF(ISBLANK(HLOOKUP(E$1, q_preprocess!$1:$1048576, $D68, FALSE)), "", HLOOKUP(E$1, q_preprocess!$1:$1048576, $D68, FALSE))</f>
        <v>140744.74140671914</v>
      </c>
      <c r="F68" s="24">
        <f>IF(ISBLANK(HLOOKUP(F$1, q_preprocess!$1:$1048576, $D68, FALSE)), "", HLOOKUP(F$1, q_preprocess!$1:$1048576, $D68, FALSE))</f>
        <v>144252.90700203599</v>
      </c>
      <c r="G68" s="24">
        <f>IF(ISBLANK(HLOOKUP(G$1, q_preprocess!$1:$1048576, $D68, FALSE)), "", HLOOKUP(G$1, q_preprocess!$1:$1048576, $D68, FALSE))</f>
        <v>93248.273449959219</v>
      </c>
      <c r="H68" s="24">
        <f>IF(ISBLANK(HLOOKUP(H$1, q_preprocess!$1:$1048576, $D68, FALSE)), "", HLOOKUP(H$1, q_preprocess!$1:$1048576, $D68, FALSE))</f>
        <v>15210.022864911196</v>
      </c>
      <c r="I68" s="24">
        <f>IF(ISBLANK(HLOOKUP(I$1, q_preprocess!$1:$1048576, $D68, FALSE)), "", HLOOKUP(I$1, q_preprocess!$1:$1048576, $D68, FALSE))</f>
        <v>24928.824246551529</v>
      </c>
      <c r="J68" s="24">
        <f>IF(ISBLANK(HLOOKUP(J$1, q_preprocess!$1:$1048576, $D68, FALSE)), "", HLOOKUP(J$1, q_preprocess!$1:$1048576, $D68, FALSE))</f>
        <v>26557.150585511157</v>
      </c>
      <c r="K68" s="24">
        <f>IF(ISBLANK(HLOOKUP(K$1, q_preprocess!$1:$1048576, $D68, FALSE)), "", HLOOKUP(K$1, q_preprocess!$1:$1048576, $D68, FALSE))</f>
        <v>-1628.3263389596273</v>
      </c>
      <c r="L68" s="24">
        <f>IF(ISBLANK(HLOOKUP(L$1, q_preprocess!$1:$1048576, $D68, FALSE)), "", HLOOKUP(L$1, q_preprocess!$1:$1048576, $D68, FALSE))</f>
        <v>34818.765002061213</v>
      </c>
      <c r="M68" s="24">
        <f>IF(ISBLANK(HLOOKUP(M$1, q_preprocess!$1:$1048576, $D68, FALSE)), "", HLOOKUP(M$1, q_preprocess!$1:$1048576, $D68, FALSE))</f>
        <v>27461.144156763999</v>
      </c>
      <c r="N68" s="24">
        <f>IF(ISBLANK(HLOOKUP(N$1, q_preprocess!$1:$1048576, $D68, FALSE)), "", HLOOKUP(N$1, q_preprocess!$1:$1048576, $D68, FALSE))</f>
        <v>14957.192594133558</v>
      </c>
      <c r="O68" s="24">
        <f>IF(ISBLANK(HLOOKUP(O$1, q_preprocess!$1:$1048576, $D68, FALSE)), "", HLOOKUP(O$1, q_preprocess!$1:$1048576, $D68, FALSE))</f>
        <v>32380.065939961154</v>
      </c>
      <c r="P68" s="24">
        <f>IF(ISBLANK(HLOOKUP(P$1, q_preprocess!$1:$1048576, $D68, FALSE)), "", HLOOKUP(P$1, q_preprocess!$1:$1048576, $D68, FALSE))</f>
        <v>72130.860888341209</v>
      </c>
    </row>
    <row r="69" spans="1:16" x14ac:dyDescent="0.25">
      <c r="A69" s="15">
        <v>39052</v>
      </c>
      <c r="B69">
        <v>2006</v>
      </c>
      <c r="C69">
        <v>4</v>
      </c>
      <c r="D69">
        <v>69</v>
      </c>
      <c r="E69" s="24">
        <f>IF(ISBLANK(HLOOKUP(E$1, q_preprocess!$1:$1048576, $D69, FALSE)), "", HLOOKUP(E$1, q_preprocess!$1:$1048576, $D69, FALSE))</f>
        <v>143198.51165764709</v>
      </c>
      <c r="F69" s="24">
        <f>IF(ISBLANK(HLOOKUP(F$1, q_preprocess!$1:$1048576, $D69, FALSE)), "", HLOOKUP(F$1, q_preprocess!$1:$1048576, $D69, FALSE))</f>
        <v>147301.50722574748</v>
      </c>
      <c r="G69" s="24">
        <f>IF(ISBLANK(HLOOKUP(G$1, q_preprocess!$1:$1048576, $D69, FALSE)), "", HLOOKUP(G$1, q_preprocess!$1:$1048576, $D69, FALSE))</f>
        <v>86698.938378036139</v>
      </c>
      <c r="H69" s="24">
        <f>IF(ISBLANK(HLOOKUP(H$1, q_preprocess!$1:$1048576, $D69, FALSE)), "", HLOOKUP(H$1, q_preprocess!$1:$1048576, $D69, FALSE))</f>
        <v>17007.188044072198</v>
      </c>
      <c r="I69" s="24">
        <f>IF(ISBLANK(HLOOKUP(I$1, q_preprocess!$1:$1048576, $D69, FALSE)), "", HLOOKUP(I$1, q_preprocess!$1:$1048576, $D69, FALSE))</f>
        <v>31283.542763832822</v>
      </c>
      <c r="J69" s="24">
        <f>IF(ISBLANK(HLOOKUP(J$1, q_preprocess!$1:$1048576, $D69, FALSE)), "", HLOOKUP(J$1, q_preprocess!$1:$1048576, $D69, FALSE))</f>
        <v>25877.397123678558</v>
      </c>
      <c r="K69" s="24">
        <f>IF(ISBLANK(HLOOKUP(K$1, q_preprocess!$1:$1048576, $D69, FALSE)), "", HLOOKUP(K$1, q_preprocess!$1:$1048576, $D69, FALSE))</f>
        <v>5406.1456401542628</v>
      </c>
      <c r="L69" s="24">
        <f>IF(ISBLANK(HLOOKUP(L$1, q_preprocess!$1:$1048576, $D69, FALSE)), "", HLOOKUP(L$1, q_preprocess!$1:$1048576, $D69, FALSE))</f>
        <v>36232.711520271507</v>
      </c>
      <c r="M69" s="24">
        <f>IF(ISBLANK(HLOOKUP(M$1, q_preprocess!$1:$1048576, $D69, FALSE)), "", HLOOKUP(M$1, q_preprocess!$1:$1048576, $D69, FALSE))</f>
        <v>28023.869048565586</v>
      </c>
      <c r="N69" s="24">
        <f>IF(ISBLANK(HLOOKUP(N$1, q_preprocess!$1:$1048576, $D69, FALSE)), "", HLOOKUP(N$1, q_preprocess!$1:$1048576, $D69, FALSE))</f>
        <v>14491.011979041083</v>
      </c>
      <c r="O69" s="24">
        <f>IF(ISBLANK(HLOOKUP(O$1, q_preprocess!$1:$1048576, $D69, FALSE)), "", HLOOKUP(O$1, q_preprocess!$1:$1048576, $D69, FALSE))</f>
        <v>32966.176094641778</v>
      </c>
      <c r="P69" s="24">
        <f>IF(ISBLANK(HLOOKUP(P$1, q_preprocess!$1:$1048576, $D69, FALSE)), "", HLOOKUP(P$1, q_preprocess!$1:$1048576, $D69, FALSE))</f>
        <v>73216.081866747132</v>
      </c>
    </row>
    <row r="70" spans="1:16" x14ac:dyDescent="0.25">
      <c r="A70" s="15">
        <v>39142</v>
      </c>
      <c r="B70">
        <v>2007</v>
      </c>
      <c r="C70">
        <v>1</v>
      </c>
      <c r="D70">
        <v>70</v>
      </c>
      <c r="E70" s="24">
        <f>IF(ISBLANK(HLOOKUP(E$1, q_preprocess!$1:$1048576, $D70, FALSE)), "", HLOOKUP(E$1, q_preprocess!$1:$1048576, $D70, FALSE))</f>
        <v>144211.72142485681</v>
      </c>
      <c r="F70" s="24">
        <f>IF(ISBLANK(HLOOKUP(F$1, q_preprocess!$1:$1048576, $D70, FALSE)), "", HLOOKUP(F$1, q_preprocess!$1:$1048576, $D70, FALSE))</f>
        <v>150897.070082035</v>
      </c>
      <c r="G70" s="24">
        <f>IF(ISBLANK(HLOOKUP(G$1, q_preprocess!$1:$1048576, $D70, FALSE)), "", HLOOKUP(G$1, q_preprocess!$1:$1048576, $D70, FALSE))</f>
        <v>98636.730593368513</v>
      </c>
      <c r="H70" s="24">
        <f>IF(ISBLANK(HLOOKUP(H$1, q_preprocess!$1:$1048576, $D70, FALSE)), "", HLOOKUP(H$1, q_preprocess!$1:$1048576, $D70, FALSE))</f>
        <v>15306.051180730916</v>
      </c>
      <c r="I70" s="24">
        <f>IF(ISBLANK(HLOOKUP(I$1, q_preprocess!$1:$1048576, $D70, FALSE)), "", HLOOKUP(I$1, q_preprocess!$1:$1048576, $D70, FALSE))</f>
        <v>25839.251499375183</v>
      </c>
      <c r="J70" s="24">
        <f>IF(ISBLANK(HLOOKUP(J$1, q_preprocess!$1:$1048576, $D70, FALSE)), "", HLOOKUP(J$1, q_preprocess!$1:$1048576, $D70, FALSE))</f>
        <v>27864.875039512142</v>
      </c>
      <c r="K70" s="24">
        <f>IF(ISBLANK(HLOOKUP(K$1, q_preprocess!$1:$1048576, $D70, FALSE)), "", HLOOKUP(K$1, q_preprocess!$1:$1048576, $D70, FALSE))</f>
        <v>-2025.6235401369597</v>
      </c>
      <c r="L70" s="24">
        <f>IF(ISBLANK(HLOOKUP(L$1, q_preprocess!$1:$1048576, $D70, FALSE)), "", HLOOKUP(L$1, q_preprocess!$1:$1048576, $D70, FALSE))</f>
        <v>32498.573268180477</v>
      </c>
      <c r="M70" s="24">
        <f>IF(ISBLANK(HLOOKUP(M$1, q_preprocess!$1:$1048576, $D70, FALSE)), "", HLOOKUP(M$1, q_preprocess!$1:$1048576, $D70, FALSE))</f>
        <v>28068.88511679829</v>
      </c>
      <c r="N70" s="24">
        <f>IF(ISBLANK(HLOOKUP(N$1, q_preprocess!$1:$1048576, $D70, FALSE)), "", HLOOKUP(N$1, q_preprocess!$1:$1048576, $D70, FALSE))</f>
        <v>15509.065011410905</v>
      </c>
      <c r="O70" s="24">
        <f>IF(ISBLANK(HLOOKUP(O$1, q_preprocess!$1:$1048576, $D70, FALSE)), "", HLOOKUP(O$1, q_preprocess!$1:$1048576, $D70, FALSE))</f>
        <v>31713.587162765543</v>
      </c>
      <c r="P70" s="24">
        <f>IF(ISBLANK(HLOOKUP(P$1, q_preprocess!$1:$1048576, $D70, FALSE)), "", HLOOKUP(P$1, q_preprocess!$1:$1048576, $D70, FALSE))</f>
        <v>74181.031632017708</v>
      </c>
    </row>
    <row r="71" spans="1:16" x14ac:dyDescent="0.25">
      <c r="A71" s="15">
        <v>39234</v>
      </c>
      <c r="B71">
        <v>2007</v>
      </c>
      <c r="C71">
        <v>2</v>
      </c>
      <c r="D71">
        <v>71</v>
      </c>
      <c r="E71" s="24">
        <f>IF(ISBLANK(HLOOKUP(E$1, q_preprocess!$1:$1048576, $D71, FALSE)), "", HLOOKUP(E$1, q_preprocess!$1:$1048576, $D71, FALSE))</f>
        <v>168655.14075162122</v>
      </c>
      <c r="F71" s="24">
        <f>IF(ISBLANK(HLOOKUP(F$1, q_preprocess!$1:$1048576, $D71, FALSE)), "", HLOOKUP(F$1, q_preprocess!$1:$1048576, $D71, FALSE))</f>
        <v>154121.10095767502</v>
      </c>
      <c r="G71" s="24">
        <f>IF(ISBLANK(HLOOKUP(G$1, q_preprocess!$1:$1048576, $D71, FALSE)), "", HLOOKUP(G$1, q_preprocess!$1:$1048576, $D71, FALSE))</f>
        <v>111011.52791374591</v>
      </c>
      <c r="H71" s="24">
        <f>IF(ISBLANK(HLOOKUP(H$1, q_preprocess!$1:$1048576, $D71, FALSE)), "", HLOOKUP(H$1, q_preprocess!$1:$1048576, $D71, FALSE))</f>
        <v>16314.965967040136</v>
      </c>
      <c r="I71" s="24">
        <f>IF(ISBLANK(HLOOKUP(I$1, q_preprocess!$1:$1048576, $D71, FALSE)), "", HLOOKUP(I$1, q_preprocess!$1:$1048576, $D71, FALSE))</f>
        <v>32784.849806978556</v>
      </c>
      <c r="J71" s="24">
        <f>IF(ISBLANK(HLOOKUP(J$1, q_preprocess!$1:$1048576, $D71, FALSE)), "", HLOOKUP(J$1, q_preprocess!$1:$1048576, $D71, FALSE))</f>
        <v>31343.264472998642</v>
      </c>
      <c r="K71" s="24">
        <f>IF(ISBLANK(HLOOKUP(K$1, q_preprocess!$1:$1048576, $D71, FALSE)), "", HLOOKUP(K$1, q_preprocess!$1:$1048576, $D71, FALSE))</f>
        <v>1441.585333979911</v>
      </c>
      <c r="L71" s="24">
        <f>IF(ISBLANK(HLOOKUP(L$1, q_preprocess!$1:$1048576, $D71, FALSE)), "", HLOOKUP(L$1, q_preprocess!$1:$1048576, $D71, FALSE))</f>
        <v>37963.128625828685</v>
      </c>
      <c r="M71" s="24">
        <f>IF(ISBLANK(HLOOKUP(M$1, q_preprocess!$1:$1048576, $D71, FALSE)), "", HLOOKUP(M$1, q_preprocess!$1:$1048576, $D71, FALSE))</f>
        <v>29419.331561972038</v>
      </c>
      <c r="N71" s="24">
        <f>IF(ISBLANK(HLOOKUP(N$1, q_preprocess!$1:$1048576, $D71, FALSE)), "", HLOOKUP(N$1, q_preprocess!$1:$1048576, $D71, FALSE))</f>
        <v>32310.386509255695</v>
      </c>
      <c r="O71" s="24">
        <f>IF(ISBLANK(HLOOKUP(O$1, q_preprocess!$1:$1048576, $D71, FALSE)), "", HLOOKUP(O$1, q_preprocess!$1:$1048576, $D71, FALSE))</f>
        <v>33904.464141048637</v>
      </c>
      <c r="P71" s="24">
        <f>IF(ISBLANK(HLOOKUP(P$1, q_preprocess!$1:$1048576, $D71, FALSE)), "", HLOOKUP(P$1, q_preprocess!$1:$1048576, $D71, FALSE))</f>
        <v>77592.022179412321</v>
      </c>
    </row>
    <row r="72" spans="1:16" x14ac:dyDescent="0.25">
      <c r="A72" s="15">
        <v>39326</v>
      </c>
      <c r="B72">
        <v>2007</v>
      </c>
      <c r="C72">
        <v>3</v>
      </c>
      <c r="D72">
        <v>72</v>
      </c>
      <c r="E72" s="24">
        <f>IF(ISBLANK(HLOOKUP(E$1, q_preprocess!$1:$1048576, $D72, FALSE)), "", HLOOKUP(E$1, q_preprocess!$1:$1048576, $D72, FALSE))</f>
        <v>152606.42350371339</v>
      </c>
      <c r="F72" s="24">
        <f>IF(ISBLANK(HLOOKUP(F$1, q_preprocess!$1:$1048576, $D72, FALSE)), "", HLOOKUP(F$1, q_preprocess!$1:$1048576, $D72, FALSE))</f>
        <v>156101.54765443451</v>
      </c>
      <c r="G72" s="24">
        <f>IF(ISBLANK(HLOOKUP(G$1, q_preprocess!$1:$1048576, $D72, FALSE)), "", HLOOKUP(G$1, q_preprocess!$1:$1048576, $D72, FALSE))</f>
        <v>100795.75954608386</v>
      </c>
      <c r="H72" s="24">
        <f>IF(ISBLANK(HLOOKUP(H$1, q_preprocess!$1:$1048576, $D72, FALSE)), "", HLOOKUP(H$1, q_preprocess!$1:$1048576, $D72, FALSE))</f>
        <v>16352.890824075377</v>
      </c>
      <c r="I72" s="24">
        <f>IF(ISBLANK(HLOOKUP(I$1, q_preprocess!$1:$1048576, $D72, FALSE)), "", HLOOKUP(I$1, q_preprocess!$1:$1048576, $D72, FALSE))</f>
        <v>31014.915956016961</v>
      </c>
      <c r="J72" s="24">
        <f>IF(ISBLANK(HLOOKUP(J$1, q_preprocess!$1:$1048576, $D72, FALSE)), "", HLOOKUP(J$1, q_preprocess!$1:$1048576, $D72, FALSE))</f>
        <v>32223.425837277329</v>
      </c>
      <c r="K72" s="24">
        <f>IF(ISBLANK(HLOOKUP(K$1, q_preprocess!$1:$1048576, $D72, FALSE)), "", HLOOKUP(K$1, q_preprocess!$1:$1048576, $D72, FALSE))</f>
        <v>-1208.5098812603674</v>
      </c>
      <c r="L72" s="24">
        <f>IF(ISBLANK(HLOOKUP(L$1, q_preprocess!$1:$1048576, $D72, FALSE)), "", HLOOKUP(L$1, q_preprocess!$1:$1048576, $D72, FALSE))</f>
        <v>38489.998013055061</v>
      </c>
      <c r="M72" s="24">
        <f>IF(ISBLANK(HLOOKUP(M$1, q_preprocess!$1:$1048576, $D72, FALSE)), "", HLOOKUP(M$1, q_preprocess!$1:$1048576, $D72, FALSE))</f>
        <v>34047.140835517879</v>
      </c>
      <c r="N72" s="24">
        <f>IF(ISBLANK(HLOOKUP(N$1, q_preprocess!$1:$1048576, $D72, FALSE)), "", HLOOKUP(N$1, q_preprocess!$1:$1048576, $D72, FALSE))</f>
        <v>14663.163786765945</v>
      </c>
      <c r="O72" s="24">
        <f>IF(ISBLANK(HLOOKUP(O$1, q_preprocess!$1:$1048576, $D72, FALSE)), "", HLOOKUP(O$1, q_preprocess!$1:$1048576, $D72, FALSE))</f>
        <v>34656.770795782075</v>
      </c>
      <c r="P72" s="24">
        <f>IF(ISBLANK(HLOOKUP(P$1, q_preprocess!$1:$1048576, $D72, FALSE)), "", HLOOKUP(P$1, q_preprocess!$1:$1048576, $D72, FALSE))</f>
        <v>78381.33390738038</v>
      </c>
    </row>
    <row r="73" spans="1:16" x14ac:dyDescent="0.25">
      <c r="A73" s="15">
        <v>39417</v>
      </c>
      <c r="B73">
        <v>2007</v>
      </c>
      <c r="C73">
        <v>4</v>
      </c>
      <c r="D73">
        <v>73</v>
      </c>
      <c r="E73" s="24">
        <f>IF(ISBLANK(HLOOKUP(E$1, q_preprocess!$1:$1048576, $D73, FALSE)), "", HLOOKUP(E$1, q_preprocess!$1:$1048576, $D73, FALSE))</f>
        <v>156469.21696589922</v>
      </c>
      <c r="F73" s="24">
        <f>IF(ISBLANK(HLOOKUP(F$1, q_preprocess!$1:$1048576, $D73, FALSE)), "", HLOOKUP(F$1, q_preprocess!$1:$1048576, $D73, FALSE))</f>
        <v>160822.78395194598</v>
      </c>
      <c r="G73" s="24">
        <f>IF(ISBLANK(HLOOKUP(G$1, q_preprocess!$1:$1048576, $D73, FALSE)), "", HLOOKUP(G$1, q_preprocess!$1:$1048576, $D73, FALSE))</f>
        <v>96157.519701044061</v>
      </c>
      <c r="H73" s="24">
        <f>IF(ISBLANK(HLOOKUP(H$1, q_preprocess!$1:$1048576, $D73, FALSE)), "", HLOOKUP(H$1, q_preprocess!$1:$1048576, $D73, FALSE))</f>
        <v>18274.197118414937</v>
      </c>
      <c r="I73" s="24">
        <f>IF(ISBLANK(HLOOKUP(I$1, q_preprocess!$1:$1048576, $D73, FALSE)), "", HLOOKUP(I$1, q_preprocess!$1:$1048576, $D73, FALSE))</f>
        <v>36049.960114893009</v>
      </c>
      <c r="J73" s="24">
        <f>IF(ISBLANK(HLOOKUP(J$1, q_preprocess!$1:$1048576, $D73, FALSE)), "", HLOOKUP(J$1, q_preprocess!$1:$1048576, $D73, FALSE))</f>
        <v>31710.924842126245</v>
      </c>
      <c r="K73" s="24">
        <f>IF(ISBLANK(HLOOKUP(K$1, q_preprocess!$1:$1048576, $D73, FALSE)), "", HLOOKUP(K$1, q_preprocess!$1:$1048576, $D73, FALSE))</f>
        <v>4339.0352727667641</v>
      </c>
      <c r="L73" s="24">
        <f>IF(ISBLANK(HLOOKUP(L$1, q_preprocess!$1:$1048576, $D73, FALSE)), "", HLOOKUP(L$1, q_preprocess!$1:$1048576, $D73, FALSE))</f>
        <v>40163.554970234225</v>
      </c>
      <c r="M73" s="24">
        <f>IF(ISBLANK(HLOOKUP(M$1, q_preprocess!$1:$1048576, $D73, FALSE)), "", HLOOKUP(M$1, q_preprocess!$1:$1048576, $D73, FALSE))</f>
        <v>34176.014938687025</v>
      </c>
      <c r="N73" s="24">
        <f>IF(ISBLANK(HLOOKUP(N$1, q_preprocess!$1:$1048576, $D73, FALSE)), "", HLOOKUP(N$1, q_preprocess!$1:$1048576, $D73, FALSE))</f>
        <v>14477.668446590364</v>
      </c>
      <c r="O73" s="24">
        <f>IF(ISBLANK(HLOOKUP(O$1, q_preprocess!$1:$1048576, $D73, FALSE)), "", HLOOKUP(O$1, q_preprocess!$1:$1048576, $D73, FALSE))</f>
        <v>36367.647744051741</v>
      </c>
      <c r="P73" s="24">
        <f>IF(ISBLANK(HLOOKUP(P$1, q_preprocess!$1:$1048576, $D73, FALSE)), "", HLOOKUP(P$1, q_preprocess!$1:$1048576, $D73, FALSE))</f>
        <v>79556.820786593264</v>
      </c>
    </row>
    <row r="74" spans="1:16" x14ac:dyDescent="0.25">
      <c r="A74" s="15">
        <v>39508</v>
      </c>
      <c r="B74">
        <v>2008</v>
      </c>
      <c r="C74">
        <v>1</v>
      </c>
      <c r="D74">
        <v>74</v>
      </c>
      <c r="E74" s="24">
        <f>IF(ISBLANK(HLOOKUP(E$1, q_preprocess!$1:$1048576, $D74, FALSE)), "", HLOOKUP(E$1, q_preprocess!$1:$1048576, $D74, FALSE))</f>
        <v>154180.08926611958</v>
      </c>
      <c r="F74" s="24">
        <f>IF(ISBLANK(HLOOKUP(F$1, q_preprocess!$1:$1048576, $D74, FALSE)), "", HLOOKUP(F$1, q_preprocess!$1:$1048576, $D74, FALSE))</f>
        <v>162343.93699900075</v>
      </c>
      <c r="G74" s="24">
        <f>IF(ISBLANK(HLOOKUP(G$1, q_preprocess!$1:$1048576, $D74, FALSE)), "", HLOOKUP(G$1, q_preprocess!$1:$1048576, $D74, FALSE))</f>
        <v>108676.73017739868</v>
      </c>
      <c r="H74" s="24">
        <f>IF(ISBLANK(HLOOKUP(H$1, q_preprocess!$1:$1048576, $D74, FALSE)), "", HLOOKUP(H$1, q_preprocess!$1:$1048576, $D74, FALSE))</f>
        <v>15884.522553463006</v>
      </c>
      <c r="I74" s="24">
        <f>IF(ISBLANK(HLOOKUP(I$1, q_preprocess!$1:$1048576, $D74, FALSE)), "", HLOOKUP(I$1, q_preprocess!$1:$1048576, $D74, FALSE))</f>
        <v>29721.222105998928</v>
      </c>
      <c r="J74" s="24">
        <f>IF(ISBLANK(HLOOKUP(J$1, q_preprocess!$1:$1048576, $D74, FALSE)), "", HLOOKUP(J$1, q_preprocess!$1:$1048576, $D74, FALSE))</f>
        <v>32716.568757691373</v>
      </c>
      <c r="K74" s="24">
        <f>IF(ISBLANK(HLOOKUP(K$1, q_preprocess!$1:$1048576, $D74, FALSE)), "", HLOOKUP(K$1, q_preprocess!$1:$1048576, $D74, FALSE))</f>
        <v>-2995.3466516924459</v>
      </c>
      <c r="L74" s="24">
        <f>IF(ISBLANK(HLOOKUP(L$1, q_preprocess!$1:$1048576, $D74, FALSE)), "", HLOOKUP(L$1, q_preprocess!$1:$1048576, $D74, FALSE))</f>
        <v>34551.413678554462</v>
      </c>
      <c r="M74" s="24">
        <f>IF(ISBLANK(HLOOKUP(M$1, q_preprocess!$1:$1048576, $D74, FALSE)), "", HLOOKUP(M$1, q_preprocess!$1:$1048576, $D74, FALSE))</f>
        <v>34653.799249295502</v>
      </c>
      <c r="N74" s="24">
        <f>IF(ISBLANK(HLOOKUP(N$1, q_preprocess!$1:$1048576, $D74, FALSE)), "", HLOOKUP(N$1, q_preprocess!$1:$1048576, $D74, FALSE))</f>
        <v>15261.703684764994</v>
      </c>
      <c r="O74" s="24">
        <f>IF(ISBLANK(HLOOKUP(O$1, q_preprocess!$1:$1048576, $D74, FALSE)), "", HLOOKUP(O$1, q_preprocess!$1:$1048576, $D74, FALSE))</f>
        <v>33956.256046442388</v>
      </c>
      <c r="P74" s="24">
        <f>IF(ISBLANK(HLOOKUP(P$1, q_preprocess!$1:$1048576, $D74, FALSE)), "", HLOOKUP(P$1, q_preprocess!$1:$1048576, $D74, FALSE))</f>
        <v>79277.707014380532</v>
      </c>
    </row>
    <row r="75" spans="1:16" x14ac:dyDescent="0.25">
      <c r="A75" s="15">
        <v>39600</v>
      </c>
      <c r="B75">
        <v>2008</v>
      </c>
      <c r="C75">
        <v>2</v>
      </c>
      <c r="D75">
        <v>75</v>
      </c>
      <c r="E75" s="24">
        <f>IF(ISBLANK(HLOOKUP(E$1, q_preprocess!$1:$1048576, $D75, FALSE)), "", HLOOKUP(E$1, q_preprocess!$1:$1048576, $D75, FALSE))</f>
        <v>177851.37511380823</v>
      </c>
      <c r="F75" s="24">
        <f>IF(ISBLANK(HLOOKUP(F$1, q_preprocess!$1:$1048576, $D75, FALSE)), "", HLOOKUP(F$1, q_preprocess!$1:$1048576, $D75, FALSE))</f>
        <v>163460.02329256374</v>
      </c>
      <c r="G75" s="24">
        <f>IF(ISBLANK(HLOOKUP(G$1, q_preprocess!$1:$1048576, $D75, FALSE)), "", HLOOKUP(G$1, q_preprocess!$1:$1048576, $D75, FALSE))</f>
        <v>121394.61483863412</v>
      </c>
      <c r="H75" s="24">
        <f>IF(ISBLANK(HLOOKUP(H$1, q_preprocess!$1:$1048576, $D75, FALSE)), "", HLOOKUP(H$1, q_preprocess!$1:$1048576, $D75, FALSE))</f>
        <v>17287.094848192621</v>
      </c>
      <c r="I75" s="24">
        <f>IF(ISBLANK(HLOOKUP(I$1, q_preprocess!$1:$1048576, $D75, FALSE)), "", HLOOKUP(I$1, q_preprocess!$1:$1048576, $D75, FALSE))</f>
        <v>38988.161021667416</v>
      </c>
      <c r="J75" s="24">
        <f>IF(ISBLANK(HLOOKUP(J$1, q_preprocess!$1:$1048576, $D75, FALSE)), "", HLOOKUP(J$1, q_preprocess!$1:$1048576, $D75, FALSE))</f>
        <v>36743.152013237086</v>
      </c>
      <c r="K75" s="24">
        <f>IF(ISBLANK(HLOOKUP(K$1, q_preprocess!$1:$1048576, $D75, FALSE)), "", HLOOKUP(K$1, q_preprocess!$1:$1048576, $D75, FALSE))</f>
        <v>2245.0090084303265</v>
      </c>
      <c r="L75" s="24">
        <f>IF(ISBLANK(HLOOKUP(L$1, q_preprocess!$1:$1048576, $D75, FALSE)), "", HLOOKUP(L$1, q_preprocess!$1:$1048576, $D75, FALSE))</f>
        <v>36942.389288322469</v>
      </c>
      <c r="M75" s="24">
        <f>IF(ISBLANK(HLOOKUP(M$1, q_preprocess!$1:$1048576, $D75, FALSE)), "", HLOOKUP(M$1, q_preprocess!$1:$1048576, $D75, FALSE))</f>
        <v>36760.884883008388</v>
      </c>
      <c r="N75" s="24">
        <f>IF(ISBLANK(HLOOKUP(N$1, q_preprocess!$1:$1048576, $D75, FALSE)), "", HLOOKUP(N$1, q_preprocess!$1:$1048576, $D75, FALSE))</f>
        <v>31339.742070275817</v>
      </c>
      <c r="O75" s="24">
        <f>IF(ISBLANK(HLOOKUP(O$1, q_preprocess!$1:$1048576, $D75, FALSE)), "", HLOOKUP(O$1, q_preprocess!$1:$1048576, $D75, FALSE))</f>
        <v>36387.309566555363</v>
      </c>
      <c r="P75" s="24">
        <f>IF(ISBLANK(HLOOKUP(P$1, q_preprocess!$1:$1048576, $D75, FALSE)), "", HLOOKUP(P$1, q_preprocess!$1:$1048576, $D75, FALSE))</f>
        <v>83235.718984966676</v>
      </c>
    </row>
    <row r="76" spans="1:16" x14ac:dyDescent="0.25">
      <c r="A76" s="15">
        <v>39692</v>
      </c>
      <c r="B76">
        <v>2008</v>
      </c>
      <c r="C76">
        <v>3</v>
      </c>
      <c r="D76">
        <v>76</v>
      </c>
      <c r="E76" s="24">
        <f>IF(ISBLANK(HLOOKUP(E$1, q_preprocess!$1:$1048576, $D76, FALSE)), "", HLOOKUP(E$1, q_preprocess!$1:$1048576, $D76, FALSE))</f>
        <v>161771.98993562354</v>
      </c>
      <c r="F76" s="24">
        <f>IF(ISBLANK(HLOOKUP(F$1, q_preprocess!$1:$1048576, $D76, FALSE)), "", HLOOKUP(F$1, q_preprocess!$1:$1048576, $D76, FALSE))</f>
        <v>164622.05311552776</v>
      </c>
      <c r="G76" s="24">
        <f>IF(ISBLANK(HLOOKUP(G$1, q_preprocess!$1:$1048576, $D76, FALSE)), "", HLOOKUP(G$1, q_preprocess!$1:$1048576, $D76, FALSE))</f>
        <v>106328.18610218754</v>
      </c>
      <c r="H76" s="24">
        <f>IF(ISBLANK(HLOOKUP(H$1, q_preprocess!$1:$1048576, $D76, FALSE)), "", HLOOKUP(H$1, q_preprocess!$1:$1048576, $D76, FALSE))</f>
        <v>17405.707349331944</v>
      </c>
      <c r="I76" s="24">
        <f>IF(ISBLANK(HLOOKUP(I$1, q_preprocess!$1:$1048576, $D76, FALSE)), "", HLOOKUP(I$1, q_preprocess!$1:$1048576, $D76, FALSE))</f>
        <v>33996.977601408282</v>
      </c>
      <c r="J76" s="24">
        <f>IF(ISBLANK(HLOOKUP(J$1, q_preprocess!$1:$1048576, $D76, FALSE)), "", HLOOKUP(J$1, q_preprocess!$1:$1048576, $D76, FALSE))</f>
        <v>34612.871867459908</v>
      </c>
      <c r="K76" s="24">
        <f>IF(ISBLANK(HLOOKUP(K$1, q_preprocess!$1:$1048576, $D76, FALSE)), "", HLOOKUP(K$1, q_preprocess!$1:$1048576, $D76, FALSE))</f>
        <v>-615.89426605162873</v>
      </c>
      <c r="L76" s="24">
        <f>IF(ISBLANK(HLOOKUP(L$1, q_preprocess!$1:$1048576, $D76, FALSE)), "", HLOOKUP(L$1, q_preprocess!$1:$1048576, $D76, FALSE))</f>
        <v>42305.317792042166</v>
      </c>
      <c r="M76" s="24">
        <f>IF(ISBLANK(HLOOKUP(M$1, q_preprocess!$1:$1048576, $D76, FALSE)), "", HLOOKUP(M$1, q_preprocess!$1:$1048576, $D76, FALSE))</f>
        <v>38264.198909346364</v>
      </c>
      <c r="N76" s="24">
        <f>IF(ISBLANK(HLOOKUP(N$1, q_preprocess!$1:$1048576, $D76, FALSE)), "", HLOOKUP(N$1, q_preprocess!$1:$1048576, $D76, FALSE))</f>
        <v>14942.440828753897</v>
      </c>
      <c r="O76" s="24">
        <f>IF(ISBLANK(HLOOKUP(O$1, q_preprocess!$1:$1048576, $D76, FALSE)), "", HLOOKUP(O$1, q_preprocess!$1:$1048576, $D76, FALSE))</f>
        <v>37123.338136502454</v>
      </c>
      <c r="P76" s="24">
        <f>IF(ISBLANK(HLOOKUP(P$1, q_preprocess!$1:$1048576, $D76, FALSE)), "", HLOOKUP(P$1, q_preprocess!$1:$1048576, $D76, FALSE))</f>
        <v>82930.410478593272</v>
      </c>
    </row>
    <row r="77" spans="1:16" x14ac:dyDescent="0.25">
      <c r="A77" s="15">
        <v>39783</v>
      </c>
      <c r="B77">
        <v>2008</v>
      </c>
      <c r="C77">
        <v>4</v>
      </c>
      <c r="D77">
        <v>77</v>
      </c>
      <c r="E77" s="24">
        <f>IF(ISBLANK(HLOOKUP(E$1, q_preprocess!$1:$1048576, $D77, FALSE)), "", HLOOKUP(E$1, q_preprocess!$1:$1048576, $D77, FALSE))</f>
        <v>153372.70542566024</v>
      </c>
      <c r="F77" s="24">
        <f>IF(ISBLANK(HLOOKUP(F$1, q_preprocess!$1:$1048576, $D77, FALSE)), "", HLOOKUP(F$1, q_preprocess!$1:$1048576, $D77, FALSE))</f>
        <v>156750.14633411972</v>
      </c>
      <c r="G77" s="24">
        <f>IF(ISBLANK(HLOOKUP(G$1, q_preprocess!$1:$1048576, $D77, FALSE)), "", HLOOKUP(G$1, q_preprocess!$1:$1048576, $D77, FALSE))</f>
        <v>99658.860714360242</v>
      </c>
      <c r="H77" s="24">
        <f>IF(ISBLANK(HLOOKUP(H$1, q_preprocess!$1:$1048576, $D77, FALSE)), "", HLOOKUP(H$1, q_preprocess!$1:$1048576, $D77, FALSE))</f>
        <v>18993.174791736161</v>
      </c>
      <c r="I77" s="24">
        <f>IF(ISBLANK(HLOOKUP(I$1, q_preprocess!$1:$1048576, $D77, FALSE)), "", HLOOKUP(I$1, q_preprocess!$1:$1048576, $D77, FALSE))</f>
        <v>31382.970869221394</v>
      </c>
      <c r="J77" s="24">
        <f>IF(ISBLANK(HLOOKUP(J$1, q_preprocess!$1:$1048576, $D77, FALSE)), "", HLOOKUP(J$1, q_preprocess!$1:$1048576, $D77, FALSE))</f>
        <v>29777.672313075436</v>
      </c>
      <c r="K77" s="24">
        <f>IF(ISBLANK(HLOOKUP(K$1, q_preprocess!$1:$1048576, $D77, FALSE)), "", HLOOKUP(K$1, q_preprocess!$1:$1048576, $D77, FALSE))</f>
        <v>1605.2985561459559</v>
      </c>
      <c r="L77" s="24">
        <f>IF(ISBLANK(HLOOKUP(L$1, q_preprocess!$1:$1048576, $D77, FALSE)), "", HLOOKUP(L$1, q_preprocess!$1:$1048576, $D77, FALSE))</f>
        <v>36419.399882013749</v>
      </c>
      <c r="M77" s="24">
        <f>IF(ISBLANK(HLOOKUP(M$1, q_preprocess!$1:$1048576, $D77, FALSE)), "", HLOOKUP(M$1, q_preprocess!$1:$1048576, $D77, FALSE))</f>
        <v>33081.70083167134</v>
      </c>
      <c r="N77" s="24">
        <f>IF(ISBLANK(HLOOKUP(N$1, q_preprocess!$1:$1048576, $D77, FALSE)), "", HLOOKUP(N$1, q_preprocess!$1:$1048576, $D77, FALSE))</f>
        <v>13996.38847780228</v>
      </c>
      <c r="O77" s="24">
        <f>IF(ISBLANK(HLOOKUP(O$1, q_preprocess!$1:$1048576, $D77, FALSE)), "", HLOOKUP(O$1, q_preprocess!$1:$1048576, $D77, FALSE))</f>
        <v>34244.06622119181</v>
      </c>
      <c r="P77" s="24">
        <f>IF(ISBLANK(HLOOKUP(P$1, q_preprocess!$1:$1048576, $D77, FALSE)), "", HLOOKUP(P$1, q_preprocess!$1:$1048576, $D77, FALSE))</f>
        <v>80124.199312985249</v>
      </c>
    </row>
    <row r="78" spans="1:16" x14ac:dyDescent="0.25">
      <c r="A78" s="15">
        <v>39873</v>
      </c>
      <c r="B78">
        <v>2009</v>
      </c>
      <c r="C78">
        <v>1</v>
      </c>
      <c r="D78">
        <v>78</v>
      </c>
      <c r="E78" s="24">
        <f>IF(ISBLANK(HLOOKUP(E$1, q_preprocess!$1:$1048576, $D78, FALSE)), "", HLOOKUP(E$1, q_preprocess!$1:$1048576, $D78, FALSE))</f>
        <v>144638.26106060113</v>
      </c>
      <c r="F78" s="24">
        <f>IF(ISBLANK(HLOOKUP(F$1, q_preprocess!$1:$1048576, $D78, FALSE)), "", HLOOKUP(F$1, q_preprocess!$1:$1048576, $D78, FALSE))</f>
        <v>151184.51605875776</v>
      </c>
      <c r="G78" s="24">
        <f>IF(ISBLANK(HLOOKUP(G$1, q_preprocess!$1:$1048576, $D78, FALSE)), "", HLOOKUP(G$1, q_preprocess!$1:$1048576, $D78, FALSE))</f>
        <v>102608.7895942774</v>
      </c>
      <c r="H78" s="24">
        <f>IF(ISBLANK(HLOOKUP(H$1, q_preprocess!$1:$1048576, $D78, FALSE)), "", HLOOKUP(H$1, q_preprocess!$1:$1048576, $D78, FALSE))</f>
        <v>16459.763695075788</v>
      </c>
      <c r="I78" s="24">
        <f>IF(ISBLANK(HLOOKUP(I$1, q_preprocess!$1:$1048576, $D78, FALSE)), "", HLOOKUP(I$1, q_preprocess!$1:$1048576, $D78, FALSE))</f>
        <v>20876.302419297353</v>
      </c>
      <c r="J78" s="24">
        <f>IF(ISBLANK(HLOOKUP(J$1, q_preprocess!$1:$1048576, $D78, FALSE)), "", HLOOKUP(J$1, q_preprocess!$1:$1048576, $D78, FALSE))</f>
        <v>23875.143026589602</v>
      </c>
      <c r="K78" s="24">
        <f>IF(ISBLANK(HLOOKUP(K$1, q_preprocess!$1:$1048576, $D78, FALSE)), "", HLOOKUP(K$1, q_preprocess!$1:$1048576, $D78, FALSE))</f>
        <v>-2998.8406072922476</v>
      </c>
      <c r="L78" s="24">
        <f>IF(ISBLANK(HLOOKUP(L$1, q_preprocess!$1:$1048576, $D78, FALSE)), "", HLOOKUP(L$1, q_preprocess!$1:$1048576, $D78, FALSE))</f>
        <v>31914.551646940825</v>
      </c>
      <c r="M78" s="24">
        <f>IF(ISBLANK(HLOOKUP(M$1, q_preprocess!$1:$1048576, $D78, FALSE)), "", HLOOKUP(M$1, q_preprocess!$1:$1048576, $D78, FALSE))</f>
        <v>27221.146294990278</v>
      </c>
      <c r="N78" s="24">
        <f>IF(ISBLANK(HLOOKUP(N$1, q_preprocess!$1:$1048576, $D78, FALSE)), "", HLOOKUP(N$1, q_preprocess!$1:$1048576, $D78, FALSE))</f>
        <v>13983.640217497556</v>
      </c>
      <c r="O78" s="24">
        <f>IF(ISBLANK(HLOOKUP(O$1, q_preprocess!$1:$1048576, $D78, FALSE)), "", HLOOKUP(O$1, q_preprocess!$1:$1048576, $D78, FALSE))</f>
        <v>29653.341950140137</v>
      </c>
      <c r="P78" s="24">
        <f>IF(ISBLANK(HLOOKUP(P$1, q_preprocess!$1:$1048576, $D78, FALSE)), "", HLOOKUP(P$1, q_preprocess!$1:$1048576, $D78, FALSE))</f>
        <v>77112.912196966936</v>
      </c>
    </row>
    <row r="79" spans="1:16" x14ac:dyDescent="0.25">
      <c r="A79" s="15">
        <v>39965</v>
      </c>
      <c r="B79">
        <v>2009</v>
      </c>
      <c r="C79">
        <v>2</v>
      </c>
      <c r="D79">
        <v>79</v>
      </c>
      <c r="E79" s="24">
        <f>IF(ISBLANK(HLOOKUP(E$1, q_preprocess!$1:$1048576, $D79, FALSE)), "", HLOOKUP(E$1, q_preprocess!$1:$1048576, $D79, FALSE))</f>
        <v>157799.43796501722</v>
      </c>
      <c r="F79" s="24">
        <f>IF(ISBLANK(HLOOKUP(F$1, q_preprocess!$1:$1048576, $D79, FALSE)), "", HLOOKUP(F$1, q_preprocess!$1:$1048576, $D79, FALSE))</f>
        <v>147846.81331245601</v>
      </c>
      <c r="G79" s="24">
        <f>IF(ISBLANK(HLOOKUP(G$1, q_preprocess!$1:$1048576, $D79, FALSE)), "", HLOOKUP(G$1, q_preprocess!$1:$1048576, $D79, FALSE))</f>
        <v>105989.83465590037</v>
      </c>
      <c r="H79" s="24">
        <f>IF(ISBLANK(HLOOKUP(H$1, q_preprocess!$1:$1048576, $D79, FALSE)), "", HLOOKUP(H$1, q_preprocess!$1:$1048576, $D79, FALSE))</f>
        <v>17842.122340618447</v>
      </c>
      <c r="I79" s="24">
        <f>IF(ISBLANK(HLOOKUP(I$1, q_preprocess!$1:$1048576, $D79, FALSE)), "", HLOOKUP(I$1, q_preprocess!$1:$1048576, $D79, FALSE))</f>
        <v>23186.937398616592</v>
      </c>
      <c r="J79" s="24">
        <f>IF(ISBLANK(HLOOKUP(J$1, q_preprocess!$1:$1048576, $D79, FALSE)), "", HLOOKUP(J$1, q_preprocess!$1:$1048576, $D79, FALSE))</f>
        <v>24967.697698505814</v>
      </c>
      <c r="K79" s="24">
        <f>IF(ISBLANK(HLOOKUP(K$1, q_preprocess!$1:$1048576, $D79, FALSE)), "", HLOOKUP(K$1, q_preprocess!$1:$1048576, $D79, FALSE))</f>
        <v>-1780.760299889221</v>
      </c>
      <c r="L79" s="24">
        <f>IF(ISBLANK(HLOOKUP(L$1, q_preprocess!$1:$1048576, $D79, FALSE)), "", HLOOKUP(L$1, q_preprocess!$1:$1048576, $D79, FALSE))</f>
        <v>36962.907302907908</v>
      </c>
      <c r="M79" s="24">
        <f>IF(ISBLANK(HLOOKUP(M$1, q_preprocess!$1:$1048576, $D79, FALSE)), "", HLOOKUP(M$1, q_preprocess!$1:$1048576, $D79, FALSE))</f>
        <v>26182.363733026115</v>
      </c>
      <c r="N79" s="24">
        <f>IF(ISBLANK(HLOOKUP(N$1, q_preprocess!$1:$1048576, $D79, FALSE)), "", HLOOKUP(N$1, q_preprocess!$1:$1048576, $D79, FALSE))</f>
        <v>21353.6576262784</v>
      </c>
      <c r="O79" s="24">
        <f>IF(ISBLANK(HLOOKUP(O$1, q_preprocess!$1:$1048576, $D79, FALSE)), "", HLOOKUP(O$1, q_preprocess!$1:$1048576, $D79, FALSE))</f>
        <v>32109.365482905785</v>
      </c>
      <c r="P79" s="24">
        <f>IF(ISBLANK(HLOOKUP(P$1, q_preprocess!$1:$1048576, $D79, FALSE)), "", HLOOKUP(P$1, q_preprocess!$1:$1048576, $D79, FALSE))</f>
        <v>79719.865828255977</v>
      </c>
    </row>
    <row r="80" spans="1:16" x14ac:dyDescent="0.25">
      <c r="A80" s="15">
        <v>40057</v>
      </c>
      <c r="B80">
        <v>2009</v>
      </c>
      <c r="C80">
        <v>3</v>
      </c>
      <c r="D80">
        <v>80</v>
      </c>
      <c r="E80" s="24">
        <f>IF(ISBLANK(HLOOKUP(E$1, q_preprocess!$1:$1048576, $D80, FALSE)), "", HLOOKUP(E$1, q_preprocess!$1:$1048576, $D80, FALSE))</f>
        <v>152629.96365293182</v>
      </c>
      <c r="F80" s="24">
        <f>IF(ISBLANK(HLOOKUP(F$1, q_preprocess!$1:$1048576, $D80, FALSE)), "", HLOOKUP(F$1, q_preprocess!$1:$1048576, $D80, FALSE))</f>
        <v>153527.80981818624</v>
      </c>
      <c r="G80" s="24">
        <f>IF(ISBLANK(HLOOKUP(G$1, q_preprocess!$1:$1048576, $D80, FALSE)), "", HLOOKUP(G$1, q_preprocess!$1:$1048576, $D80, FALSE))</f>
        <v>104829.51080249606</v>
      </c>
      <c r="H80" s="24">
        <f>IF(ISBLANK(HLOOKUP(H$1, q_preprocess!$1:$1048576, $D80, FALSE)), "", HLOOKUP(H$1, q_preprocess!$1:$1048576, $D80, FALSE))</f>
        <v>18582.752930277111</v>
      </c>
      <c r="I80" s="24">
        <f>IF(ISBLANK(HLOOKUP(I$1, q_preprocess!$1:$1048576, $D80, FALSE)), "", HLOOKUP(I$1, q_preprocess!$1:$1048576, $D80, FALSE))</f>
        <v>27094.827814573218</v>
      </c>
      <c r="J80" s="24">
        <f>IF(ISBLANK(HLOOKUP(J$1, q_preprocess!$1:$1048576, $D80, FALSE)), "", HLOOKUP(J$1, q_preprocess!$1:$1048576, $D80, FALSE))</f>
        <v>27178.519780208429</v>
      </c>
      <c r="K80" s="24">
        <f>IF(ISBLANK(HLOOKUP(K$1, q_preprocess!$1:$1048576, $D80, FALSE)), "", HLOOKUP(K$1, q_preprocess!$1:$1048576, $D80, FALSE))</f>
        <v>-83.691965635212597</v>
      </c>
      <c r="L80" s="24">
        <f>IF(ISBLANK(HLOOKUP(L$1, q_preprocess!$1:$1048576, $D80, FALSE)), "", HLOOKUP(L$1, q_preprocess!$1:$1048576, $D80, FALSE))</f>
        <v>32906.283113201556</v>
      </c>
      <c r="M80" s="24">
        <f>IF(ISBLANK(HLOOKUP(M$1, q_preprocess!$1:$1048576, $D80, FALSE)), "", HLOOKUP(M$1, q_preprocess!$1:$1048576, $D80, FALSE))</f>
        <v>30783.411007616123</v>
      </c>
      <c r="N80" s="24">
        <f>IF(ISBLANK(HLOOKUP(N$1, q_preprocess!$1:$1048576, $D80, FALSE)), "", HLOOKUP(N$1, q_preprocess!$1:$1048576, $D80, FALSE))</f>
        <v>13573.615675591394</v>
      </c>
      <c r="O80" s="24">
        <f>IF(ISBLANK(HLOOKUP(O$1, q_preprocess!$1:$1048576, $D80, FALSE)), "", HLOOKUP(O$1, q_preprocess!$1:$1048576, $D80, FALSE))</f>
        <v>33816.544360108543</v>
      </c>
      <c r="P80" s="24">
        <f>IF(ISBLANK(HLOOKUP(P$1, q_preprocess!$1:$1048576, $D80, FALSE)), "", HLOOKUP(P$1, q_preprocess!$1:$1048576, $D80, FALSE))</f>
        <v>80814.201221384879</v>
      </c>
    </row>
    <row r="81" spans="1:16" x14ac:dyDescent="0.25">
      <c r="A81" s="15">
        <v>40148</v>
      </c>
      <c r="B81">
        <v>2009</v>
      </c>
      <c r="C81">
        <v>4</v>
      </c>
      <c r="D81">
        <v>81</v>
      </c>
      <c r="E81" s="24">
        <f>IF(ISBLANK(HLOOKUP(E$1, q_preprocess!$1:$1048576, $D81, FALSE)), "", HLOOKUP(E$1, q_preprocess!$1:$1048576, $D81, FALSE))</f>
        <v>153805.21373432429</v>
      </c>
      <c r="F81" s="24">
        <f>IF(ISBLANK(HLOOKUP(F$1, q_preprocess!$1:$1048576, $D81, FALSE)), "", HLOOKUP(F$1, q_preprocess!$1:$1048576, $D81, FALSE))</f>
        <v>156313.73722347425</v>
      </c>
      <c r="G81" s="24">
        <f>IF(ISBLANK(HLOOKUP(G$1, q_preprocess!$1:$1048576, $D81, FALSE)), "", HLOOKUP(G$1, q_preprocess!$1:$1048576, $D81, FALSE))</f>
        <v>99093.342297490119</v>
      </c>
      <c r="H81" s="24">
        <f>IF(ISBLANK(HLOOKUP(H$1, q_preprocess!$1:$1048576, $D81, FALSE)), "", HLOOKUP(H$1, q_preprocess!$1:$1048576, $D81, FALSE))</f>
        <v>20605.639361834656</v>
      </c>
      <c r="I81" s="24">
        <f>IF(ISBLANK(HLOOKUP(I$1, q_preprocess!$1:$1048576, $D81, FALSE)), "", HLOOKUP(I$1, q_preprocess!$1:$1048576, $D81, FALSE))</f>
        <v>31994.785019856768</v>
      </c>
      <c r="J81" s="24">
        <f>IF(ISBLANK(HLOOKUP(J$1, q_preprocess!$1:$1048576, $D81, FALSE)), "", HLOOKUP(J$1, q_preprocess!$1:$1048576, $D81, FALSE))</f>
        <v>27615.081531994947</v>
      </c>
      <c r="K81" s="24">
        <f>IF(ISBLANK(HLOOKUP(K$1, q_preprocess!$1:$1048576, $D81, FALSE)), "", HLOOKUP(K$1, q_preprocess!$1:$1048576, $D81, FALSE))</f>
        <v>4379.7034878618215</v>
      </c>
      <c r="L81" s="24">
        <f>IF(ISBLANK(HLOOKUP(L$1, q_preprocess!$1:$1048576, $D81, FALSE)), "", HLOOKUP(L$1, q_preprocess!$1:$1048576, $D81, FALSE))</f>
        <v>34393.693533281905</v>
      </c>
      <c r="M81" s="24">
        <f>IF(ISBLANK(HLOOKUP(M$1, q_preprocess!$1:$1048576, $D81, FALSE)), "", HLOOKUP(M$1, q_preprocess!$1:$1048576, $D81, FALSE))</f>
        <v>32282.24647813915</v>
      </c>
      <c r="N81" s="24">
        <f>IF(ISBLANK(HLOOKUP(N$1, q_preprocess!$1:$1048576, $D81, FALSE)), "", HLOOKUP(N$1, q_preprocess!$1:$1048576, $D81, FALSE))</f>
        <v>13407.291541991926</v>
      </c>
      <c r="O81" s="24">
        <f>IF(ISBLANK(HLOOKUP(O$1, q_preprocess!$1:$1048576, $D81, FALSE)), "", HLOOKUP(O$1, q_preprocess!$1:$1048576, $D81, FALSE))</f>
        <v>34746.785075243104</v>
      </c>
      <c r="P81" s="24">
        <f>IF(ISBLANK(HLOOKUP(P$1, q_preprocess!$1:$1048576, $D81, FALSE)), "", HLOOKUP(P$1, q_preprocess!$1:$1048576, $D81, FALSE))</f>
        <v>81392.589005622533</v>
      </c>
    </row>
    <row r="82" spans="1:16" x14ac:dyDescent="0.25">
      <c r="A82" s="15">
        <v>40238</v>
      </c>
      <c r="B82">
        <v>2010</v>
      </c>
      <c r="C82">
        <v>1</v>
      </c>
      <c r="D82">
        <v>82</v>
      </c>
      <c r="E82" s="24">
        <f>IF(ISBLANK(HLOOKUP(E$1, q_preprocess!$1:$1048576, $D82, FALSE)), "", HLOOKUP(E$1, q_preprocess!$1:$1048576, $D82, FALSE))</f>
        <v>152901.8341474325</v>
      </c>
      <c r="F82" s="24">
        <f>IF(ISBLANK(HLOOKUP(F$1, q_preprocess!$1:$1048576, $D82, FALSE)), "", HLOOKUP(F$1, q_preprocess!$1:$1048576, $D82, FALSE))</f>
        <v>161275.42059407476</v>
      </c>
      <c r="G82" s="24">
        <f>IF(ISBLANK(HLOOKUP(G$1, q_preprocess!$1:$1048576, $D82, FALSE)), "", HLOOKUP(G$1, q_preprocess!$1:$1048576, $D82, FALSE))</f>
        <v>109865.31142920337</v>
      </c>
      <c r="H82" s="24">
        <f>IF(ISBLANK(HLOOKUP(H$1, q_preprocess!$1:$1048576, $D82, FALSE)), "", HLOOKUP(H$1, q_preprocess!$1:$1048576, $D82, FALSE))</f>
        <v>17642.251692138376</v>
      </c>
      <c r="I82" s="24">
        <f>IF(ISBLANK(HLOOKUP(I$1, q_preprocess!$1:$1048576, $D82, FALSE)), "", HLOOKUP(I$1, q_preprocess!$1:$1048576, $D82, FALSE))</f>
        <v>26961.937958010145</v>
      </c>
      <c r="J82" s="24">
        <f>IF(ISBLANK(HLOOKUP(J$1, q_preprocess!$1:$1048576, $D82, FALSE)), "", HLOOKUP(J$1, q_preprocess!$1:$1048576, $D82, FALSE))</f>
        <v>27196.46427645646</v>
      </c>
      <c r="K82" s="24">
        <f>IF(ISBLANK(HLOOKUP(K$1, q_preprocess!$1:$1048576, $D82, FALSE)), "", HLOOKUP(K$1, q_preprocess!$1:$1048576, $D82, FALSE))</f>
        <v>-234.52631844631401</v>
      </c>
      <c r="L82" s="24">
        <f>IF(ISBLANK(HLOOKUP(L$1, q_preprocess!$1:$1048576, $D82, FALSE)), "", HLOOKUP(L$1, q_preprocess!$1:$1048576, $D82, FALSE))</f>
        <v>31205.315505549308</v>
      </c>
      <c r="M82" s="24">
        <f>IF(ISBLANK(HLOOKUP(M$1, q_preprocess!$1:$1048576, $D82, FALSE)), "", HLOOKUP(M$1, q_preprocess!$1:$1048576, $D82, FALSE))</f>
        <v>32772.98243746868</v>
      </c>
      <c r="N82" s="24">
        <f>IF(ISBLANK(HLOOKUP(N$1, q_preprocess!$1:$1048576, $D82, FALSE)), "", HLOOKUP(N$1, q_preprocess!$1:$1048576, $D82, FALSE))</f>
        <v>14746.970568487579</v>
      </c>
      <c r="O82" s="24">
        <f>IF(ISBLANK(HLOOKUP(O$1, q_preprocess!$1:$1048576, $D82, FALSE)), "", HLOOKUP(O$1, q_preprocess!$1:$1048576, $D82, FALSE))</f>
        <v>32535.815386172399</v>
      </c>
      <c r="P82" s="24">
        <f>IF(ISBLANK(HLOOKUP(P$1, q_preprocess!$1:$1048576, $D82, FALSE)), "", HLOOKUP(P$1, q_preprocess!$1:$1048576, $D82, FALSE))</f>
        <v>81142.917264565884</v>
      </c>
    </row>
    <row r="83" spans="1:16" x14ac:dyDescent="0.25">
      <c r="A83" s="15">
        <v>40330</v>
      </c>
      <c r="B83">
        <v>2010</v>
      </c>
      <c r="C83">
        <v>2</v>
      </c>
      <c r="D83">
        <v>83</v>
      </c>
      <c r="E83" s="24">
        <f>IF(ISBLANK(HLOOKUP(E$1, q_preprocess!$1:$1048576, $D83, FALSE)), "", HLOOKUP(E$1, q_preprocess!$1:$1048576, $D83, FALSE))</f>
        <v>183432.69349222584</v>
      </c>
      <c r="F83" s="24">
        <f>IF(ISBLANK(HLOOKUP(F$1, q_preprocess!$1:$1048576, $D83, FALSE)), "", HLOOKUP(F$1, q_preprocess!$1:$1048576, $D83, FALSE))</f>
        <v>168500.69358250327</v>
      </c>
      <c r="G83" s="24">
        <f>IF(ISBLANK(HLOOKUP(G$1, q_preprocess!$1:$1048576, $D83, FALSE)), "", HLOOKUP(G$1, q_preprocess!$1:$1048576, $D83, FALSE))</f>
        <v>121824.39966201047</v>
      </c>
      <c r="H83" s="24">
        <f>IF(ISBLANK(HLOOKUP(H$1, q_preprocess!$1:$1048576, $D83, FALSE)), "", HLOOKUP(H$1, q_preprocess!$1:$1048576, $D83, FALSE))</f>
        <v>19296.350362744357</v>
      </c>
      <c r="I83" s="24">
        <f>IF(ISBLANK(HLOOKUP(I$1, q_preprocess!$1:$1048576, $D83, FALSE)), "", HLOOKUP(I$1, q_preprocess!$1:$1048576, $D83, FALSE))</f>
        <v>36230.874563218887</v>
      </c>
      <c r="J83" s="24">
        <f>IF(ISBLANK(HLOOKUP(J$1, q_preprocess!$1:$1048576, $D83, FALSE)), "", HLOOKUP(J$1, q_preprocess!$1:$1048576, $D83, FALSE))</f>
        <v>32509.723793375444</v>
      </c>
      <c r="K83" s="24">
        <f>IF(ISBLANK(HLOOKUP(K$1, q_preprocess!$1:$1048576, $D83, FALSE)), "", HLOOKUP(K$1, q_preprocess!$1:$1048576, $D83, FALSE))</f>
        <v>3721.1507698434466</v>
      </c>
      <c r="L83" s="24">
        <f>IF(ISBLANK(HLOOKUP(L$1, q_preprocess!$1:$1048576, $D83, FALSE)), "", HLOOKUP(L$1, q_preprocess!$1:$1048576, $D83, FALSE))</f>
        <v>43896.08205351248</v>
      </c>
      <c r="M83" s="24">
        <f>IF(ISBLANK(HLOOKUP(M$1, q_preprocess!$1:$1048576, $D83, FALSE)), "", HLOOKUP(M$1, q_preprocess!$1:$1048576, $D83, FALSE))</f>
        <v>37815.013149260369</v>
      </c>
      <c r="N83" s="24">
        <f>IF(ISBLANK(HLOOKUP(N$1, q_preprocess!$1:$1048576, $D83, FALSE)), "", HLOOKUP(N$1, q_preprocess!$1:$1048576, $D83, FALSE))</f>
        <v>33458.917686285822</v>
      </c>
      <c r="O83" s="24">
        <f>IF(ISBLANK(HLOOKUP(O$1, q_preprocess!$1:$1048576, $D83, FALSE)), "", HLOOKUP(O$1, q_preprocess!$1:$1048576, $D83, FALSE))</f>
        <v>36102.930719986427</v>
      </c>
      <c r="P83" s="24">
        <f>IF(ISBLANK(HLOOKUP(P$1, q_preprocess!$1:$1048576, $D83, FALSE)), "", HLOOKUP(P$1, q_preprocess!$1:$1048576, $D83, FALSE))</f>
        <v>85765.273753238464</v>
      </c>
    </row>
    <row r="84" spans="1:16" x14ac:dyDescent="0.25">
      <c r="A84" s="15">
        <v>40422</v>
      </c>
      <c r="B84">
        <v>2010</v>
      </c>
      <c r="C84">
        <v>3</v>
      </c>
      <c r="D84">
        <v>84</v>
      </c>
      <c r="E84" s="24">
        <f>IF(ISBLANK(HLOOKUP(E$1, q_preprocess!$1:$1048576, $D84, FALSE)), "", HLOOKUP(E$1, q_preprocess!$1:$1048576, $D84, FALSE))</f>
        <v>167141.62737224647</v>
      </c>
      <c r="F84" s="24">
        <f>IF(ISBLANK(HLOOKUP(F$1, q_preprocess!$1:$1048576, $D84, FALSE)), "", HLOOKUP(F$1, q_preprocess!$1:$1048576, $D84, FALSE))</f>
        <v>169188.38961419274</v>
      </c>
      <c r="G84" s="24">
        <f>IF(ISBLANK(HLOOKUP(G$1, q_preprocess!$1:$1048576, $D84, FALSE)), "", HLOOKUP(G$1, q_preprocess!$1:$1048576, $D84, FALSE))</f>
        <v>114194.76666404626</v>
      </c>
      <c r="H84" s="24">
        <f>IF(ISBLANK(HLOOKUP(H$1, q_preprocess!$1:$1048576, $D84, FALSE)), "", HLOOKUP(H$1, q_preprocess!$1:$1048576, $D84, FALSE))</f>
        <v>19077.838751688734</v>
      </c>
      <c r="I84" s="24">
        <f>IF(ISBLANK(HLOOKUP(I$1, q_preprocess!$1:$1048576, $D84, FALSE)), "", HLOOKUP(I$1, q_preprocess!$1:$1048576, $D84, FALSE))</f>
        <v>34832.487155817435</v>
      </c>
      <c r="J84" s="24">
        <f>IF(ISBLANK(HLOOKUP(J$1, q_preprocess!$1:$1048576, $D84, FALSE)), "", HLOOKUP(J$1, q_preprocess!$1:$1048576, $D84, FALSE))</f>
        <v>34950.989375730293</v>
      </c>
      <c r="K84" s="24">
        <f>IF(ISBLANK(HLOOKUP(K$1, q_preprocess!$1:$1048576, $D84, FALSE)), "", HLOOKUP(K$1, q_preprocess!$1:$1048576, $D84, FALSE))</f>
        <v>-118.50221991286124</v>
      </c>
      <c r="L84" s="24">
        <f>IF(ISBLANK(HLOOKUP(L$1, q_preprocess!$1:$1048576, $D84, FALSE)), "", HLOOKUP(L$1, q_preprocess!$1:$1048576, $D84, FALSE))</f>
        <v>42012.404476792472</v>
      </c>
      <c r="M84" s="24">
        <f>IF(ISBLANK(HLOOKUP(M$1, q_preprocess!$1:$1048576, $D84, FALSE)), "", HLOOKUP(M$1, q_preprocess!$1:$1048576, $D84, FALSE))</f>
        <v>42975.869676098358</v>
      </c>
      <c r="N84" s="24">
        <f>IF(ISBLANK(HLOOKUP(N$1, q_preprocess!$1:$1048576, $D84, FALSE)), "", HLOOKUP(N$1, q_preprocess!$1:$1048576, $D84, FALSE))</f>
        <v>14789.947591294997</v>
      </c>
      <c r="O84" s="24">
        <f>IF(ISBLANK(HLOOKUP(O$1, q_preprocess!$1:$1048576, $D84, FALSE)), "", HLOOKUP(O$1, q_preprocess!$1:$1048576, $D84, FALSE))</f>
        <v>37695.49960868452</v>
      </c>
      <c r="P84" s="24">
        <f>IF(ISBLANK(HLOOKUP(P$1, q_preprocess!$1:$1048576, $D84, FALSE)), "", HLOOKUP(P$1, q_preprocess!$1:$1048576, $D84, FALSE))</f>
        <v>86809.487623000954</v>
      </c>
    </row>
    <row r="85" spans="1:16" x14ac:dyDescent="0.25">
      <c r="A85" s="15">
        <v>40513</v>
      </c>
      <c r="B85">
        <v>2010</v>
      </c>
      <c r="C85">
        <v>4</v>
      </c>
      <c r="D85">
        <v>85</v>
      </c>
      <c r="E85" s="24">
        <f>IF(ISBLANK(HLOOKUP(E$1, q_preprocess!$1:$1048576, $D85, FALSE)), "", HLOOKUP(E$1, q_preprocess!$1:$1048576, $D85, FALSE))</f>
        <v>167047.52442989347</v>
      </c>
      <c r="F85" s="24">
        <f>IF(ISBLANK(HLOOKUP(F$1, q_preprocess!$1:$1048576, $D85, FALSE)), "", HLOOKUP(F$1, q_preprocess!$1:$1048576, $D85, FALSE))</f>
        <v>171559.175651028</v>
      </c>
      <c r="G85" s="24">
        <f>IF(ISBLANK(HLOOKUP(G$1, q_preprocess!$1:$1048576, $D85, FALSE)), "", HLOOKUP(G$1, q_preprocess!$1:$1048576, $D85, FALSE))</f>
        <v>112790.68835135324</v>
      </c>
      <c r="H85" s="24">
        <f>IF(ISBLANK(HLOOKUP(H$1, q_preprocess!$1:$1048576, $D85, FALSE)), "", HLOOKUP(H$1, q_preprocess!$1:$1048576, $D85, FALSE))</f>
        <v>21480.6565641659</v>
      </c>
      <c r="I85" s="24">
        <f>IF(ISBLANK(HLOOKUP(I$1, q_preprocess!$1:$1048576, $D85, FALSE)), "", HLOOKUP(I$1, q_preprocess!$1:$1048576, $D85, FALSE))</f>
        <v>38695.679377097775</v>
      </c>
      <c r="J85" s="24">
        <f>IF(ISBLANK(HLOOKUP(J$1, q_preprocess!$1:$1048576, $D85, FALSE)), "", HLOOKUP(J$1, q_preprocess!$1:$1048576, $D85, FALSE))</f>
        <v>36188.581016177472</v>
      </c>
      <c r="K85" s="24">
        <f>IF(ISBLANK(HLOOKUP(K$1, q_preprocess!$1:$1048576, $D85, FALSE)), "", HLOOKUP(K$1, q_preprocess!$1:$1048576, $D85, FALSE))</f>
        <v>2507.0983609202999</v>
      </c>
      <c r="L85" s="24">
        <f>IF(ISBLANK(HLOOKUP(L$1, q_preprocess!$1:$1048576, $D85, FALSE)), "", HLOOKUP(L$1, q_preprocess!$1:$1048576, $D85, FALSE))</f>
        <v>37988.094160920249</v>
      </c>
      <c r="M85" s="24">
        <f>IF(ISBLANK(HLOOKUP(M$1, q_preprocess!$1:$1048576, $D85, FALSE)), "", HLOOKUP(M$1, q_preprocess!$1:$1048576, $D85, FALSE))</f>
        <v>43907.594023643731</v>
      </c>
      <c r="N85" s="24">
        <f>IF(ISBLANK(HLOOKUP(N$1, q_preprocess!$1:$1048576, $D85, FALSE)), "", HLOOKUP(N$1, q_preprocess!$1:$1048576, $D85, FALSE))</f>
        <v>14575.590484355904</v>
      </c>
      <c r="O85" s="24">
        <f>IF(ISBLANK(HLOOKUP(O$1, q_preprocess!$1:$1048576, $D85, FALSE)), "", HLOOKUP(O$1, q_preprocess!$1:$1048576, $D85, FALSE))</f>
        <v>37992.143984976654</v>
      </c>
      <c r="P85" s="24">
        <f>IF(ISBLANK(HLOOKUP(P$1, q_preprocess!$1:$1048576, $D85, FALSE)), "", HLOOKUP(P$1, q_preprocess!$1:$1048576, $D85, FALSE))</f>
        <v>87382.041981553353</v>
      </c>
    </row>
    <row r="86" spans="1:16" x14ac:dyDescent="0.25">
      <c r="A86" s="15">
        <v>40603</v>
      </c>
      <c r="B86">
        <v>2011</v>
      </c>
      <c r="C86">
        <v>1</v>
      </c>
      <c r="D86">
        <v>86</v>
      </c>
      <c r="E86" s="24">
        <f>IF(ISBLANK(HLOOKUP(E$1, q_preprocess!$1:$1048576, $D86, FALSE)), "", HLOOKUP(E$1, q_preprocess!$1:$1048576, $D86, FALSE))</f>
        <v>165581.39649317379</v>
      </c>
      <c r="F86" s="24">
        <f>IF(ISBLANK(HLOOKUP(F$1, q_preprocess!$1:$1048576, $D86, FALSE)), "", HLOOKUP(F$1, q_preprocess!$1:$1048576, $D86, FALSE))</f>
        <v>175714.61619065225</v>
      </c>
      <c r="G86" s="24">
        <f>IF(ISBLANK(HLOOKUP(G$1, q_preprocess!$1:$1048576, $D86, FALSE)), "", HLOOKUP(G$1, q_preprocess!$1:$1048576, $D86, FALSE))</f>
        <v>121128.49665553283</v>
      </c>
      <c r="H86" s="24">
        <f>IF(ISBLANK(HLOOKUP(H$1, q_preprocess!$1:$1048576, $D86, FALSE)), "", HLOOKUP(H$1, q_preprocess!$1:$1048576, $D86, FALSE))</f>
        <v>18516.403875902488</v>
      </c>
      <c r="I86" s="24">
        <f>IF(ISBLANK(HLOOKUP(I$1, q_preprocess!$1:$1048576, $D86, FALSE)), "", HLOOKUP(I$1, q_preprocess!$1:$1048576, $D86, FALSE))</f>
        <v>34286.730282831544</v>
      </c>
      <c r="J86" s="24">
        <f>IF(ISBLANK(HLOOKUP(J$1, q_preprocess!$1:$1048576, $D86, FALSE)), "", HLOOKUP(J$1, q_preprocess!$1:$1048576, $D86, FALSE))</f>
        <v>34891.115428849531</v>
      </c>
      <c r="K86" s="24">
        <f>IF(ISBLANK(HLOOKUP(K$1, q_preprocess!$1:$1048576, $D86, FALSE)), "", HLOOKUP(K$1, q_preprocess!$1:$1048576, $D86, FALSE))</f>
        <v>-604.38514601798397</v>
      </c>
      <c r="L86" s="24">
        <f>IF(ISBLANK(HLOOKUP(L$1, q_preprocess!$1:$1048576, $D86, FALSE)), "", HLOOKUP(L$1, q_preprocess!$1:$1048576, $D86, FALSE))</f>
        <v>34569.886986345489</v>
      </c>
      <c r="M86" s="24">
        <f>IF(ISBLANK(HLOOKUP(M$1, q_preprocess!$1:$1048576, $D86, FALSE)), "", HLOOKUP(M$1, q_preprocess!$1:$1048576, $D86, FALSE))</f>
        <v>42920.121307438538</v>
      </c>
      <c r="N86" s="24">
        <f>IF(ISBLANK(HLOOKUP(N$1, q_preprocess!$1:$1048576, $D86, FALSE)), "", HLOOKUP(N$1, q_preprocess!$1:$1048576, $D86, FALSE))</f>
        <v>15459.897099948117</v>
      </c>
      <c r="O86" s="24">
        <f>IF(ISBLANK(HLOOKUP(O$1, q_preprocess!$1:$1048576, $D86, FALSE)), "", HLOOKUP(O$1, q_preprocess!$1:$1048576, $D86, FALSE))</f>
        <v>36018.839884554967</v>
      </c>
      <c r="P86" s="24">
        <f>IF(ISBLANK(HLOOKUP(P$1, q_preprocess!$1:$1048576, $D86, FALSE)), "", HLOOKUP(P$1, q_preprocess!$1:$1048576, $D86, FALSE))</f>
        <v>86564.395966508062</v>
      </c>
    </row>
    <row r="87" spans="1:16" x14ac:dyDescent="0.25">
      <c r="A87" s="15">
        <v>40695</v>
      </c>
      <c r="B87">
        <v>2011</v>
      </c>
      <c r="C87">
        <v>2</v>
      </c>
      <c r="D87">
        <v>87</v>
      </c>
      <c r="E87" s="24">
        <f>IF(ISBLANK(HLOOKUP(E$1, q_preprocess!$1:$1048576, $D87, FALSE)), "", HLOOKUP(E$1, q_preprocess!$1:$1048576, $D87, FALSE))</f>
        <v>191583.23864290316</v>
      </c>
      <c r="F87" s="24">
        <f>IF(ISBLANK(HLOOKUP(F$1, q_preprocess!$1:$1048576, $D87, FALSE)), "", HLOOKUP(F$1, q_preprocess!$1:$1048576, $D87, FALSE))</f>
        <v>177383.53643907802</v>
      </c>
      <c r="G87" s="24">
        <f>IF(ISBLANK(HLOOKUP(G$1, q_preprocess!$1:$1048576, $D87, FALSE)), "", HLOOKUP(G$1, q_preprocess!$1:$1048576, $D87, FALSE))</f>
        <v>130492.90617479967</v>
      </c>
      <c r="H87" s="24">
        <f>IF(ISBLANK(HLOOKUP(H$1, q_preprocess!$1:$1048576, $D87, FALSE)), "", HLOOKUP(H$1, q_preprocess!$1:$1048576, $D87, FALSE))</f>
        <v>20207.555540968759</v>
      </c>
      <c r="I87" s="24">
        <f>IF(ISBLANK(HLOOKUP(I$1, q_preprocess!$1:$1048576, $D87, FALSE)), "", HLOOKUP(I$1, q_preprocess!$1:$1048576, $D87, FALSE))</f>
        <v>44598.659454644279</v>
      </c>
      <c r="J87" s="24">
        <f>IF(ISBLANK(HLOOKUP(J$1, q_preprocess!$1:$1048576, $D87, FALSE)), "", HLOOKUP(J$1, q_preprocess!$1:$1048576, $D87, FALSE))</f>
        <v>38392.754888776028</v>
      </c>
      <c r="K87" s="24">
        <f>IF(ISBLANK(HLOOKUP(K$1, q_preprocess!$1:$1048576, $D87, FALSE)), "", HLOOKUP(K$1, q_preprocess!$1:$1048576, $D87, FALSE))</f>
        <v>6205.9045658682544</v>
      </c>
      <c r="L87" s="24">
        <f>IF(ISBLANK(HLOOKUP(L$1, q_preprocess!$1:$1048576, $D87, FALSE)), "", HLOOKUP(L$1, q_preprocess!$1:$1048576, $D87, FALSE))</f>
        <v>42742.817630113168</v>
      </c>
      <c r="M87" s="24">
        <f>IF(ISBLANK(HLOOKUP(M$1, q_preprocess!$1:$1048576, $D87, FALSE)), "", HLOOKUP(M$1, q_preprocess!$1:$1048576, $D87, FALSE))</f>
        <v>46458.700157622749</v>
      </c>
      <c r="N87" s="24">
        <f>IF(ISBLANK(HLOOKUP(N$1, q_preprocess!$1:$1048576, $D87, FALSE)), "", HLOOKUP(N$1, q_preprocess!$1:$1048576, $D87, FALSE))</f>
        <v>30257.293501356409</v>
      </c>
      <c r="O87" s="24">
        <f>IF(ISBLANK(HLOOKUP(O$1, q_preprocess!$1:$1048576, $D87, FALSE)), "", HLOOKUP(O$1, q_preprocess!$1:$1048576, $D87, FALSE))</f>
        <v>39661.151567245215</v>
      </c>
      <c r="P87" s="24">
        <f>IF(ISBLANK(HLOOKUP(P$1, q_preprocess!$1:$1048576, $D87, FALSE)), "", HLOOKUP(P$1, q_preprocess!$1:$1048576, $D87, FALSE))</f>
        <v>91806.213182079999</v>
      </c>
    </row>
    <row r="88" spans="1:16" x14ac:dyDescent="0.25">
      <c r="A88" s="15">
        <v>40787</v>
      </c>
      <c r="B88">
        <v>2011</v>
      </c>
      <c r="C88">
        <v>3</v>
      </c>
      <c r="D88">
        <v>88</v>
      </c>
      <c r="E88" s="24">
        <f>IF(ISBLANK(HLOOKUP(E$1, q_preprocess!$1:$1048576, $D88, FALSE)), "", HLOOKUP(E$1, q_preprocess!$1:$1048576, $D88, FALSE))</f>
        <v>177854.34798252623</v>
      </c>
      <c r="F88" s="24">
        <f>IF(ISBLANK(HLOOKUP(F$1, q_preprocess!$1:$1048576, $D88, FALSE)), "", HLOOKUP(F$1, q_preprocess!$1:$1048576, $D88, FALSE))</f>
        <v>178786.50524856025</v>
      </c>
      <c r="G88" s="24">
        <f>IF(ISBLANK(HLOOKUP(G$1, q_preprocess!$1:$1048576, $D88, FALSE)), "", HLOOKUP(G$1, q_preprocess!$1:$1048576, $D88, FALSE))</f>
        <v>127364.56346442206</v>
      </c>
      <c r="H88" s="24">
        <f>IF(ISBLANK(HLOOKUP(H$1, q_preprocess!$1:$1048576, $D88, FALSE)), "", HLOOKUP(H$1, q_preprocess!$1:$1048576, $D88, FALSE))</f>
        <v>20453.530867793495</v>
      </c>
      <c r="I88" s="24">
        <f>IF(ISBLANK(HLOOKUP(I$1, q_preprocess!$1:$1048576, $D88, FALSE)), "", HLOOKUP(I$1, q_preprocess!$1:$1048576, $D88, FALSE))</f>
        <v>39915.433915725167</v>
      </c>
      <c r="J88" s="24">
        <f>IF(ISBLANK(HLOOKUP(J$1, q_preprocess!$1:$1048576, $D88, FALSE)), "", HLOOKUP(J$1, q_preprocess!$1:$1048576, $D88, FALSE))</f>
        <v>41142.9116762427</v>
      </c>
      <c r="K88" s="24">
        <f>IF(ISBLANK(HLOOKUP(K$1, q_preprocess!$1:$1048576, $D88, FALSE)), "", HLOOKUP(K$1, q_preprocess!$1:$1048576, $D88, FALSE))</f>
        <v>-1227.4777605175314</v>
      </c>
      <c r="L88" s="24">
        <f>IF(ISBLANK(HLOOKUP(L$1, q_preprocess!$1:$1048576, $D88, FALSE)), "", HLOOKUP(L$1, q_preprocess!$1:$1048576, $D88, FALSE))</f>
        <v>43210.362713154434</v>
      </c>
      <c r="M88" s="24">
        <f>IF(ISBLANK(HLOOKUP(M$1, q_preprocess!$1:$1048576, $D88, FALSE)), "", HLOOKUP(M$1, q_preprocess!$1:$1048576, $D88, FALSE))</f>
        <v>53089.542978568927</v>
      </c>
      <c r="N88" s="24">
        <f>IF(ISBLANK(HLOOKUP(N$1, q_preprocess!$1:$1048576, $D88, FALSE)), "", HLOOKUP(N$1, q_preprocess!$1:$1048576, $D88, FALSE))</f>
        <v>14500.469516472929</v>
      </c>
      <c r="O88" s="24">
        <f>IF(ISBLANK(HLOOKUP(O$1, q_preprocess!$1:$1048576, $D88, FALSE)), "", HLOOKUP(O$1, q_preprocess!$1:$1048576, $D88, FALSE))</f>
        <v>40535.532298549246</v>
      </c>
      <c r="P88" s="24">
        <f>IF(ISBLANK(HLOOKUP(P$1, q_preprocess!$1:$1048576, $D88, FALSE)), "", HLOOKUP(P$1, q_preprocess!$1:$1048576, $D88, FALSE))</f>
        <v>92575.268850476627</v>
      </c>
    </row>
    <row r="89" spans="1:16" x14ac:dyDescent="0.25">
      <c r="A89" s="15">
        <v>40878</v>
      </c>
      <c r="B89">
        <v>2011</v>
      </c>
      <c r="C89">
        <v>4</v>
      </c>
      <c r="D89">
        <v>89</v>
      </c>
      <c r="E89" s="24">
        <f>IF(ISBLANK(HLOOKUP(E$1, q_preprocess!$1:$1048576, $D89, FALSE)), "", HLOOKUP(E$1, q_preprocess!$1:$1048576, $D89, FALSE))</f>
        <v>175762.61410199813</v>
      </c>
      <c r="F89" s="24">
        <f>IF(ISBLANK(HLOOKUP(F$1, q_preprocess!$1:$1048576, $D89, FALSE)), "", HLOOKUP(F$1, q_preprocess!$1:$1048576, $D89, FALSE))</f>
        <v>178896.93934231126</v>
      </c>
      <c r="G89" s="24">
        <f>IF(ISBLANK(HLOOKUP(G$1, q_preprocess!$1:$1048576, $D89, FALSE)), "", HLOOKUP(G$1, q_preprocess!$1:$1048576, $D89, FALSE))</f>
        <v>122661.18711484032</v>
      </c>
      <c r="H89" s="24">
        <f>IF(ISBLANK(HLOOKUP(H$1, q_preprocess!$1:$1048576, $D89, FALSE)), "", HLOOKUP(H$1, q_preprocess!$1:$1048576, $D89, FALSE))</f>
        <v>21857.279476233463</v>
      </c>
      <c r="I89" s="24">
        <f>IF(ISBLANK(HLOOKUP(I$1, q_preprocess!$1:$1048576, $D89, FALSE)), "", HLOOKUP(I$1, q_preprocess!$1:$1048576, $D89, FALSE))</f>
        <v>39922.307073940916</v>
      </c>
      <c r="J89" s="24">
        <f>IF(ISBLANK(HLOOKUP(J$1, q_preprocess!$1:$1048576, $D89, FALSE)), "", HLOOKUP(J$1, q_preprocess!$1:$1048576, $D89, FALSE))</f>
        <v>39157.303104432438</v>
      </c>
      <c r="K89" s="24">
        <f>IF(ISBLANK(HLOOKUP(K$1, q_preprocess!$1:$1048576, $D89, FALSE)), "", HLOOKUP(K$1, q_preprocess!$1:$1048576, $D89, FALSE))</f>
        <v>765.00396950848108</v>
      </c>
      <c r="L89" s="24">
        <f>IF(ISBLANK(HLOOKUP(L$1, q_preprocess!$1:$1048576, $D89, FALSE)), "", HLOOKUP(L$1, q_preprocess!$1:$1048576, $D89, FALSE))</f>
        <v>41013.719288625914</v>
      </c>
      <c r="M89" s="24">
        <f>IF(ISBLANK(HLOOKUP(M$1, q_preprocess!$1:$1048576, $D89, FALSE)), "", HLOOKUP(M$1, q_preprocess!$1:$1048576, $D89, FALSE))</f>
        <v>49691.878851642468</v>
      </c>
      <c r="N89" s="24">
        <f>IF(ISBLANK(HLOOKUP(N$1, q_preprocess!$1:$1048576, $D89, FALSE)), "", HLOOKUP(N$1, q_preprocess!$1:$1048576, $D89, FALSE))</f>
        <v>14616.207636327712</v>
      </c>
      <c r="O89" s="24">
        <f>IF(ISBLANK(HLOOKUP(O$1, q_preprocess!$1:$1048576, $D89, FALSE)), "", HLOOKUP(O$1, q_preprocess!$1:$1048576, $D89, FALSE))</f>
        <v>39569.063587086624</v>
      </c>
      <c r="P89" s="24">
        <f>IF(ISBLANK(HLOOKUP(P$1, q_preprocess!$1:$1048576, $D89, FALSE)), "", HLOOKUP(P$1, q_preprocess!$1:$1048576, $D89, FALSE))</f>
        <v>91955.937345682338</v>
      </c>
    </row>
    <row r="90" spans="1:16" x14ac:dyDescent="0.25">
      <c r="A90" s="15">
        <v>40969</v>
      </c>
      <c r="B90">
        <v>2012</v>
      </c>
      <c r="C90">
        <v>1</v>
      </c>
      <c r="D90">
        <v>90</v>
      </c>
      <c r="E90" s="24">
        <f>IF(ISBLANK(HLOOKUP(E$1, q_preprocess!$1:$1048576, $D90, FALSE)), "", HLOOKUP(E$1, q_preprocess!$1:$1048576, $D90, FALSE))</f>
        <v>168171.49840762606</v>
      </c>
      <c r="F90" s="24">
        <f>IF(ISBLANK(HLOOKUP(F$1, q_preprocess!$1:$1048576, $D90, FALSE)), "", HLOOKUP(F$1, q_preprocess!$1:$1048576, $D90, FALSE))</f>
        <v>177071.03498226102</v>
      </c>
      <c r="G90" s="24">
        <f>IF(ISBLANK(HLOOKUP(G$1, q_preprocess!$1:$1048576, $D90, FALSE)), "", HLOOKUP(G$1, q_preprocess!$1:$1048576, $D90, FALSE))</f>
        <v>123640.26467068926</v>
      </c>
      <c r="H90" s="24">
        <f>IF(ISBLANK(HLOOKUP(H$1, q_preprocess!$1:$1048576, $D90, FALSE)), "", HLOOKUP(H$1, q_preprocess!$1:$1048576, $D90, FALSE))</f>
        <v>19266.340029663988</v>
      </c>
      <c r="I90" s="24">
        <f>IF(ISBLANK(HLOOKUP(I$1, q_preprocess!$1:$1048576, $D90, FALSE)), "", HLOOKUP(I$1, q_preprocess!$1:$1048576, $D90, FALSE))</f>
        <v>32759.77606172486</v>
      </c>
      <c r="J90" s="24">
        <f>IF(ISBLANK(HLOOKUP(J$1, q_preprocess!$1:$1048576, $D90, FALSE)), "", HLOOKUP(J$1, q_preprocess!$1:$1048576, $D90, FALSE))</f>
        <v>33571.260264260331</v>
      </c>
      <c r="K90" s="24">
        <f>IF(ISBLANK(HLOOKUP(K$1, q_preprocess!$1:$1048576, $D90, FALSE)), "", HLOOKUP(K$1, q_preprocess!$1:$1048576, $D90, FALSE))</f>
        <v>-811.48420253546976</v>
      </c>
      <c r="L90" s="24">
        <f>IF(ISBLANK(HLOOKUP(L$1, q_preprocess!$1:$1048576, $D90, FALSE)), "", HLOOKUP(L$1, q_preprocess!$1:$1048576, $D90, FALSE))</f>
        <v>36496.025701597348</v>
      </c>
      <c r="M90" s="24">
        <f>IF(ISBLANK(HLOOKUP(M$1, q_preprocess!$1:$1048576, $D90, FALSE)), "", HLOOKUP(M$1, q_preprocess!$1:$1048576, $D90, FALSE))</f>
        <v>43990.908056049382</v>
      </c>
      <c r="N90" s="24">
        <f>IF(ISBLANK(HLOOKUP(N$1, q_preprocess!$1:$1048576, $D90, FALSE)), "", HLOOKUP(N$1, q_preprocess!$1:$1048576, $D90, FALSE))</f>
        <v>14686.198132443988</v>
      </c>
      <c r="O90" s="24">
        <f>IF(ISBLANK(HLOOKUP(O$1, q_preprocess!$1:$1048576, $D90, FALSE)), "", HLOOKUP(O$1, q_preprocess!$1:$1048576, $D90, FALSE))</f>
        <v>35899.259641542216</v>
      </c>
      <c r="P90" s="24">
        <f>IF(ISBLANK(HLOOKUP(P$1, q_preprocess!$1:$1048576, $D90, FALSE)), "", HLOOKUP(P$1, q_preprocess!$1:$1048576, $D90, FALSE))</f>
        <v>89012.276022389502</v>
      </c>
    </row>
    <row r="91" spans="1:16" x14ac:dyDescent="0.25">
      <c r="A91" s="15">
        <v>41061</v>
      </c>
      <c r="B91">
        <v>2012</v>
      </c>
      <c r="C91">
        <v>2</v>
      </c>
      <c r="D91">
        <v>91</v>
      </c>
      <c r="E91" s="24">
        <f>IF(ISBLANK(HLOOKUP(E$1, q_preprocess!$1:$1048576, $D91, FALSE)), "", HLOOKUP(E$1, q_preprocess!$1:$1048576, $D91, FALSE))</f>
        <v>182709.56814819397</v>
      </c>
      <c r="F91" s="24">
        <f>IF(ISBLANK(HLOOKUP(F$1, q_preprocess!$1:$1048576, $D91, FALSE)), "", HLOOKUP(F$1, q_preprocess!$1:$1048576, $D91, FALSE))</f>
        <v>170904.48140193924</v>
      </c>
      <c r="G91" s="24">
        <f>IF(ISBLANK(HLOOKUP(G$1, q_preprocess!$1:$1048576, $D91, FALSE)), "", HLOOKUP(G$1, q_preprocess!$1:$1048576, $D91, FALSE))</f>
        <v>129132.05794202564</v>
      </c>
      <c r="H91" s="24">
        <f>IF(ISBLANK(HLOOKUP(H$1, q_preprocess!$1:$1048576, $D91, FALSE)), "", HLOOKUP(H$1, q_preprocess!$1:$1048576, $D91, FALSE))</f>
        <v>20613.460244852398</v>
      </c>
      <c r="I91" s="24">
        <f>IF(ISBLANK(HLOOKUP(I$1, q_preprocess!$1:$1048576, $D91, FALSE)), "", HLOOKUP(I$1, q_preprocess!$1:$1048576, $D91, FALSE))</f>
        <v>36238.367075949107</v>
      </c>
      <c r="J91" s="24">
        <f>IF(ISBLANK(HLOOKUP(J$1, q_preprocess!$1:$1048576, $D91, FALSE)), "", HLOOKUP(J$1, q_preprocess!$1:$1048576, $D91, FALSE))</f>
        <v>33602.236993212857</v>
      </c>
      <c r="K91" s="24">
        <f>IF(ISBLANK(HLOOKUP(K$1, q_preprocess!$1:$1048576, $D91, FALSE)), "", HLOOKUP(K$1, q_preprocess!$1:$1048576, $D91, FALSE))</f>
        <v>2636.1300827362511</v>
      </c>
      <c r="L91" s="24">
        <f>IF(ISBLANK(HLOOKUP(L$1, q_preprocess!$1:$1048576, $D91, FALSE)), "", HLOOKUP(L$1, q_preprocess!$1:$1048576, $D91, FALSE))</f>
        <v>38923.19116009547</v>
      </c>
      <c r="M91" s="24">
        <f>IF(ISBLANK(HLOOKUP(M$1, q_preprocess!$1:$1048576, $D91, FALSE)), "", HLOOKUP(M$1, q_preprocess!$1:$1048576, $D91, FALSE))</f>
        <v>42197.508274728629</v>
      </c>
      <c r="N91" s="24">
        <f>IF(ISBLANK(HLOOKUP(N$1, q_preprocess!$1:$1048576, $D91, FALSE)), "", HLOOKUP(N$1, q_preprocess!$1:$1048576, $D91, FALSE))</f>
        <v>24767.230530312248</v>
      </c>
      <c r="O91" s="24">
        <f>IF(ISBLANK(HLOOKUP(O$1, q_preprocess!$1:$1048576, $D91, FALSE)), "", HLOOKUP(O$1, q_preprocess!$1:$1048576, $D91, FALSE))</f>
        <v>37577.21061899855</v>
      </c>
      <c r="P91" s="24">
        <f>IF(ISBLANK(HLOOKUP(P$1, q_preprocess!$1:$1048576, $D91, FALSE)), "", HLOOKUP(P$1, q_preprocess!$1:$1048576, $D91, FALSE))</f>
        <v>91379.475384512451</v>
      </c>
    </row>
    <row r="92" spans="1:16" x14ac:dyDescent="0.25">
      <c r="A92" s="15">
        <v>41153</v>
      </c>
      <c r="B92">
        <v>2012</v>
      </c>
      <c r="C92">
        <v>3</v>
      </c>
      <c r="D92">
        <v>92</v>
      </c>
      <c r="E92" s="24">
        <f>IF(ISBLANK(HLOOKUP(E$1, q_preprocess!$1:$1048576, $D92, FALSE)), "", HLOOKUP(E$1, q_preprocess!$1:$1048576, $D92, FALSE))</f>
        <v>175865.41313254906</v>
      </c>
      <c r="F92" s="24">
        <f>IF(ISBLANK(HLOOKUP(F$1, q_preprocess!$1:$1048576, $D92, FALSE)), "", HLOOKUP(F$1, q_preprocess!$1:$1048576, $D92, FALSE))</f>
        <v>176235.37680941776</v>
      </c>
      <c r="G92" s="24">
        <f>IF(ISBLANK(HLOOKUP(G$1, q_preprocess!$1:$1048576, $D92, FALSE)), "", HLOOKUP(G$1, q_preprocess!$1:$1048576, $D92, FALSE))</f>
        <v>129406.8698590017</v>
      </c>
      <c r="H92" s="24">
        <f>IF(ISBLANK(HLOOKUP(H$1, q_preprocess!$1:$1048576, $D92, FALSE)), "", HLOOKUP(H$1, q_preprocess!$1:$1048576, $D92, FALSE))</f>
        <v>21007.346060298594</v>
      </c>
      <c r="I92" s="24">
        <f>IF(ISBLANK(HLOOKUP(I$1, q_preprocess!$1:$1048576, $D92, FALSE)), "", HLOOKUP(I$1, q_preprocess!$1:$1048576, $D92, FALSE))</f>
        <v>33006.758071006465</v>
      </c>
      <c r="J92" s="24">
        <f>IF(ISBLANK(HLOOKUP(J$1, q_preprocess!$1:$1048576, $D92, FALSE)), "", HLOOKUP(J$1, q_preprocess!$1:$1048576, $D92, FALSE))</f>
        <v>37557.704148643315</v>
      </c>
      <c r="K92" s="24">
        <f>IF(ISBLANK(HLOOKUP(K$1, q_preprocess!$1:$1048576, $D92, FALSE)), "", HLOOKUP(K$1, q_preprocess!$1:$1048576, $D92, FALSE))</f>
        <v>-4550.9460776368542</v>
      </c>
      <c r="L92" s="24">
        <f>IF(ISBLANK(HLOOKUP(L$1, q_preprocess!$1:$1048576, $D92, FALSE)), "", HLOOKUP(L$1, q_preprocess!$1:$1048576, $D92, FALSE))</f>
        <v>41027.830737742013</v>
      </c>
      <c r="M92" s="24">
        <f>IF(ISBLANK(HLOOKUP(M$1, q_preprocess!$1:$1048576, $D92, FALSE)), "", HLOOKUP(M$1, q_preprocess!$1:$1048576, $D92, FALSE))</f>
        <v>48583.391595499692</v>
      </c>
      <c r="N92" s="24">
        <f>IF(ISBLANK(HLOOKUP(N$1, q_preprocess!$1:$1048576, $D92, FALSE)), "", HLOOKUP(N$1, q_preprocess!$1:$1048576, $D92, FALSE))</f>
        <v>14578.503677566077</v>
      </c>
      <c r="O92" s="24">
        <f>IF(ISBLANK(HLOOKUP(O$1, q_preprocess!$1:$1048576, $D92, FALSE)), "", HLOOKUP(O$1, q_preprocess!$1:$1048576, $D92, FALSE))</f>
        <v>38701.861836440774</v>
      </c>
      <c r="P92" s="24">
        <f>IF(ISBLANK(HLOOKUP(P$1, q_preprocess!$1:$1048576, $D92, FALSE)), "", HLOOKUP(P$1, q_preprocess!$1:$1048576, $D92, FALSE))</f>
        <v>92460.454600207144</v>
      </c>
    </row>
    <row r="93" spans="1:16" x14ac:dyDescent="0.25">
      <c r="A93" s="15">
        <v>41244</v>
      </c>
      <c r="B93">
        <v>2012</v>
      </c>
      <c r="C93">
        <v>4</v>
      </c>
      <c r="D93">
        <v>93</v>
      </c>
      <c r="E93" s="24">
        <f>IF(ISBLANK(HLOOKUP(E$1, q_preprocess!$1:$1048576, $D93, FALSE)), "", HLOOKUP(E$1, q_preprocess!$1:$1048576, $D93, FALSE))</f>
        <v>176739.50977057969</v>
      </c>
      <c r="F93" s="24">
        <f>IF(ISBLANK(HLOOKUP(F$1, q_preprocess!$1:$1048576, $D93, FALSE)), "", HLOOKUP(F$1, q_preprocess!$1:$1048576, $D93, FALSE))</f>
        <v>179275.09626533123</v>
      </c>
      <c r="G93" s="24">
        <f>IF(ISBLANK(HLOOKUP(G$1, q_preprocess!$1:$1048576, $D93, FALSE)), "", HLOOKUP(G$1, q_preprocess!$1:$1048576, $D93, FALSE))</f>
        <v>125037.65795995708</v>
      </c>
      <c r="H93" s="24">
        <f>IF(ISBLANK(HLOOKUP(H$1, q_preprocess!$1:$1048576, $D93, FALSE)), "", HLOOKUP(H$1, q_preprocess!$1:$1048576, $D93, FALSE))</f>
        <v>22586.199545442098</v>
      </c>
      <c r="I93" s="24">
        <f>IF(ISBLANK(HLOOKUP(I$1, q_preprocess!$1:$1048576, $D93, FALSE)), "", HLOOKUP(I$1, q_preprocess!$1:$1048576, $D93, FALSE))</f>
        <v>38964.940655760489</v>
      </c>
      <c r="J93" s="24">
        <f>IF(ISBLANK(HLOOKUP(J$1, q_preprocess!$1:$1048576, $D93, FALSE)), "", HLOOKUP(J$1, q_preprocess!$1:$1048576, $D93, FALSE))</f>
        <v>37986.500690443914</v>
      </c>
      <c r="K93" s="24">
        <f>IF(ISBLANK(HLOOKUP(K$1, q_preprocess!$1:$1048576, $D93, FALSE)), "", HLOOKUP(K$1, q_preprocess!$1:$1048576, $D93, FALSE))</f>
        <v>978.43996531657524</v>
      </c>
      <c r="L93" s="24">
        <f>IF(ISBLANK(HLOOKUP(L$1, q_preprocess!$1:$1048576, $D93, FALSE)), "", HLOOKUP(L$1, q_preprocess!$1:$1048576, $D93, FALSE))</f>
        <v>38453.304903182769</v>
      </c>
      <c r="M93" s="24">
        <f>IF(ISBLANK(HLOOKUP(M$1, q_preprocess!$1:$1048576, $D93, FALSE)), "", HLOOKUP(M$1, q_preprocess!$1:$1048576, $D93, FALSE))</f>
        <v>48302.593293762788</v>
      </c>
      <c r="N93" s="24">
        <f>IF(ISBLANK(HLOOKUP(N$1, q_preprocess!$1:$1048576, $D93, FALSE)), "", HLOOKUP(N$1, q_preprocess!$1:$1048576, $D93, FALSE))</f>
        <v>13924.771886053468</v>
      </c>
      <c r="O93" s="24">
        <f>IF(ISBLANK(HLOOKUP(O$1, q_preprocess!$1:$1048576, $D93, FALSE)), "", HLOOKUP(O$1, q_preprocess!$1:$1048576, $D93, FALSE))</f>
        <v>39177.370373435566</v>
      </c>
      <c r="P93" s="24">
        <f>IF(ISBLANK(HLOOKUP(P$1, q_preprocess!$1:$1048576, $D93, FALSE)), "", HLOOKUP(P$1, q_preprocess!$1:$1048576, $D93, FALSE))</f>
        <v>92921.676296003643</v>
      </c>
    </row>
    <row r="94" spans="1:16" x14ac:dyDescent="0.25">
      <c r="A94" s="15">
        <v>41334</v>
      </c>
      <c r="B94">
        <v>2013</v>
      </c>
      <c r="C94">
        <v>1</v>
      </c>
      <c r="D94">
        <v>94</v>
      </c>
      <c r="E94" s="24">
        <f>IF(ISBLANK(HLOOKUP(E$1, q_preprocess!$1:$1048576, $D94, FALSE)), "", HLOOKUP(E$1, q_preprocess!$1:$1048576, $D94, FALSE))</f>
        <v>169271.38229328772</v>
      </c>
      <c r="F94" s="24">
        <f>IF(ISBLANK(HLOOKUP(F$1, q_preprocess!$1:$1048576, $D94, FALSE)), "", HLOOKUP(F$1, q_preprocess!$1:$1048576, $D94, FALSE))</f>
        <v>179305.00269887</v>
      </c>
      <c r="G94" s="24">
        <f>IF(ISBLANK(HLOOKUP(G$1, q_preprocess!$1:$1048576, $D94, FALSE)), "", HLOOKUP(G$1, q_preprocess!$1:$1048576, $D94, FALSE))</f>
        <v>126737.61160165703</v>
      </c>
      <c r="H94" s="24">
        <f>IF(ISBLANK(HLOOKUP(H$1, q_preprocess!$1:$1048576, $D94, FALSE)), "", HLOOKUP(H$1, q_preprocess!$1:$1048576, $D94, FALSE))</f>
        <v>20240.753680608301</v>
      </c>
      <c r="I94" s="24">
        <f>IF(ISBLANK(HLOOKUP(I$1, q_preprocess!$1:$1048576, $D94, FALSE)), "", HLOOKUP(I$1, q_preprocess!$1:$1048576, $D94, FALSE))</f>
        <v>33501.906616582339</v>
      </c>
      <c r="J94" s="24">
        <f>IF(ISBLANK(HLOOKUP(J$1, q_preprocess!$1:$1048576, $D94, FALSE)), "", HLOOKUP(J$1, q_preprocess!$1:$1048576, $D94, FALSE))</f>
        <v>33318.278231461722</v>
      </c>
      <c r="K94" s="24">
        <f>IF(ISBLANK(HLOOKUP(K$1, q_preprocess!$1:$1048576, $D94, FALSE)), "", HLOOKUP(K$1, q_preprocess!$1:$1048576, $D94, FALSE))</f>
        <v>183.6283851206145</v>
      </c>
      <c r="L94" s="24">
        <f>IF(ISBLANK(HLOOKUP(L$1, q_preprocess!$1:$1048576, $D94, FALSE)), "", HLOOKUP(L$1, q_preprocess!$1:$1048576, $D94, FALSE))</f>
        <v>32941.763682721059</v>
      </c>
      <c r="M94" s="24">
        <f>IF(ISBLANK(HLOOKUP(M$1, q_preprocess!$1:$1048576, $D94, FALSE)), "", HLOOKUP(M$1, q_preprocess!$1:$1048576, $D94, FALSE))</f>
        <v>44150.653288280999</v>
      </c>
      <c r="N94" s="24">
        <f>IF(ISBLANK(HLOOKUP(N$1, q_preprocess!$1:$1048576, $D94, FALSE)), "", HLOOKUP(N$1, q_preprocess!$1:$1048576, $D94, FALSE))</f>
        <v>14840.302323138589</v>
      </c>
      <c r="O94" s="24">
        <f>IF(ISBLANK(HLOOKUP(O$1, q_preprocess!$1:$1048576, $D94, FALSE)), "", HLOOKUP(O$1, q_preprocess!$1:$1048576, $D94, FALSE))</f>
        <v>35093.570008031827</v>
      </c>
      <c r="P94" s="24">
        <f>IF(ISBLANK(HLOOKUP(P$1, q_preprocess!$1:$1048576, $D94, FALSE)), "", HLOOKUP(P$1, q_preprocess!$1:$1048576, $D94, FALSE))</f>
        <v>89788.681610244777</v>
      </c>
    </row>
    <row r="95" spans="1:16" x14ac:dyDescent="0.25">
      <c r="A95" s="15">
        <v>41426</v>
      </c>
      <c r="B95">
        <v>2013</v>
      </c>
      <c r="C95">
        <v>2</v>
      </c>
      <c r="D95">
        <v>95</v>
      </c>
      <c r="E95" s="24">
        <f>IF(ISBLANK(HLOOKUP(E$1, q_preprocess!$1:$1048576, $D95, FALSE)), "", HLOOKUP(E$1, q_preprocess!$1:$1048576, $D95, FALSE))</f>
        <v>194121.650699855</v>
      </c>
      <c r="F95" s="24">
        <f>IF(ISBLANK(HLOOKUP(F$1, q_preprocess!$1:$1048576, $D95, FALSE)), "", HLOOKUP(F$1, q_preprocess!$1:$1048576, $D95, FALSE))</f>
        <v>180234.89505138047</v>
      </c>
      <c r="G95" s="24">
        <f>IF(ISBLANK(HLOOKUP(G$1, q_preprocess!$1:$1048576, $D95, FALSE)), "", HLOOKUP(G$1, q_preprocess!$1:$1048576, $D95, FALSE))</f>
        <v>135980.83818844578</v>
      </c>
      <c r="H95" s="24">
        <f>IF(ISBLANK(HLOOKUP(H$1, q_preprocess!$1:$1048576, $D95, FALSE)), "", HLOOKUP(H$1, q_preprocess!$1:$1048576, $D95, FALSE))</f>
        <v>21762.899216969996</v>
      </c>
      <c r="I95" s="24">
        <f>IF(ISBLANK(HLOOKUP(I$1, q_preprocess!$1:$1048576, $D95, FALSE)), "", HLOOKUP(I$1, q_preprocess!$1:$1048576, $D95, FALSE))</f>
        <v>41860.881411394017</v>
      </c>
      <c r="J95" s="24">
        <f>IF(ISBLANK(HLOOKUP(J$1, q_preprocess!$1:$1048576, $D95, FALSE)), "", HLOOKUP(J$1, q_preprocess!$1:$1048576, $D95, FALSE))</f>
        <v>37617.353826189625</v>
      </c>
      <c r="K95" s="24">
        <f>IF(ISBLANK(HLOOKUP(K$1, q_preprocess!$1:$1048576, $D95, FALSE)), "", HLOOKUP(K$1, q_preprocess!$1:$1048576, $D95, FALSE))</f>
        <v>4243.5275852043924</v>
      </c>
      <c r="L95" s="24">
        <f>IF(ISBLANK(HLOOKUP(L$1, q_preprocess!$1:$1048576, $D95, FALSE)), "", HLOOKUP(L$1, q_preprocess!$1:$1048576, $D95, FALSE))</f>
        <v>42180.05865668194</v>
      </c>
      <c r="M95" s="24">
        <f>IF(ISBLANK(HLOOKUP(M$1, q_preprocess!$1:$1048576, $D95, FALSE)), "", HLOOKUP(M$1, q_preprocess!$1:$1048576, $D95, FALSE))</f>
        <v>47663.026773636724</v>
      </c>
      <c r="N95" s="24">
        <f>IF(ISBLANK(HLOOKUP(N$1, q_preprocess!$1:$1048576, $D95, FALSE)), "", HLOOKUP(N$1, q_preprocess!$1:$1048576, $D95, FALSE))</f>
        <v>29004.662831939979</v>
      </c>
      <c r="O95" s="24">
        <f>IF(ISBLANK(HLOOKUP(O$1, q_preprocess!$1:$1048576, $D95, FALSE)), "", HLOOKUP(O$1, q_preprocess!$1:$1048576, $D95, FALSE))</f>
        <v>38977.627522210751</v>
      </c>
      <c r="P95" s="24">
        <f>IF(ISBLANK(HLOOKUP(P$1, q_preprocess!$1:$1048576, $D95, FALSE)), "", HLOOKUP(P$1, q_preprocess!$1:$1048576, $D95, FALSE))</f>
        <v>94756.769589010015</v>
      </c>
    </row>
    <row r="96" spans="1:16" x14ac:dyDescent="0.25">
      <c r="A96" s="15">
        <v>41518</v>
      </c>
      <c r="B96">
        <v>2013</v>
      </c>
      <c r="C96">
        <v>3</v>
      </c>
      <c r="D96">
        <v>96</v>
      </c>
      <c r="E96" s="24">
        <f>IF(ISBLANK(HLOOKUP(E$1, q_preprocess!$1:$1048576, $D96, FALSE)), "", HLOOKUP(E$1, q_preprocess!$1:$1048576, $D96, FALSE))</f>
        <v>180364.73605404558</v>
      </c>
      <c r="F96" s="24">
        <f>IF(ISBLANK(HLOOKUP(F$1, q_preprocess!$1:$1048576, $D96, FALSE)), "", HLOOKUP(F$1, q_preprocess!$1:$1048576, $D96, FALSE))</f>
        <v>181289.70227181722</v>
      </c>
      <c r="G96" s="24">
        <f>IF(ISBLANK(HLOOKUP(G$1, q_preprocess!$1:$1048576, $D96, FALSE)), "", HLOOKUP(G$1, q_preprocess!$1:$1048576, $D96, FALSE))</f>
        <v>134605.26956334937</v>
      </c>
      <c r="H96" s="24">
        <f>IF(ISBLANK(HLOOKUP(H$1, q_preprocess!$1:$1048576, $D96, FALSE)), "", HLOOKUP(H$1, q_preprocess!$1:$1048576, $D96, FALSE))</f>
        <v>21998.568032778156</v>
      </c>
      <c r="I96" s="24">
        <f>IF(ISBLANK(HLOOKUP(I$1, q_preprocess!$1:$1048576, $D96, FALSE)), "", HLOOKUP(I$1, q_preprocess!$1:$1048576, $D96, FALSE))</f>
        <v>34565.253272502559</v>
      </c>
      <c r="J96" s="24">
        <f>IF(ISBLANK(HLOOKUP(J$1, q_preprocess!$1:$1048576, $D96, FALSE)), "", HLOOKUP(J$1, q_preprocess!$1:$1048576, $D96, FALSE))</f>
        <v>38184.278526200796</v>
      </c>
      <c r="K96" s="24">
        <f>IF(ISBLANK(HLOOKUP(K$1, q_preprocess!$1:$1048576, $D96, FALSE)), "", HLOOKUP(K$1, q_preprocess!$1:$1048576, $D96, FALSE))</f>
        <v>-3619.0252536982384</v>
      </c>
      <c r="L96" s="24">
        <f>IF(ISBLANK(HLOOKUP(L$1, q_preprocess!$1:$1048576, $D96, FALSE)), "", HLOOKUP(L$1, q_preprocess!$1:$1048576, $D96, FALSE))</f>
        <v>39933.408062547402</v>
      </c>
      <c r="M96" s="24">
        <f>IF(ISBLANK(HLOOKUP(M$1, q_preprocess!$1:$1048576, $D96, FALSE)), "", HLOOKUP(M$1, q_preprocess!$1:$1048576, $D96, FALSE))</f>
        <v>50737.76287713187</v>
      </c>
      <c r="N96" s="24">
        <f>IF(ISBLANK(HLOOKUP(N$1, q_preprocess!$1:$1048576, $D96, FALSE)), "", HLOOKUP(N$1, q_preprocess!$1:$1048576, $D96, FALSE))</f>
        <v>14334.80485567767</v>
      </c>
      <c r="O96" s="24">
        <f>IF(ISBLANK(HLOOKUP(O$1, q_preprocess!$1:$1048576, $D96, FALSE)), "", HLOOKUP(O$1, q_preprocess!$1:$1048576, $D96, FALSE))</f>
        <v>39746.998547879339</v>
      </c>
      <c r="P96" s="24">
        <f>IF(ISBLANK(HLOOKUP(P$1, q_preprocess!$1:$1048576, $D96, FALSE)), "", HLOOKUP(P$1, q_preprocess!$1:$1048576, $D96, FALSE))</f>
        <v>94672.553179872615</v>
      </c>
    </row>
    <row r="97" spans="1:16" x14ac:dyDescent="0.25">
      <c r="A97" s="15">
        <v>41609</v>
      </c>
      <c r="B97">
        <v>2013</v>
      </c>
      <c r="C97">
        <v>4</v>
      </c>
      <c r="D97">
        <v>97</v>
      </c>
      <c r="E97" s="24">
        <f>IF(ISBLANK(HLOOKUP(E$1, q_preprocess!$1:$1048576, $D97, FALSE)), "", HLOOKUP(E$1, q_preprocess!$1:$1048576, $D97, FALSE))</f>
        <v>176649.33625562672</v>
      </c>
      <c r="F97" s="24">
        <f>IF(ISBLANK(HLOOKUP(F$1, q_preprocess!$1:$1048576, $D97, FALSE)), "", HLOOKUP(F$1, q_preprocess!$1:$1048576, $D97, FALSE))</f>
        <v>179577.50528074725</v>
      </c>
      <c r="G97" s="24">
        <f>IF(ISBLANK(HLOOKUP(G$1, q_preprocess!$1:$1048576, $D97, FALSE)), "", HLOOKUP(G$1, q_preprocess!$1:$1048576, $D97, FALSE))</f>
        <v>128350.81293501641</v>
      </c>
      <c r="H97" s="24">
        <f>IF(ISBLANK(HLOOKUP(H$1, q_preprocess!$1:$1048576, $D97, FALSE)), "", HLOOKUP(H$1, q_preprocess!$1:$1048576, $D97, FALSE))</f>
        <v>23914.066758031408</v>
      </c>
      <c r="I97" s="24">
        <f>IF(ISBLANK(HLOOKUP(I$1, q_preprocess!$1:$1048576, $D97, FALSE)), "", HLOOKUP(I$1, q_preprocess!$1:$1048576, $D97, FALSE))</f>
        <v>37623.718469157822</v>
      </c>
      <c r="J97" s="24">
        <f>IF(ISBLANK(HLOOKUP(J$1, q_preprocess!$1:$1048576, $D97, FALSE)), "", HLOOKUP(J$1, q_preprocess!$1:$1048576, $D97, FALSE))</f>
        <v>36936.657400633921</v>
      </c>
      <c r="K97" s="24">
        <f>IF(ISBLANK(HLOOKUP(K$1, q_preprocess!$1:$1048576, $D97, FALSE)), "", HLOOKUP(K$1, q_preprocess!$1:$1048576, $D97, FALSE))</f>
        <v>687.06106852389905</v>
      </c>
      <c r="L97" s="24">
        <f>IF(ISBLANK(HLOOKUP(L$1, q_preprocess!$1:$1048576, $D97, FALSE)), "", HLOOKUP(L$1, q_preprocess!$1:$1048576, $D97, FALSE))</f>
        <v>34392.257434860665</v>
      </c>
      <c r="M97" s="24">
        <f>IF(ISBLANK(HLOOKUP(M$1, q_preprocess!$1:$1048576, $D97, FALSE)), "", HLOOKUP(M$1, q_preprocess!$1:$1048576, $D97, FALSE))</f>
        <v>47631.519341439613</v>
      </c>
      <c r="N97" s="24">
        <f>IF(ISBLANK(HLOOKUP(N$1, q_preprocess!$1:$1048576, $D97, FALSE)), "", HLOOKUP(N$1, q_preprocess!$1:$1048576, $D97, FALSE))</f>
        <v>13951.192059099441</v>
      </c>
      <c r="O97" s="24">
        <f>IF(ISBLANK(HLOOKUP(O$1, q_preprocess!$1:$1048576, $D97, FALSE)), "", HLOOKUP(O$1, q_preprocess!$1:$1048576, $D97, FALSE))</f>
        <v>39453.366616936488</v>
      </c>
      <c r="P97" s="24">
        <f>IF(ISBLANK(HLOOKUP(P$1, q_preprocess!$1:$1048576, $D97, FALSE)), "", HLOOKUP(P$1, q_preprocess!$1:$1048576, $D97, FALSE))</f>
        <v>93375.020389864439</v>
      </c>
    </row>
    <row r="98" spans="1:16" x14ac:dyDescent="0.25">
      <c r="A98" s="15">
        <v>41699</v>
      </c>
      <c r="B98">
        <v>2014</v>
      </c>
      <c r="C98">
        <v>1</v>
      </c>
      <c r="D98">
        <v>98</v>
      </c>
      <c r="E98" s="24">
        <f>IF(ISBLANK(HLOOKUP(E$1, q_preprocess!$1:$1048576, $D98, FALSE)), "", HLOOKUP(E$1, q_preprocess!$1:$1048576, $D98, FALSE))</f>
        <v>167766.51165876567</v>
      </c>
      <c r="F98" s="24">
        <f>IF(ISBLANK(HLOOKUP(F$1, q_preprocess!$1:$1048576, $D98, FALSE)), "", HLOOKUP(F$1, q_preprocess!$1:$1048576, $D98, FALSE))</f>
        <v>177160.049271233</v>
      </c>
      <c r="G98" s="24">
        <f>IF(ISBLANK(HLOOKUP(G$1, q_preprocess!$1:$1048576, $D98, FALSE)), "", HLOOKUP(G$1, q_preprocess!$1:$1048576, $D98, FALSE))</f>
        <v>129460.13343606582</v>
      </c>
      <c r="H98" s="24">
        <f>IF(ISBLANK(HLOOKUP(H$1, q_preprocess!$1:$1048576, $D98, FALSE)), "", HLOOKUP(H$1, q_preprocess!$1:$1048576, $D98, FALSE))</f>
        <v>21370.623432999073</v>
      </c>
      <c r="I98" s="24">
        <f>IF(ISBLANK(HLOOKUP(I$1, q_preprocess!$1:$1048576, $D98, FALSE)), "", HLOOKUP(I$1, q_preprocess!$1:$1048576, $D98, FALSE))</f>
        <v>30693.019858562096</v>
      </c>
      <c r="J98" s="24">
        <f>IF(ISBLANK(HLOOKUP(J$1, q_preprocess!$1:$1048576, $D98, FALSE)), "", HLOOKUP(J$1, q_preprocess!$1:$1048576, $D98, FALSE))</f>
        <v>32842.634077480478</v>
      </c>
      <c r="K98" s="24">
        <f>IF(ISBLANK(HLOOKUP(K$1, q_preprocess!$1:$1048576, $D98, FALSE)), "", HLOOKUP(K$1, q_preprocess!$1:$1048576, $D98, FALSE))</f>
        <v>-2149.6142189183802</v>
      </c>
      <c r="L98" s="24">
        <f>IF(ISBLANK(HLOOKUP(L$1, q_preprocess!$1:$1048576, $D98, FALSE)), "", HLOOKUP(L$1, q_preprocess!$1:$1048576, $D98, FALSE))</f>
        <v>29778.454724924195</v>
      </c>
      <c r="M98" s="24">
        <f>IF(ISBLANK(HLOOKUP(M$1, q_preprocess!$1:$1048576, $D98, FALSE)), "", HLOOKUP(M$1, q_preprocess!$1:$1048576, $D98, FALSE))</f>
        <v>43535.719793785553</v>
      </c>
      <c r="N98" s="24">
        <f>IF(ISBLANK(HLOOKUP(N$1, q_preprocess!$1:$1048576, $D98, FALSE)), "", HLOOKUP(N$1, q_preprocess!$1:$1048576, $D98, FALSE))</f>
        <v>14586.432637439573</v>
      </c>
      <c r="O98" s="24">
        <f>IF(ISBLANK(HLOOKUP(O$1, q_preprocess!$1:$1048576, $D98, FALSE)), "", HLOOKUP(O$1, q_preprocess!$1:$1048576, $D98, FALSE))</f>
        <v>34647.286767574456</v>
      </c>
      <c r="P98" s="24">
        <f>IF(ISBLANK(HLOOKUP(P$1, q_preprocess!$1:$1048576, $D98, FALSE)), "", HLOOKUP(P$1, q_preprocess!$1:$1048576, $D98, FALSE))</f>
        <v>89401.24817737627</v>
      </c>
    </row>
    <row r="99" spans="1:16" x14ac:dyDescent="0.25">
      <c r="A99" s="15">
        <v>41791</v>
      </c>
      <c r="B99">
        <v>2014</v>
      </c>
      <c r="C99">
        <v>2</v>
      </c>
      <c r="D99">
        <v>99</v>
      </c>
      <c r="E99" s="24">
        <f>IF(ISBLANK(HLOOKUP(E$1, q_preprocess!$1:$1048576, $D99, FALSE)), "", HLOOKUP(E$1, q_preprocess!$1:$1048576, $D99, FALSE))</f>
        <v>190144.21708700102</v>
      </c>
      <c r="F99" s="24">
        <f>IF(ISBLANK(HLOOKUP(F$1, q_preprocess!$1:$1048576, $D99, FALSE)), "", HLOOKUP(F$1, q_preprocess!$1:$1048576, $D99, FALSE))</f>
        <v>175705.03333574574</v>
      </c>
      <c r="G99" s="24">
        <f>IF(ISBLANK(HLOOKUP(G$1, q_preprocess!$1:$1048576, $D99, FALSE)), "", HLOOKUP(G$1, q_preprocess!$1:$1048576, $D99, FALSE))</f>
        <v>131844.80673568445</v>
      </c>
      <c r="H99" s="24">
        <f>IF(ISBLANK(HLOOKUP(H$1, q_preprocess!$1:$1048576, $D99, FALSE)), "", HLOOKUP(H$1, q_preprocess!$1:$1048576, $D99, FALSE))</f>
        <v>22210.529929637214</v>
      </c>
      <c r="I99" s="24">
        <f>IF(ISBLANK(HLOOKUP(I$1, q_preprocess!$1:$1048576, $D99, FALSE)), "", HLOOKUP(I$1, q_preprocess!$1:$1048576, $D99, FALSE))</f>
        <v>40305.323497316327</v>
      </c>
      <c r="J99" s="24">
        <f>IF(ISBLANK(HLOOKUP(J$1, q_preprocess!$1:$1048576, $D99, FALSE)), "", HLOOKUP(J$1, q_preprocess!$1:$1048576, $D99, FALSE))</f>
        <v>35268.297357442549</v>
      </c>
      <c r="K99" s="24">
        <f>IF(ISBLANK(HLOOKUP(K$1, q_preprocess!$1:$1048576, $D99, FALSE)), "", HLOOKUP(K$1, q_preprocess!$1:$1048576, $D99, FALSE))</f>
        <v>5037.0261398737794</v>
      </c>
      <c r="L99" s="24">
        <f>IF(ISBLANK(HLOOKUP(L$1, q_preprocess!$1:$1048576, $D99, FALSE)), "", HLOOKUP(L$1, q_preprocess!$1:$1048576, $D99, FALSE))</f>
        <v>38172.208235639919</v>
      </c>
      <c r="M99" s="24">
        <f>IF(ISBLANK(HLOOKUP(M$1, q_preprocess!$1:$1048576, $D99, FALSE)), "", HLOOKUP(M$1, q_preprocess!$1:$1048576, $D99, FALSE))</f>
        <v>42388.651311276917</v>
      </c>
      <c r="N99" s="24">
        <f>IF(ISBLANK(HLOOKUP(N$1, q_preprocess!$1:$1048576, $D99, FALSE)), "", HLOOKUP(N$1, q_preprocess!$1:$1048576, $D99, FALSE))</f>
        <v>30870.778882378556</v>
      </c>
      <c r="O99" s="24">
        <f>IF(ISBLANK(HLOOKUP(O$1, q_preprocess!$1:$1048576, $D99, FALSE)), "", HLOOKUP(O$1, q_preprocess!$1:$1048576, $D99, FALSE))</f>
        <v>37087.484418820248</v>
      </c>
      <c r="P99" s="24">
        <f>IF(ISBLANK(HLOOKUP(P$1, q_preprocess!$1:$1048576, $D99, FALSE)), "", HLOOKUP(P$1, q_preprocess!$1:$1048576, $D99, FALSE))</f>
        <v>92566.282993369954</v>
      </c>
    </row>
    <row r="100" spans="1:16" x14ac:dyDescent="0.25">
      <c r="A100" s="15">
        <v>41883</v>
      </c>
      <c r="B100">
        <v>2014</v>
      </c>
      <c r="C100">
        <v>3</v>
      </c>
      <c r="D100">
        <v>100</v>
      </c>
      <c r="E100" s="24">
        <f>IF(ISBLANK(HLOOKUP(E$1, q_preprocess!$1:$1048576, $D100, FALSE)), "", HLOOKUP(E$1, q_preprocess!$1:$1048576, $D100, FALSE))</f>
        <v>172719.94956292084</v>
      </c>
      <c r="F100" s="24">
        <f>IF(ISBLANK(HLOOKUP(F$1, q_preprocess!$1:$1048576, $D100, FALSE)), "", HLOOKUP(F$1, q_preprocess!$1:$1048576, $D100, FALSE))</f>
        <v>174288.79672576024</v>
      </c>
      <c r="G100" s="24">
        <f>IF(ISBLANK(HLOOKUP(G$1, q_preprocess!$1:$1048576, $D100, FALSE)), "", HLOOKUP(G$1, q_preprocess!$1:$1048576, $D100, FALSE))</f>
        <v>122656.74737171383</v>
      </c>
      <c r="H100" s="24">
        <f>IF(ISBLANK(HLOOKUP(H$1, q_preprocess!$1:$1048576, $D100, FALSE)), "", HLOOKUP(H$1, q_preprocess!$1:$1048576, $D100, FALSE))</f>
        <v>22665.397658762951</v>
      </c>
      <c r="I100" s="24">
        <f>IF(ISBLANK(HLOOKUP(I$1, q_preprocess!$1:$1048576, $D100, FALSE)), "", HLOOKUP(I$1, q_preprocess!$1:$1048576, $D100, FALSE))</f>
        <v>33872.941265497939</v>
      </c>
      <c r="J100" s="24">
        <f>IF(ISBLANK(HLOOKUP(J$1, q_preprocess!$1:$1048576, $D100, FALSE)), "", HLOOKUP(J$1, q_preprocess!$1:$1048576, $D100, FALSE))</f>
        <v>35070.363397148867</v>
      </c>
      <c r="K100" s="24">
        <f>IF(ISBLANK(HLOOKUP(K$1, q_preprocess!$1:$1048576, $D100, FALSE)), "", HLOOKUP(K$1, q_preprocess!$1:$1048576, $D100, FALSE))</f>
        <v>-1197.4221316509293</v>
      </c>
      <c r="L100" s="24">
        <f>IF(ISBLANK(HLOOKUP(L$1, q_preprocess!$1:$1048576, $D100, FALSE)), "", HLOOKUP(L$1, q_preprocess!$1:$1048576, $D100, FALSE))</f>
        <v>36799.674092360503</v>
      </c>
      <c r="M100" s="24">
        <f>IF(ISBLANK(HLOOKUP(M$1, q_preprocess!$1:$1048576, $D100, FALSE)), "", HLOOKUP(M$1, q_preprocess!$1:$1048576, $D100, FALSE))</f>
        <v>43274.810825414432</v>
      </c>
      <c r="N100" s="24">
        <f>IF(ISBLANK(HLOOKUP(N$1, q_preprocess!$1:$1048576, $D100, FALSE)), "", HLOOKUP(N$1, q_preprocess!$1:$1048576, $D100, FALSE))</f>
        <v>14412.683113440437</v>
      </c>
      <c r="O100" s="24">
        <f>IF(ISBLANK(HLOOKUP(O$1, q_preprocess!$1:$1048576, $D100, FALSE)), "", HLOOKUP(O$1, q_preprocess!$1:$1048576, $D100, FALSE))</f>
        <v>37181.226670760727</v>
      </c>
      <c r="P100" s="24">
        <f>IF(ISBLANK(HLOOKUP(P$1, q_preprocess!$1:$1048576, $D100, FALSE)), "", HLOOKUP(P$1, q_preprocess!$1:$1048576, $D100, FALSE))</f>
        <v>92520.256712700997</v>
      </c>
    </row>
    <row r="101" spans="1:16" x14ac:dyDescent="0.25">
      <c r="A101" s="15">
        <v>41974</v>
      </c>
      <c r="B101">
        <v>2014</v>
      </c>
      <c r="C101">
        <v>4</v>
      </c>
      <c r="D101">
        <v>101</v>
      </c>
      <c r="E101" s="24">
        <f>IF(ISBLANK(HLOOKUP(E$1, q_preprocess!$1:$1048576, $D101, FALSE)), "", HLOOKUP(E$1, q_preprocess!$1:$1048576, $D101, FALSE))</f>
        <v>171675.36765467763</v>
      </c>
      <c r="F101" s="24">
        <f>IF(ISBLANK(HLOOKUP(F$1, q_preprocess!$1:$1048576, $D101, FALSE)), "", HLOOKUP(F$1, q_preprocess!$1:$1048576, $D101, FALSE))</f>
        <v>175152.16663062625</v>
      </c>
      <c r="G101" s="24">
        <f>IF(ISBLANK(HLOOKUP(G$1, q_preprocess!$1:$1048576, $D101, FALSE)), "", HLOOKUP(G$1, q_preprocess!$1:$1048576, $D101, FALSE))</f>
        <v>118802.74887350043</v>
      </c>
      <c r="H101" s="24">
        <f>IF(ISBLANK(HLOOKUP(H$1, q_preprocess!$1:$1048576, $D101, FALSE)), "", HLOOKUP(H$1, q_preprocess!$1:$1048576, $D101, FALSE))</f>
        <v>24258.898083437634</v>
      </c>
      <c r="I101" s="24">
        <f>IF(ISBLANK(HLOOKUP(I$1, q_preprocess!$1:$1048576, $D101, FALSE)), "", HLOOKUP(I$1, q_preprocess!$1:$1048576, $D101, FALSE))</f>
        <v>33497.546307758719</v>
      </c>
      <c r="J101" s="24">
        <f>IF(ISBLANK(HLOOKUP(J$1, q_preprocess!$1:$1048576, $D101, FALSE)), "", HLOOKUP(J$1, q_preprocess!$1:$1048576, $D101, FALSE))</f>
        <v>33008.352372279085</v>
      </c>
      <c r="K101" s="24">
        <f>IF(ISBLANK(HLOOKUP(K$1, q_preprocess!$1:$1048576, $D101, FALSE)), "", HLOOKUP(K$1, q_preprocess!$1:$1048576, $D101, FALSE))</f>
        <v>489.19393547963705</v>
      </c>
      <c r="L101" s="24">
        <f>IF(ISBLANK(HLOOKUP(L$1, q_preprocess!$1:$1048576, $D101, FALSE)), "", HLOOKUP(L$1, q_preprocess!$1:$1048576, $D101, FALSE))</f>
        <v>34266.960319581005</v>
      </c>
      <c r="M101" s="24">
        <f>IF(ISBLANK(HLOOKUP(M$1, q_preprocess!$1:$1048576, $D101, FALSE)), "", HLOOKUP(M$1, q_preprocess!$1:$1048576, $D101, FALSE))</f>
        <v>39150.78592960017</v>
      </c>
      <c r="N101" s="24">
        <f>IF(ISBLANK(HLOOKUP(N$1, q_preprocess!$1:$1048576, $D101, FALSE)), "", HLOOKUP(N$1, q_preprocess!$1:$1048576, $D101, FALSE))</f>
        <v>14154.567617723827</v>
      </c>
      <c r="O101" s="24">
        <f>IF(ISBLANK(HLOOKUP(O$1, q_preprocess!$1:$1048576, $D101, FALSE)), "", HLOOKUP(O$1, q_preprocess!$1:$1048576, $D101, FALSE))</f>
        <v>37287.581676775844</v>
      </c>
      <c r="P101" s="24">
        <f>IF(ISBLANK(HLOOKUP(P$1, q_preprocess!$1:$1048576, $D101, FALSE)), "", HLOOKUP(P$1, q_preprocess!$1:$1048576, $D101, FALSE))</f>
        <v>92401.508914469552</v>
      </c>
    </row>
    <row r="102" spans="1:16" x14ac:dyDescent="0.25">
      <c r="A102" s="15">
        <v>42064</v>
      </c>
      <c r="B102">
        <v>2015</v>
      </c>
      <c r="C102">
        <v>1</v>
      </c>
      <c r="D102">
        <v>102</v>
      </c>
      <c r="E102" s="24">
        <f>IF(ISBLANK(HLOOKUP(E$1, q_preprocess!$1:$1048576, $D102, FALSE)), "", HLOOKUP(E$1, q_preprocess!$1:$1048576, $D102, FALSE))</f>
        <v>168187.45284792481</v>
      </c>
      <c r="F102" s="24">
        <f>IF(ISBLANK(HLOOKUP(F$1, q_preprocess!$1:$1048576, $D102, FALSE)), "", HLOOKUP(F$1, q_preprocess!$1:$1048576, $D102, FALSE))</f>
        <v>178306.45092314199</v>
      </c>
      <c r="G102" s="24">
        <f>IF(ISBLANK(HLOOKUP(G$1, q_preprocess!$1:$1048576, $D102, FALSE)), "", HLOOKUP(G$1, q_preprocess!$1:$1048576, $D102, FALSE))</f>
        <v>126870.9307673445</v>
      </c>
      <c r="H102" s="24">
        <f>IF(ISBLANK(HLOOKUP(H$1, q_preprocess!$1:$1048576, $D102, FALSE)), "", HLOOKUP(H$1, q_preprocess!$1:$1048576, $D102, FALSE))</f>
        <v>22203.238876935891</v>
      </c>
      <c r="I102" s="24">
        <f>IF(ISBLANK(HLOOKUP(I$1, q_preprocess!$1:$1048576, $D102, FALSE)), "", HLOOKUP(I$1, q_preprocess!$1:$1048576, $D102, FALSE))</f>
        <v>30147.121968426098</v>
      </c>
      <c r="J102" s="24">
        <f>IF(ISBLANK(HLOOKUP(J$1, q_preprocess!$1:$1048576, $D102, FALSE)), "", HLOOKUP(J$1, q_preprocess!$1:$1048576, $D102, FALSE))</f>
        <v>32197.563328241697</v>
      </c>
      <c r="K102" s="24">
        <f>IF(ISBLANK(HLOOKUP(K$1, q_preprocess!$1:$1048576, $D102, FALSE)), "", HLOOKUP(K$1, q_preprocess!$1:$1048576, $D102, FALSE))</f>
        <v>-2050.4413598155975</v>
      </c>
      <c r="L102" s="24">
        <f>IF(ISBLANK(HLOOKUP(L$1, q_preprocess!$1:$1048576, $D102, FALSE)), "", HLOOKUP(L$1, q_preprocess!$1:$1048576, $D102, FALSE))</f>
        <v>29071.072845220868</v>
      </c>
      <c r="M102" s="24">
        <f>IF(ISBLANK(HLOOKUP(M$1, q_preprocess!$1:$1048576, $D102, FALSE)), "", HLOOKUP(M$1, q_preprocess!$1:$1048576, $D102, FALSE))</f>
        <v>40104.911610002586</v>
      </c>
      <c r="N102" s="24">
        <f>IF(ISBLANK(HLOOKUP(N$1, q_preprocess!$1:$1048576, $D102, FALSE)), "", HLOOKUP(N$1, q_preprocess!$1:$1048576, $D102, FALSE))</f>
        <v>15021.936102438016</v>
      </c>
      <c r="O102" s="24">
        <f>IF(ISBLANK(HLOOKUP(O$1, q_preprocess!$1:$1048576, $D102, FALSE)), "", HLOOKUP(O$1, q_preprocess!$1:$1048576, $D102, FALSE))</f>
        <v>33872.839599833358</v>
      </c>
      <c r="P102" s="24">
        <f>IF(ISBLANK(HLOOKUP(P$1, q_preprocess!$1:$1048576, $D102, FALSE)), "", HLOOKUP(P$1, q_preprocess!$1:$1048576, $D102, FALSE))</f>
        <v>90678.570830188808</v>
      </c>
    </row>
    <row r="103" spans="1:16" x14ac:dyDescent="0.25">
      <c r="A103" s="15">
        <v>42156</v>
      </c>
      <c r="B103">
        <v>2015</v>
      </c>
      <c r="C103">
        <v>2</v>
      </c>
      <c r="D103">
        <v>103</v>
      </c>
      <c r="E103" s="24">
        <f>IF(ISBLANK(HLOOKUP(E$1, q_preprocess!$1:$1048576, $D103, FALSE)), "", HLOOKUP(E$1, q_preprocess!$1:$1048576, $D103, FALSE))</f>
        <v>197808.99138541755</v>
      </c>
      <c r="F103" s="24">
        <f>IF(ISBLANK(HLOOKUP(F$1, q_preprocess!$1:$1048576, $D103, FALSE)), "", HLOOKUP(F$1, q_preprocess!$1:$1048576, $D103, FALSE))</f>
        <v>181776.49977778774</v>
      </c>
      <c r="G103" s="24">
        <f>IF(ISBLANK(HLOOKUP(G$1, q_preprocess!$1:$1048576, $D103, FALSE)), "", HLOOKUP(G$1, q_preprocess!$1:$1048576, $D103, FALSE))</f>
        <v>142260.54646780354</v>
      </c>
      <c r="H103" s="24">
        <f>IF(ISBLANK(HLOOKUP(H$1, q_preprocess!$1:$1048576, $D103, FALSE)), "", HLOOKUP(H$1, q_preprocess!$1:$1048576, $D103, FALSE))</f>
        <v>24306.914864022594</v>
      </c>
      <c r="I103" s="24">
        <f>IF(ISBLANK(HLOOKUP(I$1, q_preprocess!$1:$1048576, $D103, FALSE)), "", HLOOKUP(I$1, q_preprocess!$1:$1048576, $D103, FALSE))</f>
        <v>37348.857405857256</v>
      </c>
      <c r="J103" s="24">
        <f>IF(ISBLANK(HLOOKUP(J$1, q_preprocess!$1:$1048576, $D103, FALSE)), "", HLOOKUP(J$1, q_preprocess!$1:$1048576, $D103, FALSE))</f>
        <v>35880.534690535271</v>
      </c>
      <c r="K103" s="24">
        <f>IF(ISBLANK(HLOOKUP(K$1, q_preprocess!$1:$1048576, $D103, FALSE)), "", HLOOKUP(K$1, q_preprocess!$1:$1048576, $D103, FALSE))</f>
        <v>1468.322715321988</v>
      </c>
      <c r="L103" s="24">
        <f>IF(ISBLANK(HLOOKUP(L$1, q_preprocess!$1:$1048576, $D103, FALSE)), "", HLOOKUP(L$1, q_preprocess!$1:$1048576, $D103, FALSE))</f>
        <v>37397.927015324451</v>
      </c>
      <c r="M103" s="24">
        <f>IF(ISBLANK(HLOOKUP(M$1, q_preprocess!$1:$1048576, $D103, FALSE)), "", HLOOKUP(M$1, q_preprocess!$1:$1048576, $D103, FALSE))</f>
        <v>43505.254367590271</v>
      </c>
      <c r="N103" s="24">
        <f>IF(ISBLANK(HLOOKUP(N$1, q_preprocess!$1:$1048576, $D103, FALSE)), "", HLOOKUP(N$1, q_preprocess!$1:$1048576, $D103, FALSE))</f>
        <v>34201.763208821983</v>
      </c>
      <c r="O103" s="24">
        <f>IF(ISBLANK(HLOOKUP(O$1, q_preprocess!$1:$1048576, $D103, FALSE)), "", HLOOKUP(O$1, q_preprocess!$1:$1048576, $D103, FALSE))</f>
        <v>37896.00978620063</v>
      </c>
      <c r="P103" s="24">
        <f>IF(ISBLANK(HLOOKUP(P$1, q_preprocess!$1:$1048576, $D103, FALSE)), "", HLOOKUP(P$1, q_preprocess!$1:$1048576, $D103, FALSE))</f>
        <v>95170.265291809264</v>
      </c>
    </row>
    <row r="104" spans="1:16" x14ac:dyDescent="0.25">
      <c r="A104" s="15">
        <v>42248</v>
      </c>
      <c r="B104">
        <v>2015</v>
      </c>
      <c r="C104">
        <v>3</v>
      </c>
      <c r="D104">
        <v>104</v>
      </c>
      <c r="E104" s="24">
        <f>IF(ISBLANK(HLOOKUP(E$1, q_preprocess!$1:$1048576, $D104, FALSE)), "", HLOOKUP(E$1, q_preprocess!$1:$1048576, $D104, FALSE))</f>
        <v>179570.31636244542</v>
      </c>
      <c r="F104" s="24">
        <f>IF(ISBLANK(HLOOKUP(F$1, q_preprocess!$1:$1048576, $D104, FALSE)), "", HLOOKUP(F$1, q_preprocess!$1:$1048576, $D104, FALSE))</f>
        <v>181752.21241748802</v>
      </c>
      <c r="G104" s="24">
        <f>IF(ISBLANK(HLOOKUP(G$1, q_preprocess!$1:$1048576, $D104, FALSE)), "", HLOOKUP(G$1, q_preprocess!$1:$1048576, $D104, FALSE))</f>
        <v>129648.1819719015</v>
      </c>
      <c r="H104" s="24">
        <f>IF(ISBLANK(HLOOKUP(H$1, q_preprocess!$1:$1048576, $D104, FALSE)), "", HLOOKUP(H$1, q_preprocess!$1:$1048576, $D104, FALSE))</f>
        <v>24521.691631432313</v>
      </c>
      <c r="I104" s="24">
        <f>IF(ISBLANK(HLOOKUP(I$1, q_preprocess!$1:$1048576, $D104, FALSE)), "", HLOOKUP(I$1, q_preprocess!$1:$1048576, $D104, FALSE))</f>
        <v>36796.832941864901</v>
      </c>
      <c r="J104" s="24">
        <f>IF(ISBLANK(HLOOKUP(J$1, q_preprocess!$1:$1048576, $D104, FALSE)), "", HLOOKUP(J$1, q_preprocess!$1:$1048576, $D104, FALSE))</f>
        <v>37252.046732717718</v>
      </c>
      <c r="K104" s="24">
        <f>IF(ISBLANK(HLOOKUP(K$1, q_preprocess!$1:$1048576, $D104, FALSE)), "", HLOOKUP(K$1, q_preprocess!$1:$1048576, $D104, FALSE))</f>
        <v>-455.2137908528149</v>
      </c>
      <c r="L104" s="24">
        <f>IF(ISBLANK(HLOOKUP(L$1, q_preprocess!$1:$1048576, $D104, FALSE)), "", HLOOKUP(L$1, q_preprocess!$1:$1048576, $D104, FALSE))</f>
        <v>36851.176259603788</v>
      </c>
      <c r="M104" s="24">
        <f>IF(ISBLANK(HLOOKUP(M$1, q_preprocess!$1:$1048576, $D104, FALSE)), "", HLOOKUP(M$1, q_preprocess!$1:$1048576, $D104, FALSE))</f>
        <v>48247.566442357107</v>
      </c>
      <c r="N104" s="24">
        <f>IF(ISBLANK(HLOOKUP(N$1, q_preprocess!$1:$1048576, $D104, FALSE)), "", HLOOKUP(N$1, q_preprocess!$1:$1048576, $D104, FALSE))</f>
        <v>14727.600262641796</v>
      </c>
      <c r="O104" s="24">
        <f>IF(ISBLANK(HLOOKUP(O$1, q_preprocess!$1:$1048576, $D104, FALSE)), "", HLOOKUP(O$1, q_preprocess!$1:$1048576, $D104, FALSE))</f>
        <v>38473.329091591193</v>
      </c>
      <c r="P104" s="24">
        <f>IF(ISBLANK(HLOOKUP(P$1, q_preprocess!$1:$1048576, $D104, FALSE)), "", HLOOKUP(P$1, q_preprocess!$1:$1048576, $D104, FALSE))</f>
        <v>96094.113969758648</v>
      </c>
    </row>
    <row r="105" spans="1:16" x14ac:dyDescent="0.25">
      <c r="A105" s="15">
        <v>42339</v>
      </c>
      <c r="B105">
        <v>2015</v>
      </c>
      <c r="C105">
        <v>4</v>
      </c>
      <c r="D105">
        <v>105</v>
      </c>
      <c r="E105" s="24">
        <f>IF(ISBLANK(HLOOKUP(E$1, q_preprocess!$1:$1048576, $D105, FALSE)), "", HLOOKUP(E$1, q_preprocess!$1:$1048576, $D105, FALSE))</f>
        <v>175920.38604225201</v>
      </c>
      <c r="F105" s="24">
        <f>IF(ISBLANK(HLOOKUP(F$1, q_preprocess!$1:$1048576, $D105, FALSE)), "", HLOOKUP(F$1, q_preprocess!$1:$1048576, $D105, FALSE))</f>
        <v>179651.98351962201</v>
      </c>
      <c r="G105" s="24">
        <f>IF(ISBLANK(HLOOKUP(G$1, q_preprocess!$1:$1048576, $D105, FALSE)), "", HLOOKUP(G$1, q_preprocess!$1:$1048576, $D105, FALSE))</f>
        <v>122366.83133970546</v>
      </c>
      <c r="H105" s="24">
        <f>IF(ISBLANK(HLOOKUP(H$1, q_preprocess!$1:$1048576, $D105, FALSE)), "", HLOOKUP(H$1, q_preprocess!$1:$1048576, $D105, FALSE))</f>
        <v>25760.117855467619</v>
      </c>
      <c r="I105" s="24">
        <f>IF(ISBLANK(HLOOKUP(I$1, q_preprocess!$1:$1048576, $D105, FALSE)), "", HLOOKUP(I$1, q_preprocess!$1:$1048576, $D105, FALSE))</f>
        <v>40381.083580601102</v>
      </c>
      <c r="J105" s="24">
        <f>IF(ISBLANK(HLOOKUP(J$1, q_preprocess!$1:$1048576, $D105, FALSE)), "", HLOOKUP(J$1, q_preprocess!$1:$1048576, $D105, FALSE))</f>
        <v>35575.075477391365</v>
      </c>
      <c r="K105" s="24">
        <f>IF(ISBLANK(HLOOKUP(K$1, q_preprocess!$1:$1048576, $D105, FALSE)), "", HLOOKUP(K$1, q_preprocess!$1:$1048576, $D105, FALSE))</f>
        <v>4806.0081032097341</v>
      </c>
      <c r="L105" s="24">
        <f>IF(ISBLANK(HLOOKUP(L$1, q_preprocess!$1:$1048576, $D105, FALSE)), "", HLOOKUP(L$1, q_preprocess!$1:$1048576, $D105, FALSE))</f>
        <v>31836.092489337992</v>
      </c>
      <c r="M105" s="24">
        <f>IF(ISBLANK(HLOOKUP(M$1, q_preprocess!$1:$1048576, $D105, FALSE)), "", HLOOKUP(M$1, q_preprocess!$1:$1048576, $D105, FALSE))</f>
        <v>44423.739222860175</v>
      </c>
      <c r="N105" s="24">
        <f>IF(ISBLANK(HLOOKUP(N$1, q_preprocess!$1:$1048576, $D105, FALSE)), "", HLOOKUP(N$1, q_preprocess!$1:$1048576, $D105, FALSE))</f>
        <v>14314.804777187495</v>
      </c>
      <c r="O105" s="24">
        <f>IF(ISBLANK(HLOOKUP(O$1, q_preprocess!$1:$1048576, $D105, FALSE)), "", HLOOKUP(O$1, q_preprocess!$1:$1048576, $D105, FALSE))</f>
        <v>37572.114280745751</v>
      </c>
      <c r="P105" s="24">
        <f>IF(ISBLANK(HLOOKUP(P$1, q_preprocess!$1:$1048576, $D105, FALSE)), "", HLOOKUP(P$1, q_preprocess!$1:$1048576, $D105, FALSE))</f>
        <v>94916.884551765921</v>
      </c>
    </row>
    <row r="106" spans="1:16" x14ac:dyDescent="0.25">
      <c r="A106" s="15">
        <v>42430</v>
      </c>
      <c r="B106">
        <f>B102+1</f>
        <v>2016</v>
      </c>
      <c r="C106">
        <f>C102</f>
        <v>1</v>
      </c>
      <c r="D106">
        <v>106</v>
      </c>
      <c r="E106" s="24">
        <f>IF(ISBLANK(HLOOKUP(E$1, q_preprocess!$1:$1048576, $D106, FALSE)), "", HLOOKUP(E$1, q_preprocess!$1:$1048576, $D106, FALSE))</f>
        <v>169902.92372976476</v>
      </c>
      <c r="F106" s="24">
        <f>IF(ISBLANK(HLOOKUP(F$1, q_preprocess!$1:$1048576, $D106, FALSE)), "", HLOOKUP(F$1, q_preprocess!$1:$1048576, $D106, FALSE))</f>
        <v>179362.6057956735</v>
      </c>
      <c r="G106" s="24">
        <f>IF(ISBLANK(HLOOKUP(G$1, q_preprocess!$1:$1048576, $D106, FALSE)), "", HLOOKUP(G$1, q_preprocess!$1:$1048576, $D106, FALSE))</f>
        <v>130296.4458980628</v>
      </c>
      <c r="H106" s="24">
        <f>IF(ISBLANK(HLOOKUP(H$1, q_preprocess!$1:$1048576, $D106, FALSE)), "", HLOOKUP(H$1, q_preprocess!$1:$1048576, $D106, FALSE))</f>
        <v>23071.716986557538</v>
      </c>
      <c r="I106" s="24">
        <f>IF(ISBLANK(HLOOKUP(I$1, q_preprocess!$1:$1048576, $D106, FALSE)), "", HLOOKUP(I$1, q_preprocess!$1:$1048576, $D106, FALSE))</f>
        <v>28066.435423951087</v>
      </c>
      <c r="J106" s="24">
        <f>IF(ISBLANK(HLOOKUP(J$1, q_preprocess!$1:$1048576, $D106, FALSE)), "", HLOOKUP(J$1, q_preprocess!$1:$1048576, $D106, FALSE))</f>
        <v>31705.214070552287</v>
      </c>
      <c r="K106" s="24">
        <f>IF(ISBLANK(HLOOKUP(K$1, q_preprocess!$1:$1048576, $D106, FALSE)), "", HLOOKUP(K$1, q_preprocess!$1:$1048576, $D106, FALSE))</f>
        <v>-3638.7786466012021</v>
      </c>
      <c r="L106" s="24">
        <f>IF(ISBLANK(HLOOKUP(L$1, q_preprocess!$1:$1048576, $D106, FALSE)), "", HLOOKUP(L$1, q_preprocess!$1:$1048576, $D106, FALSE))</f>
        <v>33374.33573260947</v>
      </c>
      <c r="M106" s="24">
        <f>IF(ISBLANK(HLOOKUP(M$1, q_preprocess!$1:$1048576, $D106, FALSE)), "", HLOOKUP(M$1, q_preprocess!$1:$1048576, $D106, FALSE))</f>
        <v>44906.010311416147</v>
      </c>
      <c r="N106" s="24">
        <f>IF(ISBLANK(HLOOKUP(N$1, q_preprocess!$1:$1048576, $D106, FALSE)), "", HLOOKUP(N$1, q_preprocess!$1:$1048576, $D106, FALSE))</f>
        <v>14591.280078699998</v>
      </c>
      <c r="O106" s="24">
        <f>IF(ISBLANK(HLOOKUP(O$1, q_preprocess!$1:$1048576, $D106, FALSE)), "", HLOOKUP(O$1, q_preprocess!$1:$1048576, $D106, FALSE))</f>
        <v>33065.99372088418</v>
      </c>
      <c r="P106" s="24">
        <f>IF(ISBLANK(HLOOKUP(P$1, q_preprocess!$1:$1048576, $D106, FALSE)), "", HLOOKUP(P$1, q_preprocess!$1:$1048576, $D106, FALSE))</f>
        <v>92459.12079512293</v>
      </c>
    </row>
    <row r="107" spans="1:16" x14ac:dyDescent="0.25">
      <c r="A107" s="15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s="24">
        <f>IF(ISBLANK(HLOOKUP(E$1, q_preprocess!$1:$1048576, $D107, FALSE)), "", HLOOKUP(E$1, q_preprocess!$1:$1048576, $D107, FALSE))</f>
        <v>190758.0411492436</v>
      </c>
      <c r="F107" s="24">
        <f>IF(ISBLANK(HLOOKUP(F$1, q_preprocess!$1:$1048576, $D107, FALSE)), "", HLOOKUP(F$1, q_preprocess!$1:$1048576, $D107, FALSE))</f>
        <v>175560.99156715249</v>
      </c>
      <c r="G107" s="24">
        <f>IF(ISBLANK(HLOOKUP(G$1, q_preprocess!$1:$1048576, $D107, FALSE)), "", HLOOKUP(G$1, q_preprocess!$1:$1048576, $D107, FALSE))</f>
        <v>139273.07499197967</v>
      </c>
      <c r="H107" s="24">
        <f>IF(ISBLANK(HLOOKUP(H$1, q_preprocess!$1:$1048576, $D107, FALSE)), "", HLOOKUP(H$1, q_preprocess!$1:$1048576, $D107, FALSE))</f>
        <v>23995.368072168909</v>
      </c>
      <c r="I107" s="24">
        <f>IF(ISBLANK(HLOOKUP(I$1, q_preprocess!$1:$1048576, $D107, FALSE)), "", HLOOKUP(I$1, q_preprocess!$1:$1048576, $D107, FALSE))</f>
        <v>37128.436495404727</v>
      </c>
      <c r="J107" s="24">
        <f>IF(ISBLANK(HLOOKUP(J$1, q_preprocess!$1:$1048576, $D107, FALSE)), "", HLOOKUP(J$1, q_preprocess!$1:$1048576, $D107, FALSE))</f>
        <v>34247.270799999613</v>
      </c>
      <c r="K107" s="24">
        <f>IF(ISBLANK(HLOOKUP(K$1, q_preprocess!$1:$1048576, $D107, FALSE)), "", HLOOKUP(K$1, q_preprocess!$1:$1048576, $D107, FALSE))</f>
        <v>2881.1656954051127</v>
      </c>
      <c r="L107" s="24">
        <f>IF(ISBLANK(HLOOKUP(L$1, q_preprocess!$1:$1048576, $D107, FALSE)), "", HLOOKUP(L$1, q_preprocess!$1:$1048576, $D107, FALSE))</f>
        <v>37066.703186739695</v>
      </c>
      <c r="M107" s="24">
        <f>IF(ISBLANK(HLOOKUP(M$1, q_preprocess!$1:$1048576, $D107, FALSE)), "", HLOOKUP(M$1, q_preprocess!$1:$1048576, $D107, FALSE))</f>
        <v>46705.5415970494</v>
      </c>
      <c r="N107" s="24">
        <f>IF(ISBLANK(HLOOKUP(N$1, q_preprocess!$1:$1048576, $D107, FALSE)), "", HLOOKUP(N$1, q_preprocess!$1:$1048576, $D107, FALSE))</f>
        <v>31388.328104864631</v>
      </c>
      <c r="O107" s="24">
        <f>IF(ISBLANK(HLOOKUP(O$1, q_preprocess!$1:$1048576, $D107, FALSE)), "", HLOOKUP(O$1, q_preprocess!$1:$1048576, $D107, FALSE))</f>
        <v>34678.671677779814</v>
      </c>
      <c r="P107" s="24">
        <f>IF(ISBLANK(HLOOKUP(P$1, q_preprocess!$1:$1048576, $D107, FALSE)), "", HLOOKUP(P$1, q_preprocess!$1:$1048576, $D107, FALSE))</f>
        <v>95109.929648162695</v>
      </c>
    </row>
    <row r="108" spans="1:16" x14ac:dyDescent="0.25">
      <c r="A108" s="15">
        <v>42614</v>
      </c>
      <c r="B108">
        <f t="shared" si="0"/>
        <v>2016</v>
      </c>
      <c r="C108">
        <f t="shared" si="1"/>
        <v>3</v>
      </c>
      <c r="D108">
        <v>108</v>
      </c>
      <c r="E108" s="24">
        <f>IF(ISBLANK(HLOOKUP(E$1, q_preprocess!$1:$1048576, $D108, FALSE)), "", HLOOKUP(E$1, q_preprocess!$1:$1048576, $D108, FALSE))</f>
        <v>173689.10292772221</v>
      </c>
      <c r="F108" s="24">
        <f>IF(ISBLANK(HLOOKUP(F$1, q_preprocess!$1:$1048576, $D108, FALSE)), "", HLOOKUP(F$1, q_preprocess!$1:$1048576, $D108, FALSE))</f>
        <v>176046.03625099725</v>
      </c>
      <c r="G108" s="24">
        <f>IF(ISBLANK(HLOOKUP(G$1, q_preprocess!$1:$1048576, $D108, FALSE)), "", HLOOKUP(G$1, q_preprocess!$1:$1048576, $D108, FALSE))</f>
        <v>126406.97742260396</v>
      </c>
      <c r="H108" s="24">
        <f>IF(ISBLANK(HLOOKUP(H$1, q_preprocess!$1:$1048576, $D108, FALSE)), "", HLOOKUP(H$1, q_preprocess!$1:$1048576, $D108, FALSE))</f>
        <v>24742.386856147172</v>
      </c>
      <c r="I108" s="24">
        <f>IF(ISBLANK(HLOOKUP(I$1, q_preprocess!$1:$1048576, $D108, FALSE)), "", HLOOKUP(I$1, q_preprocess!$1:$1048576, $D108, FALSE))</f>
        <v>34167.293307778476</v>
      </c>
      <c r="J108" s="24">
        <f>IF(ISBLANK(HLOOKUP(J$1, q_preprocess!$1:$1048576, $D108, FALSE)), "", HLOOKUP(J$1, q_preprocess!$1:$1048576, $D108, FALSE))</f>
        <v>34566.451865616145</v>
      </c>
      <c r="K108" s="24">
        <f>IF(ISBLANK(HLOOKUP(K$1, q_preprocess!$1:$1048576, $D108, FALSE)), "", HLOOKUP(K$1, q_preprocess!$1:$1048576, $D108, FALSE))</f>
        <v>-399.15855783766693</v>
      </c>
      <c r="L108" s="24">
        <f>IF(ISBLANK(HLOOKUP(L$1, q_preprocess!$1:$1048576, $D108, FALSE)), "", HLOOKUP(L$1, q_preprocess!$1:$1048576, $D108, FALSE))</f>
        <v>36724.806544821091</v>
      </c>
      <c r="M108" s="24">
        <f>IF(ISBLANK(HLOOKUP(M$1, q_preprocess!$1:$1048576, $D108, FALSE)), "", HLOOKUP(M$1, q_preprocess!$1:$1048576, $D108, FALSE))</f>
        <v>48352.361203628469</v>
      </c>
      <c r="N108" s="24">
        <f>IF(ISBLANK(HLOOKUP(N$1, q_preprocess!$1:$1048576, $D108, FALSE)), "", HLOOKUP(N$1, q_preprocess!$1:$1048576, $D108, FALSE))</f>
        <v>14461.613157061121</v>
      </c>
      <c r="O108" s="24">
        <f>IF(ISBLANK(HLOOKUP(O$1, q_preprocess!$1:$1048576, $D108, FALSE)), "", HLOOKUP(O$1, q_preprocess!$1:$1048576, $D108, FALSE))</f>
        <v>35113.340139023727</v>
      </c>
      <c r="P108" s="24">
        <f>IF(ISBLANK(HLOOKUP(P$1, q_preprocess!$1:$1048576, $D108, FALSE)), "", HLOOKUP(P$1, q_preprocess!$1:$1048576, $D108, FALSE))</f>
        <v>94930.891102947033</v>
      </c>
    </row>
    <row r="109" spans="1:16" x14ac:dyDescent="0.25">
      <c r="A109" s="15">
        <v>42705</v>
      </c>
      <c r="B109">
        <f t="shared" si="0"/>
        <v>2016</v>
      </c>
      <c r="C109">
        <f t="shared" si="1"/>
        <v>4</v>
      </c>
      <c r="D109">
        <v>109</v>
      </c>
      <c r="E109" s="24">
        <f>IF(ISBLANK(HLOOKUP(E$1, q_preprocess!$1:$1048576, $D109, FALSE)), "", HLOOKUP(E$1, q_preprocess!$1:$1048576, $D109, FALSE))</f>
        <v>173987.67132855259</v>
      </c>
      <c r="F109" s="24">
        <f>IF(ISBLANK(HLOOKUP(F$1, q_preprocess!$1:$1048576, $D109, FALSE)), "", HLOOKUP(F$1, q_preprocess!$1:$1048576, $D109, FALSE))</f>
        <v>177368.10552146024</v>
      </c>
      <c r="G109" s="24">
        <f>IF(ISBLANK(HLOOKUP(G$1, q_preprocess!$1:$1048576, $D109, FALSE)), "", HLOOKUP(G$1, q_preprocess!$1:$1048576, $D109, FALSE))</f>
        <v>119797.12788157164</v>
      </c>
      <c r="H109" s="24">
        <f>IF(ISBLANK(HLOOKUP(H$1, q_preprocess!$1:$1048576, $D109, FALSE)), "", HLOOKUP(H$1, q_preprocess!$1:$1048576, $D109, FALSE))</f>
        <v>25255.703609265667</v>
      </c>
      <c r="I109" s="24">
        <f>IF(ISBLANK(HLOOKUP(I$1, q_preprocess!$1:$1048576, $D109, FALSE)), "", HLOOKUP(I$1, q_preprocess!$1:$1048576, $D109, FALSE))</f>
        <v>40204.579791692362</v>
      </c>
      <c r="J109" s="24">
        <f>IF(ISBLANK(HLOOKUP(J$1, q_preprocess!$1:$1048576, $D109, FALSE)), "", HLOOKUP(J$1, q_preprocess!$1:$1048576, $D109, FALSE))</f>
        <v>33503.153186265678</v>
      </c>
      <c r="K109" s="24">
        <f>IF(ISBLANK(HLOOKUP(K$1, q_preprocess!$1:$1048576, $D109, FALSE)), "", HLOOKUP(K$1, q_preprocess!$1:$1048576, $D109, FALSE))</f>
        <v>6701.4266054266855</v>
      </c>
      <c r="L109" s="24">
        <f>IF(ISBLANK(HLOOKUP(L$1, q_preprocess!$1:$1048576, $D109, FALSE)), "", HLOOKUP(L$1, q_preprocess!$1:$1048576, $D109, FALSE))</f>
        <v>35143.797492157333</v>
      </c>
      <c r="M109" s="24">
        <f>IF(ISBLANK(HLOOKUP(M$1, q_preprocess!$1:$1048576, $D109, FALSE)), "", HLOOKUP(M$1, q_preprocess!$1:$1048576, $D109, FALSE))</f>
        <v>46413.537446134447</v>
      </c>
      <c r="N109" s="24">
        <f>IF(ISBLANK(HLOOKUP(N$1, q_preprocess!$1:$1048576, $D109, FALSE)), "", HLOOKUP(N$1, q_preprocess!$1:$1048576, $D109, FALSE))</f>
        <v>14054.959622428487</v>
      </c>
      <c r="O109" s="24">
        <f>IF(ISBLANK(HLOOKUP(O$1, q_preprocess!$1:$1048576, $D109, FALSE)), "", HLOOKUP(O$1, q_preprocess!$1:$1048576, $D109, FALSE))</f>
        <v>35919.134891595342</v>
      </c>
      <c r="P109" s="24">
        <f>IF(ISBLANK(HLOOKUP(P$1, q_preprocess!$1:$1048576, $D109, FALSE)), "", HLOOKUP(P$1, q_preprocess!$1:$1048576, $D109, FALSE))</f>
        <v>95246.293530920273</v>
      </c>
    </row>
    <row r="110" spans="1:16" x14ac:dyDescent="0.25">
      <c r="A110" s="15">
        <v>42795</v>
      </c>
      <c r="B110">
        <f t="shared" si="0"/>
        <v>2017</v>
      </c>
      <c r="C110">
        <f t="shared" si="1"/>
        <v>1</v>
      </c>
      <c r="D110">
        <v>110</v>
      </c>
      <c r="E110" s="24">
        <f>IF(ISBLANK(HLOOKUP(E$1, q_preprocess!$1:$1048576, $D110, FALSE)), "", HLOOKUP(E$1, q_preprocess!$1:$1048576, $D110, FALSE))</f>
        <v>170946.9329997453</v>
      </c>
      <c r="F110" s="24">
        <f>IF(ISBLANK(HLOOKUP(F$1, q_preprocess!$1:$1048576, $D110, FALSE)), "", HLOOKUP(F$1, q_preprocess!$1:$1048576, $D110, FALSE))</f>
        <v>180252.15598567849</v>
      </c>
      <c r="G110" s="24">
        <f>IF(ISBLANK(HLOOKUP(G$1, q_preprocess!$1:$1048576, $D110, FALSE)), "", HLOOKUP(G$1, q_preprocess!$1:$1048576, $D110, FALSE))</f>
        <v>131860.00324883955</v>
      </c>
      <c r="H110" s="24">
        <f>IF(ISBLANK(HLOOKUP(H$1, q_preprocess!$1:$1048576, $D110, FALSE)), "", HLOOKUP(H$1, q_preprocess!$1:$1048576, $D110, FALSE))</f>
        <v>23402.635926153544</v>
      </c>
      <c r="I110" s="24">
        <f>IF(ISBLANK(HLOOKUP(I$1, q_preprocess!$1:$1048576, $D110, FALSE)), "", HLOOKUP(I$1, q_preprocess!$1:$1048576, $D110, FALSE))</f>
        <v>30618.504502207401</v>
      </c>
      <c r="J110" s="24">
        <f>IF(ISBLANK(HLOOKUP(J$1, q_preprocess!$1:$1048576, $D110, FALSE)), "", HLOOKUP(J$1, q_preprocess!$1:$1048576, $D110, FALSE))</f>
        <v>32699.969988941095</v>
      </c>
      <c r="K110" s="24">
        <f>IF(ISBLANK(HLOOKUP(K$1, q_preprocess!$1:$1048576, $D110, FALSE)), "", HLOOKUP(K$1, q_preprocess!$1:$1048576, $D110, FALSE))</f>
        <v>-2081.4654867336926</v>
      </c>
      <c r="L110" s="24">
        <f>IF(ISBLANK(HLOOKUP(L$1, q_preprocess!$1:$1048576, $D110, FALSE)), "", HLOOKUP(L$1, q_preprocess!$1:$1048576, $D110, FALSE))</f>
        <v>33078.308647777449</v>
      </c>
      <c r="M110" s="24">
        <f>IF(ISBLANK(HLOOKUP(M$1, q_preprocess!$1:$1048576, $D110, FALSE)), "", HLOOKUP(M$1, q_preprocess!$1:$1048576, $D110, FALSE))</f>
        <v>48012.519325232628</v>
      </c>
      <c r="N110" s="24">
        <f>IF(ISBLANK(HLOOKUP(N$1, q_preprocess!$1:$1048576, $D110, FALSE)), "", HLOOKUP(N$1, q_preprocess!$1:$1048576, $D110, FALSE))</f>
        <v>14836.362935270972</v>
      </c>
      <c r="O110" s="24">
        <f>IF(ISBLANK(HLOOKUP(O$1, q_preprocess!$1:$1048576, $D110, FALSE)), "", HLOOKUP(O$1, q_preprocess!$1:$1048576, $D110, FALSE))</f>
        <v>32781.670758519525</v>
      </c>
      <c r="P110" s="24">
        <f>IF(ISBLANK(HLOOKUP(P$1, q_preprocess!$1:$1048576, $D110, FALSE)), "", HLOOKUP(P$1, q_preprocess!$1:$1048576, $D110, FALSE))</f>
        <v>93479.065518636358</v>
      </c>
    </row>
    <row r="111" spans="1:16" x14ac:dyDescent="0.25">
      <c r="A111" s="15">
        <v>42887</v>
      </c>
      <c r="B111">
        <f t="shared" si="0"/>
        <v>2017</v>
      </c>
      <c r="C111">
        <f t="shared" si="1"/>
        <v>2</v>
      </c>
      <c r="D111">
        <v>111</v>
      </c>
      <c r="E111" s="24">
        <f>IF(ISBLANK(HLOOKUP(E$1, q_preprocess!$1:$1048576, $D111, FALSE)), "", HLOOKUP(E$1, q_preprocess!$1:$1048576, $D111, FALSE))</f>
        <v>196525.6528936954</v>
      </c>
      <c r="F111" s="24">
        <f>IF(ISBLANK(HLOOKUP(F$1, q_preprocess!$1:$1048576, $D111, FALSE)), "", HLOOKUP(F$1, q_preprocess!$1:$1048576, $D111, FALSE))</f>
        <v>181290.66128091526</v>
      </c>
      <c r="G111" s="24">
        <f>IF(ISBLANK(HLOOKUP(G$1, q_preprocess!$1:$1048576, $D111, FALSE)), "", HLOOKUP(G$1, q_preprocess!$1:$1048576, $D111, FALSE))</f>
        <v>144983.27106665081</v>
      </c>
      <c r="H111" s="24">
        <f>IF(ISBLANK(HLOOKUP(H$1, q_preprocess!$1:$1048576, $D111, FALSE)), "", HLOOKUP(H$1, q_preprocess!$1:$1048576, $D111, FALSE))</f>
        <v>24828.804812746377</v>
      </c>
      <c r="I111" s="24">
        <f>IF(ISBLANK(HLOOKUP(I$1, q_preprocess!$1:$1048576, $D111, FALSE)), "", HLOOKUP(I$1, q_preprocess!$1:$1048576, $D111, FALSE))</f>
        <v>41956.936815777262</v>
      </c>
      <c r="J111" s="24">
        <f>IF(ISBLANK(HLOOKUP(J$1, q_preprocess!$1:$1048576, $D111, FALSE)), "", HLOOKUP(J$1, q_preprocess!$1:$1048576, $D111, FALSE))</f>
        <v>36974.770312840294</v>
      </c>
      <c r="K111" s="24">
        <f>IF(ISBLANK(HLOOKUP(K$1, q_preprocess!$1:$1048576, $D111, FALSE)), "", HLOOKUP(K$1, q_preprocess!$1:$1048576, $D111, FALSE))</f>
        <v>4982.1665029369715</v>
      </c>
      <c r="L111" s="24">
        <f>IF(ISBLANK(HLOOKUP(L$1, q_preprocess!$1:$1048576, $D111, FALSE)), "", HLOOKUP(L$1, q_preprocess!$1:$1048576, $D111, FALSE))</f>
        <v>36867.214315705562</v>
      </c>
      <c r="M111" s="24">
        <f>IF(ISBLANK(HLOOKUP(M$1, q_preprocess!$1:$1048576, $D111, FALSE)), "", HLOOKUP(M$1, q_preprocess!$1:$1048576, $D111, FALSE))</f>
        <v>52110.57411718458</v>
      </c>
      <c r="N111" s="24">
        <f>IF(ISBLANK(HLOOKUP(N$1, q_preprocess!$1:$1048576, $D111, FALSE)), "", HLOOKUP(N$1, q_preprocess!$1:$1048576, $D111, FALSE))</f>
        <v>32274.336468326972</v>
      </c>
      <c r="O111" s="24">
        <f>IF(ISBLANK(HLOOKUP(O$1, q_preprocess!$1:$1048576, $D111, FALSE)), "", HLOOKUP(O$1, q_preprocess!$1:$1048576, $D111, FALSE))</f>
        <v>36472.085556616708</v>
      </c>
      <c r="P111" s="24">
        <f>IF(ISBLANK(HLOOKUP(P$1, q_preprocess!$1:$1048576, $D111, FALSE)), "", HLOOKUP(P$1, q_preprocess!$1:$1048576, $D111, FALSE))</f>
        <v>97333.59443223702</v>
      </c>
    </row>
    <row r="112" spans="1:16" x14ac:dyDescent="0.25">
      <c r="A112" s="15">
        <v>42979</v>
      </c>
      <c r="B112">
        <f t="shared" si="0"/>
        <v>2017</v>
      </c>
      <c r="C112">
        <f t="shared" si="1"/>
        <v>3</v>
      </c>
      <c r="D112">
        <v>112</v>
      </c>
      <c r="E112" s="24">
        <f>IF(ISBLANK(HLOOKUP(E$1, q_preprocess!$1:$1048576, $D112, FALSE)), "", HLOOKUP(E$1, q_preprocess!$1:$1048576, $D112, FALSE))</f>
        <v>180294.6838940953</v>
      </c>
      <c r="F112" s="24">
        <f>IF(ISBLANK(HLOOKUP(F$1, q_preprocess!$1:$1048576, $D112, FALSE)), "", HLOOKUP(F$1, q_preprocess!$1:$1048576, $D112, FALSE))</f>
        <v>182666.84496431376</v>
      </c>
      <c r="G112" s="24">
        <f>IF(ISBLANK(HLOOKUP(G$1, q_preprocess!$1:$1048576, $D112, FALSE)), "", HLOOKUP(G$1, q_preprocess!$1:$1048576, $D112, FALSE))</f>
        <v>131716.07047435336</v>
      </c>
      <c r="H112" s="24">
        <f>IF(ISBLANK(HLOOKUP(H$1, q_preprocess!$1:$1048576, $D112, FALSE)), "", HLOOKUP(H$1, q_preprocess!$1:$1048576, $D112, FALSE))</f>
        <v>25183.497837003597</v>
      </c>
      <c r="I112" s="24">
        <f>IF(ISBLANK(HLOOKUP(I$1, q_preprocess!$1:$1048576, $D112, FALSE)), "", HLOOKUP(I$1, q_preprocess!$1:$1048576, $D112, FALSE))</f>
        <v>42914.126101659698</v>
      </c>
      <c r="J112" s="24">
        <f>IF(ISBLANK(HLOOKUP(J$1, q_preprocess!$1:$1048576, $D112, FALSE)), "", HLOOKUP(J$1, q_preprocess!$1:$1048576, $D112, FALSE))</f>
        <v>39054.81659019478</v>
      </c>
      <c r="K112" s="24">
        <f>IF(ISBLANK(HLOOKUP(K$1, q_preprocess!$1:$1048576, $D112, FALSE)), "", HLOOKUP(K$1, q_preprocess!$1:$1048576, $D112, FALSE))</f>
        <v>3859.3095114649163</v>
      </c>
      <c r="L112" s="24">
        <f>IF(ISBLANK(HLOOKUP(L$1, q_preprocess!$1:$1048576, $D112, FALSE)), "", HLOOKUP(L$1, q_preprocess!$1:$1048576, $D112, FALSE))</f>
        <v>37673.359154851089</v>
      </c>
      <c r="M112" s="24">
        <f>IF(ISBLANK(HLOOKUP(M$1, q_preprocess!$1:$1048576, $D112, FALSE)), "", HLOOKUP(M$1, q_preprocess!$1:$1048576, $D112, FALSE))</f>
        <v>57192.369673772424</v>
      </c>
      <c r="N112" s="24">
        <f>IF(ISBLANK(HLOOKUP(N$1, q_preprocess!$1:$1048576, $D112, FALSE)), "", HLOOKUP(N$1, q_preprocess!$1:$1048576, $D112, FALSE))</f>
        <v>14504.444599774499</v>
      </c>
      <c r="O112" s="24">
        <f>IF(ISBLANK(HLOOKUP(O$1, q_preprocess!$1:$1048576, $D112, FALSE)), "", HLOOKUP(O$1, q_preprocess!$1:$1048576, $D112, FALSE))</f>
        <v>37245.330032504557</v>
      </c>
      <c r="P112" s="24">
        <f>IF(ISBLANK(HLOOKUP(P$1, q_preprocess!$1:$1048576, $D112, FALSE)), "", HLOOKUP(P$1, q_preprocess!$1:$1048576, $D112, FALSE))</f>
        <v>97613.53843385537</v>
      </c>
    </row>
    <row r="113" spans="1:16" x14ac:dyDescent="0.25">
      <c r="A113" s="15">
        <v>43070</v>
      </c>
      <c r="B113">
        <f t="shared" si="0"/>
        <v>2017</v>
      </c>
      <c r="C113">
        <f t="shared" si="1"/>
        <v>4</v>
      </c>
      <c r="D113">
        <v>113</v>
      </c>
      <c r="E113" s="24">
        <f>IF(ISBLANK(HLOOKUP(E$1, q_preprocess!$1:$1048576, $D113, FALSE)), "", HLOOKUP(E$1, q_preprocess!$1:$1048576, $D113, FALSE))</f>
        <v>180856.71601059323</v>
      </c>
      <c r="F113" s="24">
        <f>IF(ISBLANK(HLOOKUP(F$1, q_preprocess!$1:$1048576, $D113, FALSE)), "", HLOOKUP(F$1, q_preprocess!$1:$1048576, $D113, FALSE))</f>
        <v>184414.3239782165</v>
      </c>
      <c r="G113" s="24">
        <f>IF(ISBLANK(HLOOKUP(G$1, q_preprocess!$1:$1048576, $D113, FALSE)), "", HLOOKUP(G$1, q_preprocess!$1:$1048576, $D113, FALSE))</f>
        <v>125547.39001988707</v>
      </c>
      <c r="H113" s="24">
        <f>IF(ISBLANK(HLOOKUP(H$1, q_preprocess!$1:$1048576, $D113, FALSE)), "", HLOOKUP(H$1, q_preprocess!$1:$1048576, $D113, FALSE))</f>
        <v>25619.441188627865</v>
      </c>
      <c r="I113" s="24">
        <f>IF(ISBLANK(HLOOKUP(I$1, q_preprocess!$1:$1048576, $D113, FALSE)), "", HLOOKUP(I$1, q_preprocess!$1:$1048576, $D113, FALSE))</f>
        <v>50873.135044537848</v>
      </c>
      <c r="J113" s="24">
        <f>IF(ISBLANK(HLOOKUP(J$1, q_preprocess!$1:$1048576, $D113, FALSE)), "", HLOOKUP(J$1, q_preprocess!$1:$1048576, $D113, FALSE))</f>
        <v>40445.386329750472</v>
      </c>
      <c r="K113" s="24">
        <f>IF(ISBLANK(HLOOKUP(K$1, q_preprocess!$1:$1048576, $D113, FALSE)), "", HLOOKUP(K$1, q_preprocess!$1:$1048576, $D113, FALSE))</f>
        <v>10427.748714787376</v>
      </c>
      <c r="L113" s="24">
        <f>IF(ISBLANK(HLOOKUP(L$1, q_preprocess!$1:$1048576, $D113, FALSE)), "", HLOOKUP(L$1, q_preprocess!$1:$1048576, $D113, FALSE))</f>
        <v>35289.54013011435</v>
      </c>
      <c r="M113" s="24">
        <f>IF(ISBLANK(HLOOKUP(M$1, q_preprocess!$1:$1048576, $D113, FALSE)), "", HLOOKUP(M$1, q_preprocess!$1:$1048576, $D113, FALSE))</f>
        <v>56472.790372573909</v>
      </c>
      <c r="N113" s="24">
        <f>IF(ISBLANK(HLOOKUP(N$1, q_preprocess!$1:$1048576, $D113, FALSE)), "", HLOOKUP(N$1, q_preprocess!$1:$1048576, $D113, FALSE))</f>
        <v>14440.121141351838</v>
      </c>
      <c r="O113" s="24">
        <f>IF(ISBLANK(HLOOKUP(O$1, q_preprocess!$1:$1048576, $D113, FALSE)), "", HLOOKUP(O$1, q_preprocess!$1:$1048576, $D113, FALSE))</f>
        <v>37655.801594083328</v>
      </c>
      <c r="P113" s="24">
        <f>IF(ISBLANK(HLOOKUP(P$1, q_preprocess!$1:$1048576, $D113, FALSE)), "", HLOOKUP(P$1, q_preprocess!$1:$1048576, $D113, FALSE))</f>
        <v>97987.664187946211</v>
      </c>
    </row>
    <row r="114" spans="1:16" x14ac:dyDescent="0.25">
      <c r="A114" s="15">
        <v>43160</v>
      </c>
      <c r="B114">
        <v>2018</v>
      </c>
      <c r="C114">
        <f t="shared" si="1"/>
        <v>1</v>
      </c>
      <c r="D114">
        <v>114</v>
      </c>
      <c r="E114" s="24">
        <f>IF(ISBLANK(HLOOKUP(E$1, q_preprocess!$1:$1048576, $D114, FALSE)), "", HLOOKUP(E$1, q_preprocess!$1:$1048576, $D114, FALSE))</f>
        <v>178126.70418573462</v>
      </c>
      <c r="F114" s="24" t="str">
        <f>IF(ISBLANK(HLOOKUP(F$1, q_preprocess!$1:$1048576, $D114, FALSE)), "", HLOOKUP(F$1, q_preprocess!$1:$1048576, $D114, FALSE))</f>
        <v/>
      </c>
      <c r="G114" s="24" t="str">
        <f>IF(ISBLANK(HLOOKUP(G$1, q_preprocess!$1:$1048576, $D114, FALSE)), "", HLOOKUP(G$1, q_preprocess!$1:$1048576, $D114, FALSE))</f>
        <v/>
      </c>
      <c r="H114" s="24" t="str">
        <f>IF(ISBLANK(HLOOKUP(H$1, q_preprocess!$1:$1048576, $D114, FALSE)), "", HLOOKUP(H$1, q_preprocess!$1:$1048576, $D114, FALSE))</f>
        <v/>
      </c>
      <c r="I114" s="24" t="str">
        <f>IF(ISBLANK(HLOOKUP(I$1, q_preprocess!$1:$1048576, $D114, FALSE)), "", HLOOKUP(I$1, q_preprocess!$1:$1048576, $D114, FALSE))</f>
        <v/>
      </c>
      <c r="J114" s="24" t="str">
        <f>IF(ISBLANK(HLOOKUP(J$1, q_preprocess!$1:$1048576, $D114, FALSE)), "", HLOOKUP(J$1, q_preprocess!$1:$1048576, $D114, FALSE))</f>
        <v/>
      </c>
      <c r="K114" s="24" t="str">
        <f>IF(ISBLANK(HLOOKUP(K$1, q_preprocess!$1:$1048576, $D114, FALSE)), "", HLOOKUP(K$1, q_preprocess!$1:$1048576, $D114, FALSE))</f>
        <v/>
      </c>
      <c r="L114" s="24" t="str">
        <f>IF(ISBLANK(HLOOKUP(L$1, q_preprocess!$1:$1048576, $D114, FALSE)), "", HLOOKUP(L$1, q_preprocess!$1:$1048576, $D114, FALSE))</f>
        <v/>
      </c>
      <c r="M114" s="24" t="str">
        <f>IF(ISBLANK(HLOOKUP(M$1, q_preprocess!$1:$1048576, $D114, FALSE)), "", HLOOKUP(M$1, q_preprocess!$1:$1048576, $D114, FALSE))</f>
        <v/>
      </c>
      <c r="N114" s="24" t="str">
        <f>IF(ISBLANK(HLOOKUP(N$1, q_preprocess!$1:$1048576, $D114, FALSE)), "", HLOOKUP(N$1, q_preprocess!$1:$1048576, $D114, FALSE))</f>
        <v/>
      </c>
      <c r="O114" s="24" t="str">
        <f>IF(ISBLANK(HLOOKUP(O$1, q_preprocess!$1:$1048576, $D114, FALSE)), "", HLOOKUP(O$1, q_preprocess!$1:$1048576, $D114, FALSE))</f>
        <v/>
      </c>
      <c r="P114" s="24" t="str">
        <f>IF(ISBLANK(HLOOKUP(P$1, q_preprocess!$1:$1048576, $D114, FALSE)), "", HLOOKUP(P$1, q_preprocess!$1:$1048576, $D114, FALSE))</f>
        <v/>
      </c>
    </row>
    <row r="115" spans="1:16" x14ac:dyDescent="0.25">
      <c r="A115" s="15">
        <v>43252</v>
      </c>
      <c r="B115">
        <v>2018</v>
      </c>
      <c r="C115">
        <f t="shared" si="1"/>
        <v>2</v>
      </c>
      <c r="D115">
        <v>115</v>
      </c>
      <c r="E115" s="24" t="str">
        <f>IF(ISBLANK(HLOOKUP(E$1, q_preprocess!$1:$1048576, $D115, FALSE)), "", HLOOKUP(E$1, q_preprocess!$1:$1048576, $D115, FALSE))</f>
        <v/>
      </c>
      <c r="F115" s="24" t="str">
        <f>IF(ISBLANK(HLOOKUP(F$1, q_preprocess!$1:$1048576, $D115, FALSE)), "", HLOOKUP(F$1, q_preprocess!$1:$1048576, $D115, FALSE))</f>
        <v/>
      </c>
      <c r="G115" s="24" t="str">
        <f>IF(ISBLANK(HLOOKUP(G$1, q_preprocess!$1:$1048576, $D115, FALSE)), "", HLOOKUP(G$1, q_preprocess!$1:$1048576, $D115, FALSE))</f>
        <v/>
      </c>
      <c r="H115" s="24" t="str">
        <f>IF(ISBLANK(HLOOKUP(H$1, q_preprocess!$1:$1048576, $D115, FALSE)), "", HLOOKUP(H$1, q_preprocess!$1:$1048576, $D115, FALSE))</f>
        <v/>
      </c>
      <c r="I115" s="24" t="str">
        <f>IF(ISBLANK(HLOOKUP(I$1, q_preprocess!$1:$1048576, $D115, FALSE)), "", HLOOKUP(I$1, q_preprocess!$1:$1048576, $D115, FALSE))</f>
        <v/>
      </c>
      <c r="J115" s="24" t="str">
        <f>IF(ISBLANK(HLOOKUP(J$1, q_preprocess!$1:$1048576, $D115, FALSE)), "", HLOOKUP(J$1, q_preprocess!$1:$1048576, $D115, FALSE))</f>
        <v/>
      </c>
      <c r="K115" s="24" t="str">
        <f>IF(ISBLANK(HLOOKUP(K$1, q_preprocess!$1:$1048576, $D115, FALSE)), "", HLOOKUP(K$1, q_preprocess!$1:$1048576, $D115, FALSE))</f>
        <v/>
      </c>
      <c r="L115" s="24" t="str">
        <f>IF(ISBLANK(HLOOKUP(L$1, q_preprocess!$1:$1048576, $D115, FALSE)), "", HLOOKUP(L$1, q_preprocess!$1:$1048576, $D115, FALSE))</f>
        <v/>
      </c>
      <c r="M115" s="24" t="str">
        <f>IF(ISBLANK(HLOOKUP(M$1, q_preprocess!$1:$1048576, $D115, FALSE)), "", HLOOKUP(M$1, q_preprocess!$1:$1048576, $D115, FALSE))</f>
        <v/>
      </c>
      <c r="N115" s="24" t="str">
        <f>IF(ISBLANK(HLOOKUP(N$1, q_preprocess!$1:$1048576, $D115, FALSE)), "", HLOOKUP(N$1, q_preprocess!$1:$1048576, $D115, FALSE))</f>
        <v/>
      </c>
      <c r="O115" s="24" t="str">
        <f>IF(ISBLANK(HLOOKUP(O$1, q_preprocess!$1:$1048576, $D115, FALSE)), "", HLOOKUP(O$1, q_preprocess!$1:$1048576, $D115, FALSE))</f>
        <v/>
      </c>
      <c r="P115" s="24" t="str">
        <f>IF(ISBLANK(HLOOKUP(P$1, q_preprocess!$1:$1048576, $D115, FALSE)), "", HLOOKUP(P$1, q_preprocess!$1:$1048576, $D115, FALSE))</f>
        <v/>
      </c>
    </row>
    <row r="116" spans="1:16" x14ac:dyDescent="0.25">
      <c r="A116" s="15">
        <v>43344</v>
      </c>
      <c r="B116">
        <v>2018</v>
      </c>
      <c r="C116">
        <f t="shared" si="1"/>
        <v>3</v>
      </c>
      <c r="D116">
        <v>116</v>
      </c>
      <c r="E116" s="24" t="str">
        <f>IF(ISBLANK(HLOOKUP(E$1, q_preprocess!$1:$1048576, $D116, FALSE)), "", HLOOKUP(E$1, q_preprocess!$1:$1048576, $D116, FALSE))</f>
        <v/>
      </c>
      <c r="F116" s="24" t="str">
        <f>IF(ISBLANK(HLOOKUP(F$1, q_preprocess!$1:$1048576, $D116, FALSE)), "", HLOOKUP(F$1, q_preprocess!$1:$1048576, $D116, FALSE))</f>
        <v/>
      </c>
      <c r="G116" s="24" t="str">
        <f>IF(ISBLANK(HLOOKUP(G$1, q_preprocess!$1:$1048576, $D116, FALSE)), "", HLOOKUP(G$1, q_preprocess!$1:$1048576, $D116, FALSE))</f>
        <v/>
      </c>
      <c r="H116" s="24" t="str">
        <f>IF(ISBLANK(HLOOKUP(H$1, q_preprocess!$1:$1048576, $D116, FALSE)), "", HLOOKUP(H$1, q_preprocess!$1:$1048576, $D116, FALSE))</f>
        <v/>
      </c>
      <c r="I116" s="24" t="str">
        <f>IF(ISBLANK(HLOOKUP(I$1, q_preprocess!$1:$1048576, $D116, FALSE)), "", HLOOKUP(I$1, q_preprocess!$1:$1048576, $D116, FALSE))</f>
        <v/>
      </c>
      <c r="J116" s="24" t="str">
        <f>IF(ISBLANK(HLOOKUP(J$1, q_preprocess!$1:$1048576, $D116, FALSE)), "", HLOOKUP(J$1, q_preprocess!$1:$1048576, $D116, FALSE))</f>
        <v/>
      </c>
      <c r="K116" s="24" t="str">
        <f>IF(ISBLANK(HLOOKUP(K$1, q_preprocess!$1:$1048576, $D116, FALSE)), "", HLOOKUP(K$1, q_preprocess!$1:$1048576, $D116, FALSE))</f>
        <v/>
      </c>
      <c r="L116" s="24" t="str">
        <f>IF(ISBLANK(HLOOKUP(L$1, q_preprocess!$1:$1048576, $D116, FALSE)), "", HLOOKUP(L$1, q_preprocess!$1:$1048576, $D116, FALSE))</f>
        <v/>
      </c>
      <c r="M116" s="24" t="str">
        <f>IF(ISBLANK(HLOOKUP(M$1, q_preprocess!$1:$1048576, $D116, FALSE)), "", HLOOKUP(M$1, q_preprocess!$1:$1048576, $D116, FALSE))</f>
        <v/>
      </c>
      <c r="N116" s="24" t="str">
        <f>IF(ISBLANK(HLOOKUP(N$1, q_preprocess!$1:$1048576, $D116, FALSE)), "", HLOOKUP(N$1, q_preprocess!$1:$1048576, $D116, FALSE))</f>
        <v/>
      </c>
      <c r="O116" s="24" t="str">
        <f>IF(ISBLANK(HLOOKUP(O$1, q_preprocess!$1:$1048576, $D116, FALSE)), "", HLOOKUP(O$1, q_preprocess!$1:$1048576, $D116, FALSE))</f>
        <v/>
      </c>
      <c r="P116" s="24" t="str">
        <f>IF(ISBLANK(HLOOKUP(P$1, q_preprocess!$1:$1048576, $D116, FALSE)), "", HLOOKUP(P$1, q_preprocess!$1:$1048576, $D116, FALSE))</f>
        <v/>
      </c>
    </row>
    <row r="117" spans="1:16" x14ac:dyDescent="0.25">
      <c r="A117" s="15">
        <v>43435</v>
      </c>
      <c r="B117">
        <v>2018</v>
      </c>
      <c r="C117">
        <f t="shared" si="1"/>
        <v>4</v>
      </c>
      <c r="D117">
        <v>117</v>
      </c>
      <c r="E117" s="24" t="str">
        <f>IF(ISBLANK(HLOOKUP(E$1, q_preprocess!$1:$1048576, $D117, FALSE)), "", HLOOKUP(E$1, q_preprocess!$1:$1048576, $D117, FALSE))</f>
        <v/>
      </c>
      <c r="F117" s="24" t="str">
        <f>IF(ISBLANK(HLOOKUP(F$1, q_preprocess!$1:$1048576, $D117, FALSE)), "", HLOOKUP(F$1, q_preprocess!$1:$1048576, $D117, FALSE))</f>
        <v/>
      </c>
      <c r="G117" s="24" t="str">
        <f>IF(ISBLANK(HLOOKUP(G$1, q_preprocess!$1:$1048576, $D117, FALSE)), "", HLOOKUP(G$1, q_preprocess!$1:$1048576, $D117, FALSE))</f>
        <v/>
      </c>
      <c r="H117" s="24" t="str">
        <f>IF(ISBLANK(HLOOKUP(H$1, q_preprocess!$1:$1048576, $D117, FALSE)), "", HLOOKUP(H$1, q_preprocess!$1:$1048576, $D117, FALSE))</f>
        <v/>
      </c>
      <c r="I117" s="24" t="str">
        <f>IF(ISBLANK(HLOOKUP(I$1, q_preprocess!$1:$1048576, $D117, FALSE)), "", HLOOKUP(I$1, q_preprocess!$1:$1048576, $D117, FALSE))</f>
        <v/>
      </c>
      <c r="J117" s="24" t="str">
        <f>IF(ISBLANK(HLOOKUP(J$1, q_preprocess!$1:$1048576, $D117, FALSE)), "", HLOOKUP(J$1, q_preprocess!$1:$1048576, $D117, FALSE))</f>
        <v/>
      </c>
      <c r="K117" s="24" t="str">
        <f>IF(ISBLANK(HLOOKUP(K$1, q_preprocess!$1:$1048576, $D117, FALSE)), "", HLOOKUP(K$1, q_preprocess!$1:$1048576, $D117, FALSE))</f>
        <v/>
      </c>
      <c r="L117" s="24" t="str">
        <f>IF(ISBLANK(HLOOKUP(L$1, q_preprocess!$1:$1048576, $D117, FALSE)), "", HLOOKUP(L$1, q_preprocess!$1:$1048576, $D117, FALSE))</f>
        <v/>
      </c>
      <c r="M117" s="24" t="str">
        <f>IF(ISBLANK(HLOOKUP(M$1, q_preprocess!$1:$1048576, $D117, FALSE)), "", HLOOKUP(M$1, q_preprocess!$1:$1048576, $D117, FALSE))</f>
        <v/>
      </c>
      <c r="N117" s="24" t="str">
        <f>IF(ISBLANK(HLOOKUP(N$1, q_preprocess!$1:$1048576, $D117, FALSE)), "", HLOOKUP(N$1, q_preprocess!$1:$1048576, $D117, FALSE))</f>
        <v/>
      </c>
      <c r="O117" s="24" t="str">
        <f>IF(ISBLANK(HLOOKUP(O$1, q_preprocess!$1:$1048576, $D117, FALSE)), "", HLOOKUP(O$1, q_preprocess!$1:$1048576, $D117, FALSE))</f>
        <v/>
      </c>
      <c r="P117" s="24" t="str">
        <f>IF(ISBLANK(HLOOKUP(P$1, q_preprocess!$1:$1048576, $D117, FALSE)), "", HLOOKUP(P$1, q_preprocess!$1:$1048576, $D117, FALSE))</f>
        <v/>
      </c>
    </row>
    <row r="118" spans="1:16" x14ac:dyDescent="0.25">
      <c r="A118" s="15">
        <v>43525</v>
      </c>
      <c r="B118" s="6">
        <v>2019</v>
      </c>
      <c r="C118" s="6">
        <v>1</v>
      </c>
      <c r="D118">
        <v>118</v>
      </c>
    </row>
    <row r="119" spans="1:16" x14ac:dyDescent="0.25">
      <c r="A119" s="15">
        <v>43617</v>
      </c>
      <c r="B119" s="6">
        <v>2019</v>
      </c>
      <c r="C119" s="6">
        <v>2</v>
      </c>
      <c r="D119">
        <v>119</v>
      </c>
    </row>
    <row r="120" spans="1:16" x14ac:dyDescent="0.25">
      <c r="A120" s="15">
        <v>43709</v>
      </c>
      <c r="B120" s="6">
        <v>2019</v>
      </c>
      <c r="C120" s="6">
        <v>3</v>
      </c>
      <c r="D120">
        <v>120</v>
      </c>
    </row>
    <row r="121" spans="1:16" x14ac:dyDescent="0.25">
      <c r="A121" s="15">
        <v>43800</v>
      </c>
      <c r="B121" s="6">
        <v>2019</v>
      </c>
      <c r="C121" s="6">
        <v>4</v>
      </c>
      <c r="D121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30"/>
  <sheetViews>
    <sheetView zoomScale="80" zoomScaleNormal="80" workbookViewId="0">
      <pane xSplit="3" ySplit="1" topLeftCell="D78" activePane="bottomRight" state="frozen"/>
      <selection activeCell="I30" sqref="I30"/>
      <selection pane="topRight" activeCell="I30" sqref="I30"/>
      <selection pane="bottomLeft" activeCell="I30" sqref="I30"/>
      <selection pane="bottomRight" activeCell="R114" sqref="R114"/>
    </sheetView>
  </sheetViews>
  <sheetFormatPr defaultColWidth="9.140625" defaultRowHeight="15" x14ac:dyDescent="0.25"/>
  <cols>
    <col min="1" max="1" width="11.28515625" style="1" bestFit="1" customWidth="1"/>
    <col min="2" max="2" width="9.140625" customWidth="1"/>
    <col min="4" max="5" width="14.5703125" customWidth="1"/>
    <col min="27" max="27" width="9.5703125" bestFit="1" customWidth="1"/>
    <col min="28" max="28" width="12.28515625" customWidth="1"/>
  </cols>
  <sheetData>
    <row r="1" spans="1:29" s="22" customFormat="1" x14ac:dyDescent="0.25">
      <c r="A1" s="21" t="s">
        <v>4</v>
      </c>
      <c r="B1" s="22" t="s">
        <v>0</v>
      </c>
      <c r="C1" s="22" t="s">
        <v>1</v>
      </c>
      <c r="D1" s="22" t="s">
        <v>157</v>
      </c>
      <c r="E1" s="22" t="s">
        <v>489</v>
      </c>
      <c r="F1" s="22" t="s">
        <v>208</v>
      </c>
      <c r="G1" s="22" t="s">
        <v>158</v>
      </c>
      <c r="H1" s="22" t="s">
        <v>159</v>
      </c>
      <c r="I1" s="22" t="s">
        <v>161</v>
      </c>
      <c r="J1" s="22" t="s">
        <v>230</v>
      </c>
      <c r="K1" s="22" t="s">
        <v>231</v>
      </c>
      <c r="L1" s="22" t="s">
        <v>160</v>
      </c>
      <c r="M1" s="22" t="s">
        <v>156</v>
      </c>
      <c r="N1" s="22" t="s">
        <v>162</v>
      </c>
      <c r="O1" s="22" t="s">
        <v>163</v>
      </c>
      <c r="P1" s="22" t="s">
        <v>164</v>
      </c>
      <c r="R1" s="22" t="s">
        <v>2</v>
      </c>
      <c r="S1" s="22" t="s">
        <v>209</v>
      </c>
      <c r="T1" s="22" t="s">
        <v>3</v>
      </c>
      <c r="U1" s="22" t="s">
        <v>9</v>
      </c>
      <c r="V1" s="22" t="s">
        <v>10</v>
      </c>
      <c r="W1" s="22" t="s">
        <v>232</v>
      </c>
      <c r="X1" s="22" t="s">
        <v>233</v>
      </c>
      <c r="Y1" s="22" t="s">
        <v>11</v>
      </c>
      <c r="Z1" s="22" t="s">
        <v>12</v>
      </c>
      <c r="AA1" s="22" t="s">
        <v>132</v>
      </c>
      <c r="AB1" s="22" t="s">
        <v>128</v>
      </c>
      <c r="AC1" s="22" t="s">
        <v>129</v>
      </c>
    </row>
    <row r="2" spans="1:29" x14ac:dyDescent="0.25">
      <c r="A2" s="15">
        <v>32933</v>
      </c>
      <c r="B2">
        <v>1990</v>
      </c>
      <c r="C2">
        <v>1</v>
      </c>
    </row>
    <row r="3" spans="1:29" x14ac:dyDescent="0.25">
      <c r="A3" s="15">
        <v>33025</v>
      </c>
      <c r="B3">
        <v>1990</v>
      </c>
      <c r="C3">
        <v>2</v>
      </c>
    </row>
    <row r="4" spans="1:29" x14ac:dyDescent="0.25">
      <c r="A4" s="15">
        <v>33117</v>
      </c>
      <c r="B4">
        <v>1990</v>
      </c>
      <c r="C4">
        <v>3</v>
      </c>
    </row>
    <row r="5" spans="1:29" x14ac:dyDescent="0.25">
      <c r="A5" s="15">
        <v>33208</v>
      </c>
      <c r="B5">
        <v>1990</v>
      </c>
      <c r="C5">
        <v>4</v>
      </c>
    </row>
    <row r="6" spans="1:29" x14ac:dyDescent="0.25">
      <c r="A6" s="15">
        <v>33298</v>
      </c>
      <c r="B6">
        <v>1991</v>
      </c>
      <c r="C6">
        <v>1</v>
      </c>
    </row>
    <row r="7" spans="1:29" x14ac:dyDescent="0.25">
      <c r="A7" s="15">
        <v>33390</v>
      </c>
      <c r="B7">
        <v>1991</v>
      </c>
      <c r="C7">
        <v>2</v>
      </c>
    </row>
    <row r="8" spans="1:29" x14ac:dyDescent="0.25">
      <c r="A8" s="15">
        <v>33482</v>
      </c>
      <c r="B8">
        <v>1991</v>
      </c>
      <c r="C8">
        <v>3</v>
      </c>
    </row>
    <row r="9" spans="1:29" x14ac:dyDescent="0.25">
      <c r="A9" s="15">
        <v>33573</v>
      </c>
      <c r="B9">
        <v>1991</v>
      </c>
      <c r="C9">
        <v>4</v>
      </c>
    </row>
    <row r="10" spans="1:29" x14ac:dyDescent="0.25">
      <c r="A10" s="15">
        <v>33664</v>
      </c>
      <c r="B10">
        <v>1992</v>
      </c>
      <c r="C10">
        <v>1</v>
      </c>
    </row>
    <row r="11" spans="1:29" x14ac:dyDescent="0.25">
      <c r="A11" s="15">
        <v>33756</v>
      </c>
      <c r="B11">
        <v>1992</v>
      </c>
      <c r="C11">
        <v>2</v>
      </c>
    </row>
    <row r="12" spans="1:29" x14ac:dyDescent="0.25">
      <c r="A12" s="15">
        <v>33848</v>
      </c>
      <c r="B12">
        <v>1992</v>
      </c>
      <c r="C12">
        <v>3</v>
      </c>
    </row>
    <row r="13" spans="1:29" x14ac:dyDescent="0.25">
      <c r="A13" s="15">
        <v>33939</v>
      </c>
      <c r="B13">
        <v>1992</v>
      </c>
      <c r="C13">
        <v>4</v>
      </c>
    </row>
    <row r="14" spans="1:29" x14ac:dyDescent="0.25">
      <c r="A14" s="15">
        <v>34029</v>
      </c>
      <c r="B14">
        <v>1993</v>
      </c>
      <c r="C14">
        <v>1</v>
      </c>
    </row>
    <row r="15" spans="1:29" x14ac:dyDescent="0.25">
      <c r="A15" s="15">
        <v>34121</v>
      </c>
      <c r="B15">
        <v>1993</v>
      </c>
      <c r="C15">
        <v>2</v>
      </c>
    </row>
    <row r="16" spans="1:29" x14ac:dyDescent="0.25">
      <c r="A16" s="15">
        <v>34213</v>
      </c>
      <c r="B16">
        <v>1993</v>
      </c>
      <c r="C16">
        <v>3</v>
      </c>
    </row>
    <row r="17" spans="1:3" x14ac:dyDescent="0.25">
      <c r="A17" s="15">
        <v>34304</v>
      </c>
      <c r="B17">
        <v>1993</v>
      </c>
      <c r="C17">
        <v>4</v>
      </c>
    </row>
    <row r="18" spans="1:3" x14ac:dyDescent="0.25">
      <c r="A18" s="15">
        <v>34394</v>
      </c>
      <c r="B18">
        <v>1994</v>
      </c>
      <c r="C18">
        <v>1</v>
      </c>
    </row>
    <row r="19" spans="1:3" x14ac:dyDescent="0.25">
      <c r="A19" s="15">
        <v>34486</v>
      </c>
      <c r="B19">
        <v>1994</v>
      </c>
      <c r="C19">
        <v>2</v>
      </c>
    </row>
    <row r="20" spans="1:3" x14ac:dyDescent="0.25">
      <c r="A20" s="15">
        <v>34578</v>
      </c>
      <c r="B20">
        <v>1994</v>
      </c>
      <c r="C20">
        <v>3</v>
      </c>
    </row>
    <row r="21" spans="1:3" x14ac:dyDescent="0.25">
      <c r="A21" s="15">
        <v>34669</v>
      </c>
      <c r="B21">
        <v>1994</v>
      </c>
      <c r="C21">
        <v>4</v>
      </c>
    </row>
    <row r="22" spans="1:3" x14ac:dyDescent="0.25">
      <c r="A22" s="15">
        <v>34759</v>
      </c>
      <c r="B22">
        <v>1995</v>
      </c>
      <c r="C22">
        <v>1</v>
      </c>
    </row>
    <row r="23" spans="1:3" x14ac:dyDescent="0.25">
      <c r="A23" s="15">
        <v>34851</v>
      </c>
      <c r="B23">
        <v>1995</v>
      </c>
      <c r="C23">
        <v>2</v>
      </c>
    </row>
    <row r="24" spans="1:3" x14ac:dyDescent="0.25">
      <c r="A24" s="15">
        <v>34943</v>
      </c>
      <c r="B24">
        <v>1995</v>
      </c>
      <c r="C24">
        <v>3</v>
      </c>
    </row>
    <row r="25" spans="1:3" x14ac:dyDescent="0.25">
      <c r="A25" s="15">
        <v>35034</v>
      </c>
      <c r="B25">
        <v>1995</v>
      </c>
      <c r="C25">
        <v>4</v>
      </c>
    </row>
    <row r="26" spans="1:3" x14ac:dyDescent="0.25">
      <c r="A26" s="15">
        <v>35125</v>
      </c>
      <c r="B26">
        <v>1996</v>
      </c>
      <c r="C26">
        <v>1</v>
      </c>
    </row>
    <row r="27" spans="1:3" x14ac:dyDescent="0.25">
      <c r="A27" s="15">
        <v>35217</v>
      </c>
      <c r="B27">
        <v>1996</v>
      </c>
      <c r="C27">
        <v>2</v>
      </c>
    </row>
    <row r="28" spans="1:3" x14ac:dyDescent="0.25">
      <c r="A28" s="15">
        <v>35309</v>
      </c>
      <c r="B28">
        <v>1996</v>
      </c>
      <c r="C28">
        <v>3</v>
      </c>
    </row>
    <row r="29" spans="1:3" x14ac:dyDescent="0.25">
      <c r="A29" s="15">
        <v>35400</v>
      </c>
      <c r="B29">
        <v>1996</v>
      </c>
      <c r="C29">
        <v>4</v>
      </c>
    </row>
    <row r="30" spans="1:3" x14ac:dyDescent="0.25">
      <c r="A30" s="15">
        <v>35490</v>
      </c>
      <c r="B30">
        <v>1997</v>
      </c>
      <c r="C30">
        <v>1</v>
      </c>
    </row>
    <row r="31" spans="1:3" x14ac:dyDescent="0.25">
      <c r="A31" s="15">
        <v>35582</v>
      </c>
      <c r="B31">
        <v>1997</v>
      </c>
      <c r="C31">
        <v>2</v>
      </c>
    </row>
    <row r="32" spans="1:3" x14ac:dyDescent="0.25">
      <c r="A32" s="15">
        <v>35674</v>
      </c>
      <c r="B32">
        <v>1997</v>
      </c>
      <c r="C32">
        <v>3</v>
      </c>
    </row>
    <row r="33" spans="1:3" x14ac:dyDescent="0.25">
      <c r="A33" s="15">
        <v>35765</v>
      </c>
      <c r="B33">
        <v>1997</v>
      </c>
      <c r="C33">
        <v>4</v>
      </c>
    </row>
    <row r="34" spans="1:3" x14ac:dyDescent="0.25">
      <c r="A34" s="15">
        <v>35855</v>
      </c>
      <c r="B34">
        <v>1998</v>
      </c>
      <c r="C34">
        <v>1</v>
      </c>
    </row>
    <row r="35" spans="1:3" x14ac:dyDescent="0.25">
      <c r="A35" s="15">
        <v>35947</v>
      </c>
      <c r="B35">
        <v>1998</v>
      </c>
      <c r="C35">
        <v>2</v>
      </c>
    </row>
    <row r="36" spans="1:3" x14ac:dyDescent="0.25">
      <c r="A36" s="15">
        <v>36039</v>
      </c>
      <c r="B36">
        <v>1998</v>
      </c>
      <c r="C36">
        <v>3</v>
      </c>
    </row>
    <row r="37" spans="1:3" x14ac:dyDescent="0.25">
      <c r="A37" s="15">
        <v>36130</v>
      </c>
      <c r="B37">
        <v>1998</v>
      </c>
      <c r="C37">
        <v>4</v>
      </c>
    </row>
    <row r="38" spans="1:3" x14ac:dyDescent="0.25">
      <c r="A38" s="15">
        <v>36220</v>
      </c>
      <c r="B38">
        <v>1999</v>
      </c>
      <c r="C38">
        <v>1</v>
      </c>
    </row>
    <row r="39" spans="1:3" x14ac:dyDescent="0.25">
      <c r="A39" s="15">
        <v>36312</v>
      </c>
      <c r="B39">
        <v>1999</v>
      </c>
      <c r="C39">
        <v>2</v>
      </c>
    </row>
    <row r="40" spans="1:3" x14ac:dyDescent="0.25">
      <c r="A40" s="15">
        <v>36404</v>
      </c>
      <c r="B40">
        <v>1999</v>
      </c>
      <c r="C40">
        <v>3</v>
      </c>
    </row>
    <row r="41" spans="1:3" x14ac:dyDescent="0.25">
      <c r="A41" s="15">
        <v>36495</v>
      </c>
      <c r="B41">
        <v>1999</v>
      </c>
      <c r="C41">
        <v>4</v>
      </c>
    </row>
    <row r="42" spans="1:3" x14ac:dyDescent="0.25">
      <c r="A42" s="15">
        <v>36586</v>
      </c>
      <c r="B42">
        <v>2000</v>
      </c>
      <c r="C42">
        <v>1</v>
      </c>
    </row>
    <row r="43" spans="1:3" x14ac:dyDescent="0.25">
      <c r="A43" s="15">
        <v>36678</v>
      </c>
      <c r="B43">
        <v>2000</v>
      </c>
      <c r="C43">
        <v>2</v>
      </c>
    </row>
    <row r="44" spans="1:3" x14ac:dyDescent="0.25">
      <c r="A44" s="15">
        <v>36770</v>
      </c>
      <c r="B44">
        <v>2000</v>
      </c>
      <c r="C44">
        <v>3</v>
      </c>
    </row>
    <row r="45" spans="1:3" x14ac:dyDescent="0.25">
      <c r="A45" s="15">
        <v>36861</v>
      </c>
      <c r="B45">
        <v>2000</v>
      </c>
      <c r="C45">
        <v>4</v>
      </c>
    </row>
    <row r="46" spans="1:3" x14ac:dyDescent="0.25">
      <c r="A46" s="15">
        <v>36951</v>
      </c>
      <c r="B46">
        <v>2001</v>
      </c>
      <c r="C46">
        <v>1</v>
      </c>
    </row>
    <row r="47" spans="1:3" x14ac:dyDescent="0.25">
      <c r="A47" s="15">
        <v>37043</v>
      </c>
      <c r="B47">
        <v>2001</v>
      </c>
      <c r="C47">
        <v>2</v>
      </c>
    </row>
    <row r="48" spans="1:3" x14ac:dyDescent="0.25">
      <c r="A48" s="15">
        <v>37135</v>
      </c>
      <c r="B48">
        <v>2001</v>
      </c>
      <c r="C48">
        <v>3</v>
      </c>
    </row>
    <row r="49" spans="1:29" x14ac:dyDescent="0.25">
      <c r="A49" s="15">
        <v>37226</v>
      </c>
      <c r="B49">
        <v>2001</v>
      </c>
      <c r="C49">
        <v>4</v>
      </c>
    </row>
    <row r="50" spans="1:29" x14ac:dyDescent="0.25">
      <c r="A50" s="15">
        <v>37316</v>
      </c>
      <c r="B50">
        <v>2002</v>
      </c>
      <c r="C50">
        <v>1</v>
      </c>
    </row>
    <row r="51" spans="1:29" x14ac:dyDescent="0.25">
      <c r="A51" s="15">
        <v>37408</v>
      </c>
      <c r="B51">
        <v>2002</v>
      </c>
      <c r="C51">
        <v>2</v>
      </c>
    </row>
    <row r="52" spans="1:29" x14ac:dyDescent="0.25">
      <c r="A52" s="15">
        <v>37500</v>
      </c>
      <c r="B52">
        <v>2002</v>
      </c>
      <c r="C52">
        <v>3</v>
      </c>
    </row>
    <row r="53" spans="1:29" x14ac:dyDescent="0.25">
      <c r="A53" s="15">
        <v>37591</v>
      </c>
      <c r="B53">
        <v>2002</v>
      </c>
      <c r="C53">
        <v>4</v>
      </c>
    </row>
    <row r="54" spans="1:29" x14ac:dyDescent="0.25">
      <c r="A54" s="15">
        <v>37681</v>
      </c>
      <c r="B54">
        <v>2003</v>
      </c>
      <c r="C54">
        <v>1</v>
      </c>
    </row>
    <row r="55" spans="1:29" x14ac:dyDescent="0.25">
      <c r="A55" s="15">
        <v>37773</v>
      </c>
      <c r="B55">
        <v>2003</v>
      </c>
      <c r="C55">
        <v>2</v>
      </c>
    </row>
    <row r="56" spans="1:29" x14ac:dyDescent="0.25">
      <c r="A56" s="15">
        <v>37865</v>
      </c>
      <c r="B56">
        <v>2003</v>
      </c>
      <c r="C56">
        <v>3</v>
      </c>
    </row>
    <row r="57" spans="1:29" x14ac:dyDescent="0.25">
      <c r="A57" s="15">
        <v>37956</v>
      </c>
      <c r="B57">
        <v>2003</v>
      </c>
      <c r="C57">
        <v>4</v>
      </c>
    </row>
    <row r="58" spans="1:29" x14ac:dyDescent="0.25">
      <c r="A58" s="15">
        <v>38047</v>
      </c>
      <c r="B58">
        <v>2004</v>
      </c>
      <c r="C58">
        <v>1</v>
      </c>
      <c r="D58">
        <v>460369.44223294873</v>
      </c>
      <c r="F58">
        <v>475446.54638744803</v>
      </c>
      <c r="G58">
        <v>305237.17340565822</v>
      </c>
      <c r="H58">
        <v>49687.342190580537</v>
      </c>
      <c r="I58">
        <f t="shared" ref="I58:I109" si="0">SUM(J58:K58)</f>
        <v>75744.255112420477</v>
      </c>
      <c r="J58">
        <v>71794.433853449518</v>
      </c>
      <c r="K58">
        <v>3949.8212589709524</v>
      </c>
      <c r="L58">
        <v>102774.20298138498</v>
      </c>
      <c r="M58">
        <v>73073.434811126848</v>
      </c>
      <c r="N58">
        <v>56876.689805117858</v>
      </c>
      <c r="O58">
        <v>101249.20762845229</v>
      </c>
      <c r="P58">
        <v>232661.0352749672</v>
      </c>
      <c r="R58">
        <f t="shared" ref="R58" si="1">D58/4</f>
        <v>115092.36055823718</v>
      </c>
      <c r="S58">
        <f>F58/4</f>
        <v>118861.63659686201</v>
      </c>
      <c r="T58">
        <f>G58/4</f>
        <v>76309.293351414555</v>
      </c>
      <c r="U58">
        <f>H58/4</f>
        <v>12421.835547645134</v>
      </c>
      <c r="V58">
        <f>I58/4</f>
        <v>18936.063778105119</v>
      </c>
      <c r="W58">
        <f t="shared" ref="W58:X73" si="2">J58/4</f>
        <v>17948.60846336238</v>
      </c>
      <c r="X58">
        <f t="shared" si="2"/>
        <v>987.4553147427381</v>
      </c>
      <c r="Y58">
        <f>L58/4</f>
        <v>25693.550745346245</v>
      </c>
      <c r="Z58">
        <f>M58/4</f>
        <v>18268.358702781712</v>
      </c>
      <c r="AA58">
        <f t="shared" ref="AA58:AC58" si="3">N58/4</f>
        <v>14219.172451279464</v>
      </c>
      <c r="AB58">
        <f t="shared" si="3"/>
        <v>25312.301907113073</v>
      </c>
      <c r="AC58">
        <f t="shared" si="3"/>
        <v>58165.2588187418</v>
      </c>
    </row>
    <row r="59" spans="1:29" x14ac:dyDescent="0.25">
      <c r="A59" s="15">
        <v>38139</v>
      </c>
      <c r="B59">
        <v>2004</v>
      </c>
      <c r="C59">
        <v>2</v>
      </c>
      <c r="D59">
        <v>514395.68177236168</v>
      </c>
      <c r="F59">
        <v>470246.91371623101</v>
      </c>
      <c r="G59">
        <v>338800.00167642522</v>
      </c>
      <c r="H59">
        <v>52072.277957257422</v>
      </c>
      <c r="I59">
        <f t="shared" si="0"/>
        <v>84067.413450853943</v>
      </c>
      <c r="J59">
        <v>81995.480315906025</v>
      </c>
      <c r="K59">
        <v>2071.9331349479112</v>
      </c>
      <c r="L59">
        <v>119462.27741173614</v>
      </c>
      <c r="M59">
        <v>80006.307217458598</v>
      </c>
      <c r="N59">
        <v>92327.475055346571</v>
      </c>
      <c r="O59">
        <v>106255.47014430685</v>
      </c>
      <c r="P59">
        <v>241159.63968545367</v>
      </c>
      <c r="R59">
        <f t="shared" ref="R59:R106" si="4">D59/4</f>
        <v>128598.92044309042</v>
      </c>
      <c r="S59">
        <f t="shared" ref="S59:S90" si="5">F59/4</f>
        <v>117561.72842905775</v>
      </c>
      <c r="T59">
        <f t="shared" ref="T59:T107" si="6">G59/4</f>
        <v>84700.000419106305</v>
      </c>
      <c r="U59">
        <f t="shared" ref="U59:U106" si="7">H59/4</f>
        <v>13018.069489314355</v>
      </c>
      <c r="V59">
        <f t="shared" ref="V59:V106" si="8">I59/4</f>
        <v>21016.853362713486</v>
      </c>
      <c r="W59">
        <f t="shared" si="2"/>
        <v>20498.870078976506</v>
      </c>
      <c r="X59">
        <f t="shared" si="2"/>
        <v>517.9832837369778</v>
      </c>
      <c r="Y59">
        <f t="shared" ref="Y59:Y106" si="9">L59/4</f>
        <v>29865.569352934035</v>
      </c>
      <c r="Z59">
        <f t="shared" ref="Z59:Z106" si="10">M59/4</f>
        <v>20001.576804364649</v>
      </c>
      <c r="AA59">
        <f t="shared" ref="AA59:AA106" si="11">N59/4</f>
        <v>23081.868763836643</v>
      </c>
      <c r="AB59">
        <f t="shared" ref="AB59:AB106" si="12">O59/4</f>
        <v>26563.867536076712</v>
      </c>
      <c r="AC59">
        <f t="shared" ref="AC59:AC106" si="13">P59/4</f>
        <v>60289.909921363418</v>
      </c>
    </row>
    <row r="60" spans="1:29" x14ac:dyDescent="0.25">
      <c r="A60" s="15">
        <v>38231</v>
      </c>
      <c r="B60">
        <v>2004</v>
      </c>
      <c r="C60">
        <v>3</v>
      </c>
      <c r="D60">
        <v>481151.97994350811</v>
      </c>
      <c r="F60">
        <v>493847.2361717</v>
      </c>
      <c r="G60">
        <v>310440.57413146732</v>
      </c>
      <c r="H60">
        <v>53720.816256870574</v>
      </c>
      <c r="I60">
        <f t="shared" si="0"/>
        <v>82787.464535170628</v>
      </c>
      <c r="J60">
        <v>79254.313812163426</v>
      </c>
      <c r="K60">
        <v>3533.1507230072061</v>
      </c>
      <c r="L60">
        <v>119619.17122810414</v>
      </c>
      <c r="M60">
        <v>85416.072521139111</v>
      </c>
      <c r="N60">
        <v>54549.411264208371</v>
      </c>
      <c r="O60">
        <v>109018.78543670572</v>
      </c>
      <c r="P60">
        <v>243010.74251241636</v>
      </c>
      <c r="R60">
        <f t="shared" si="4"/>
        <v>120287.99498587703</v>
      </c>
      <c r="S60">
        <f t="shared" si="5"/>
        <v>123461.809042925</v>
      </c>
      <c r="T60">
        <f t="shared" si="6"/>
        <v>77610.14353286683</v>
      </c>
      <c r="U60">
        <f t="shared" si="7"/>
        <v>13430.204064217643</v>
      </c>
      <c r="V60">
        <f t="shared" si="8"/>
        <v>20696.866133792657</v>
      </c>
      <c r="W60">
        <f t="shared" si="2"/>
        <v>19813.578453040856</v>
      </c>
      <c r="X60">
        <f t="shared" si="2"/>
        <v>883.28768075180153</v>
      </c>
      <c r="Y60">
        <f t="shared" si="9"/>
        <v>29904.792807026035</v>
      </c>
      <c r="Z60">
        <f t="shared" si="10"/>
        <v>21354.018130284778</v>
      </c>
      <c r="AA60">
        <f t="shared" si="11"/>
        <v>13637.352816052093</v>
      </c>
      <c r="AB60">
        <f t="shared" si="12"/>
        <v>27254.696359176429</v>
      </c>
      <c r="AC60">
        <f t="shared" si="13"/>
        <v>60752.685628104089</v>
      </c>
    </row>
    <row r="61" spans="1:29" x14ac:dyDescent="0.25">
      <c r="A61" s="15">
        <v>38322</v>
      </c>
      <c r="B61">
        <v>2004</v>
      </c>
      <c r="C61">
        <v>4</v>
      </c>
      <c r="D61">
        <v>484543.6768765623</v>
      </c>
      <c r="F61">
        <v>500920.08440472296</v>
      </c>
      <c r="G61">
        <v>293849.79395204922</v>
      </c>
      <c r="H61">
        <v>60194.718175438473</v>
      </c>
      <c r="I61">
        <f t="shared" si="0"/>
        <v>97976.384315251227</v>
      </c>
      <c r="J61">
        <v>75368.480470838374</v>
      </c>
      <c r="K61">
        <v>22607.903844412853</v>
      </c>
      <c r="L61">
        <v>120898.05016710557</v>
      </c>
      <c r="M61">
        <v>88375.321572668574</v>
      </c>
      <c r="N61">
        <v>55804.420013957541</v>
      </c>
      <c r="O61">
        <v>110560.76030881736</v>
      </c>
      <c r="P61">
        <v>246236.20040382067</v>
      </c>
      <c r="R61">
        <f t="shared" si="4"/>
        <v>121135.91921914057</v>
      </c>
      <c r="S61">
        <f t="shared" si="5"/>
        <v>125230.02110118074</v>
      </c>
      <c r="T61">
        <f t="shared" si="6"/>
        <v>73462.448488012305</v>
      </c>
      <c r="U61">
        <f t="shared" si="7"/>
        <v>15048.679543859618</v>
      </c>
      <c r="V61">
        <f t="shared" si="8"/>
        <v>24494.096078812807</v>
      </c>
      <c r="W61">
        <f t="shared" si="2"/>
        <v>18842.120117709594</v>
      </c>
      <c r="X61">
        <f t="shared" si="2"/>
        <v>5651.9759611032132</v>
      </c>
      <c r="Y61">
        <f t="shared" si="9"/>
        <v>30224.512541776392</v>
      </c>
      <c r="Z61">
        <f t="shared" si="10"/>
        <v>22093.830393167143</v>
      </c>
      <c r="AA61">
        <f t="shared" si="11"/>
        <v>13951.105003489385</v>
      </c>
      <c r="AB61">
        <f t="shared" si="12"/>
        <v>27640.190077204341</v>
      </c>
      <c r="AC61">
        <f t="shared" si="13"/>
        <v>61559.050100955166</v>
      </c>
    </row>
    <row r="62" spans="1:29" x14ac:dyDescent="0.25">
      <c r="A62" s="15">
        <v>38412</v>
      </c>
      <c r="B62">
        <v>2005</v>
      </c>
      <c r="C62">
        <v>1</v>
      </c>
      <c r="D62">
        <v>493602.53057785495</v>
      </c>
      <c r="F62">
        <v>515463.14859412302</v>
      </c>
      <c r="G62">
        <v>319799.76251832145</v>
      </c>
      <c r="H62">
        <v>54179.355471642251</v>
      </c>
      <c r="I62">
        <f t="shared" si="0"/>
        <v>85341.263091266868</v>
      </c>
      <c r="J62">
        <v>80672.434723857747</v>
      </c>
      <c r="K62">
        <v>4668.8283674091235</v>
      </c>
      <c r="L62">
        <v>119186.92694656595</v>
      </c>
      <c r="M62">
        <v>84904.777449941423</v>
      </c>
      <c r="N62">
        <v>60968.950769492178</v>
      </c>
      <c r="O62">
        <v>108060.27288603506</v>
      </c>
      <c r="P62">
        <v>250611.6259449652</v>
      </c>
      <c r="R62">
        <f t="shared" si="4"/>
        <v>123400.63264446374</v>
      </c>
      <c r="S62">
        <f t="shared" si="5"/>
        <v>128865.78714853076</v>
      </c>
      <c r="T62">
        <f t="shared" si="6"/>
        <v>79949.940629580364</v>
      </c>
      <c r="U62">
        <f t="shared" si="7"/>
        <v>13544.838867910563</v>
      </c>
      <c r="V62">
        <f t="shared" si="8"/>
        <v>21335.315772816717</v>
      </c>
      <c r="W62">
        <f t="shared" si="2"/>
        <v>20168.108680964437</v>
      </c>
      <c r="X62">
        <f t="shared" si="2"/>
        <v>1167.2070918522809</v>
      </c>
      <c r="Y62">
        <f t="shared" si="9"/>
        <v>29796.731736641486</v>
      </c>
      <c r="Z62">
        <f t="shared" si="10"/>
        <v>21226.194362485356</v>
      </c>
      <c r="AA62">
        <f t="shared" si="11"/>
        <v>15242.237692373044</v>
      </c>
      <c r="AB62">
        <f t="shared" si="12"/>
        <v>27015.068221508765</v>
      </c>
      <c r="AC62">
        <f t="shared" si="13"/>
        <v>62652.9064862413</v>
      </c>
    </row>
    <row r="63" spans="1:29" x14ac:dyDescent="0.25">
      <c r="A63" s="15">
        <v>38504</v>
      </c>
      <c r="B63">
        <v>2005</v>
      </c>
      <c r="C63">
        <v>2</v>
      </c>
      <c r="D63">
        <v>581668.24987960246</v>
      </c>
      <c r="F63">
        <v>526279.45791685604</v>
      </c>
      <c r="G63">
        <v>385778.07211062423</v>
      </c>
      <c r="H63">
        <v>58212.171986110239</v>
      </c>
      <c r="I63">
        <f t="shared" si="0"/>
        <v>96748.661095250849</v>
      </c>
      <c r="J63">
        <v>94508.358707974621</v>
      </c>
      <c r="K63">
        <v>2240.3023872762333</v>
      </c>
      <c r="L63">
        <v>138217.54798367393</v>
      </c>
      <c r="M63">
        <v>97288.203296056818</v>
      </c>
      <c r="N63">
        <v>118074.7150700225</v>
      </c>
      <c r="O63">
        <v>115993.23642134431</v>
      </c>
      <c r="P63">
        <v>264466.29230609525</v>
      </c>
      <c r="R63">
        <f t="shared" si="4"/>
        <v>145417.06246990061</v>
      </c>
      <c r="S63">
        <f t="shared" si="5"/>
        <v>131569.86447921401</v>
      </c>
      <c r="T63">
        <f t="shared" si="6"/>
        <v>96444.518027656057</v>
      </c>
      <c r="U63">
        <f t="shared" si="7"/>
        <v>14553.04299652756</v>
      </c>
      <c r="V63">
        <f t="shared" si="8"/>
        <v>24187.165273812712</v>
      </c>
      <c r="W63">
        <f t="shared" si="2"/>
        <v>23627.089676993655</v>
      </c>
      <c r="X63">
        <f t="shared" si="2"/>
        <v>560.07559681905832</v>
      </c>
      <c r="Y63">
        <f t="shared" si="9"/>
        <v>34554.386995918481</v>
      </c>
      <c r="Z63">
        <f t="shared" si="10"/>
        <v>24322.050824014204</v>
      </c>
      <c r="AA63">
        <f t="shared" si="11"/>
        <v>29518.678767505626</v>
      </c>
      <c r="AB63">
        <f t="shared" si="12"/>
        <v>28998.309105336077</v>
      </c>
      <c r="AC63">
        <f t="shared" si="13"/>
        <v>66116.573076523811</v>
      </c>
    </row>
    <row r="64" spans="1:29" x14ac:dyDescent="0.25">
      <c r="A64" s="15">
        <v>38596</v>
      </c>
      <c r="B64">
        <v>2005</v>
      </c>
      <c r="C64">
        <v>3</v>
      </c>
      <c r="D64">
        <v>514697.78950542817</v>
      </c>
      <c r="F64">
        <v>530209.582853453</v>
      </c>
      <c r="G64">
        <v>323831.36566135968</v>
      </c>
      <c r="H64">
        <v>58977.839293055164</v>
      </c>
      <c r="I64">
        <f t="shared" si="0"/>
        <v>93300.784511340869</v>
      </c>
      <c r="J64">
        <v>89948.604167109792</v>
      </c>
      <c r="K64">
        <v>3352.1803442310757</v>
      </c>
      <c r="L64">
        <v>135432.69307676284</v>
      </c>
      <c r="M64">
        <v>96844.893037090456</v>
      </c>
      <c r="N64">
        <v>54458.577786383612</v>
      </c>
      <c r="O64">
        <v>117064.72492149446</v>
      </c>
      <c r="P64">
        <v>265753.46218668413</v>
      </c>
      <c r="R64">
        <f t="shared" si="4"/>
        <v>128674.44737635704</v>
      </c>
      <c r="S64">
        <f t="shared" si="5"/>
        <v>132552.39571336325</v>
      </c>
      <c r="T64">
        <f t="shared" si="6"/>
        <v>80957.841415339921</v>
      </c>
      <c r="U64">
        <f t="shared" si="7"/>
        <v>14744.459823263791</v>
      </c>
      <c r="V64">
        <f t="shared" si="8"/>
        <v>23325.196127835217</v>
      </c>
      <c r="W64">
        <f t="shared" si="2"/>
        <v>22487.151041777448</v>
      </c>
      <c r="X64">
        <f t="shared" si="2"/>
        <v>838.04508605776891</v>
      </c>
      <c r="Y64">
        <f t="shared" si="9"/>
        <v>33858.173269190709</v>
      </c>
      <c r="Z64">
        <f t="shared" si="10"/>
        <v>24211.223259272614</v>
      </c>
      <c r="AA64">
        <f t="shared" si="11"/>
        <v>13614.644446595903</v>
      </c>
      <c r="AB64">
        <f t="shared" si="12"/>
        <v>29266.181230373615</v>
      </c>
      <c r="AC64">
        <f t="shared" si="13"/>
        <v>66438.365546671033</v>
      </c>
    </row>
    <row r="65" spans="1:29" x14ac:dyDescent="0.25">
      <c r="A65" s="15">
        <v>38687</v>
      </c>
      <c r="B65">
        <v>2005</v>
      </c>
      <c r="C65">
        <v>4</v>
      </c>
      <c r="D65">
        <v>522255.20005077147</v>
      </c>
      <c r="F65">
        <v>540271.58064922504</v>
      </c>
      <c r="G65">
        <v>311201.93506826391</v>
      </c>
      <c r="H65">
        <v>65561.512622711351</v>
      </c>
      <c r="I65">
        <f t="shared" si="0"/>
        <v>115577.49180342813</v>
      </c>
      <c r="J65">
        <v>92100.022937559741</v>
      </c>
      <c r="K65">
        <v>23477.468865868381</v>
      </c>
      <c r="L65">
        <v>129550.81848020395</v>
      </c>
      <c r="M65">
        <v>99636.557923835848</v>
      </c>
      <c r="N65">
        <v>56242.136395565911</v>
      </c>
      <c r="O65">
        <v>120677.60348431836</v>
      </c>
      <c r="P65">
        <v>268841.73116519675</v>
      </c>
      <c r="R65">
        <f t="shared" si="4"/>
        <v>130563.80001269287</v>
      </c>
      <c r="S65">
        <f t="shared" si="5"/>
        <v>135067.89516230626</v>
      </c>
      <c r="T65">
        <f t="shared" si="6"/>
        <v>77800.483767065976</v>
      </c>
      <c r="U65">
        <f t="shared" si="7"/>
        <v>16390.378155677838</v>
      </c>
      <c r="V65">
        <f t="shared" si="8"/>
        <v>28894.372950857032</v>
      </c>
      <c r="W65">
        <f t="shared" si="2"/>
        <v>23025.005734389935</v>
      </c>
      <c r="X65">
        <f t="shared" si="2"/>
        <v>5869.3672164670952</v>
      </c>
      <c r="Y65">
        <f t="shared" si="9"/>
        <v>32387.704620050987</v>
      </c>
      <c r="Z65">
        <f t="shared" si="10"/>
        <v>24909.139480958962</v>
      </c>
      <c r="AA65">
        <f t="shared" si="11"/>
        <v>14060.534098891478</v>
      </c>
      <c r="AB65">
        <f t="shared" si="12"/>
        <v>30169.40087107959</v>
      </c>
      <c r="AC65">
        <f t="shared" si="13"/>
        <v>67210.432791299187</v>
      </c>
    </row>
    <row r="66" spans="1:29" x14ac:dyDescent="0.25">
      <c r="A66" s="15">
        <v>38777</v>
      </c>
      <c r="B66">
        <v>2006</v>
      </c>
      <c r="C66">
        <v>1</v>
      </c>
      <c r="D66">
        <v>532348.2120169173</v>
      </c>
      <c r="F66">
        <v>554792.773913246</v>
      </c>
      <c r="G66">
        <v>354888.1198370661</v>
      </c>
      <c r="H66">
        <v>56878.879612771321</v>
      </c>
      <c r="I66">
        <f t="shared" si="0"/>
        <v>91393.361149993434</v>
      </c>
      <c r="J66">
        <v>93836.573169233787</v>
      </c>
      <c r="K66">
        <v>-2443.2120192403586</v>
      </c>
      <c r="L66">
        <v>125801.74305657322</v>
      </c>
      <c r="M66">
        <v>96613.891639486697</v>
      </c>
      <c r="N66">
        <v>61095.404424597858</v>
      </c>
      <c r="O66">
        <v>118438.71006293655</v>
      </c>
      <c r="P66">
        <v>271989.45598395885</v>
      </c>
      <c r="R66">
        <f t="shared" si="4"/>
        <v>133087.05300422932</v>
      </c>
      <c r="S66">
        <f t="shared" si="5"/>
        <v>138698.1934783115</v>
      </c>
      <c r="T66">
        <f t="shared" si="6"/>
        <v>88722.029959266525</v>
      </c>
      <c r="U66">
        <f t="shared" si="7"/>
        <v>14219.71990319283</v>
      </c>
      <c r="V66">
        <f t="shared" si="8"/>
        <v>22848.340287498359</v>
      </c>
      <c r="W66">
        <f t="shared" si="2"/>
        <v>23459.143292308447</v>
      </c>
      <c r="X66">
        <f t="shared" si="2"/>
        <v>-610.80300481008965</v>
      </c>
      <c r="Y66">
        <f t="shared" si="9"/>
        <v>31450.435764143305</v>
      </c>
      <c r="Z66">
        <f t="shared" si="10"/>
        <v>24153.472909871674</v>
      </c>
      <c r="AA66">
        <f t="shared" si="11"/>
        <v>15273.851106149465</v>
      </c>
      <c r="AB66">
        <f t="shared" si="12"/>
        <v>29609.677515734136</v>
      </c>
      <c r="AC66">
        <f t="shared" si="13"/>
        <v>67997.363995989712</v>
      </c>
    </row>
    <row r="67" spans="1:29" x14ac:dyDescent="0.25">
      <c r="A67" s="15">
        <v>38869</v>
      </c>
      <c r="B67">
        <v>2006</v>
      </c>
      <c r="C67">
        <v>2</v>
      </c>
      <c r="D67">
        <v>614076.39260854386</v>
      </c>
      <c r="F67">
        <v>561187.186058547</v>
      </c>
      <c r="G67">
        <v>412814.66669057618</v>
      </c>
      <c r="H67">
        <v>60002.962566283692</v>
      </c>
      <c r="I67">
        <f t="shared" si="0"/>
        <v>101571.23023833067</v>
      </c>
      <c r="J67">
        <v>105355.8130616704</v>
      </c>
      <c r="K67">
        <v>-3784.5828233397406</v>
      </c>
      <c r="L67">
        <v>141431.39484319702</v>
      </c>
      <c r="M67">
        <v>101743.8617298436</v>
      </c>
      <c r="N67">
        <v>115082.02831777913</v>
      </c>
      <c r="O67">
        <v>126191.11059588529</v>
      </c>
      <c r="P67">
        <v>284594.07853264431</v>
      </c>
      <c r="R67">
        <f t="shared" si="4"/>
        <v>153519.09815213596</v>
      </c>
      <c r="S67">
        <f t="shared" si="5"/>
        <v>140296.79651463675</v>
      </c>
      <c r="T67">
        <f t="shared" si="6"/>
        <v>103203.66667264405</v>
      </c>
      <c r="U67">
        <f t="shared" si="7"/>
        <v>15000.740641570923</v>
      </c>
      <c r="V67">
        <f t="shared" si="8"/>
        <v>25392.807559582667</v>
      </c>
      <c r="W67">
        <f t="shared" si="2"/>
        <v>26338.9532654176</v>
      </c>
      <c r="X67">
        <f t="shared" si="2"/>
        <v>-946.14570583493514</v>
      </c>
      <c r="Y67">
        <f t="shared" si="9"/>
        <v>35357.848710799255</v>
      </c>
      <c r="Z67">
        <f t="shared" si="10"/>
        <v>25435.9654324609</v>
      </c>
      <c r="AA67">
        <f t="shared" si="11"/>
        <v>28770.507079444782</v>
      </c>
      <c r="AB67">
        <f t="shared" si="12"/>
        <v>31547.777648971321</v>
      </c>
      <c r="AC67">
        <f t="shared" si="13"/>
        <v>71148.519633161079</v>
      </c>
    </row>
    <row r="68" spans="1:29" x14ac:dyDescent="0.25">
      <c r="A68" s="15">
        <v>38961</v>
      </c>
      <c r="B68">
        <v>2006</v>
      </c>
      <c r="C68">
        <v>3</v>
      </c>
      <c r="D68">
        <v>562978.96562687657</v>
      </c>
      <c r="F68">
        <v>577011.62800814398</v>
      </c>
      <c r="G68">
        <v>372993.09379983688</v>
      </c>
      <c r="H68">
        <v>60840.091459644784</v>
      </c>
      <c r="I68">
        <f t="shared" si="0"/>
        <v>99715.296986206115</v>
      </c>
      <c r="J68">
        <v>106228.60234204463</v>
      </c>
      <c r="K68">
        <v>-6513.3053558385091</v>
      </c>
      <c r="L68">
        <v>139275.06000824485</v>
      </c>
      <c r="M68">
        <v>109844.576627056</v>
      </c>
      <c r="N68">
        <v>59828.77037653423</v>
      </c>
      <c r="O68">
        <v>129520.26375984462</v>
      </c>
      <c r="P68">
        <v>288523.44355336484</v>
      </c>
      <c r="R68">
        <f t="shared" si="4"/>
        <v>140744.74140671914</v>
      </c>
      <c r="S68">
        <f t="shared" si="5"/>
        <v>144252.90700203599</v>
      </c>
      <c r="T68">
        <f t="shared" si="6"/>
        <v>93248.273449959219</v>
      </c>
      <c r="U68">
        <f t="shared" si="7"/>
        <v>15210.022864911196</v>
      </c>
      <c r="V68">
        <f t="shared" si="8"/>
        <v>24928.824246551529</v>
      </c>
      <c r="W68">
        <f t="shared" si="2"/>
        <v>26557.150585511157</v>
      </c>
      <c r="X68">
        <f t="shared" si="2"/>
        <v>-1628.3263389596273</v>
      </c>
      <c r="Y68">
        <f t="shared" si="9"/>
        <v>34818.765002061213</v>
      </c>
      <c r="Z68">
        <f t="shared" si="10"/>
        <v>27461.144156763999</v>
      </c>
      <c r="AA68">
        <f t="shared" si="11"/>
        <v>14957.192594133558</v>
      </c>
      <c r="AB68">
        <f t="shared" si="12"/>
        <v>32380.065939961154</v>
      </c>
      <c r="AC68">
        <f t="shared" si="13"/>
        <v>72130.860888341209</v>
      </c>
    </row>
    <row r="69" spans="1:29" x14ac:dyDescent="0.25">
      <c r="A69" s="15">
        <v>39052</v>
      </c>
      <c r="B69">
        <v>2006</v>
      </c>
      <c r="C69">
        <v>4</v>
      </c>
      <c r="D69">
        <v>572794.04663058836</v>
      </c>
      <c r="F69">
        <v>589206.02890298993</v>
      </c>
      <c r="G69">
        <v>346795.75351214455</v>
      </c>
      <c r="H69">
        <v>68028.752176288792</v>
      </c>
      <c r="I69">
        <f t="shared" si="0"/>
        <v>125134.17105533129</v>
      </c>
      <c r="J69">
        <v>103509.58849471423</v>
      </c>
      <c r="K69">
        <v>21624.582560617051</v>
      </c>
      <c r="L69">
        <v>144930.84608108603</v>
      </c>
      <c r="M69">
        <v>112095.47619426234</v>
      </c>
      <c r="N69">
        <v>57964.047916164331</v>
      </c>
      <c r="O69">
        <v>131864.70437856711</v>
      </c>
      <c r="P69">
        <v>292864.32746698853</v>
      </c>
      <c r="R69">
        <f t="shared" si="4"/>
        <v>143198.51165764709</v>
      </c>
      <c r="S69">
        <f t="shared" si="5"/>
        <v>147301.50722574748</v>
      </c>
      <c r="T69">
        <f t="shared" si="6"/>
        <v>86698.938378036139</v>
      </c>
      <c r="U69">
        <f t="shared" si="7"/>
        <v>17007.188044072198</v>
      </c>
      <c r="V69">
        <f t="shared" si="8"/>
        <v>31283.542763832822</v>
      </c>
      <c r="W69">
        <f t="shared" si="2"/>
        <v>25877.397123678558</v>
      </c>
      <c r="X69">
        <f t="shared" si="2"/>
        <v>5406.1456401542628</v>
      </c>
      <c r="Y69">
        <f t="shared" si="9"/>
        <v>36232.711520271507</v>
      </c>
      <c r="Z69">
        <f t="shared" si="10"/>
        <v>28023.869048565586</v>
      </c>
      <c r="AA69">
        <f t="shared" si="11"/>
        <v>14491.011979041083</v>
      </c>
      <c r="AB69">
        <f t="shared" si="12"/>
        <v>32966.176094641778</v>
      </c>
      <c r="AC69">
        <f t="shared" si="13"/>
        <v>73216.081866747132</v>
      </c>
    </row>
    <row r="70" spans="1:29" x14ac:dyDescent="0.25">
      <c r="A70" s="15">
        <v>39142</v>
      </c>
      <c r="B70">
        <v>2007</v>
      </c>
      <c r="C70">
        <v>1</v>
      </c>
      <c r="D70">
        <v>576846.88569942722</v>
      </c>
      <c r="F70">
        <v>603588.28032814001</v>
      </c>
      <c r="G70">
        <v>394546.92237347405</v>
      </c>
      <c r="H70">
        <v>61224.204722923663</v>
      </c>
      <c r="I70">
        <f t="shared" si="0"/>
        <v>103357.00599750073</v>
      </c>
      <c r="J70">
        <v>111459.50015804857</v>
      </c>
      <c r="K70">
        <v>-8102.4941605478389</v>
      </c>
      <c r="L70">
        <v>129994.29307272191</v>
      </c>
      <c r="M70">
        <v>112275.54046719316</v>
      </c>
      <c r="N70">
        <v>62036.260045643619</v>
      </c>
      <c r="O70">
        <v>126854.34865106217</v>
      </c>
      <c r="P70">
        <v>296724.12652807083</v>
      </c>
      <c r="R70">
        <f t="shared" si="4"/>
        <v>144211.72142485681</v>
      </c>
      <c r="S70">
        <f t="shared" si="5"/>
        <v>150897.070082035</v>
      </c>
      <c r="T70">
        <f t="shared" si="6"/>
        <v>98636.730593368513</v>
      </c>
      <c r="U70">
        <f t="shared" si="7"/>
        <v>15306.051180730916</v>
      </c>
      <c r="V70">
        <f t="shared" si="8"/>
        <v>25839.251499375183</v>
      </c>
      <c r="W70">
        <f t="shared" si="2"/>
        <v>27864.875039512142</v>
      </c>
      <c r="X70">
        <f t="shared" si="2"/>
        <v>-2025.6235401369597</v>
      </c>
      <c r="Y70">
        <f t="shared" si="9"/>
        <v>32498.573268180477</v>
      </c>
      <c r="Z70">
        <f t="shared" si="10"/>
        <v>28068.88511679829</v>
      </c>
      <c r="AA70">
        <f t="shared" si="11"/>
        <v>15509.065011410905</v>
      </c>
      <c r="AB70">
        <f t="shared" si="12"/>
        <v>31713.587162765543</v>
      </c>
      <c r="AC70">
        <f t="shared" si="13"/>
        <v>74181.031632017708</v>
      </c>
    </row>
    <row r="71" spans="1:29" x14ac:dyDescent="0.25">
      <c r="A71" s="15">
        <v>39234</v>
      </c>
      <c r="B71">
        <v>2007</v>
      </c>
      <c r="C71">
        <v>2</v>
      </c>
      <c r="D71">
        <v>674620.56300648488</v>
      </c>
      <c r="F71">
        <v>616484.40383070009</v>
      </c>
      <c r="G71">
        <v>444046.11165498366</v>
      </c>
      <c r="H71">
        <v>65259.863868160544</v>
      </c>
      <c r="I71">
        <f t="shared" si="0"/>
        <v>131139.39922791423</v>
      </c>
      <c r="J71">
        <v>125373.05789199457</v>
      </c>
      <c r="K71">
        <v>5766.3413359196438</v>
      </c>
      <c r="L71">
        <v>151852.51450331474</v>
      </c>
      <c r="M71">
        <v>117677.32624788815</v>
      </c>
      <c r="N71">
        <v>129241.54603702278</v>
      </c>
      <c r="O71">
        <v>135617.85656419455</v>
      </c>
      <c r="P71">
        <v>310368.08871764928</v>
      </c>
      <c r="R71">
        <f t="shared" si="4"/>
        <v>168655.14075162122</v>
      </c>
      <c r="S71">
        <f t="shared" si="5"/>
        <v>154121.10095767502</v>
      </c>
      <c r="T71">
        <f t="shared" si="6"/>
        <v>111011.52791374591</v>
      </c>
      <c r="U71">
        <f t="shared" si="7"/>
        <v>16314.965967040136</v>
      </c>
      <c r="V71">
        <f t="shared" si="8"/>
        <v>32784.849806978556</v>
      </c>
      <c r="W71">
        <f t="shared" si="2"/>
        <v>31343.264472998642</v>
      </c>
      <c r="X71">
        <f t="shared" si="2"/>
        <v>1441.585333979911</v>
      </c>
      <c r="Y71">
        <f t="shared" si="9"/>
        <v>37963.128625828685</v>
      </c>
      <c r="Z71">
        <f t="shared" si="10"/>
        <v>29419.331561972038</v>
      </c>
      <c r="AA71">
        <f t="shared" si="11"/>
        <v>32310.386509255695</v>
      </c>
      <c r="AB71">
        <f t="shared" si="12"/>
        <v>33904.464141048637</v>
      </c>
      <c r="AC71">
        <f t="shared" si="13"/>
        <v>77592.022179412321</v>
      </c>
    </row>
    <row r="72" spans="1:29" x14ac:dyDescent="0.25">
      <c r="A72" s="15">
        <v>39326</v>
      </c>
      <c r="B72">
        <v>2007</v>
      </c>
      <c r="C72">
        <v>3</v>
      </c>
      <c r="D72">
        <v>610425.69401485357</v>
      </c>
      <c r="F72">
        <v>624406.19061773806</v>
      </c>
      <c r="G72">
        <v>403183.03818433546</v>
      </c>
      <c r="H72">
        <v>65411.563296301509</v>
      </c>
      <c r="I72">
        <f t="shared" si="0"/>
        <v>124059.66382406784</v>
      </c>
      <c r="J72">
        <v>128893.70334910932</v>
      </c>
      <c r="K72">
        <v>-4834.0395250414695</v>
      </c>
      <c r="L72">
        <v>153959.99205222024</v>
      </c>
      <c r="M72">
        <v>136188.56334207152</v>
      </c>
      <c r="N72">
        <v>58652.655147063779</v>
      </c>
      <c r="O72">
        <v>138627.0831831283</v>
      </c>
      <c r="P72">
        <v>313525.33562952152</v>
      </c>
      <c r="R72">
        <f t="shared" si="4"/>
        <v>152606.42350371339</v>
      </c>
      <c r="S72">
        <f t="shared" si="5"/>
        <v>156101.54765443451</v>
      </c>
      <c r="T72">
        <f t="shared" si="6"/>
        <v>100795.75954608386</v>
      </c>
      <c r="U72">
        <f t="shared" si="7"/>
        <v>16352.890824075377</v>
      </c>
      <c r="V72">
        <f t="shared" si="8"/>
        <v>31014.915956016961</v>
      </c>
      <c r="W72">
        <f t="shared" si="2"/>
        <v>32223.425837277329</v>
      </c>
      <c r="X72">
        <f t="shared" si="2"/>
        <v>-1208.5098812603674</v>
      </c>
      <c r="Y72">
        <f t="shared" si="9"/>
        <v>38489.998013055061</v>
      </c>
      <c r="Z72">
        <f t="shared" si="10"/>
        <v>34047.140835517879</v>
      </c>
      <c r="AA72">
        <f t="shared" si="11"/>
        <v>14663.163786765945</v>
      </c>
      <c r="AB72">
        <f t="shared" si="12"/>
        <v>34656.770795782075</v>
      </c>
      <c r="AC72">
        <f t="shared" si="13"/>
        <v>78381.33390738038</v>
      </c>
    </row>
    <row r="73" spans="1:29" x14ac:dyDescent="0.25">
      <c r="A73" s="15">
        <v>39417</v>
      </c>
      <c r="B73">
        <v>2007</v>
      </c>
      <c r="C73">
        <v>4</v>
      </c>
      <c r="D73">
        <v>625876.86786359688</v>
      </c>
      <c r="F73">
        <v>643291.13580778392</v>
      </c>
      <c r="G73">
        <v>384630.07880417624</v>
      </c>
      <c r="H73">
        <v>73096.788473659748</v>
      </c>
      <c r="I73">
        <f t="shared" si="0"/>
        <v>144199.84045957203</v>
      </c>
      <c r="J73">
        <v>126843.69936850498</v>
      </c>
      <c r="K73">
        <v>17356.141091067057</v>
      </c>
      <c r="L73">
        <v>160654.2198809369</v>
      </c>
      <c r="M73">
        <v>136704.0597547481</v>
      </c>
      <c r="N73">
        <v>57910.673786361454</v>
      </c>
      <c r="O73">
        <v>145470.59097620696</v>
      </c>
      <c r="P73">
        <v>318227.28314637305</v>
      </c>
      <c r="R73">
        <f t="shared" si="4"/>
        <v>156469.21696589922</v>
      </c>
      <c r="S73">
        <f t="shared" si="5"/>
        <v>160822.78395194598</v>
      </c>
      <c r="T73">
        <f t="shared" si="6"/>
        <v>96157.519701044061</v>
      </c>
      <c r="U73">
        <f t="shared" si="7"/>
        <v>18274.197118414937</v>
      </c>
      <c r="V73">
        <f t="shared" si="8"/>
        <v>36049.960114893009</v>
      </c>
      <c r="W73">
        <f t="shared" si="2"/>
        <v>31710.924842126245</v>
      </c>
      <c r="X73">
        <f t="shared" si="2"/>
        <v>4339.0352727667641</v>
      </c>
      <c r="Y73">
        <f t="shared" si="9"/>
        <v>40163.554970234225</v>
      </c>
      <c r="Z73">
        <f t="shared" si="10"/>
        <v>34176.014938687025</v>
      </c>
      <c r="AA73">
        <f t="shared" si="11"/>
        <v>14477.668446590364</v>
      </c>
      <c r="AB73">
        <f t="shared" si="12"/>
        <v>36367.647744051741</v>
      </c>
      <c r="AC73">
        <f t="shared" si="13"/>
        <v>79556.820786593264</v>
      </c>
    </row>
    <row r="74" spans="1:29" x14ac:dyDescent="0.25">
      <c r="A74" s="15">
        <v>39508</v>
      </c>
      <c r="B74">
        <v>2008</v>
      </c>
      <c r="C74">
        <v>1</v>
      </c>
      <c r="D74">
        <v>616720.35706447833</v>
      </c>
      <c r="F74">
        <v>649375.74799600302</v>
      </c>
      <c r="G74">
        <v>434706.92070959473</v>
      </c>
      <c r="H74">
        <v>63538.090213852025</v>
      </c>
      <c r="I74">
        <f t="shared" si="0"/>
        <v>118884.88842399571</v>
      </c>
      <c r="J74">
        <v>130866.27503076549</v>
      </c>
      <c r="K74">
        <v>-11981.386606769784</v>
      </c>
      <c r="L74">
        <v>138205.65471421785</v>
      </c>
      <c r="M74">
        <v>138615.19699718201</v>
      </c>
      <c r="N74">
        <v>61046.814739059977</v>
      </c>
      <c r="O74">
        <v>135825.02418576955</v>
      </c>
      <c r="P74">
        <v>317110.82805752213</v>
      </c>
      <c r="R74">
        <f t="shared" si="4"/>
        <v>154180.08926611958</v>
      </c>
      <c r="S74">
        <f t="shared" si="5"/>
        <v>162343.93699900075</v>
      </c>
      <c r="T74">
        <f t="shared" si="6"/>
        <v>108676.73017739868</v>
      </c>
      <c r="U74">
        <f t="shared" si="7"/>
        <v>15884.522553463006</v>
      </c>
      <c r="V74">
        <f t="shared" si="8"/>
        <v>29721.222105998928</v>
      </c>
      <c r="W74">
        <f t="shared" ref="W74:W110" si="14">J74/4</f>
        <v>32716.568757691373</v>
      </c>
      <c r="X74">
        <f t="shared" ref="X74:X110" si="15">K74/4</f>
        <v>-2995.3466516924459</v>
      </c>
      <c r="Y74">
        <f t="shared" si="9"/>
        <v>34551.413678554462</v>
      </c>
      <c r="Z74">
        <f t="shared" si="10"/>
        <v>34653.799249295502</v>
      </c>
      <c r="AA74">
        <f t="shared" si="11"/>
        <v>15261.703684764994</v>
      </c>
      <c r="AB74">
        <f t="shared" si="12"/>
        <v>33956.256046442388</v>
      </c>
      <c r="AC74">
        <f t="shared" si="13"/>
        <v>79277.707014380532</v>
      </c>
    </row>
    <row r="75" spans="1:29" x14ac:dyDescent="0.25">
      <c r="A75" s="15">
        <v>39600</v>
      </c>
      <c r="B75">
        <v>2008</v>
      </c>
      <c r="C75">
        <v>2</v>
      </c>
      <c r="D75">
        <v>711405.50045523292</v>
      </c>
      <c r="F75">
        <v>653840.09317025496</v>
      </c>
      <c r="G75">
        <v>485578.45935453649</v>
      </c>
      <c r="H75">
        <v>69148.379392770483</v>
      </c>
      <c r="I75">
        <f t="shared" si="0"/>
        <v>155952.64408666966</v>
      </c>
      <c r="J75">
        <v>146972.60805294834</v>
      </c>
      <c r="K75">
        <v>8980.036033721306</v>
      </c>
      <c r="L75">
        <v>147769.55715328988</v>
      </c>
      <c r="M75">
        <v>147043.53953203355</v>
      </c>
      <c r="N75">
        <v>125358.96828110327</v>
      </c>
      <c r="O75">
        <v>145549.23826622145</v>
      </c>
      <c r="P75">
        <v>332942.8759398667</v>
      </c>
      <c r="R75">
        <f t="shared" si="4"/>
        <v>177851.37511380823</v>
      </c>
      <c r="S75">
        <f t="shared" si="5"/>
        <v>163460.02329256374</v>
      </c>
      <c r="T75">
        <f t="shared" si="6"/>
        <v>121394.61483863412</v>
      </c>
      <c r="U75">
        <f t="shared" si="7"/>
        <v>17287.094848192621</v>
      </c>
      <c r="V75">
        <f t="shared" si="8"/>
        <v>38988.161021667416</v>
      </c>
      <c r="W75">
        <f t="shared" si="14"/>
        <v>36743.152013237086</v>
      </c>
      <c r="X75">
        <f t="shared" si="15"/>
        <v>2245.0090084303265</v>
      </c>
      <c r="Y75">
        <f t="shared" si="9"/>
        <v>36942.389288322469</v>
      </c>
      <c r="Z75">
        <f t="shared" si="10"/>
        <v>36760.884883008388</v>
      </c>
      <c r="AA75">
        <f t="shared" si="11"/>
        <v>31339.742070275817</v>
      </c>
      <c r="AB75">
        <f t="shared" si="12"/>
        <v>36387.309566555363</v>
      </c>
      <c r="AC75">
        <f t="shared" si="13"/>
        <v>83235.718984966676</v>
      </c>
    </row>
    <row r="76" spans="1:29" x14ac:dyDescent="0.25">
      <c r="A76" s="15">
        <v>39692</v>
      </c>
      <c r="B76">
        <v>2008</v>
      </c>
      <c r="C76">
        <v>3</v>
      </c>
      <c r="D76">
        <v>647087.95974249416</v>
      </c>
      <c r="F76">
        <v>658488.21246211103</v>
      </c>
      <c r="G76">
        <v>425312.74440875015</v>
      </c>
      <c r="H76">
        <v>69622.829397327776</v>
      </c>
      <c r="I76">
        <f t="shared" si="0"/>
        <v>135987.91040563313</v>
      </c>
      <c r="J76">
        <v>138451.48746983963</v>
      </c>
      <c r="K76">
        <v>-2463.5770642065149</v>
      </c>
      <c r="L76">
        <v>169221.27116816866</v>
      </c>
      <c r="M76">
        <v>153056.79563738545</v>
      </c>
      <c r="N76">
        <v>59769.763315015589</v>
      </c>
      <c r="O76">
        <v>148493.35254600982</v>
      </c>
      <c r="P76">
        <v>331721.64191437309</v>
      </c>
      <c r="R76">
        <f t="shared" si="4"/>
        <v>161771.98993562354</v>
      </c>
      <c r="S76">
        <f t="shared" si="5"/>
        <v>164622.05311552776</v>
      </c>
      <c r="T76">
        <f t="shared" si="6"/>
        <v>106328.18610218754</v>
      </c>
      <c r="U76">
        <f t="shared" si="7"/>
        <v>17405.707349331944</v>
      </c>
      <c r="V76">
        <f t="shared" si="8"/>
        <v>33996.977601408282</v>
      </c>
      <c r="W76">
        <f t="shared" si="14"/>
        <v>34612.871867459908</v>
      </c>
      <c r="X76">
        <f t="shared" si="15"/>
        <v>-615.89426605162873</v>
      </c>
      <c r="Y76">
        <f t="shared" si="9"/>
        <v>42305.317792042166</v>
      </c>
      <c r="Z76">
        <f t="shared" si="10"/>
        <v>38264.198909346364</v>
      </c>
      <c r="AA76">
        <f t="shared" si="11"/>
        <v>14942.440828753897</v>
      </c>
      <c r="AB76">
        <f t="shared" si="12"/>
        <v>37123.338136502454</v>
      </c>
      <c r="AC76">
        <f t="shared" si="13"/>
        <v>82930.410478593272</v>
      </c>
    </row>
    <row r="77" spans="1:29" x14ac:dyDescent="0.25">
      <c r="A77" s="15">
        <v>39783</v>
      </c>
      <c r="B77">
        <v>2008</v>
      </c>
      <c r="C77">
        <v>4</v>
      </c>
      <c r="D77">
        <v>613490.82170264097</v>
      </c>
      <c r="F77">
        <v>627000.58533647889</v>
      </c>
      <c r="G77">
        <v>398635.44285744097</v>
      </c>
      <c r="H77">
        <v>75972.699166944643</v>
      </c>
      <c r="I77">
        <f t="shared" si="0"/>
        <v>125531.88347688557</v>
      </c>
      <c r="J77">
        <v>119110.68925230175</v>
      </c>
      <c r="K77">
        <v>6421.1942245838236</v>
      </c>
      <c r="L77">
        <v>145677.599528055</v>
      </c>
      <c r="M77">
        <v>132326.80332668536</v>
      </c>
      <c r="N77">
        <v>55985.553911209121</v>
      </c>
      <c r="O77">
        <v>136976.26488476724</v>
      </c>
      <c r="P77">
        <v>320496.797251941</v>
      </c>
      <c r="R77">
        <f t="shared" si="4"/>
        <v>153372.70542566024</v>
      </c>
      <c r="S77">
        <f t="shared" si="5"/>
        <v>156750.14633411972</v>
      </c>
      <c r="T77">
        <f t="shared" si="6"/>
        <v>99658.860714360242</v>
      </c>
      <c r="U77">
        <f t="shared" si="7"/>
        <v>18993.174791736161</v>
      </c>
      <c r="V77">
        <f t="shared" si="8"/>
        <v>31382.970869221394</v>
      </c>
      <c r="W77">
        <f t="shared" si="14"/>
        <v>29777.672313075436</v>
      </c>
      <c r="X77">
        <f t="shared" si="15"/>
        <v>1605.2985561459559</v>
      </c>
      <c r="Y77">
        <f t="shared" si="9"/>
        <v>36419.399882013749</v>
      </c>
      <c r="Z77">
        <f t="shared" si="10"/>
        <v>33081.70083167134</v>
      </c>
      <c r="AA77">
        <f t="shared" si="11"/>
        <v>13996.38847780228</v>
      </c>
      <c r="AB77">
        <f t="shared" si="12"/>
        <v>34244.06622119181</v>
      </c>
      <c r="AC77">
        <f t="shared" si="13"/>
        <v>80124.199312985249</v>
      </c>
    </row>
    <row r="78" spans="1:29" x14ac:dyDescent="0.25">
      <c r="A78" s="15">
        <v>39873</v>
      </c>
      <c r="B78">
        <v>2009</v>
      </c>
      <c r="C78">
        <v>1</v>
      </c>
      <c r="D78">
        <v>578553.04424240452</v>
      </c>
      <c r="F78">
        <v>604738.06423503102</v>
      </c>
      <c r="G78">
        <v>410435.15837710962</v>
      </c>
      <c r="H78">
        <v>65839.054780303151</v>
      </c>
      <c r="I78">
        <f t="shared" si="0"/>
        <v>83505.209677189414</v>
      </c>
      <c r="J78">
        <v>95500.572106358406</v>
      </c>
      <c r="K78">
        <v>-11995.36242916899</v>
      </c>
      <c r="L78">
        <v>127658.2065877633</v>
      </c>
      <c r="M78">
        <v>108884.58517996111</v>
      </c>
      <c r="N78">
        <v>55934.560869990222</v>
      </c>
      <c r="O78">
        <v>118613.36780056055</v>
      </c>
      <c r="P78">
        <v>308451.64878786774</v>
      </c>
      <c r="R78">
        <f t="shared" si="4"/>
        <v>144638.26106060113</v>
      </c>
      <c r="S78">
        <f t="shared" si="5"/>
        <v>151184.51605875776</v>
      </c>
      <c r="T78">
        <f t="shared" si="6"/>
        <v>102608.7895942774</v>
      </c>
      <c r="U78">
        <f t="shared" si="7"/>
        <v>16459.763695075788</v>
      </c>
      <c r="V78">
        <f t="shared" si="8"/>
        <v>20876.302419297353</v>
      </c>
      <c r="W78">
        <f t="shared" si="14"/>
        <v>23875.143026589602</v>
      </c>
      <c r="X78">
        <f t="shared" si="15"/>
        <v>-2998.8406072922476</v>
      </c>
      <c r="Y78">
        <f t="shared" si="9"/>
        <v>31914.551646940825</v>
      </c>
      <c r="Z78">
        <f t="shared" si="10"/>
        <v>27221.146294990278</v>
      </c>
      <c r="AA78">
        <f t="shared" si="11"/>
        <v>13983.640217497556</v>
      </c>
      <c r="AB78">
        <f t="shared" si="12"/>
        <v>29653.341950140137</v>
      </c>
      <c r="AC78">
        <f t="shared" si="13"/>
        <v>77112.912196966936</v>
      </c>
    </row>
    <row r="79" spans="1:29" x14ac:dyDescent="0.25">
      <c r="A79" s="15">
        <v>39965</v>
      </c>
      <c r="B79">
        <v>2009</v>
      </c>
      <c r="C79">
        <v>2</v>
      </c>
      <c r="D79">
        <v>631197.75186006888</v>
      </c>
      <c r="F79">
        <v>591387.25324982405</v>
      </c>
      <c r="G79">
        <v>423959.33862360148</v>
      </c>
      <c r="H79">
        <v>71368.489362473789</v>
      </c>
      <c r="I79">
        <f t="shared" si="0"/>
        <v>92747.749594466368</v>
      </c>
      <c r="J79">
        <v>99870.790794023254</v>
      </c>
      <c r="K79">
        <v>-7123.0411995568838</v>
      </c>
      <c r="L79">
        <v>147851.62921163163</v>
      </c>
      <c r="M79">
        <v>104729.45493210446</v>
      </c>
      <c r="N79">
        <v>85414.630505113601</v>
      </c>
      <c r="O79">
        <v>128437.46193162314</v>
      </c>
      <c r="P79">
        <v>318879.46331302391</v>
      </c>
      <c r="R79">
        <f t="shared" si="4"/>
        <v>157799.43796501722</v>
      </c>
      <c r="S79">
        <f t="shared" si="5"/>
        <v>147846.81331245601</v>
      </c>
      <c r="T79">
        <f t="shared" si="6"/>
        <v>105989.83465590037</v>
      </c>
      <c r="U79">
        <f t="shared" si="7"/>
        <v>17842.122340618447</v>
      </c>
      <c r="V79">
        <f t="shared" si="8"/>
        <v>23186.937398616592</v>
      </c>
      <c r="W79">
        <f t="shared" si="14"/>
        <v>24967.697698505814</v>
      </c>
      <c r="X79">
        <f t="shared" si="15"/>
        <v>-1780.760299889221</v>
      </c>
      <c r="Y79">
        <f t="shared" si="9"/>
        <v>36962.907302907908</v>
      </c>
      <c r="Z79">
        <f t="shared" si="10"/>
        <v>26182.363733026115</v>
      </c>
      <c r="AA79">
        <f t="shared" si="11"/>
        <v>21353.6576262784</v>
      </c>
      <c r="AB79">
        <f t="shared" si="12"/>
        <v>32109.365482905785</v>
      </c>
      <c r="AC79">
        <f t="shared" si="13"/>
        <v>79719.865828255977</v>
      </c>
    </row>
    <row r="80" spans="1:29" x14ac:dyDescent="0.25">
      <c r="A80" s="15">
        <v>40057</v>
      </c>
      <c r="B80">
        <v>2009</v>
      </c>
      <c r="C80">
        <v>3</v>
      </c>
      <c r="D80">
        <v>610519.85461172729</v>
      </c>
      <c r="F80">
        <v>614111.23927274498</v>
      </c>
      <c r="G80">
        <v>419318.04320998426</v>
      </c>
      <c r="H80">
        <v>74331.011721108443</v>
      </c>
      <c r="I80">
        <f t="shared" si="0"/>
        <v>108379.31125829287</v>
      </c>
      <c r="J80">
        <v>108714.07912083372</v>
      </c>
      <c r="K80">
        <v>-334.76786254085039</v>
      </c>
      <c r="L80">
        <v>131625.13245280623</v>
      </c>
      <c r="M80">
        <v>123133.64403046449</v>
      </c>
      <c r="N80">
        <v>54294.462702365578</v>
      </c>
      <c r="O80">
        <v>135266.17744043417</v>
      </c>
      <c r="P80">
        <v>323256.80488553952</v>
      </c>
      <c r="R80">
        <f t="shared" si="4"/>
        <v>152629.96365293182</v>
      </c>
      <c r="S80">
        <f t="shared" si="5"/>
        <v>153527.80981818624</v>
      </c>
      <c r="T80">
        <f t="shared" si="6"/>
        <v>104829.51080249606</v>
      </c>
      <c r="U80">
        <f t="shared" si="7"/>
        <v>18582.752930277111</v>
      </c>
      <c r="V80">
        <f t="shared" si="8"/>
        <v>27094.827814573218</v>
      </c>
      <c r="W80">
        <f t="shared" si="14"/>
        <v>27178.519780208429</v>
      </c>
      <c r="X80">
        <f t="shared" si="15"/>
        <v>-83.691965635212597</v>
      </c>
      <c r="Y80">
        <f t="shared" si="9"/>
        <v>32906.283113201556</v>
      </c>
      <c r="Z80">
        <f t="shared" si="10"/>
        <v>30783.411007616123</v>
      </c>
      <c r="AA80">
        <f t="shared" si="11"/>
        <v>13573.615675591394</v>
      </c>
      <c r="AB80">
        <f t="shared" si="12"/>
        <v>33816.544360108543</v>
      </c>
      <c r="AC80">
        <f t="shared" si="13"/>
        <v>80814.201221384879</v>
      </c>
    </row>
    <row r="81" spans="1:29" x14ac:dyDescent="0.25">
      <c r="A81" s="15">
        <v>40148</v>
      </c>
      <c r="B81">
        <v>2009</v>
      </c>
      <c r="C81">
        <v>4</v>
      </c>
      <c r="D81">
        <v>615220.85493729718</v>
      </c>
      <c r="F81">
        <v>625254.948893897</v>
      </c>
      <c r="G81">
        <v>396373.36918996047</v>
      </c>
      <c r="H81">
        <v>82422.557447338622</v>
      </c>
      <c r="I81">
        <f t="shared" si="0"/>
        <v>127979.14007942707</v>
      </c>
      <c r="J81">
        <v>110460.32612797979</v>
      </c>
      <c r="K81">
        <v>17518.813951447286</v>
      </c>
      <c r="L81">
        <v>137574.77413312762</v>
      </c>
      <c r="M81">
        <v>129128.9859125566</v>
      </c>
      <c r="N81">
        <v>53629.166167967705</v>
      </c>
      <c r="O81">
        <v>138987.14030097242</v>
      </c>
      <c r="P81">
        <v>325570.35602249013</v>
      </c>
      <c r="R81">
        <f t="shared" si="4"/>
        <v>153805.21373432429</v>
      </c>
      <c r="S81">
        <f t="shared" si="5"/>
        <v>156313.73722347425</v>
      </c>
      <c r="T81">
        <f t="shared" si="6"/>
        <v>99093.342297490119</v>
      </c>
      <c r="U81">
        <f t="shared" si="7"/>
        <v>20605.639361834656</v>
      </c>
      <c r="V81">
        <f t="shared" si="8"/>
        <v>31994.785019856768</v>
      </c>
      <c r="W81">
        <f t="shared" si="14"/>
        <v>27615.081531994947</v>
      </c>
      <c r="X81">
        <f t="shared" si="15"/>
        <v>4379.7034878618215</v>
      </c>
      <c r="Y81">
        <f t="shared" si="9"/>
        <v>34393.693533281905</v>
      </c>
      <c r="Z81">
        <f t="shared" si="10"/>
        <v>32282.24647813915</v>
      </c>
      <c r="AA81">
        <f t="shared" si="11"/>
        <v>13407.291541991926</v>
      </c>
      <c r="AB81">
        <f t="shared" si="12"/>
        <v>34746.785075243104</v>
      </c>
      <c r="AC81">
        <f t="shared" si="13"/>
        <v>81392.589005622533</v>
      </c>
    </row>
    <row r="82" spans="1:29" x14ac:dyDescent="0.25">
      <c r="A82" s="15">
        <v>40238</v>
      </c>
      <c r="B82">
        <v>2010</v>
      </c>
      <c r="C82">
        <v>1</v>
      </c>
      <c r="D82">
        <v>611607.33658973</v>
      </c>
      <c r="F82">
        <v>645101.68237629905</v>
      </c>
      <c r="G82">
        <v>439461.24571681349</v>
      </c>
      <c r="H82">
        <v>70569.006768553503</v>
      </c>
      <c r="I82">
        <f t="shared" si="0"/>
        <v>107847.75183204058</v>
      </c>
      <c r="J82">
        <v>108785.85710582584</v>
      </c>
      <c r="K82">
        <v>-938.10527378525603</v>
      </c>
      <c r="L82">
        <v>124821.26202219723</v>
      </c>
      <c r="M82">
        <v>131091.92974987472</v>
      </c>
      <c r="N82">
        <v>58987.882273950316</v>
      </c>
      <c r="O82">
        <v>130143.26154468959</v>
      </c>
      <c r="P82">
        <v>324571.66905826353</v>
      </c>
      <c r="R82">
        <f t="shared" si="4"/>
        <v>152901.8341474325</v>
      </c>
      <c r="S82">
        <f t="shared" si="5"/>
        <v>161275.42059407476</v>
      </c>
      <c r="T82">
        <f t="shared" si="6"/>
        <v>109865.31142920337</v>
      </c>
      <c r="U82">
        <f t="shared" si="7"/>
        <v>17642.251692138376</v>
      </c>
      <c r="V82">
        <f t="shared" si="8"/>
        <v>26961.937958010145</v>
      </c>
      <c r="W82">
        <f t="shared" si="14"/>
        <v>27196.46427645646</v>
      </c>
      <c r="X82">
        <f t="shared" si="15"/>
        <v>-234.52631844631401</v>
      </c>
      <c r="Y82">
        <f t="shared" si="9"/>
        <v>31205.315505549308</v>
      </c>
      <c r="Z82">
        <f t="shared" si="10"/>
        <v>32772.98243746868</v>
      </c>
      <c r="AA82">
        <f t="shared" si="11"/>
        <v>14746.970568487579</v>
      </c>
      <c r="AB82">
        <f t="shared" si="12"/>
        <v>32535.815386172399</v>
      </c>
      <c r="AC82">
        <f t="shared" si="13"/>
        <v>81142.917264565884</v>
      </c>
    </row>
    <row r="83" spans="1:29" x14ac:dyDescent="0.25">
      <c r="A83" s="15">
        <v>40330</v>
      </c>
      <c r="B83">
        <v>2010</v>
      </c>
      <c r="C83">
        <v>2</v>
      </c>
      <c r="D83">
        <v>733730.77396890335</v>
      </c>
      <c r="F83">
        <v>674002.77433001308</v>
      </c>
      <c r="G83">
        <v>487297.59864804189</v>
      </c>
      <c r="H83">
        <v>77185.401450977428</v>
      </c>
      <c r="I83">
        <f t="shared" si="0"/>
        <v>144923.49825287555</v>
      </c>
      <c r="J83">
        <v>130038.89517350178</v>
      </c>
      <c r="K83">
        <v>14884.603079373786</v>
      </c>
      <c r="L83">
        <v>175584.32821404992</v>
      </c>
      <c r="M83">
        <v>151260.05259704147</v>
      </c>
      <c r="N83">
        <v>133835.67074514329</v>
      </c>
      <c r="O83">
        <v>144411.72287994571</v>
      </c>
      <c r="P83">
        <v>343061.09501295385</v>
      </c>
      <c r="R83">
        <f t="shared" si="4"/>
        <v>183432.69349222584</v>
      </c>
      <c r="S83">
        <f t="shared" si="5"/>
        <v>168500.69358250327</v>
      </c>
      <c r="T83">
        <f t="shared" si="6"/>
        <v>121824.39966201047</v>
      </c>
      <c r="U83">
        <f t="shared" si="7"/>
        <v>19296.350362744357</v>
      </c>
      <c r="V83">
        <f t="shared" si="8"/>
        <v>36230.874563218887</v>
      </c>
      <c r="W83">
        <f t="shared" si="14"/>
        <v>32509.723793375444</v>
      </c>
      <c r="X83">
        <f t="shared" si="15"/>
        <v>3721.1507698434466</v>
      </c>
      <c r="Y83">
        <f t="shared" si="9"/>
        <v>43896.08205351248</v>
      </c>
      <c r="Z83">
        <f t="shared" si="10"/>
        <v>37815.013149260369</v>
      </c>
      <c r="AA83">
        <f t="shared" si="11"/>
        <v>33458.917686285822</v>
      </c>
      <c r="AB83">
        <f t="shared" si="12"/>
        <v>36102.930719986427</v>
      </c>
      <c r="AC83">
        <f t="shared" si="13"/>
        <v>85765.273753238464</v>
      </c>
    </row>
    <row r="84" spans="1:29" x14ac:dyDescent="0.25">
      <c r="A84" s="15">
        <v>40422</v>
      </c>
      <c r="B84">
        <v>2010</v>
      </c>
      <c r="C84">
        <v>3</v>
      </c>
      <c r="D84">
        <v>668566.50948898587</v>
      </c>
      <c r="F84">
        <v>676753.55845677096</v>
      </c>
      <c r="G84">
        <v>456779.06665618502</v>
      </c>
      <c r="H84">
        <v>76311.355006754937</v>
      </c>
      <c r="I84">
        <f t="shared" si="0"/>
        <v>139329.94862326974</v>
      </c>
      <c r="J84">
        <v>139803.95750292117</v>
      </c>
      <c r="K84">
        <v>-474.00887965144494</v>
      </c>
      <c r="L84">
        <v>168049.61790716989</v>
      </c>
      <c r="M84">
        <v>171903.47870439343</v>
      </c>
      <c r="N84">
        <v>59159.790365179986</v>
      </c>
      <c r="O84">
        <v>150781.99843473808</v>
      </c>
      <c r="P84">
        <v>347237.95049200382</v>
      </c>
      <c r="R84">
        <f t="shared" si="4"/>
        <v>167141.62737224647</v>
      </c>
      <c r="S84">
        <f t="shared" si="5"/>
        <v>169188.38961419274</v>
      </c>
      <c r="T84">
        <f t="shared" si="6"/>
        <v>114194.76666404626</v>
      </c>
      <c r="U84">
        <f t="shared" si="7"/>
        <v>19077.838751688734</v>
      </c>
      <c r="V84">
        <f t="shared" si="8"/>
        <v>34832.487155817435</v>
      </c>
      <c r="W84">
        <f t="shared" si="14"/>
        <v>34950.989375730293</v>
      </c>
      <c r="X84">
        <f t="shared" si="15"/>
        <v>-118.50221991286124</v>
      </c>
      <c r="Y84">
        <f t="shared" si="9"/>
        <v>42012.404476792472</v>
      </c>
      <c r="Z84">
        <f t="shared" si="10"/>
        <v>42975.869676098358</v>
      </c>
      <c r="AA84">
        <f t="shared" si="11"/>
        <v>14789.947591294997</v>
      </c>
      <c r="AB84">
        <f t="shared" si="12"/>
        <v>37695.49960868452</v>
      </c>
      <c r="AC84">
        <f t="shared" si="13"/>
        <v>86809.487623000954</v>
      </c>
    </row>
    <row r="85" spans="1:29" x14ac:dyDescent="0.25">
      <c r="A85" s="15">
        <v>40513</v>
      </c>
      <c r="B85">
        <v>2010</v>
      </c>
      <c r="C85">
        <v>4</v>
      </c>
      <c r="D85">
        <v>668190.09771957388</v>
      </c>
      <c r="F85">
        <v>686236.70260411198</v>
      </c>
      <c r="G85">
        <v>451162.75340541295</v>
      </c>
      <c r="H85">
        <v>85922.6262566636</v>
      </c>
      <c r="I85">
        <f t="shared" si="0"/>
        <v>154782.7175083911</v>
      </c>
      <c r="J85">
        <v>144754.32406470989</v>
      </c>
      <c r="K85">
        <v>10028.3934436812</v>
      </c>
      <c r="L85">
        <v>151952.376643681</v>
      </c>
      <c r="M85">
        <v>175630.37609457492</v>
      </c>
      <c r="N85">
        <v>58302.361937423615</v>
      </c>
      <c r="O85">
        <v>151968.57593990662</v>
      </c>
      <c r="P85">
        <v>349528.16792621341</v>
      </c>
      <c r="R85">
        <f t="shared" si="4"/>
        <v>167047.52442989347</v>
      </c>
      <c r="S85">
        <f t="shared" si="5"/>
        <v>171559.175651028</v>
      </c>
      <c r="T85">
        <f t="shared" si="6"/>
        <v>112790.68835135324</v>
      </c>
      <c r="U85">
        <f t="shared" si="7"/>
        <v>21480.6565641659</v>
      </c>
      <c r="V85">
        <f t="shared" si="8"/>
        <v>38695.679377097775</v>
      </c>
      <c r="W85">
        <f t="shared" si="14"/>
        <v>36188.581016177472</v>
      </c>
      <c r="X85">
        <f t="shared" si="15"/>
        <v>2507.0983609202999</v>
      </c>
      <c r="Y85">
        <f t="shared" si="9"/>
        <v>37988.094160920249</v>
      </c>
      <c r="Z85">
        <f t="shared" si="10"/>
        <v>43907.594023643731</v>
      </c>
      <c r="AA85">
        <f t="shared" si="11"/>
        <v>14575.590484355904</v>
      </c>
      <c r="AB85">
        <f t="shared" si="12"/>
        <v>37992.143984976654</v>
      </c>
      <c r="AC85">
        <f t="shared" si="13"/>
        <v>87382.041981553353</v>
      </c>
    </row>
    <row r="86" spans="1:29" x14ac:dyDescent="0.25">
      <c r="A86" s="15">
        <v>40603</v>
      </c>
      <c r="B86">
        <v>2011</v>
      </c>
      <c r="C86">
        <v>1</v>
      </c>
      <c r="D86">
        <v>662325.58597269515</v>
      </c>
      <c r="F86">
        <v>702858.46476260899</v>
      </c>
      <c r="G86">
        <v>484513.98662213131</v>
      </c>
      <c r="H86">
        <v>74065.615503609952</v>
      </c>
      <c r="I86">
        <f t="shared" si="0"/>
        <v>137146.92113132618</v>
      </c>
      <c r="J86">
        <v>139564.46171539812</v>
      </c>
      <c r="K86">
        <v>-2417.5405840719359</v>
      </c>
      <c r="L86">
        <v>138279.54794538196</v>
      </c>
      <c r="M86">
        <v>171680.48522975415</v>
      </c>
      <c r="N86">
        <v>61839.588399792468</v>
      </c>
      <c r="O86">
        <v>144075.35953821987</v>
      </c>
      <c r="P86">
        <v>346257.58386603225</v>
      </c>
      <c r="R86">
        <f t="shared" si="4"/>
        <v>165581.39649317379</v>
      </c>
      <c r="S86">
        <f t="shared" si="5"/>
        <v>175714.61619065225</v>
      </c>
      <c r="T86">
        <f t="shared" si="6"/>
        <v>121128.49665553283</v>
      </c>
      <c r="U86">
        <f t="shared" si="7"/>
        <v>18516.403875902488</v>
      </c>
      <c r="V86">
        <f t="shared" si="8"/>
        <v>34286.730282831544</v>
      </c>
      <c r="W86">
        <f t="shared" si="14"/>
        <v>34891.115428849531</v>
      </c>
      <c r="X86">
        <f t="shared" si="15"/>
        <v>-604.38514601798397</v>
      </c>
      <c r="Y86">
        <f t="shared" si="9"/>
        <v>34569.886986345489</v>
      </c>
      <c r="Z86">
        <f t="shared" si="10"/>
        <v>42920.121307438538</v>
      </c>
      <c r="AA86">
        <f t="shared" si="11"/>
        <v>15459.897099948117</v>
      </c>
      <c r="AB86">
        <f t="shared" si="12"/>
        <v>36018.839884554967</v>
      </c>
      <c r="AC86">
        <f t="shared" si="13"/>
        <v>86564.395966508062</v>
      </c>
    </row>
    <row r="87" spans="1:29" x14ac:dyDescent="0.25">
      <c r="A87" s="15">
        <v>40695</v>
      </c>
      <c r="B87">
        <v>2011</v>
      </c>
      <c r="C87">
        <v>2</v>
      </c>
      <c r="D87">
        <v>766332.95457161264</v>
      </c>
      <c r="F87">
        <v>709534.14575631206</v>
      </c>
      <c r="G87">
        <v>521971.6246991987</v>
      </c>
      <c r="H87">
        <v>80830.222163875034</v>
      </c>
      <c r="I87">
        <f t="shared" si="0"/>
        <v>178394.63781857712</v>
      </c>
      <c r="J87">
        <v>153571.01955510411</v>
      </c>
      <c r="K87">
        <v>24823.618263473018</v>
      </c>
      <c r="L87">
        <v>170971.27052045267</v>
      </c>
      <c r="M87">
        <v>185834.80063049099</v>
      </c>
      <c r="N87">
        <v>121029.17400542564</v>
      </c>
      <c r="O87">
        <v>158644.60626898086</v>
      </c>
      <c r="P87">
        <v>367224.85272831999</v>
      </c>
      <c r="R87">
        <f t="shared" si="4"/>
        <v>191583.23864290316</v>
      </c>
      <c r="S87">
        <f t="shared" si="5"/>
        <v>177383.53643907802</v>
      </c>
      <c r="T87">
        <f t="shared" si="6"/>
        <v>130492.90617479967</v>
      </c>
      <c r="U87">
        <f t="shared" si="7"/>
        <v>20207.555540968759</v>
      </c>
      <c r="V87">
        <f t="shared" si="8"/>
        <v>44598.659454644279</v>
      </c>
      <c r="W87">
        <f t="shared" si="14"/>
        <v>38392.754888776028</v>
      </c>
      <c r="X87">
        <f t="shared" si="15"/>
        <v>6205.9045658682544</v>
      </c>
      <c r="Y87">
        <f t="shared" si="9"/>
        <v>42742.817630113168</v>
      </c>
      <c r="Z87">
        <f t="shared" si="10"/>
        <v>46458.700157622749</v>
      </c>
      <c r="AA87">
        <f t="shared" si="11"/>
        <v>30257.293501356409</v>
      </c>
      <c r="AB87">
        <f t="shared" si="12"/>
        <v>39661.151567245215</v>
      </c>
      <c r="AC87">
        <f t="shared" si="13"/>
        <v>91806.213182079999</v>
      </c>
    </row>
    <row r="88" spans="1:29" x14ac:dyDescent="0.25">
      <c r="A88" s="15">
        <v>40787</v>
      </c>
      <c r="B88">
        <v>2011</v>
      </c>
      <c r="C88">
        <v>3</v>
      </c>
      <c r="D88">
        <v>711417.39193010493</v>
      </c>
      <c r="F88">
        <v>715146.020994241</v>
      </c>
      <c r="G88">
        <v>509458.25385768822</v>
      </c>
      <c r="H88">
        <v>81814.123471173982</v>
      </c>
      <c r="I88">
        <f t="shared" si="0"/>
        <v>159661.73566290067</v>
      </c>
      <c r="J88">
        <v>164571.6467049708</v>
      </c>
      <c r="K88">
        <v>-4909.9110420701254</v>
      </c>
      <c r="L88">
        <v>172841.45085261774</v>
      </c>
      <c r="M88">
        <v>212358.17191427571</v>
      </c>
      <c r="N88">
        <v>58001.878065891717</v>
      </c>
      <c r="O88">
        <v>162142.12919419698</v>
      </c>
      <c r="P88">
        <v>370301.07540190651</v>
      </c>
      <c r="R88">
        <f t="shared" si="4"/>
        <v>177854.34798252623</v>
      </c>
      <c r="S88">
        <f t="shared" si="5"/>
        <v>178786.50524856025</v>
      </c>
      <c r="T88">
        <f t="shared" si="6"/>
        <v>127364.56346442206</v>
      </c>
      <c r="U88">
        <f t="shared" si="7"/>
        <v>20453.530867793495</v>
      </c>
      <c r="V88">
        <f t="shared" si="8"/>
        <v>39915.433915725167</v>
      </c>
      <c r="W88">
        <f t="shared" si="14"/>
        <v>41142.9116762427</v>
      </c>
      <c r="X88">
        <f t="shared" si="15"/>
        <v>-1227.4777605175314</v>
      </c>
      <c r="Y88">
        <f t="shared" si="9"/>
        <v>43210.362713154434</v>
      </c>
      <c r="Z88">
        <f t="shared" si="10"/>
        <v>53089.542978568927</v>
      </c>
      <c r="AA88">
        <f t="shared" si="11"/>
        <v>14500.469516472929</v>
      </c>
      <c r="AB88">
        <f t="shared" si="12"/>
        <v>40535.532298549246</v>
      </c>
      <c r="AC88">
        <f t="shared" si="13"/>
        <v>92575.268850476627</v>
      </c>
    </row>
    <row r="89" spans="1:29" x14ac:dyDescent="0.25">
      <c r="A89" s="15">
        <v>40878</v>
      </c>
      <c r="B89">
        <v>2011</v>
      </c>
      <c r="C89">
        <v>4</v>
      </c>
      <c r="D89">
        <v>703050.45640799252</v>
      </c>
      <c r="F89">
        <v>715587.75736924505</v>
      </c>
      <c r="G89">
        <v>490644.74845936126</v>
      </c>
      <c r="H89">
        <v>87429.117904933853</v>
      </c>
      <c r="I89">
        <f t="shared" si="0"/>
        <v>159689.22829576366</v>
      </c>
      <c r="J89">
        <v>156629.21241772975</v>
      </c>
      <c r="K89">
        <v>3060.0158780339243</v>
      </c>
      <c r="L89">
        <v>164054.87715450366</v>
      </c>
      <c r="M89">
        <v>198767.51540656987</v>
      </c>
      <c r="N89">
        <v>58464.830545310848</v>
      </c>
      <c r="O89">
        <v>158276.2543483465</v>
      </c>
      <c r="P89">
        <v>367823.74938272935</v>
      </c>
      <c r="R89">
        <f t="shared" si="4"/>
        <v>175762.61410199813</v>
      </c>
      <c r="S89">
        <f t="shared" si="5"/>
        <v>178896.93934231126</v>
      </c>
      <c r="T89">
        <f t="shared" si="6"/>
        <v>122661.18711484032</v>
      </c>
      <c r="U89">
        <f t="shared" si="7"/>
        <v>21857.279476233463</v>
      </c>
      <c r="V89">
        <f t="shared" si="8"/>
        <v>39922.307073940916</v>
      </c>
      <c r="W89">
        <f t="shared" si="14"/>
        <v>39157.303104432438</v>
      </c>
      <c r="X89">
        <f t="shared" si="15"/>
        <v>765.00396950848108</v>
      </c>
      <c r="Y89">
        <f t="shared" si="9"/>
        <v>41013.719288625914</v>
      </c>
      <c r="Z89">
        <f t="shared" si="10"/>
        <v>49691.878851642468</v>
      </c>
      <c r="AA89">
        <f t="shared" si="11"/>
        <v>14616.207636327712</v>
      </c>
      <c r="AB89">
        <f t="shared" si="12"/>
        <v>39569.063587086624</v>
      </c>
      <c r="AC89">
        <f t="shared" si="13"/>
        <v>91955.937345682338</v>
      </c>
    </row>
    <row r="90" spans="1:29" s="16" customFormat="1" x14ac:dyDescent="0.25">
      <c r="A90" s="51">
        <v>40969</v>
      </c>
      <c r="B90" s="26">
        <v>2012</v>
      </c>
      <c r="C90" s="26">
        <v>1</v>
      </c>
      <c r="D90" s="26">
        <v>672685.99363050424</v>
      </c>
      <c r="E90" s="26"/>
      <c r="F90" s="52">
        <v>708284.13992904406</v>
      </c>
      <c r="G90" s="52">
        <v>494561.05868275702</v>
      </c>
      <c r="H90" s="52">
        <v>77065.360118655954</v>
      </c>
      <c r="I90" s="52">
        <f t="shared" si="0"/>
        <v>131039.10424689944</v>
      </c>
      <c r="J90" s="52">
        <v>134285.04105704132</v>
      </c>
      <c r="K90" s="52">
        <v>-3245.9368101418791</v>
      </c>
      <c r="L90" s="52">
        <v>145984.10280638939</v>
      </c>
      <c r="M90" s="52">
        <v>175963.63222419753</v>
      </c>
      <c r="N90" s="52">
        <v>58744.79252977595</v>
      </c>
      <c r="O90" s="52">
        <v>143597.03856616886</v>
      </c>
      <c r="P90" s="52">
        <v>356049.10408955801</v>
      </c>
      <c r="Q90" s="26"/>
      <c r="R90" s="52">
        <f t="shared" si="4"/>
        <v>168171.49840762606</v>
      </c>
      <c r="S90" s="52">
        <f t="shared" si="5"/>
        <v>177071.03498226102</v>
      </c>
      <c r="T90" s="52">
        <f t="shared" si="6"/>
        <v>123640.26467068926</v>
      </c>
      <c r="U90" s="52">
        <f t="shared" si="7"/>
        <v>19266.340029663988</v>
      </c>
      <c r="V90" s="52">
        <f t="shared" si="8"/>
        <v>32759.77606172486</v>
      </c>
      <c r="W90" s="52">
        <f t="shared" si="14"/>
        <v>33571.260264260331</v>
      </c>
      <c r="X90" s="52">
        <f t="shared" si="15"/>
        <v>-811.48420253546976</v>
      </c>
      <c r="Y90" s="52">
        <f t="shared" si="9"/>
        <v>36496.025701597348</v>
      </c>
      <c r="Z90" s="52">
        <f t="shared" si="10"/>
        <v>43990.908056049382</v>
      </c>
      <c r="AA90" s="52">
        <f t="shared" si="11"/>
        <v>14686.198132443988</v>
      </c>
      <c r="AB90" s="52">
        <f t="shared" si="12"/>
        <v>35899.259641542216</v>
      </c>
      <c r="AC90" s="52">
        <f t="shared" si="13"/>
        <v>89012.276022389502</v>
      </c>
    </row>
    <row r="91" spans="1:29" s="16" customFormat="1" x14ac:dyDescent="0.25">
      <c r="A91" s="15">
        <v>41061</v>
      </c>
      <c r="B91" s="16">
        <v>2012</v>
      </c>
      <c r="C91" s="16">
        <v>2</v>
      </c>
      <c r="D91" s="16">
        <v>730838.27259277587</v>
      </c>
      <c r="F91">
        <v>683617.92560775694</v>
      </c>
      <c r="G91">
        <v>516528.23176810256</v>
      </c>
      <c r="H91">
        <v>82453.840979409593</v>
      </c>
      <c r="I91">
        <f t="shared" si="0"/>
        <v>144953.46830379643</v>
      </c>
      <c r="J91">
        <v>134408.94797285143</v>
      </c>
      <c r="K91">
        <v>10544.520330945004</v>
      </c>
      <c r="L91">
        <v>155692.76464038188</v>
      </c>
      <c r="M91">
        <v>168790.03309891451</v>
      </c>
      <c r="N91">
        <v>99068.922121248994</v>
      </c>
      <c r="O91">
        <v>150308.8424759942</v>
      </c>
      <c r="P91">
        <v>365517.9015380498</v>
      </c>
      <c r="R91">
        <f t="shared" si="4"/>
        <v>182709.56814819397</v>
      </c>
      <c r="S91">
        <f t="shared" ref="S91:S107" si="16">F91/4</f>
        <v>170904.48140193924</v>
      </c>
      <c r="T91">
        <f t="shared" si="6"/>
        <v>129132.05794202564</v>
      </c>
      <c r="U91">
        <f t="shared" si="7"/>
        <v>20613.460244852398</v>
      </c>
      <c r="V91">
        <f t="shared" si="8"/>
        <v>36238.367075949107</v>
      </c>
      <c r="W91">
        <f t="shared" si="14"/>
        <v>33602.236993212857</v>
      </c>
      <c r="X91">
        <f t="shared" si="15"/>
        <v>2636.1300827362511</v>
      </c>
      <c r="Y91">
        <f t="shared" si="9"/>
        <v>38923.19116009547</v>
      </c>
      <c r="Z91">
        <f t="shared" si="10"/>
        <v>42197.508274728629</v>
      </c>
      <c r="AA91">
        <f t="shared" si="11"/>
        <v>24767.230530312248</v>
      </c>
      <c r="AB91">
        <f t="shared" si="12"/>
        <v>37577.21061899855</v>
      </c>
      <c r="AC91">
        <f t="shared" si="13"/>
        <v>91379.475384512451</v>
      </c>
    </row>
    <row r="92" spans="1:29" s="16" customFormat="1" x14ac:dyDescent="0.25">
      <c r="A92" s="15">
        <v>41153</v>
      </c>
      <c r="B92" s="16">
        <v>2012</v>
      </c>
      <c r="C92" s="16">
        <v>3</v>
      </c>
      <c r="D92" s="16">
        <v>703461.65253019624</v>
      </c>
      <c r="F92">
        <v>704941.50723767106</v>
      </c>
      <c r="G92">
        <v>517627.4794360068</v>
      </c>
      <c r="H92">
        <v>84029.384241194377</v>
      </c>
      <c r="I92">
        <f t="shared" si="0"/>
        <v>132027.03228402586</v>
      </c>
      <c r="J92">
        <v>150230.81659457326</v>
      </c>
      <c r="K92">
        <v>-18203.784310547417</v>
      </c>
      <c r="L92">
        <v>164111.32295096805</v>
      </c>
      <c r="M92">
        <v>194333.56638199877</v>
      </c>
      <c r="N92">
        <v>58314.01471026431</v>
      </c>
      <c r="O92">
        <v>154807.4473457631</v>
      </c>
      <c r="P92">
        <v>369841.81840082858</v>
      </c>
      <c r="R92">
        <f t="shared" si="4"/>
        <v>175865.41313254906</v>
      </c>
      <c r="S92">
        <f t="shared" si="16"/>
        <v>176235.37680941776</v>
      </c>
      <c r="T92">
        <f t="shared" si="6"/>
        <v>129406.8698590017</v>
      </c>
      <c r="U92">
        <f t="shared" si="7"/>
        <v>21007.346060298594</v>
      </c>
      <c r="V92">
        <f t="shared" si="8"/>
        <v>33006.758071006465</v>
      </c>
      <c r="W92">
        <f t="shared" si="14"/>
        <v>37557.704148643315</v>
      </c>
      <c r="X92">
        <f t="shared" si="15"/>
        <v>-4550.9460776368542</v>
      </c>
      <c r="Y92">
        <f t="shared" si="9"/>
        <v>41027.830737742013</v>
      </c>
      <c r="Z92">
        <f t="shared" si="10"/>
        <v>48583.391595499692</v>
      </c>
      <c r="AA92">
        <f t="shared" si="11"/>
        <v>14578.503677566077</v>
      </c>
      <c r="AB92">
        <f t="shared" si="12"/>
        <v>38701.861836440774</v>
      </c>
      <c r="AC92">
        <f t="shared" si="13"/>
        <v>92460.454600207144</v>
      </c>
    </row>
    <row r="93" spans="1:29" s="16" customFormat="1" x14ac:dyDescent="0.25">
      <c r="A93" s="15">
        <v>41244</v>
      </c>
      <c r="B93" s="16">
        <v>2012</v>
      </c>
      <c r="C93" s="16">
        <v>4</v>
      </c>
      <c r="D93" s="16">
        <v>706958.03908231878</v>
      </c>
      <c r="F93">
        <v>717100.38506132492</v>
      </c>
      <c r="G93">
        <v>500150.63183982833</v>
      </c>
      <c r="H93">
        <v>90344.79818176839</v>
      </c>
      <c r="I93">
        <f t="shared" si="0"/>
        <v>155859.76262304196</v>
      </c>
      <c r="J93">
        <v>151946.00276177566</v>
      </c>
      <c r="K93">
        <v>3913.759861266301</v>
      </c>
      <c r="L93">
        <v>153813.21961273107</v>
      </c>
      <c r="M93">
        <v>193210.37317505115</v>
      </c>
      <c r="N93">
        <v>55699.087544213871</v>
      </c>
      <c r="O93">
        <v>156709.48149374226</v>
      </c>
      <c r="P93">
        <v>371686.70518401457</v>
      </c>
      <c r="R93">
        <f t="shared" si="4"/>
        <v>176739.50977057969</v>
      </c>
      <c r="S93">
        <f t="shared" si="16"/>
        <v>179275.09626533123</v>
      </c>
      <c r="T93">
        <f t="shared" si="6"/>
        <v>125037.65795995708</v>
      </c>
      <c r="U93">
        <f t="shared" si="7"/>
        <v>22586.199545442098</v>
      </c>
      <c r="V93">
        <f t="shared" si="8"/>
        <v>38964.940655760489</v>
      </c>
      <c r="W93">
        <f t="shared" si="14"/>
        <v>37986.500690443914</v>
      </c>
      <c r="X93">
        <f t="shared" si="15"/>
        <v>978.43996531657524</v>
      </c>
      <c r="Y93">
        <f t="shared" si="9"/>
        <v>38453.304903182769</v>
      </c>
      <c r="Z93">
        <f t="shared" si="10"/>
        <v>48302.593293762788</v>
      </c>
      <c r="AA93">
        <f t="shared" si="11"/>
        <v>13924.771886053468</v>
      </c>
      <c r="AB93">
        <f t="shared" si="12"/>
        <v>39177.370373435566</v>
      </c>
      <c r="AC93">
        <f t="shared" si="13"/>
        <v>92921.676296003643</v>
      </c>
    </row>
    <row r="94" spans="1:29" s="16" customFormat="1" x14ac:dyDescent="0.25">
      <c r="A94" s="51">
        <v>41334</v>
      </c>
      <c r="B94" s="26">
        <v>2013</v>
      </c>
      <c r="C94" s="26">
        <v>1</v>
      </c>
      <c r="D94" s="26">
        <v>677085.52917315089</v>
      </c>
      <c r="E94" s="26"/>
      <c r="F94" s="52">
        <v>717220.01079547999</v>
      </c>
      <c r="G94" s="52">
        <v>506950.44640662812</v>
      </c>
      <c r="H94" s="52">
        <v>80963.014722433203</v>
      </c>
      <c r="I94" s="52">
        <f t="shared" si="0"/>
        <v>134007.62646632936</v>
      </c>
      <c r="J94" s="52">
        <v>133273.11292584689</v>
      </c>
      <c r="K94" s="52">
        <v>734.51354048245798</v>
      </c>
      <c r="L94" s="52">
        <v>131767.05473088424</v>
      </c>
      <c r="M94" s="52">
        <v>176602.613153124</v>
      </c>
      <c r="N94" s="52">
        <v>59361.209292554355</v>
      </c>
      <c r="O94" s="52">
        <v>140374.28003212731</v>
      </c>
      <c r="P94" s="52">
        <v>359154.72644097911</v>
      </c>
      <c r="Q94" s="26"/>
      <c r="R94" s="52">
        <f t="shared" si="4"/>
        <v>169271.38229328772</v>
      </c>
      <c r="S94" s="52">
        <f t="shared" si="16"/>
        <v>179305.00269887</v>
      </c>
      <c r="T94" s="52">
        <f t="shared" si="6"/>
        <v>126737.61160165703</v>
      </c>
      <c r="U94" s="52">
        <f t="shared" si="7"/>
        <v>20240.753680608301</v>
      </c>
      <c r="V94" s="52">
        <f t="shared" si="8"/>
        <v>33501.906616582339</v>
      </c>
      <c r="W94" s="52">
        <f t="shared" si="14"/>
        <v>33318.278231461722</v>
      </c>
      <c r="X94" s="52">
        <f t="shared" si="15"/>
        <v>183.6283851206145</v>
      </c>
      <c r="Y94" s="52">
        <f t="shared" si="9"/>
        <v>32941.763682721059</v>
      </c>
      <c r="Z94" s="52">
        <f t="shared" si="10"/>
        <v>44150.653288280999</v>
      </c>
      <c r="AA94" s="52">
        <f t="shared" si="11"/>
        <v>14840.302323138589</v>
      </c>
      <c r="AB94" s="52">
        <f t="shared" si="12"/>
        <v>35093.570008031827</v>
      </c>
      <c r="AC94" s="52">
        <f t="shared" si="13"/>
        <v>89788.681610244777</v>
      </c>
    </row>
    <row r="95" spans="1:29" s="16" customFormat="1" x14ac:dyDescent="0.25">
      <c r="A95" s="15">
        <v>41426</v>
      </c>
      <c r="B95" s="16">
        <v>2013</v>
      </c>
      <c r="C95" s="16">
        <v>2</v>
      </c>
      <c r="D95" s="16">
        <v>776486.60279942001</v>
      </c>
      <c r="F95">
        <v>720939.5802055219</v>
      </c>
      <c r="G95">
        <v>543923.35275378311</v>
      </c>
      <c r="H95">
        <v>87051.596867879984</v>
      </c>
      <c r="I95">
        <f t="shared" si="0"/>
        <v>167443.52564557607</v>
      </c>
      <c r="J95">
        <v>150469.4153047585</v>
      </c>
      <c r="K95">
        <v>16974.11034081757</v>
      </c>
      <c r="L95">
        <v>168720.23462672776</v>
      </c>
      <c r="M95">
        <v>190652.1070945469</v>
      </c>
      <c r="N95">
        <v>116018.65132775992</v>
      </c>
      <c r="O95">
        <v>155910.510088843</v>
      </c>
      <c r="P95">
        <v>379027.07835604006</v>
      </c>
      <c r="R95">
        <f t="shared" si="4"/>
        <v>194121.650699855</v>
      </c>
      <c r="S95">
        <f t="shared" si="16"/>
        <v>180234.89505138047</v>
      </c>
      <c r="T95">
        <f t="shared" si="6"/>
        <v>135980.83818844578</v>
      </c>
      <c r="U95">
        <f t="shared" si="7"/>
        <v>21762.899216969996</v>
      </c>
      <c r="V95">
        <f t="shared" si="8"/>
        <v>41860.881411394017</v>
      </c>
      <c r="W95">
        <f t="shared" si="14"/>
        <v>37617.353826189625</v>
      </c>
      <c r="X95">
        <f t="shared" si="15"/>
        <v>4243.5275852043924</v>
      </c>
      <c r="Y95">
        <f t="shared" si="9"/>
        <v>42180.05865668194</v>
      </c>
      <c r="Z95">
        <f t="shared" si="10"/>
        <v>47663.026773636724</v>
      </c>
      <c r="AA95">
        <f t="shared" si="11"/>
        <v>29004.662831939979</v>
      </c>
      <c r="AB95">
        <f t="shared" si="12"/>
        <v>38977.627522210751</v>
      </c>
      <c r="AC95">
        <f t="shared" si="13"/>
        <v>94756.769589010015</v>
      </c>
    </row>
    <row r="96" spans="1:29" s="16" customFormat="1" x14ac:dyDescent="0.25">
      <c r="A96" s="15">
        <v>41518</v>
      </c>
      <c r="B96" s="16">
        <v>2013</v>
      </c>
      <c r="C96" s="16">
        <v>3</v>
      </c>
      <c r="D96" s="16">
        <v>721458.94421618234</v>
      </c>
      <c r="F96">
        <v>725158.80908726889</v>
      </c>
      <c r="G96">
        <v>538421.07825339749</v>
      </c>
      <c r="H96">
        <v>87994.272131112622</v>
      </c>
      <c r="I96">
        <f t="shared" si="0"/>
        <v>138261.01309001024</v>
      </c>
      <c r="J96">
        <v>152737.11410480319</v>
      </c>
      <c r="K96">
        <v>-14476.101014792954</v>
      </c>
      <c r="L96">
        <v>159733.63225018961</v>
      </c>
      <c r="M96">
        <v>202951.05150852748</v>
      </c>
      <c r="N96">
        <v>57339.219422710681</v>
      </c>
      <c r="O96">
        <v>158987.99419151735</v>
      </c>
      <c r="P96">
        <v>378690.21271949046</v>
      </c>
      <c r="R96">
        <f t="shared" si="4"/>
        <v>180364.73605404558</v>
      </c>
      <c r="S96">
        <f t="shared" si="16"/>
        <v>181289.70227181722</v>
      </c>
      <c r="T96">
        <f t="shared" si="6"/>
        <v>134605.26956334937</v>
      </c>
      <c r="U96">
        <f t="shared" si="7"/>
        <v>21998.568032778156</v>
      </c>
      <c r="V96">
        <f t="shared" si="8"/>
        <v>34565.253272502559</v>
      </c>
      <c r="W96">
        <f t="shared" si="14"/>
        <v>38184.278526200796</v>
      </c>
      <c r="X96">
        <f t="shared" si="15"/>
        <v>-3619.0252536982384</v>
      </c>
      <c r="Y96">
        <f t="shared" si="9"/>
        <v>39933.408062547402</v>
      </c>
      <c r="Z96">
        <f t="shared" si="10"/>
        <v>50737.76287713187</v>
      </c>
      <c r="AA96">
        <f t="shared" si="11"/>
        <v>14334.80485567767</v>
      </c>
      <c r="AB96">
        <f t="shared" si="12"/>
        <v>39746.998547879339</v>
      </c>
      <c r="AC96">
        <f t="shared" si="13"/>
        <v>94672.553179872615</v>
      </c>
    </row>
    <row r="97" spans="1:31" s="16" customFormat="1" x14ac:dyDescent="0.25">
      <c r="A97" s="15">
        <v>41609</v>
      </c>
      <c r="B97" s="16">
        <v>2013</v>
      </c>
      <c r="C97" s="16">
        <v>4</v>
      </c>
      <c r="D97" s="16">
        <v>706597.3450225069</v>
      </c>
      <c r="F97">
        <v>718310.02112298901</v>
      </c>
      <c r="G97">
        <v>513403.25174006564</v>
      </c>
      <c r="H97">
        <v>95656.26703212563</v>
      </c>
      <c r="I97">
        <f t="shared" si="0"/>
        <v>150494.87387663129</v>
      </c>
      <c r="J97">
        <v>147746.62960253569</v>
      </c>
      <c r="K97">
        <v>2748.2442740955962</v>
      </c>
      <c r="L97">
        <v>137569.02973944266</v>
      </c>
      <c r="M97">
        <v>190526.07736575845</v>
      </c>
      <c r="N97">
        <v>55804.768236397766</v>
      </c>
      <c r="O97">
        <v>157813.46646774595</v>
      </c>
      <c r="P97">
        <v>373500.08155945776</v>
      </c>
      <c r="R97">
        <f t="shared" si="4"/>
        <v>176649.33625562672</v>
      </c>
      <c r="S97">
        <f t="shared" si="16"/>
        <v>179577.50528074725</v>
      </c>
      <c r="T97">
        <f t="shared" si="6"/>
        <v>128350.81293501641</v>
      </c>
      <c r="U97">
        <f t="shared" si="7"/>
        <v>23914.066758031408</v>
      </c>
      <c r="V97">
        <f t="shared" si="8"/>
        <v>37623.718469157822</v>
      </c>
      <c r="W97">
        <f t="shared" si="14"/>
        <v>36936.657400633921</v>
      </c>
      <c r="X97">
        <f t="shared" si="15"/>
        <v>687.06106852389905</v>
      </c>
      <c r="Y97">
        <f t="shared" si="9"/>
        <v>34392.257434860665</v>
      </c>
      <c r="Z97">
        <f t="shared" si="10"/>
        <v>47631.519341439613</v>
      </c>
      <c r="AA97">
        <f t="shared" si="11"/>
        <v>13951.192059099441</v>
      </c>
      <c r="AB97">
        <f t="shared" si="12"/>
        <v>39453.366616936488</v>
      </c>
      <c r="AC97">
        <f t="shared" si="13"/>
        <v>93375.020389864439</v>
      </c>
    </row>
    <row r="98" spans="1:31" s="16" customFormat="1" x14ac:dyDescent="0.25">
      <c r="A98" s="51">
        <v>41699</v>
      </c>
      <c r="B98" s="26">
        <v>2014</v>
      </c>
      <c r="C98" s="26">
        <v>1</v>
      </c>
      <c r="D98" s="26">
        <v>671066.04663506267</v>
      </c>
      <c r="E98" s="26"/>
      <c r="F98" s="52">
        <v>708640.19708493201</v>
      </c>
      <c r="G98" s="52">
        <v>517840.53374426329</v>
      </c>
      <c r="H98" s="52">
        <v>85482.493731996292</v>
      </c>
      <c r="I98" s="52">
        <f t="shared" si="0"/>
        <v>122772.07943424839</v>
      </c>
      <c r="J98" s="52">
        <v>131370.53630992191</v>
      </c>
      <c r="K98" s="52">
        <v>-8598.4568756735207</v>
      </c>
      <c r="L98" s="52">
        <v>119113.81889969678</v>
      </c>
      <c r="M98" s="52">
        <v>174142.87917514221</v>
      </c>
      <c r="N98" s="52">
        <v>58345.730549758293</v>
      </c>
      <c r="O98" s="52">
        <v>138589.14707029783</v>
      </c>
      <c r="P98" s="52">
        <v>357604.99270950508</v>
      </c>
      <c r="Q98" s="26"/>
      <c r="R98" s="52">
        <f t="shared" si="4"/>
        <v>167766.51165876567</v>
      </c>
      <c r="S98" s="52">
        <f t="shared" si="16"/>
        <v>177160.049271233</v>
      </c>
      <c r="T98" s="52">
        <f t="shared" si="6"/>
        <v>129460.13343606582</v>
      </c>
      <c r="U98" s="52">
        <f t="shared" si="7"/>
        <v>21370.623432999073</v>
      </c>
      <c r="V98" s="52">
        <f t="shared" si="8"/>
        <v>30693.019858562096</v>
      </c>
      <c r="W98" s="52">
        <f t="shared" si="14"/>
        <v>32842.634077480478</v>
      </c>
      <c r="X98" s="52">
        <f t="shared" si="15"/>
        <v>-2149.6142189183802</v>
      </c>
      <c r="Y98" s="52">
        <f t="shared" si="9"/>
        <v>29778.454724924195</v>
      </c>
      <c r="Z98" s="52">
        <f t="shared" si="10"/>
        <v>43535.719793785553</v>
      </c>
      <c r="AA98" s="52">
        <f t="shared" si="11"/>
        <v>14586.432637439573</v>
      </c>
      <c r="AB98" s="52">
        <f t="shared" si="12"/>
        <v>34647.286767574456</v>
      </c>
      <c r="AC98" s="52">
        <f t="shared" si="13"/>
        <v>89401.24817737627</v>
      </c>
    </row>
    <row r="99" spans="1:31" s="16" customFormat="1" x14ac:dyDescent="0.25">
      <c r="A99" s="15">
        <v>41791</v>
      </c>
      <c r="B99" s="16">
        <v>2014</v>
      </c>
      <c r="C99" s="16">
        <v>2</v>
      </c>
      <c r="D99" s="16">
        <v>760576.86834800406</v>
      </c>
      <c r="F99">
        <v>702820.13334298297</v>
      </c>
      <c r="G99">
        <v>527379.22694273782</v>
      </c>
      <c r="H99">
        <v>88842.119718548856</v>
      </c>
      <c r="I99">
        <f t="shared" si="0"/>
        <v>161221.29398926531</v>
      </c>
      <c r="J99">
        <v>141073.18942977019</v>
      </c>
      <c r="K99">
        <v>20148.104559495117</v>
      </c>
      <c r="L99">
        <v>152688.83294255967</v>
      </c>
      <c r="M99">
        <v>169554.60524510767</v>
      </c>
      <c r="N99">
        <v>123483.11552951422</v>
      </c>
      <c r="O99">
        <v>148349.93767528099</v>
      </c>
      <c r="P99">
        <v>370265.13197347982</v>
      </c>
      <c r="R99">
        <f t="shared" si="4"/>
        <v>190144.21708700102</v>
      </c>
      <c r="S99">
        <f t="shared" si="16"/>
        <v>175705.03333574574</v>
      </c>
      <c r="T99">
        <f t="shared" si="6"/>
        <v>131844.80673568445</v>
      </c>
      <c r="U99">
        <f t="shared" si="7"/>
        <v>22210.529929637214</v>
      </c>
      <c r="V99">
        <f t="shared" si="8"/>
        <v>40305.323497316327</v>
      </c>
      <c r="W99">
        <f t="shared" si="14"/>
        <v>35268.297357442549</v>
      </c>
      <c r="X99">
        <f t="shared" si="15"/>
        <v>5037.0261398737794</v>
      </c>
      <c r="Y99">
        <f t="shared" si="9"/>
        <v>38172.208235639919</v>
      </c>
      <c r="Z99">
        <f t="shared" si="10"/>
        <v>42388.651311276917</v>
      </c>
      <c r="AA99">
        <f t="shared" si="11"/>
        <v>30870.778882378556</v>
      </c>
      <c r="AB99">
        <f t="shared" si="12"/>
        <v>37087.484418820248</v>
      </c>
      <c r="AC99">
        <f t="shared" si="13"/>
        <v>92566.282993369954</v>
      </c>
    </row>
    <row r="100" spans="1:31" s="16" customFormat="1" x14ac:dyDescent="0.25">
      <c r="A100" s="15">
        <v>41883</v>
      </c>
      <c r="B100" s="16">
        <v>2014</v>
      </c>
      <c r="C100" s="16">
        <v>3</v>
      </c>
      <c r="D100" s="16">
        <v>690879.79825168336</v>
      </c>
      <c r="F100">
        <v>697155.18690304097</v>
      </c>
      <c r="G100">
        <v>490626.98948685534</v>
      </c>
      <c r="H100">
        <v>90661.590635051805</v>
      </c>
      <c r="I100">
        <f t="shared" si="0"/>
        <v>135491.76506199175</v>
      </c>
      <c r="J100">
        <v>140281.45358859547</v>
      </c>
      <c r="K100">
        <v>-4789.688526603717</v>
      </c>
      <c r="L100">
        <v>147198.69636944201</v>
      </c>
      <c r="M100">
        <v>173099.24330165773</v>
      </c>
      <c r="N100">
        <v>57650.732453761746</v>
      </c>
      <c r="O100">
        <v>148724.90668304291</v>
      </c>
      <c r="P100">
        <v>370081.02685080399</v>
      </c>
      <c r="R100">
        <f t="shared" si="4"/>
        <v>172719.94956292084</v>
      </c>
      <c r="S100">
        <f t="shared" si="16"/>
        <v>174288.79672576024</v>
      </c>
      <c r="T100">
        <f t="shared" si="6"/>
        <v>122656.74737171383</v>
      </c>
      <c r="U100">
        <f t="shared" si="7"/>
        <v>22665.397658762951</v>
      </c>
      <c r="V100">
        <f t="shared" si="8"/>
        <v>33872.941265497939</v>
      </c>
      <c r="W100">
        <f t="shared" si="14"/>
        <v>35070.363397148867</v>
      </c>
      <c r="X100">
        <f t="shared" si="15"/>
        <v>-1197.4221316509293</v>
      </c>
      <c r="Y100">
        <f t="shared" si="9"/>
        <v>36799.674092360503</v>
      </c>
      <c r="Z100">
        <f t="shared" si="10"/>
        <v>43274.810825414432</v>
      </c>
      <c r="AA100">
        <f t="shared" si="11"/>
        <v>14412.683113440437</v>
      </c>
      <c r="AB100">
        <f t="shared" si="12"/>
        <v>37181.226670760727</v>
      </c>
      <c r="AC100">
        <f t="shared" si="13"/>
        <v>92520.256712700997</v>
      </c>
    </row>
    <row r="101" spans="1:31" s="16" customFormat="1" x14ac:dyDescent="0.25">
      <c r="A101" s="15">
        <v>41974</v>
      </c>
      <c r="B101" s="16">
        <v>2014</v>
      </c>
      <c r="C101" s="16">
        <v>4</v>
      </c>
      <c r="D101" s="16">
        <v>686701.4706187105</v>
      </c>
      <c r="F101">
        <v>700608.66652250499</v>
      </c>
      <c r="G101">
        <v>475210.99549400172</v>
      </c>
      <c r="H101">
        <v>97035.592333750537</v>
      </c>
      <c r="I101">
        <f t="shared" si="0"/>
        <v>133990.18523103488</v>
      </c>
      <c r="J101">
        <v>132033.40948911634</v>
      </c>
      <c r="K101">
        <v>1956.7757419185482</v>
      </c>
      <c r="L101">
        <v>137067.84127832402</v>
      </c>
      <c r="M101">
        <v>156603.14371840068</v>
      </c>
      <c r="N101">
        <v>56618.27047089531</v>
      </c>
      <c r="O101">
        <v>149150.32670710338</v>
      </c>
      <c r="P101">
        <v>369606.03565787821</v>
      </c>
      <c r="R101">
        <f t="shared" si="4"/>
        <v>171675.36765467763</v>
      </c>
      <c r="S101">
        <f t="shared" si="16"/>
        <v>175152.16663062625</v>
      </c>
      <c r="T101">
        <f t="shared" si="6"/>
        <v>118802.74887350043</v>
      </c>
      <c r="U101">
        <f t="shared" si="7"/>
        <v>24258.898083437634</v>
      </c>
      <c r="V101">
        <f t="shared" si="8"/>
        <v>33497.546307758719</v>
      </c>
      <c r="W101">
        <f t="shared" si="14"/>
        <v>33008.352372279085</v>
      </c>
      <c r="X101">
        <f t="shared" si="15"/>
        <v>489.19393547963705</v>
      </c>
      <c r="Y101">
        <f t="shared" si="9"/>
        <v>34266.960319581005</v>
      </c>
      <c r="Z101">
        <f t="shared" si="10"/>
        <v>39150.78592960017</v>
      </c>
      <c r="AA101">
        <f t="shared" si="11"/>
        <v>14154.567617723827</v>
      </c>
      <c r="AB101">
        <f t="shared" si="12"/>
        <v>37287.581676775844</v>
      </c>
      <c r="AC101">
        <f t="shared" si="13"/>
        <v>92401.508914469552</v>
      </c>
    </row>
    <row r="102" spans="1:31" s="16" customFormat="1" x14ac:dyDescent="0.25">
      <c r="A102" s="51">
        <v>42064</v>
      </c>
      <c r="B102" s="26">
        <v>2015</v>
      </c>
      <c r="C102" s="26">
        <v>1</v>
      </c>
      <c r="D102" s="26">
        <v>672749.81139169924</v>
      </c>
      <c r="E102" s="26"/>
      <c r="F102" s="52">
        <v>713225.80369256798</v>
      </c>
      <c r="G102" s="52">
        <v>507483.723069378</v>
      </c>
      <c r="H102" s="52">
        <v>88812.955507743565</v>
      </c>
      <c r="I102" s="52">
        <f t="shared" si="0"/>
        <v>120588.48787370439</v>
      </c>
      <c r="J102" s="52">
        <v>128790.25331296679</v>
      </c>
      <c r="K102" s="52">
        <v>-8201.7654392623899</v>
      </c>
      <c r="L102" s="52">
        <v>116284.29138088347</v>
      </c>
      <c r="M102" s="52">
        <v>160419.64644001034</v>
      </c>
      <c r="N102" s="52">
        <v>60087.744409752064</v>
      </c>
      <c r="O102" s="52">
        <v>135491.35839933343</v>
      </c>
      <c r="P102" s="52">
        <v>362714.28332075523</v>
      </c>
      <c r="Q102" s="26"/>
      <c r="R102" s="52">
        <f t="shared" si="4"/>
        <v>168187.45284792481</v>
      </c>
      <c r="S102" s="52">
        <f t="shared" si="16"/>
        <v>178306.45092314199</v>
      </c>
      <c r="T102" s="52">
        <f t="shared" si="6"/>
        <v>126870.9307673445</v>
      </c>
      <c r="U102" s="52">
        <f t="shared" si="7"/>
        <v>22203.238876935891</v>
      </c>
      <c r="V102" s="52">
        <f t="shared" si="8"/>
        <v>30147.121968426098</v>
      </c>
      <c r="W102" s="52">
        <f t="shared" si="14"/>
        <v>32197.563328241697</v>
      </c>
      <c r="X102" s="52">
        <f t="shared" si="15"/>
        <v>-2050.4413598155975</v>
      </c>
      <c r="Y102" s="52">
        <f t="shared" si="9"/>
        <v>29071.072845220868</v>
      </c>
      <c r="Z102" s="52">
        <f t="shared" si="10"/>
        <v>40104.911610002586</v>
      </c>
      <c r="AA102" s="52">
        <f t="shared" si="11"/>
        <v>15021.936102438016</v>
      </c>
      <c r="AB102" s="52">
        <f t="shared" si="12"/>
        <v>33872.839599833358</v>
      </c>
      <c r="AC102" s="52">
        <f t="shared" si="13"/>
        <v>90678.570830188808</v>
      </c>
    </row>
    <row r="103" spans="1:31" s="16" customFormat="1" x14ac:dyDescent="0.25">
      <c r="A103" s="15">
        <v>42156</v>
      </c>
      <c r="B103" s="16">
        <v>2015</v>
      </c>
      <c r="C103" s="16">
        <v>2</v>
      </c>
      <c r="D103" s="16">
        <v>791235.96554167022</v>
      </c>
      <c r="F103">
        <v>727105.99911115097</v>
      </c>
      <c r="G103">
        <v>569042.18587121414</v>
      </c>
      <c r="H103">
        <v>97227.659456090376</v>
      </c>
      <c r="I103">
        <f t="shared" si="0"/>
        <v>149395.42962342902</v>
      </c>
      <c r="J103">
        <v>143522.13876214108</v>
      </c>
      <c r="K103">
        <v>5873.2908612879519</v>
      </c>
      <c r="L103">
        <v>149591.7080612978</v>
      </c>
      <c r="M103">
        <v>174021.01747036108</v>
      </c>
      <c r="N103">
        <v>136807.05283528793</v>
      </c>
      <c r="O103">
        <v>151584.03914480252</v>
      </c>
      <c r="P103">
        <v>380681.06116723706</v>
      </c>
      <c r="R103">
        <f t="shared" si="4"/>
        <v>197808.99138541755</v>
      </c>
      <c r="S103">
        <f t="shared" si="16"/>
        <v>181776.49977778774</v>
      </c>
      <c r="T103">
        <f t="shared" si="6"/>
        <v>142260.54646780354</v>
      </c>
      <c r="U103">
        <f t="shared" si="7"/>
        <v>24306.914864022594</v>
      </c>
      <c r="V103">
        <f t="shared" si="8"/>
        <v>37348.857405857256</v>
      </c>
      <c r="W103">
        <f t="shared" si="14"/>
        <v>35880.534690535271</v>
      </c>
      <c r="X103">
        <f t="shared" si="15"/>
        <v>1468.322715321988</v>
      </c>
      <c r="Y103">
        <f t="shared" si="9"/>
        <v>37397.927015324451</v>
      </c>
      <c r="Z103">
        <f t="shared" si="10"/>
        <v>43505.254367590271</v>
      </c>
      <c r="AA103">
        <f t="shared" si="11"/>
        <v>34201.763208821983</v>
      </c>
      <c r="AB103">
        <f t="shared" si="12"/>
        <v>37896.00978620063</v>
      </c>
      <c r="AC103">
        <f t="shared" si="13"/>
        <v>95170.265291809264</v>
      </c>
    </row>
    <row r="104" spans="1:31" s="16" customFormat="1" x14ac:dyDescent="0.25">
      <c r="A104" s="15">
        <v>42248</v>
      </c>
      <c r="B104" s="16">
        <v>2015</v>
      </c>
      <c r="C104" s="16">
        <v>3</v>
      </c>
      <c r="D104" s="16">
        <v>718281.26544978167</v>
      </c>
      <c r="F104">
        <v>727008.84966995206</v>
      </c>
      <c r="G104">
        <v>518592.72788760602</v>
      </c>
      <c r="H104">
        <v>98086.766525729254</v>
      </c>
      <c r="I104">
        <f t="shared" si="0"/>
        <v>147187.3317674596</v>
      </c>
      <c r="J104">
        <v>149008.18693087087</v>
      </c>
      <c r="K104">
        <v>-1820.8551634112596</v>
      </c>
      <c r="L104">
        <v>147404.70503841515</v>
      </c>
      <c r="M104">
        <v>192990.26576942843</v>
      </c>
      <c r="N104">
        <v>58910.401050567183</v>
      </c>
      <c r="O104">
        <v>153893.31636636477</v>
      </c>
      <c r="P104">
        <v>384376.45587903459</v>
      </c>
      <c r="R104">
        <f t="shared" si="4"/>
        <v>179570.31636244542</v>
      </c>
      <c r="S104">
        <f t="shared" si="16"/>
        <v>181752.21241748802</v>
      </c>
      <c r="T104">
        <f t="shared" si="6"/>
        <v>129648.1819719015</v>
      </c>
      <c r="U104">
        <f t="shared" si="7"/>
        <v>24521.691631432313</v>
      </c>
      <c r="V104">
        <f t="shared" si="8"/>
        <v>36796.832941864901</v>
      </c>
      <c r="W104">
        <f t="shared" si="14"/>
        <v>37252.046732717718</v>
      </c>
      <c r="X104">
        <f t="shared" si="15"/>
        <v>-455.2137908528149</v>
      </c>
      <c r="Y104">
        <f t="shared" si="9"/>
        <v>36851.176259603788</v>
      </c>
      <c r="Z104">
        <f t="shared" si="10"/>
        <v>48247.566442357107</v>
      </c>
      <c r="AA104">
        <f t="shared" si="11"/>
        <v>14727.600262641796</v>
      </c>
      <c r="AB104">
        <f t="shared" si="12"/>
        <v>38473.329091591193</v>
      </c>
      <c r="AC104">
        <f t="shared" si="13"/>
        <v>96094.113969758648</v>
      </c>
    </row>
    <row r="105" spans="1:31" s="16" customFormat="1" x14ac:dyDescent="0.25">
      <c r="A105" s="15">
        <v>42339</v>
      </c>
      <c r="B105" s="16">
        <v>2015</v>
      </c>
      <c r="C105" s="16">
        <v>4</v>
      </c>
      <c r="D105" s="16">
        <v>703681.54416900803</v>
      </c>
      <c r="F105">
        <v>718607.93407848803</v>
      </c>
      <c r="G105">
        <v>489467.32535882184</v>
      </c>
      <c r="H105">
        <v>103040.47142187048</v>
      </c>
      <c r="I105">
        <f t="shared" si="0"/>
        <v>161524.33432240441</v>
      </c>
      <c r="J105">
        <v>142300.30190956546</v>
      </c>
      <c r="K105">
        <v>19224.032412838937</v>
      </c>
      <c r="L105">
        <v>127344.36995735197</v>
      </c>
      <c r="M105">
        <v>177694.9568914407</v>
      </c>
      <c r="N105">
        <v>57259.219108749981</v>
      </c>
      <c r="O105">
        <v>150288.457122983</v>
      </c>
      <c r="P105">
        <v>379667.53820706368</v>
      </c>
      <c r="R105">
        <f t="shared" si="4"/>
        <v>175920.38604225201</v>
      </c>
      <c r="S105">
        <f t="shared" si="16"/>
        <v>179651.98351962201</v>
      </c>
      <c r="T105">
        <f t="shared" si="6"/>
        <v>122366.83133970546</v>
      </c>
      <c r="U105">
        <f t="shared" si="7"/>
        <v>25760.117855467619</v>
      </c>
      <c r="V105">
        <f t="shared" si="8"/>
        <v>40381.083580601102</v>
      </c>
      <c r="W105">
        <f t="shared" si="14"/>
        <v>35575.075477391365</v>
      </c>
      <c r="X105">
        <f t="shared" si="15"/>
        <v>4806.0081032097341</v>
      </c>
      <c r="Y105">
        <f t="shared" si="9"/>
        <v>31836.092489337992</v>
      </c>
      <c r="Z105">
        <f t="shared" si="10"/>
        <v>44423.739222860175</v>
      </c>
      <c r="AA105">
        <f t="shared" si="11"/>
        <v>14314.804777187495</v>
      </c>
      <c r="AB105">
        <f t="shared" si="12"/>
        <v>37572.114280745751</v>
      </c>
      <c r="AC105">
        <f t="shared" si="13"/>
        <v>94916.884551765921</v>
      </c>
    </row>
    <row r="106" spans="1:31" s="16" customFormat="1" x14ac:dyDescent="0.25">
      <c r="A106" s="51">
        <v>42430</v>
      </c>
      <c r="B106" s="26">
        <f>B102+1</f>
        <v>2016</v>
      </c>
      <c r="C106" s="26">
        <f>C102</f>
        <v>1</v>
      </c>
      <c r="D106" s="26">
        <v>679611.69491905905</v>
      </c>
      <c r="E106" s="26"/>
      <c r="F106" s="52">
        <v>717450.42318269401</v>
      </c>
      <c r="G106" s="52">
        <v>521185.78359225119</v>
      </c>
      <c r="H106" s="52">
        <v>92286.867946230152</v>
      </c>
      <c r="I106" s="52">
        <f t="shared" si="0"/>
        <v>112265.74169580435</v>
      </c>
      <c r="J106" s="52">
        <v>126820.85628220915</v>
      </c>
      <c r="K106" s="52">
        <v>-14555.114586404809</v>
      </c>
      <c r="L106" s="52">
        <v>133497.34293043788</v>
      </c>
      <c r="M106" s="52">
        <v>179624.04124566459</v>
      </c>
      <c r="N106" s="52">
        <v>58365.120314799991</v>
      </c>
      <c r="O106" s="52">
        <v>132263.97488353672</v>
      </c>
      <c r="P106" s="52">
        <v>369836.48318049172</v>
      </c>
      <c r="Q106" s="26"/>
      <c r="R106" s="52">
        <f t="shared" si="4"/>
        <v>169902.92372976476</v>
      </c>
      <c r="S106" s="52">
        <f t="shared" si="16"/>
        <v>179362.6057956735</v>
      </c>
      <c r="T106" s="52">
        <f t="shared" si="6"/>
        <v>130296.4458980628</v>
      </c>
      <c r="U106" s="52">
        <f t="shared" si="7"/>
        <v>23071.716986557538</v>
      </c>
      <c r="V106" s="52">
        <f t="shared" si="8"/>
        <v>28066.435423951087</v>
      </c>
      <c r="W106" s="52">
        <f t="shared" si="14"/>
        <v>31705.214070552287</v>
      </c>
      <c r="X106" s="52">
        <f t="shared" si="15"/>
        <v>-3638.7786466012021</v>
      </c>
      <c r="Y106" s="52">
        <f t="shared" si="9"/>
        <v>33374.33573260947</v>
      </c>
      <c r="Z106" s="52">
        <f t="shared" si="10"/>
        <v>44906.010311416147</v>
      </c>
      <c r="AA106" s="52">
        <f t="shared" si="11"/>
        <v>14591.280078699998</v>
      </c>
      <c r="AB106" s="52">
        <f t="shared" si="12"/>
        <v>33065.99372088418</v>
      </c>
      <c r="AC106" s="52">
        <f t="shared" si="13"/>
        <v>92459.12079512293</v>
      </c>
    </row>
    <row r="107" spans="1:31" x14ac:dyDescent="0.25">
      <c r="A107" s="15">
        <v>42522</v>
      </c>
      <c r="B107">
        <f t="shared" ref="B107:B113" si="17">B103+1</f>
        <v>2016</v>
      </c>
      <c r="C107">
        <f t="shared" ref="C107:C117" si="18">C103</f>
        <v>2</v>
      </c>
      <c r="D107">
        <v>763032.16459697438</v>
      </c>
      <c r="F107">
        <v>702243.96626860998</v>
      </c>
      <c r="G107">
        <v>557092.29996791866</v>
      </c>
      <c r="H107">
        <v>95981.472288675635</v>
      </c>
      <c r="I107">
        <f t="shared" si="0"/>
        <v>148513.74598161891</v>
      </c>
      <c r="J107">
        <v>136989.08319999845</v>
      </c>
      <c r="K107">
        <v>11524.662781620451</v>
      </c>
      <c r="L107">
        <v>148266.81274695878</v>
      </c>
      <c r="M107">
        <v>186822.1663881976</v>
      </c>
      <c r="N107">
        <v>125553.31241945853</v>
      </c>
      <c r="O107">
        <v>138714.68671111926</v>
      </c>
      <c r="P107">
        <v>380439.71859265078</v>
      </c>
      <c r="R107">
        <f t="shared" ref="R107" si="19">D107/4</f>
        <v>190758.0411492436</v>
      </c>
      <c r="S107">
        <f t="shared" si="16"/>
        <v>175560.99156715249</v>
      </c>
      <c r="T107">
        <f t="shared" si="6"/>
        <v>139273.07499197967</v>
      </c>
      <c r="U107">
        <f t="shared" ref="U107" si="20">H107/4</f>
        <v>23995.368072168909</v>
      </c>
      <c r="V107">
        <f t="shared" ref="V107" si="21">I107/4</f>
        <v>37128.436495404727</v>
      </c>
      <c r="W107">
        <f t="shared" si="14"/>
        <v>34247.270799999613</v>
      </c>
      <c r="X107">
        <f t="shared" si="15"/>
        <v>2881.1656954051127</v>
      </c>
      <c r="Y107">
        <f t="shared" ref="Y107" si="22">L107/4</f>
        <v>37066.703186739695</v>
      </c>
      <c r="Z107">
        <f t="shared" ref="Z107" si="23">M107/4</f>
        <v>46705.5415970494</v>
      </c>
      <c r="AA107">
        <f t="shared" ref="AA107" si="24">N107/4</f>
        <v>31388.328104864631</v>
      </c>
      <c r="AB107">
        <f t="shared" ref="AB107" si="25">O107/4</f>
        <v>34678.671677779814</v>
      </c>
      <c r="AC107">
        <f t="shared" ref="AC107" si="26">P107/4</f>
        <v>95109.929648162695</v>
      </c>
    </row>
    <row r="108" spans="1:31" x14ac:dyDescent="0.25">
      <c r="A108" s="15">
        <v>42614</v>
      </c>
      <c r="B108">
        <f t="shared" si="17"/>
        <v>2016</v>
      </c>
      <c r="C108">
        <f t="shared" si="18"/>
        <v>3</v>
      </c>
      <c r="D108">
        <v>694756.41171088885</v>
      </c>
      <c r="F108">
        <v>704184.14500398899</v>
      </c>
      <c r="G108">
        <v>505627.90969041584</v>
      </c>
      <c r="H108">
        <v>98969.547424588687</v>
      </c>
      <c r="I108">
        <f t="shared" si="0"/>
        <v>136669.17323111391</v>
      </c>
      <c r="J108">
        <v>138265.80746246458</v>
      </c>
      <c r="K108">
        <v>-1596.6342313506677</v>
      </c>
      <c r="L108">
        <v>146899.22617928436</v>
      </c>
      <c r="M108">
        <v>193409.44481451387</v>
      </c>
      <c r="N108">
        <v>57846.452628244486</v>
      </c>
      <c r="O108">
        <v>140453.36055609491</v>
      </c>
      <c r="P108">
        <v>379723.56441178813</v>
      </c>
      <c r="R108">
        <f t="shared" ref="R108:R109" si="27">D108/4</f>
        <v>173689.10292772221</v>
      </c>
      <c r="S108">
        <f t="shared" ref="S108:S109" si="28">F108/4</f>
        <v>176046.03625099725</v>
      </c>
      <c r="T108">
        <f t="shared" ref="T108:T109" si="29">G108/4</f>
        <v>126406.97742260396</v>
      </c>
      <c r="U108">
        <f t="shared" ref="U108:U109" si="30">H108/4</f>
        <v>24742.386856147172</v>
      </c>
      <c r="V108">
        <f t="shared" ref="V108:V109" si="31">I108/4</f>
        <v>34167.293307778476</v>
      </c>
      <c r="W108">
        <f t="shared" si="14"/>
        <v>34566.451865616145</v>
      </c>
      <c r="X108">
        <f t="shared" si="15"/>
        <v>-399.15855783766693</v>
      </c>
      <c r="Y108">
        <f t="shared" ref="Y108:Y109" si="32">L108/4</f>
        <v>36724.806544821091</v>
      </c>
      <c r="Z108">
        <f t="shared" ref="Z108:Z109" si="33">M108/4</f>
        <v>48352.361203628469</v>
      </c>
      <c r="AA108">
        <f t="shared" ref="AA108:AA109" si="34">N108/4</f>
        <v>14461.613157061121</v>
      </c>
      <c r="AB108">
        <f t="shared" ref="AB108:AB109" si="35">O108/4</f>
        <v>35113.340139023727</v>
      </c>
      <c r="AC108">
        <f t="shared" ref="AC108:AC109" si="36">P108/4</f>
        <v>94930.891102947033</v>
      </c>
    </row>
    <row r="109" spans="1:31" x14ac:dyDescent="0.25">
      <c r="A109" s="15">
        <v>42705</v>
      </c>
      <c r="B109">
        <f t="shared" si="17"/>
        <v>2016</v>
      </c>
      <c r="C109">
        <f t="shared" si="18"/>
        <v>4</v>
      </c>
      <c r="D109">
        <v>695950.68531421036</v>
      </c>
      <c r="F109">
        <v>709472.42208584095</v>
      </c>
      <c r="G109">
        <v>479188.51152628654</v>
      </c>
      <c r="H109">
        <v>101022.81443706267</v>
      </c>
      <c r="I109">
        <f t="shared" si="0"/>
        <v>160818.31916676945</v>
      </c>
      <c r="J109">
        <v>134012.61274506271</v>
      </c>
      <c r="K109">
        <v>26805.706421706742</v>
      </c>
      <c r="L109">
        <v>140575.18996862933</v>
      </c>
      <c r="M109">
        <v>185654.14978453779</v>
      </c>
      <c r="N109">
        <v>56219.838489713948</v>
      </c>
      <c r="O109">
        <v>143676.53956638137</v>
      </c>
      <c r="P109">
        <v>380985.17412368109</v>
      </c>
      <c r="R109">
        <f t="shared" si="27"/>
        <v>173987.67132855259</v>
      </c>
      <c r="S109">
        <f t="shared" si="28"/>
        <v>177368.10552146024</v>
      </c>
      <c r="T109">
        <f t="shared" si="29"/>
        <v>119797.12788157164</v>
      </c>
      <c r="U109">
        <f t="shared" si="30"/>
        <v>25255.703609265667</v>
      </c>
      <c r="V109">
        <f t="shared" si="31"/>
        <v>40204.579791692362</v>
      </c>
      <c r="W109">
        <f t="shared" si="14"/>
        <v>33503.153186265678</v>
      </c>
      <c r="X109">
        <f t="shared" si="15"/>
        <v>6701.4266054266855</v>
      </c>
      <c r="Y109">
        <f t="shared" si="32"/>
        <v>35143.797492157333</v>
      </c>
      <c r="Z109">
        <f t="shared" si="33"/>
        <v>46413.537446134447</v>
      </c>
      <c r="AA109">
        <f t="shared" si="34"/>
        <v>14054.959622428487</v>
      </c>
      <c r="AB109">
        <f t="shared" si="35"/>
        <v>35919.134891595342</v>
      </c>
      <c r="AC109">
        <f t="shared" si="36"/>
        <v>95246.293530920273</v>
      </c>
    </row>
    <row r="110" spans="1:31" s="16" customFormat="1" x14ac:dyDescent="0.25">
      <c r="A110" s="51">
        <v>42795</v>
      </c>
      <c r="B110" s="26">
        <f t="shared" si="17"/>
        <v>2017</v>
      </c>
      <c r="C110" s="26">
        <f t="shared" si="18"/>
        <v>1</v>
      </c>
      <c r="D110" s="26">
        <v>683787.73199898121</v>
      </c>
      <c r="E110" s="96"/>
      <c r="F110" s="52">
        <v>721008.62394271395</v>
      </c>
      <c r="G110" s="52">
        <v>527440.01299535821</v>
      </c>
      <c r="H110" s="52">
        <v>93610.543704614174</v>
      </c>
      <c r="I110" s="52">
        <f>SUM(J110:K110)</f>
        <v>122474.0180088296</v>
      </c>
      <c r="J110" s="52">
        <v>130799.87995576438</v>
      </c>
      <c r="K110" s="52">
        <v>-8325.8619469347705</v>
      </c>
      <c r="L110" s="52">
        <v>132313.23459110979</v>
      </c>
      <c r="M110" s="52">
        <v>192050.07730093051</v>
      </c>
      <c r="N110" s="52">
        <v>59345.451741083889</v>
      </c>
      <c r="O110" s="52">
        <v>131126.6830340781</v>
      </c>
      <c r="P110" s="52">
        <v>373916.26207454543</v>
      </c>
      <c r="Q110" s="26"/>
      <c r="R110" s="52">
        <f>D110/4</f>
        <v>170946.9329997453</v>
      </c>
      <c r="S110" s="52">
        <f t="shared" ref="S110:S111" si="37">F110/4</f>
        <v>180252.15598567849</v>
      </c>
      <c r="T110" s="52">
        <f t="shared" ref="T110:T112" si="38">G110/4</f>
        <v>131860.00324883955</v>
      </c>
      <c r="U110" s="52">
        <f t="shared" ref="U110:U112" si="39">H110/4</f>
        <v>23402.635926153544</v>
      </c>
      <c r="V110" s="52">
        <f t="shared" ref="V110:V112" si="40">I110/4</f>
        <v>30618.504502207401</v>
      </c>
      <c r="W110" s="52">
        <f t="shared" si="14"/>
        <v>32699.969988941095</v>
      </c>
      <c r="X110" s="52">
        <f t="shared" si="15"/>
        <v>-2081.4654867336926</v>
      </c>
      <c r="Y110" s="52">
        <f t="shared" ref="Y110:Y112" si="41">L110/4</f>
        <v>33078.308647777449</v>
      </c>
      <c r="Z110" s="52">
        <f t="shared" ref="Z110:Z112" si="42">M110/4</f>
        <v>48012.519325232628</v>
      </c>
      <c r="AA110" s="52">
        <f t="shared" ref="AA110:AA112" si="43">N110/4</f>
        <v>14836.362935270972</v>
      </c>
      <c r="AB110" s="52">
        <f t="shared" ref="AB110:AB112" si="44">O110/4</f>
        <v>32781.670758519525</v>
      </c>
      <c r="AC110" s="52">
        <f t="shared" ref="AC110:AC112" si="45">P110/4</f>
        <v>93479.065518636358</v>
      </c>
      <c r="AD110"/>
      <c r="AE110"/>
    </row>
    <row r="111" spans="1:31" x14ac:dyDescent="0.25">
      <c r="A111" s="15">
        <v>42887</v>
      </c>
      <c r="B111">
        <f t="shared" si="17"/>
        <v>2017</v>
      </c>
      <c r="C111">
        <f t="shared" si="18"/>
        <v>2</v>
      </c>
      <c r="D111">
        <v>786102.61157478159</v>
      </c>
      <c r="E111" s="96"/>
      <c r="F111">
        <v>725162.64512366103</v>
      </c>
      <c r="G111">
        <v>579933.08426660323</v>
      </c>
      <c r="H111">
        <v>99315.219250985509</v>
      </c>
      <c r="I111">
        <f>SUM(J111:K111)</f>
        <v>167827.74726310905</v>
      </c>
      <c r="J111">
        <v>147899.08125136117</v>
      </c>
      <c r="K111">
        <v>19928.666011747886</v>
      </c>
      <c r="L111">
        <v>147468.85726282225</v>
      </c>
      <c r="M111">
        <v>208442.29646873832</v>
      </c>
      <c r="N111">
        <v>129097.34587330789</v>
      </c>
      <c r="O111">
        <v>145888.34222646683</v>
      </c>
      <c r="P111">
        <v>389334.37772894808</v>
      </c>
      <c r="R111">
        <f>D111/4</f>
        <v>196525.6528936954</v>
      </c>
      <c r="S111">
        <f t="shared" si="37"/>
        <v>181290.66128091526</v>
      </c>
      <c r="T111">
        <f t="shared" si="38"/>
        <v>144983.27106665081</v>
      </c>
      <c r="U111">
        <f t="shared" si="39"/>
        <v>24828.804812746377</v>
      </c>
      <c r="V111">
        <f t="shared" si="40"/>
        <v>41956.936815777262</v>
      </c>
      <c r="W111">
        <f t="shared" ref="W111:W112" si="46">J111/4</f>
        <v>36974.770312840294</v>
      </c>
      <c r="X111">
        <f t="shared" ref="X111:X112" si="47">K111/4</f>
        <v>4982.1665029369715</v>
      </c>
      <c r="Y111">
        <f t="shared" si="41"/>
        <v>36867.214315705562</v>
      </c>
      <c r="Z111">
        <f t="shared" si="42"/>
        <v>52110.57411718458</v>
      </c>
      <c r="AA111">
        <f t="shared" si="43"/>
        <v>32274.336468326972</v>
      </c>
      <c r="AB111">
        <f t="shared" si="44"/>
        <v>36472.085556616708</v>
      </c>
      <c r="AC111">
        <f t="shared" si="45"/>
        <v>97333.59443223702</v>
      </c>
    </row>
    <row r="112" spans="1:31" x14ac:dyDescent="0.25">
      <c r="A112" s="15">
        <v>42979</v>
      </c>
      <c r="B112">
        <f t="shared" si="17"/>
        <v>2017</v>
      </c>
      <c r="C112">
        <f t="shared" si="18"/>
        <v>3</v>
      </c>
      <c r="D112">
        <v>721178.73557638121</v>
      </c>
      <c r="E112" s="96"/>
      <c r="F112">
        <v>730667.37985725503</v>
      </c>
      <c r="G112">
        <v>526864.28189741343</v>
      </c>
      <c r="H112">
        <v>100733.99134801439</v>
      </c>
      <c r="I112">
        <f>SUM(J112:K112)</f>
        <v>171656.50440663879</v>
      </c>
      <c r="J112">
        <v>156219.26636077912</v>
      </c>
      <c r="K112">
        <v>15437.238045859665</v>
      </c>
      <c r="L112">
        <v>150693.43661940435</v>
      </c>
      <c r="M112">
        <v>228769.4786950897</v>
      </c>
      <c r="N112">
        <v>58017.778399097995</v>
      </c>
      <c r="O112">
        <v>148981.32013001823</v>
      </c>
      <c r="P112">
        <v>390454.15373542148</v>
      </c>
      <c r="R112">
        <f>D112/4</f>
        <v>180294.6838940953</v>
      </c>
      <c r="S112">
        <f t="shared" ref="S112" si="48">F112/4</f>
        <v>182666.84496431376</v>
      </c>
      <c r="T112">
        <f t="shared" si="38"/>
        <v>131716.07047435336</v>
      </c>
      <c r="U112">
        <f t="shared" si="39"/>
        <v>25183.497837003597</v>
      </c>
      <c r="V112">
        <f t="shared" si="40"/>
        <v>42914.126101659698</v>
      </c>
      <c r="W112">
        <f t="shared" si="46"/>
        <v>39054.81659019478</v>
      </c>
      <c r="X112">
        <f t="shared" si="47"/>
        <v>3859.3095114649163</v>
      </c>
      <c r="Y112">
        <f t="shared" si="41"/>
        <v>37673.359154851089</v>
      </c>
      <c r="Z112">
        <f t="shared" si="42"/>
        <v>57192.369673772424</v>
      </c>
      <c r="AA112">
        <f t="shared" si="43"/>
        <v>14504.444599774499</v>
      </c>
      <c r="AB112">
        <f t="shared" si="44"/>
        <v>37245.330032504557</v>
      </c>
      <c r="AC112">
        <f t="shared" si="45"/>
        <v>97613.53843385537</v>
      </c>
    </row>
    <row r="113" spans="1:31" x14ac:dyDescent="0.25">
      <c r="A113" s="15">
        <v>43070</v>
      </c>
      <c r="B113">
        <f t="shared" si="17"/>
        <v>2017</v>
      </c>
      <c r="C113">
        <f t="shared" si="18"/>
        <v>4</v>
      </c>
      <c r="D113">
        <v>723426.86404237291</v>
      </c>
      <c r="E113" s="96"/>
      <c r="F113">
        <v>737657.29591286601</v>
      </c>
      <c r="G113">
        <v>502189.56007954828</v>
      </c>
      <c r="H113">
        <v>102477.76475451146</v>
      </c>
      <c r="I113">
        <f>SUM(J113:K113)</f>
        <v>203492.54017815139</v>
      </c>
      <c r="J113">
        <v>161781.54531900189</v>
      </c>
      <c r="K113">
        <v>41710.994859149505</v>
      </c>
      <c r="L113">
        <v>141158.1605204574</v>
      </c>
      <c r="M113">
        <v>225891.16149029564</v>
      </c>
      <c r="N113">
        <v>57760.484565407351</v>
      </c>
      <c r="O113">
        <v>150623.20637633331</v>
      </c>
      <c r="P113">
        <v>391950.65675178485</v>
      </c>
      <c r="R113">
        <f>D113/4</f>
        <v>180856.71601059323</v>
      </c>
      <c r="S113">
        <f t="shared" ref="S113" si="49">F113/4</f>
        <v>184414.3239782165</v>
      </c>
      <c r="T113">
        <f t="shared" ref="T113" si="50">G113/4</f>
        <v>125547.39001988707</v>
      </c>
      <c r="U113">
        <f t="shared" ref="U113" si="51">H113/4</f>
        <v>25619.441188627865</v>
      </c>
      <c r="V113">
        <f t="shared" ref="V113" si="52">I113/4</f>
        <v>50873.135044537848</v>
      </c>
      <c r="W113">
        <f t="shared" ref="W113" si="53">J113/4</f>
        <v>40445.386329750472</v>
      </c>
      <c r="X113">
        <f t="shared" ref="X113" si="54">K113/4</f>
        <v>10427.748714787376</v>
      </c>
      <c r="Y113">
        <f t="shared" ref="Y113" si="55">L113/4</f>
        <v>35289.54013011435</v>
      </c>
      <c r="Z113">
        <f t="shared" ref="Z113" si="56">M113/4</f>
        <v>56472.790372573909</v>
      </c>
      <c r="AA113">
        <f t="shared" ref="AA113" si="57">N113/4</f>
        <v>14440.121141351838</v>
      </c>
      <c r="AB113">
        <f t="shared" ref="AB113" si="58">O113/4</f>
        <v>37655.801594083328</v>
      </c>
      <c r="AC113">
        <f t="shared" ref="AC113" si="59">P113/4</f>
        <v>97987.664187946211</v>
      </c>
    </row>
    <row r="114" spans="1:31" s="16" customFormat="1" x14ac:dyDescent="0.25">
      <c r="A114" s="51">
        <v>43160</v>
      </c>
      <c r="B114" s="26">
        <v>2018</v>
      </c>
      <c r="C114" s="26">
        <f t="shared" si="18"/>
        <v>1</v>
      </c>
      <c r="D114" s="97">
        <f>E114</f>
        <v>712506.81674293848</v>
      </c>
      <c r="E114" s="97">
        <f>D110*(1+4.2%)</f>
        <v>712506.81674293848</v>
      </c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26"/>
      <c r="R114">
        <f>D114/4</f>
        <v>178126.70418573462</v>
      </c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/>
      <c r="AE114"/>
    </row>
    <row r="115" spans="1:31" x14ac:dyDescent="0.25">
      <c r="A115" s="15">
        <v>43252</v>
      </c>
      <c r="B115">
        <v>2018</v>
      </c>
      <c r="C115">
        <f t="shared" si="18"/>
        <v>2</v>
      </c>
    </row>
    <row r="116" spans="1:31" x14ac:dyDescent="0.25">
      <c r="A116" s="15">
        <v>43344</v>
      </c>
      <c r="B116">
        <v>2018</v>
      </c>
      <c r="C116">
        <f t="shared" si="18"/>
        <v>3</v>
      </c>
    </row>
    <row r="117" spans="1:31" x14ac:dyDescent="0.25">
      <c r="A117" s="15">
        <v>43435</v>
      </c>
      <c r="B117">
        <v>2018</v>
      </c>
      <c r="C117">
        <f t="shared" si="18"/>
        <v>4</v>
      </c>
    </row>
    <row r="118" spans="1:31" x14ac:dyDescent="0.25">
      <c r="A118" s="15">
        <v>43525</v>
      </c>
      <c r="B118" s="6">
        <v>2019</v>
      </c>
      <c r="C118" s="6">
        <v>1</v>
      </c>
    </row>
    <row r="119" spans="1:31" x14ac:dyDescent="0.25">
      <c r="A119" s="15">
        <v>43617</v>
      </c>
      <c r="B119" s="6">
        <v>2019</v>
      </c>
      <c r="C119" s="6">
        <v>2</v>
      </c>
    </row>
    <row r="120" spans="1:31" x14ac:dyDescent="0.25">
      <c r="A120" s="15">
        <v>43709</v>
      </c>
      <c r="B120" s="6">
        <v>2019</v>
      </c>
      <c r="C120" s="6">
        <v>3</v>
      </c>
    </row>
    <row r="121" spans="1:31" x14ac:dyDescent="0.25">
      <c r="A121" s="15">
        <v>43800</v>
      </c>
      <c r="B121" s="6">
        <v>2019</v>
      </c>
      <c r="C121" s="6">
        <v>4</v>
      </c>
    </row>
    <row r="122" spans="1:31" x14ac:dyDescent="0.25">
      <c r="A122" s="15"/>
    </row>
    <row r="123" spans="1:31" x14ac:dyDescent="0.25">
      <c r="A123" s="15"/>
    </row>
    <row r="124" spans="1:31" x14ac:dyDescent="0.25">
      <c r="A124" s="15"/>
    </row>
    <row r="126" spans="1:31" s="8" customFormat="1" ht="195" x14ac:dyDescent="0.25">
      <c r="A126" s="31" t="s">
        <v>46</v>
      </c>
      <c r="B126" s="31"/>
      <c r="C126" s="31"/>
      <c r="D126" s="8" t="s">
        <v>228</v>
      </c>
      <c r="F126" s="8" t="s">
        <v>229</v>
      </c>
    </row>
    <row r="127" spans="1:31" s="3" customFormat="1" ht="123.75" customHeight="1" x14ac:dyDescent="0.25">
      <c r="A127" s="3" t="s">
        <v>5</v>
      </c>
      <c r="D127" s="3" t="s">
        <v>193</v>
      </c>
    </row>
    <row r="128" spans="1:31" s="3" customFormat="1" x14ac:dyDescent="0.25">
      <c r="A128" s="3" t="s">
        <v>6</v>
      </c>
    </row>
    <row r="129" spans="1:5" s="3" customFormat="1" ht="30" x14ac:dyDescent="0.25">
      <c r="A129" s="3" t="s">
        <v>7</v>
      </c>
      <c r="D129" s="67" t="s">
        <v>192</v>
      </c>
      <c r="E129" s="67"/>
    </row>
    <row r="130" spans="1:5" s="3" customFormat="1" x14ac:dyDescent="0.25">
      <c r="A130" s="3" t="s">
        <v>8</v>
      </c>
    </row>
  </sheetData>
  <hyperlinks>
    <hyperlink ref="D1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I325"/>
  <sheetViews>
    <sheetView zoomScale="90" zoomScaleNormal="90" workbookViewId="0">
      <pane xSplit="4" ySplit="1" topLeftCell="U275" activePane="bottomRight" state="frozen"/>
      <selection activeCell="L110" sqref="L110"/>
      <selection pane="topRight" activeCell="L110" sqref="L110"/>
      <selection pane="bottomLeft" activeCell="L110" sqref="L110"/>
      <selection pane="bottomRight" activeCell="AI313" sqref="AI1:AI1048576"/>
    </sheetView>
  </sheetViews>
  <sheetFormatPr defaultColWidth="9.140625"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9" width="15.140625" customWidth="1"/>
  </cols>
  <sheetData>
    <row r="1" spans="1:35" s="22" customFormat="1" x14ac:dyDescent="0.25">
      <c r="A1" s="21" t="s">
        <v>4</v>
      </c>
      <c r="B1" s="22" t="s">
        <v>0</v>
      </c>
      <c r="C1" s="22" t="s">
        <v>13</v>
      </c>
      <c r="D1" s="22" t="s">
        <v>36</v>
      </c>
      <c r="E1" s="22" t="s">
        <v>30</v>
      </c>
      <c r="F1" s="22" t="s">
        <v>37</v>
      </c>
      <c r="G1" s="22" t="s">
        <v>38</v>
      </c>
      <c r="H1" s="22" t="s">
        <v>39</v>
      </c>
      <c r="I1" s="22" t="s">
        <v>71</v>
      </c>
      <c r="J1" s="22" t="s">
        <v>210</v>
      </c>
      <c r="K1" s="22" t="s">
        <v>41</v>
      </c>
      <c r="L1" s="22" t="s">
        <v>235</v>
      </c>
      <c r="M1" s="22" t="s">
        <v>42</v>
      </c>
      <c r="N1" s="22" t="s">
        <v>45</v>
      </c>
      <c r="O1" s="22" t="s">
        <v>44</v>
      </c>
      <c r="P1" s="22" t="s">
        <v>43</v>
      </c>
      <c r="Q1" s="22" t="s">
        <v>124</v>
      </c>
      <c r="R1" s="22" t="s">
        <v>121</v>
      </c>
      <c r="S1" s="22" t="s">
        <v>125</v>
      </c>
      <c r="T1" s="22" t="s">
        <v>175</v>
      </c>
      <c r="U1" s="22" t="s">
        <v>246</v>
      </c>
      <c r="V1" s="22" t="s">
        <v>148</v>
      </c>
      <c r="W1" s="22" t="s">
        <v>183</v>
      </c>
      <c r="X1" s="22" t="s">
        <v>40</v>
      </c>
      <c r="Y1" s="22" t="s">
        <v>179</v>
      </c>
      <c r="Z1" s="22" t="s">
        <v>180</v>
      </c>
      <c r="AA1" s="22" t="s">
        <v>85</v>
      </c>
      <c r="AB1" s="22" t="s">
        <v>84</v>
      </c>
      <c r="AC1" s="22" t="s">
        <v>87</v>
      </c>
      <c r="AD1" s="22" t="s">
        <v>93</v>
      </c>
      <c r="AE1" s="22" t="s">
        <v>135</v>
      </c>
      <c r="AF1" s="22" t="s">
        <v>136</v>
      </c>
      <c r="AG1" s="22" t="s">
        <v>131</v>
      </c>
      <c r="AH1" s="22" t="s">
        <v>227</v>
      </c>
      <c r="AI1" s="22" t="s">
        <v>202</v>
      </c>
    </row>
    <row r="2" spans="1:35" x14ac:dyDescent="0.25">
      <c r="A2" s="27">
        <v>33970</v>
      </c>
      <c r="B2">
        <v>1993</v>
      </c>
      <c r="C2">
        <v>1</v>
      </c>
      <c r="D2">
        <v>2</v>
      </c>
      <c r="E2" s="24" t="str">
        <f>IF(ISBLANK(HLOOKUP(E$1, m_preprocess!$1:$1048576, $D2, FALSE)), "", HLOOKUP(E$1, m_preprocess!$1:$1048576, $D2, FALSE))</f>
        <v/>
      </c>
      <c r="F2" s="24" t="str">
        <f>IF(ISBLANK(HLOOKUP(F$1, m_preprocess!$1:$1048576, $D2, FALSE)), "", HLOOKUP(F$1, m_preprocess!$1:$1048576, $D2, FALSE))</f>
        <v/>
      </c>
      <c r="G2" s="24">
        <f>IF(ISBLANK(HLOOKUP(G$1, m_preprocess!$1:$1048576, $D2, FALSE)), "", HLOOKUP(G$1, m_preprocess!$1:$1048576, $D2, FALSE))</f>
        <v>76.452192329019525</v>
      </c>
      <c r="H2" s="24">
        <f>IF(ISBLANK(HLOOKUP(H$1, m_preprocess!$1:$1048576, $D2, FALSE)), "", HLOOKUP(H$1, m_preprocess!$1:$1048576, $D2, FALSE))</f>
        <v>11.713250589177205</v>
      </c>
      <c r="I2" s="24" t="str">
        <f>IF(ISBLANK(HLOOKUP(I$1, m_preprocess!$1:$1048576, $D2, FALSE)), "", HLOOKUP(I$1, m_preprocess!$1:$1048576, $D2, FALSE))</f>
        <v/>
      </c>
      <c r="J2" s="24">
        <f>IF(ISBLANK(HLOOKUP(J$1, m_preprocess!$1:$1048576, $D2, FALSE)), "", HLOOKUP(J$1, m_preprocess!$1:$1048576, $D2, FALSE))</f>
        <v>80.29935747055147</v>
      </c>
      <c r="K2" s="24">
        <f>IF(ISBLANK(HLOOKUP(K$1, m_preprocess!$1:$1048576, $D2, FALSE)), "", HLOOKUP(K$1, m_preprocess!$1:$1048576, $D2, FALSE))</f>
        <v>14.522779666344549</v>
      </c>
      <c r="L2" s="24">
        <f>IF(ISBLANK(HLOOKUP(L$1, m_preprocess!$1:$1048576, $D2, FALSE)), "", HLOOKUP(L$1, m_preprocess!$1:$1048576, $D2, FALSE))</f>
        <v>5.9976686805472168</v>
      </c>
      <c r="M2" s="24">
        <f>IF(ISBLANK(HLOOKUP(M$1, m_preprocess!$1:$1048576, $D2, FALSE)), "", HLOOKUP(M$1, m_preprocess!$1:$1048576, $D2, FALSE))</f>
        <v>13.428271023409547</v>
      </c>
      <c r="N2" s="24">
        <f>IF(ISBLANK(HLOOKUP(N$1, m_preprocess!$1:$1048576, $D2, FALSE)), "", HLOOKUP(N$1, m_preprocess!$1:$1048576, $D2, FALSE))</f>
        <v>3.2124032462024243</v>
      </c>
      <c r="O2" s="24">
        <f>IF(ISBLANK(HLOOKUP(O$1, m_preprocess!$1:$1048576, $D2, FALSE)), "", HLOOKUP(O$1, m_preprocess!$1:$1048576, $D2, FALSE))</f>
        <v>4.431900121705465</v>
      </c>
      <c r="P2" s="24">
        <f>IF(ISBLANK(HLOOKUP(P$1, m_preprocess!$1:$1048576, $D2, FALSE)), "", HLOOKUP(P$1, m_preprocess!$1:$1048576, $D2, FALSE))</f>
        <v>2.5036364158197584</v>
      </c>
      <c r="Q2" s="24" t="str">
        <f>IF(ISBLANK(HLOOKUP(Q$1, m_preprocess!$1:$1048576, $D2, FALSE)), "", HLOOKUP(Q$1, m_preprocess!$1:$1048576, $D2, FALSE))</f>
        <v/>
      </c>
      <c r="R2" s="24" t="str">
        <f>IF(ISBLANK(HLOOKUP(R$1, m_preprocess!$1:$1048576, $D2, FALSE)), "", HLOOKUP(R$1, m_preprocess!$1:$1048576, $D2, FALSE))</f>
        <v/>
      </c>
      <c r="S2" s="24" t="str">
        <f>IF(ISBLANK(HLOOKUP(S$1, m_preprocess!$1:$1048576, $D2, FALSE)), "", HLOOKUP(S$1, m_preprocess!$1:$1048576, $D2, FALSE))</f>
        <v/>
      </c>
      <c r="T2" s="24" t="str">
        <f>IF(ISBLANK(HLOOKUP(T$1, m_preprocess!$1:$1048576, $D2, FALSE)), "", HLOOKUP(T$1, m_preprocess!$1:$1048576, $D2, FALSE))</f>
        <v/>
      </c>
      <c r="U2" s="24" t="str">
        <f>IF(ISBLANK(HLOOKUP(U$1, m_preprocess!$1:$1048576, $D2, FALSE)), "", HLOOKUP(U$1, m_preprocess!$1:$1048576, $D2, FALSE))</f>
        <v/>
      </c>
      <c r="V2" s="24">
        <f>IF(ISBLANK(HLOOKUP(V$1, m_preprocess!$1:$1048576, $D2, FALSE)), "", HLOOKUP(V$1, m_preprocess!$1:$1048576, $D2, FALSE))</f>
        <v>45.784316444035881</v>
      </c>
      <c r="W2" s="24">
        <f>IF(ISBLANK(HLOOKUP(W$1, m_preprocess!$1:$1048576, $D2, FALSE)), "", HLOOKUP(W$1, m_preprocess!$1:$1048576, $D2, FALSE))</f>
        <v>100457.92933750051</v>
      </c>
      <c r="X2" s="24">
        <f>IF(ISBLANK(HLOOKUP(X$1, m_preprocess!$1:$1048576, $D2, FALSE)), "", HLOOKUP(X$1, m_preprocess!$1:$1048576, $D2, FALSE))</f>
        <v>186442.58341214265</v>
      </c>
      <c r="Y2" s="24" t="str">
        <f>IF(ISBLANK(HLOOKUP(Y$1, m_preprocess!$1:$1048576, $D2, FALSE)), "", HLOOKUP(Y$1, m_preprocess!$1:$1048576, $D2, FALSE))</f>
        <v/>
      </c>
      <c r="Z2" s="24" t="str">
        <f>IF(ISBLANK(HLOOKUP(Z$1, m_preprocess!$1:$1048576, $D2, FALSE)), "", HLOOKUP(Z$1, m_preprocess!$1:$1048576, $D2, FALSE))</f>
        <v/>
      </c>
      <c r="AA2" s="24" t="str">
        <f>IF(ISBLANK(HLOOKUP(AA$1, m_preprocess!$1:$1048576, $D2, FALSE)), "", HLOOKUP(AA$1, m_preprocess!$1:$1048576, $D2, FALSE))</f>
        <v/>
      </c>
      <c r="AB2" s="24" t="str">
        <f>IF(ISBLANK(HLOOKUP(AB$1, m_preprocess!$1:$1048576, $D2, FALSE)), "", HLOOKUP(AB$1, m_preprocess!$1:$1048576, $D2, FALSE))</f>
        <v/>
      </c>
      <c r="AC2" s="24" t="str">
        <f>IF(ISBLANK(HLOOKUP(AC$1, m_preprocess!$1:$1048576, $D2, FALSE)), "", HLOOKUP(AC$1, m_preprocess!$1:$1048576, $D2, FALSE))</f>
        <v/>
      </c>
      <c r="AD2" s="24">
        <f>IF(ISBLANK(HLOOKUP(AD$1, m_preprocess!$1:$1048576, $D2, FALSE)), "", HLOOKUP(AD$1, m_preprocess!$1:$1048576, $D2, FALSE))</f>
        <v>71.309924756667527</v>
      </c>
      <c r="AE2" s="24" t="str">
        <f>IF(ISBLANK(HLOOKUP(AE$1, m_preprocess!$1:$1048576, $D2, FALSE)), "", HLOOKUP(AE$1, m_preprocess!$1:$1048576, $D2, FALSE))</f>
        <v/>
      </c>
      <c r="AF2" s="24" t="str">
        <f>IF(ISBLANK(HLOOKUP(AF$1, m_preprocess!$1:$1048576, $D2, FALSE)), "", HLOOKUP(AF$1, m_preprocess!$1:$1048576, $D2, FALSE))</f>
        <v/>
      </c>
      <c r="AG2" s="24" t="str">
        <f>IF(ISBLANK(HLOOKUP(AG$1, m_preprocess!$1:$1048576, $D2, FALSE)), "", HLOOKUP(AG$1, m_preprocess!$1:$1048576, $D2, FALSE))</f>
        <v/>
      </c>
      <c r="AH2" s="24">
        <f>IF(ISBLANK(HLOOKUP(AH$1, m_preprocess!$1:$1048576, $D2, FALSE)), "", HLOOKUP(AH$1, m_preprocess!$1:$1048576, $D2, FALSE))</f>
        <v>1019803</v>
      </c>
      <c r="AI2" s="24">
        <f>IF(ISBLANK(HLOOKUP(AI$1, m_preprocess!$1:$1048576, $D2, FALSE)), "", HLOOKUP(AI$1, m_preprocess!$1:$1048576, $D2, FALSE))</f>
        <v>77.347816870043999</v>
      </c>
    </row>
    <row r="3" spans="1:35" x14ac:dyDescent="0.25">
      <c r="A3" s="27">
        <v>34001</v>
      </c>
      <c r="B3">
        <v>1993</v>
      </c>
      <c r="C3">
        <v>2</v>
      </c>
      <c r="D3">
        <v>3</v>
      </c>
      <c r="E3" s="24" t="str">
        <f>IF(ISBLANK(HLOOKUP(E$1, m_preprocess!$1:$1048576, $D3, FALSE)), "", HLOOKUP(E$1, m_preprocess!$1:$1048576, $D3, FALSE))</f>
        <v/>
      </c>
      <c r="F3" s="24" t="str">
        <f>IF(ISBLANK(HLOOKUP(F$1, m_preprocess!$1:$1048576, $D3, FALSE)), "", HLOOKUP(F$1, m_preprocess!$1:$1048576, $D3, FALSE))</f>
        <v/>
      </c>
      <c r="G3" s="24">
        <f>IF(ISBLANK(HLOOKUP(G$1, m_preprocess!$1:$1048576, $D3, FALSE)), "", HLOOKUP(G$1, m_preprocess!$1:$1048576, $D3, FALSE))</f>
        <v>75.381206035775421</v>
      </c>
      <c r="H3" s="24">
        <f>IF(ISBLANK(HLOOKUP(H$1, m_preprocess!$1:$1048576, $D3, FALSE)), "", HLOOKUP(H$1, m_preprocess!$1:$1048576, $D3, FALSE))</f>
        <v>11.79880937818335</v>
      </c>
      <c r="I3" s="24" t="str">
        <f>IF(ISBLANK(HLOOKUP(I$1, m_preprocess!$1:$1048576, $D3, FALSE)), "", HLOOKUP(I$1, m_preprocess!$1:$1048576, $D3, FALSE))</f>
        <v/>
      </c>
      <c r="J3" s="24">
        <f>IF(ISBLANK(HLOOKUP(J$1, m_preprocess!$1:$1048576, $D3, FALSE)), "", HLOOKUP(J$1, m_preprocess!$1:$1048576, $D3, FALSE))</f>
        <v>80.421636549218363</v>
      </c>
      <c r="K3" s="24">
        <f>IF(ISBLANK(HLOOKUP(K$1, m_preprocess!$1:$1048576, $D3, FALSE)), "", HLOOKUP(K$1, m_preprocess!$1:$1048576, $D3, FALSE))</f>
        <v>14.672956761656073</v>
      </c>
      <c r="L3" s="24">
        <f>IF(ISBLANK(HLOOKUP(L$1, m_preprocess!$1:$1048576, $D3, FALSE)), "", HLOOKUP(L$1, m_preprocess!$1:$1048576, $D3, FALSE))</f>
        <v>5.927091575498201</v>
      </c>
      <c r="M3" s="24">
        <f>IF(ISBLANK(HLOOKUP(M$1, m_preprocess!$1:$1048576, $D3, FALSE)), "", HLOOKUP(M$1, m_preprocess!$1:$1048576, $D3, FALSE))</f>
        <v>11.635612987951426</v>
      </c>
      <c r="N3" s="24">
        <f>IF(ISBLANK(HLOOKUP(N$1, m_preprocess!$1:$1048576, $D3, FALSE)), "", HLOOKUP(N$1, m_preprocess!$1:$1048576, $D3, FALSE))</f>
        <v>2.6378221268324951</v>
      </c>
      <c r="O3" s="24">
        <f>IF(ISBLANK(HLOOKUP(O$1, m_preprocess!$1:$1048576, $D3, FALSE)), "", HLOOKUP(O$1, m_preprocess!$1:$1048576, $D3, FALSE))</f>
        <v>3.7895675263676663</v>
      </c>
      <c r="P3" s="24">
        <f>IF(ISBLANK(HLOOKUP(P$1, m_preprocess!$1:$1048576, $D3, FALSE)), "", HLOOKUP(P$1, m_preprocess!$1:$1048576, $D3, FALSE))</f>
        <v>2.4001155508249368</v>
      </c>
      <c r="Q3" s="24" t="str">
        <f>IF(ISBLANK(HLOOKUP(Q$1, m_preprocess!$1:$1048576, $D3, FALSE)), "", HLOOKUP(Q$1, m_preprocess!$1:$1048576, $D3, FALSE))</f>
        <v/>
      </c>
      <c r="R3" s="24" t="str">
        <f>IF(ISBLANK(HLOOKUP(R$1, m_preprocess!$1:$1048576, $D3, FALSE)), "", HLOOKUP(R$1, m_preprocess!$1:$1048576, $D3, FALSE))</f>
        <v/>
      </c>
      <c r="S3" s="24" t="str">
        <f>IF(ISBLANK(HLOOKUP(S$1, m_preprocess!$1:$1048576, $D3, FALSE)), "", HLOOKUP(S$1, m_preprocess!$1:$1048576, $D3, FALSE))</f>
        <v/>
      </c>
      <c r="T3" s="24" t="str">
        <f>IF(ISBLANK(HLOOKUP(T$1, m_preprocess!$1:$1048576, $D3, FALSE)), "", HLOOKUP(T$1, m_preprocess!$1:$1048576, $D3, FALSE))</f>
        <v/>
      </c>
      <c r="U3" s="24" t="str">
        <f>IF(ISBLANK(HLOOKUP(U$1, m_preprocess!$1:$1048576, $D3, FALSE)), "", HLOOKUP(U$1, m_preprocess!$1:$1048576, $D3, FALSE))</f>
        <v/>
      </c>
      <c r="V3" s="24">
        <f>IF(ISBLANK(HLOOKUP(V$1, m_preprocess!$1:$1048576, $D3, FALSE)), "", HLOOKUP(V$1, m_preprocess!$1:$1048576, $D3, FALSE))</f>
        <v>45.281214864153853</v>
      </c>
      <c r="W3" s="24">
        <f>IF(ISBLANK(HLOOKUP(W$1, m_preprocess!$1:$1048576, $D3, FALSE)), "", HLOOKUP(W$1, m_preprocess!$1:$1048576, $D3, FALSE))</f>
        <v>101327.44429371199</v>
      </c>
      <c r="X3" s="24">
        <f>IF(ISBLANK(HLOOKUP(X$1, m_preprocess!$1:$1048576, $D3, FALSE)), "", HLOOKUP(X$1, m_preprocess!$1:$1048576, $D3, FALSE))</f>
        <v>189925.17195366602</v>
      </c>
      <c r="Y3" s="24" t="str">
        <f>IF(ISBLANK(HLOOKUP(Y$1, m_preprocess!$1:$1048576, $D3, FALSE)), "", HLOOKUP(Y$1, m_preprocess!$1:$1048576, $D3, FALSE))</f>
        <v/>
      </c>
      <c r="Z3" s="24" t="str">
        <f>IF(ISBLANK(HLOOKUP(Z$1, m_preprocess!$1:$1048576, $D3, FALSE)), "", HLOOKUP(Z$1, m_preprocess!$1:$1048576, $D3, FALSE))</f>
        <v/>
      </c>
      <c r="AA3" s="24" t="str">
        <f>IF(ISBLANK(HLOOKUP(AA$1, m_preprocess!$1:$1048576, $D3, FALSE)), "", HLOOKUP(AA$1, m_preprocess!$1:$1048576, $D3, FALSE))</f>
        <v/>
      </c>
      <c r="AB3" s="24" t="str">
        <f>IF(ISBLANK(HLOOKUP(AB$1, m_preprocess!$1:$1048576, $D3, FALSE)), "", HLOOKUP(AB$1, m_preprocess!$1:$1048576, $D3, FALSE))</f>
        <v/>
      </c>
      <c r="AC3" s="24" t="str">
        <f>IF(ISBLANK(HLOOKUP(AC$1, m_preprocess!$1:$1048576, $D3, FALSE)), "", HLOOKUP(AC$1, m_preprocess!$1:$1048576, $D3, FALSE))</f>
        <v/>
      </c>
      <c r="AD3" s="24">
        <f>IF(ISBLANK(HLOOKUP(AD$1, m_preprocess!$1:$1048576, $D3, FALSE)), "", HLOOKUP(AD$1, m_preprocess!$1:$1048576, $D3, FALSE))</f>
        <v>74.001858750261235</v>
      </c>
      <c r="AE3" s="24" t="str">
        <f>IF(ISBLANK(HLOOKUP(AE$1, m_preprocess!$1:$1048576, $D3, FALSE)), "", HLOOKUP(AE$1, m_preprocess!$1:$1048576, $D3, FALSE))</f>
        <v/>
      </c>
      <c r="AF3" s="24" t="str">
        <f>IF(ISBLANK(HLOOKUP(AF$1, m_preprocess!$1:$1048576, $D3, FALSE)), "", HLOOKUP(AF$1, m_preprocess!$1:$1048576, $D3, FALSE))</f>
        <v/>
      </c>
      <c r="AG3" s="24" t="str">
        <f>IF(ISBLANK(HLOOKUP(AG$1, m_preprocess!$1:$1048576, $D3, FALSE)), "", HLOOKUP(AG$1, m_preprocess!$1:$1048576, $D3, FALSE))</f>
        <v/>
      </c>
      <c r="AH3" s="24">
        <f>IF(ISBLANK(HLOOKUP(AH$1, m_preprocess!$1:$1048576, $D3, FALSE)), "", HLOOKUP(AH$1, m_preprocess!$1:$1048576, $D3, FALSE))</f>
        <v>1042110</v>
      </c>
      <c r="AI3" s="24">
        <f>IF(ISBLANK(HLOOKUP(AI$1, m_preprocess!$1:$1048576, $D3, FALSE)), "", HLOOKUP(AI$1, m_preprocess!$1:$1048576, $D3, FALSE))</f>
        <v>77.14295627823499</v>
      </c>
    </row>
    <row r="4" spans="1:35" x14ac:dyDescent="0.25">
      <c r="A4" s="27">
        <v>34029</v>
      </c>
      <c r="B4">
        <v>1993</v>
      </c>
      <c r="C4">
        <v>3</v>
      </c>
      <c r="D4">
        <v>4</v>
      </c>
      <c r="E4" s="24" t="str">
        <f>IF(ISBLANK(HLOOKUP(E$1, m_preprocess!$1:$1048576, $D4, FALSE)), "", HLOOKUP(E$1, m_preprocess!$1:$1048576, $D4, FALSE))</f>
        <v/>
      </c>
      <c r="F4" s="24" t="str">
        <f>IF(ISBLANK(HLOOKUP(F$1, m_preprocess!$1:$1048576, $D4, FALSE)), "", HLOOKUP(F$1, m_preprocess!$1:$1048576, $D4, FALSE))</f>
        <v/>
      </c>
      <c r="G4" s="24">
        <f>IF(ISBLANK(HLOOKUP(G$1, m_preprocess!$1:$1048576, $D4, FALSE)), "", HLOOKUP(G$1, m_preprocess!$1:$1048576, $D4, FALSE))</f>
        <v>86.659023603360581</v>
      </c>
      <c r="H4" s="24">
        <f>IF(ISBLANK(HLOOKUP(H$1, m_preprocess!$1:$1048576, $D4, FALSE)), "", HLOOKUP(H$1, m_preprocess!$1:$1048576, $D4, FALSE))</f>
        <v>11.887519576046358</v>
      </c>
      <c r="I4" s="24" t="str">
        <f>IF(ISBLANK(HLOOKUP(I$1, m_preprocess!$1:$1048576, $D4, FALSE)), "", HLOOKUP(I$1, m_preprocess!$1:$1048576, $D4, FALSE))</f>
        <v/>
      </c>
      <c r="J4" s="24">
        <f>IF(ISBLANK(HLOOKUP(J$1, m_preprocess!$1:$1048576, $D4, FALSE)), "", HLOOKUP(J$1, m_preprocess!$1:$1048576, $D4, FALSE))</f>
        <v>80.274391796039083</v>
      </c>
      <c r="K4" s="24">
        <f>IF(ISBLANK(HLOOKUP(K$1, m_preprocess!$1:$1048576, $D4, FALSE)), "", HLOOKUP(K$1, m_preprocess!$1:$1048576, $D4, FALSE))</f>
        <v>17.258153671884802</v>
      </c>
      <c r="L4" s="24">
        <f>IF(ISBLANK(HLOOKUP(L$1, m_preprocess!$1:$1048576, $D4, FALSE)), "", HLOOKUP(L$1, m_preprocess!$1:$1048576, $D4, FALSE))</f>
        <v>5.5835116541327281</v>
      </c>
      <c r="M4" s="24">
        <f>IF(ISBLANK(HLOOKUP(M$1, m_preprocess!$1:$1048576, $D4, FALSE)), "", HLOOKUP(M$1, m_preprocess!$1:$1048576, $D4, FALSE))</f>
        <v>17.048494900657353</v>
      </c>
      <c r="N4" s="24">
        <f>IF(ISBLANK(HLOOKUP(N$1, m_preprocess!$1:$1048576, $D4, FALSE)), "", HLOOKUP(N$1, m_preprocess!$1:$1048576, $D4, FALSE))</f>
        <v>3.6492735816401995</v>
      </c>
      <c r="O4" s="24">
        <f>IF(ISBLANK(HLOOKUP(O$1, m_preprocess!$1:$1048576, $D4, FALSE)), "", HLOOKUP(O$1, m_preprocess!$1:$1048576, $D4, FALSE))</f>
        <v>5.3586982337055167</v>
      </c>
      <c r="P4" s="24">
        <f>IF(ISBLANK(HLOOKUP(P$1, m_preprocess!$1:$1048576, $D4, FALSE)), "", HLOOKUP(P$1, m_preprocess!$1:$1048576, $D4, FALSE))</f>
        <v>3.4925702498661999</v>
      </c>
      <c r="Q4" s="24" t="str">
        <f>IF(ISBLANK(HLOOKUP(Q$1, m_preprocess!$1:$1048576, $D4, FALSE)), "", HLOOKUP(Q$1, m_preprocess!$1:$1048576, $D4, FALSE))</f>
        <v/>
      </c>
      <c r="R4" s="24" t="str">
        <f>IF(ISBLANK(HLOOKUP(R$1, m_preprocess!$1:$1048576, $D4, FALSE)), "", HLOOKUP(R$1, m_preprocess!$1:$1048576, $D4, FALSE))</f>
        <v/>
      </c>
      <c r="S4" s="24" t="str">
        <f>IF(ISBLANK(HLOOKUP(S$1, m_preprocess!$1:$1048576, $D4, FALSE)), "", HLOOKUP(S$1, m_preprocess!$1:$1048576, $D4, FALSE))</f>
        <v/>
      </c>
      <c r="T4" s="24" t="str">
        <f>IF(ISBLANK(HLOOKUP(T$1, m_preprocess!$1:$1048576, $D4, FALSE)), "", HLOOKUP(T$1, m_preprocess!$1:$1048576, $D4, FALSE))</f>
        <v/>
      </c>
      <c r="U4" s="24" t="str">
        <f>IF(ISBLANK(HLOOKUP(U$1, m_preprocess!$1:$1048576, $D4, FALSE)), "", HLOOKUP(U$1, m_preprocess!$1:$1048576, $D4, FALSE))</f>
        <v/>
      </c>
      <c r="V4" s="24">
        <f>IF(ISBLANK(HLOOKUP(V$1, m_preprocess!$1:$1048576, $D4, FALSE)), "", HLOOKUP(V$1, m_preprocess!$1:$1048576, $D4, FALSE))</f>
        <v>45.069528909524088</v>
      </c>
      <c r="W4" s="24">
        <f>IF(ISBLANK(HLOOKUP(W$1, m_preprocess!$1:$1048576, $D4, FALSE)), "", HLOOKUP(W$1, m_preprocess!$1:$1048576, $D4, FALSE))</f>
        <v>99109.691678156145</v>
      </c>
      <c r="X4" s="24">
        <f>IF(ISBLANK(HLOOKUP(X$1, m_preprocess!$1:$1048576, $D4, FALSE)), "", HLOOKUP(X$1, m_preprocess!$1:$1048576, $D4, FALSE))</f>
        <v>193808.47999968127</v>
      </c>
      <c r="Y4" s="24" t="str">
        <f>IF(ISBLANK(HLOOKUP(Y$1, m_preprocess!$1:$1048576, $D4, FALSE)), "", HLOOKUP(Y$1, m_preprocess!$1:$1048576, $D4, FALSE))</f>
        <v/>
      </c>
      <c r="Z4" s="24" t="str">
        <f>IF(ISBLANK(HLOOKUP(Z$1, m_preprocess!$1:$1048576, $D4, FALSE)), "", HLOOKUP(Z$1, m_preprocess!$1:$1048576, $D4, FALSE))</f>
        <v/>
      </c>
      <c r="AA4" s="24" t="str">
        <f>IF(ISBLANK(HLOOKUP(AA$1, m_preprocess!$1:$1048576, $D4, FALSE)), "", HLOOKUP(AA$1, m_preprocess!$1:$1048576, $D4, FALSE))</f>
        <v/>
      </c>
      <c r="AB4" s="24" t="str">
        <f>IF(ISBLANK(HLOOKUP(AB$1, m_preprocess!$1:$1048576, $D4, FALSE)), "", HLOOKUP(AB$1, m_preprocess!$1:$1048576, $D4, FALSE))</f>
        <v/>
      </c>
      <c r="AC4" s="24" t="str">
        <f>IF(ISBLANK(HLOOKUP(AC$1, m_preprocess!$1:$1048576, $D4, FALSE)), "", HLOOKUP(AC$1, m_preprocess!$1:$1048576, $D4, FALSE))</f>
        <v/>
      </c>
      <c r="AD4" s="24">
        <f>IF(ISBLANK(HLOOKUP(AD$1, m_preprocess!$1:$1048576, $D4, FALSE)), "", HLOOKUP(AD$1, m_preprocess!$1:$1048576, $D4, FALSE))</f>
        <v>76.997840854695568</v>
      </c>
      <c r="AE4" s="24" t="str">
        <f>IF(ISBLANK(HLOOKUP(AE$1, m_preprocess!$1:$1048576, $D4, FALSE)), "", HLOOKUP(AE$1, m_preprocess!$1:$1048576, $D4, FALSE))</f>
        <v/>
      </c>
      <c r="AF4" s="24" t="str">
        <f>IF(ISBLANK(HLOOKUP(AF$1, m_preprocess!$1:$1048576, $D4, FALSE)), "", HLOOKUP(AF$1, m_preprocess!$1:$1048576, $D4, FALSE))</f>
        <v/>
      </c>
      <c r="AG4" s="24" t="str">
        <f>IF(ISBLANK(HLOOKUP(AG$1, m_preprocess!$1:$1048576, $D4, FALSE)), "", HLOOKUP(AG$1, m_preprocess!$1:$1048576, $D4, FALSE))</f>
        <v/>
      </c>
      <c r="AH4" s="24">
        <f>IF(ISBLANK(HLOOKUP(AH$1, m_preprocess!$1:$1048576, $D4, FALSE)), "", HLOOKUP(AH$1, m_preprocess!$1:$1048576, $D4, FALSE))</f>
        <v>1231476</v>
      </c>
      <c r="AI4" s="24">
        <f>IF(ISBLANK(HLOOKUP(AI$1, m_preprocess!$1:$1048576, $D4, FALSE)), "", HLOOKUP(AI$1, m_preprocess!$1:$1048576, $D4, FALSE))</f>
        <v>77.597973587040258</v>
      </c>
    </row>
    <row r="5" spans="1:35" x14ac:dyDescent="0.25">
      <c r="A5" s="27">
        <v>34060</v>
      </c>
      <c r="B5">
        <v>1993</v>
      </c>
      <c r="C5">
        <v>4</v>
      </c>
      <c r="D5">
        <v>5</v>
      </c>
      <c r="E5" s="24" t="str">
        <f>IF(ISBLANK(HLOOKUP(E$1, m_preprocess!$1:$1048576, $D5, FALSE)), "", HLOOKUP(E$1, m_preprocess!$1:$1048576, $D5, FALSE))</f>
        <v/>
      </c>
      <c r="F5" s="24" t="str">
        <f>IF(ISBLANK(HLOOKUP(F$1, m_preprocess!$1:$1048576, $D5, FALSE)), "", HLOOKUP(F$1, m_preprocess!$1:$1048576, $D5, FALSE))</f>
        <v/>
      </c>
      <c r="G5" s="24">
        <f>IF(ISBLANK(HLOOKUP(G$1, m_preprocess!$1:$1048576, $D5, FALSE)), "", HLOOKUP(G$1, m_preprocess!$1:$1048576, $D5, FALSE))</f>
        <v>82.339497117366463</v>
      </c>
      <c r="H5" s="24">
        <f>IF(ISBLANK(HLOOKUP(H$1, m_preprocess!$1:$1048576, $D5, FALSE)), "", HLOOKUP(H$1, m_preprocess!$1:$1048576, $D5, FALSE))</f>
        <v>12.011784465535181</v>
      </c>
      <c r="I5" s="24" t="str">
        <f>IF(ISBLANK(HLOOKUP(I$1, m_preprocess!$1:$1048576, $D5, FALSE)), "", HLOOKUP(I$1, m_preprocess!$1:$1048576, $D5, FALSE))</f>
        <v/>
      </c>
      <c r="J5" s="24">
        <f>IF(ISBLANK(HLOOKUP(J$1, m_preprocess!$1:$1048576, $D5, FALSE)), "", HLOOKUP(J$1, m_preprocess!$1:$1048576, $D5, FALSE))</f>
        <v>80.58199494984045</v>
      </c>
      <c r="K5" s="24">
        <f>IF(ISBLANK(HLOOKUP(K$1, m_preprocess!$1:$1048576, $D5, FALSE)), "", HLOOKUP(K$1, m_preprocess!$1:$1048576, $D5, FALSE))</f>
        <v>17.208618531305024</v>
      </c>
      <c r="L5" s="24">
        <f>IF(ISBLANK(HLOOKUP(L$1, m_preprocess!$1:$1048576, $D5, FALSE)), "", HLOOKUP(L$1, m_preprocess!$1:$1048576, $D5, FALSE))</f>
        <v>5.4380794365835285</v>
      </c>
      <c r="M5" s="24">
        <f>IF(ISBLANK(HLOOKUP(M$1, m_preprocess!$1:$1048576, $D5, FALSE)), "", HLOOKUP(M$1, m_preprocess!$1:$1048576, $D5, FALSE))</f>
        <v>15.514928784003269</v>
      </c>
      <c r="N5" s="24">
        <f>IF(ISBLANK(HLOOKUP(N$1, m_preprocess!$1:$1048576, $D5, FALSE)), "", HLOOKUP(N$1, m_preprocess!$1:$1048576, $D5, FALSE))</f>
        <v>3.1658358799651585</v>
      </c>
      <c r="O5" s="24">
        <f>IF(ISBLANK(HLOOKUP(O$1, m_preprocess!$1:$1048576, $D5, FALSE)), "", HLOOKUP(O$1, m_preprocess!$1:$1048576, $D5, FALSE))</f>
        <v>4.7336642367914985</v>
      </c>
      <c r="P5" s="24">
        <f>IF(ISBLANK(HLOOKUP(P$1, m_preprocess!$1:$1048576, $D5, FALSE)), "", HLOOKUP(P$1, m_preprocess!$1:$1048576, $D5, FALSE))</f>
        <v>3.4613154467365246</v>
      </c>
      <c r="Q5" s="24" t="str">
        <f>IF(ISBLANK(HLOOKUP(Q$1, m_preprocess!$1:$1048576, $D5, FALSE)), "", HLOOKUP(Q$1, m_preprocess!$1:$1048576, $D5, FALSE))</f>
        <v/>
      </c>
      <c r="R5" s="24" t="str">
        <f>IF(ISBLANK(HLOOKUP(R$1, m_preprocess!$1:$1048576, $D5, FALSE)), "", HLOOKUP(R$1, m_preprocess!$1:$1048576, $D5, FALSE))</f>
        <v/>
      </c>
      <c r="S5" s="24" t="str">
        <f>IF(ISBLANK(HLOOKUP(S$1, m_preprocess!$1:$1048576, $D5, FALSE)), "", HLOOKUP(S$1, m_preprocess!$1:$1048576, $D5, FALSE))</f>
        <v/>
      </c>
      <c r="T5" s="24" t="str">
        <f>IF(ISBLANK(HLOOKUP(T$1, m_preprocess!$1:$1048576, $D5, FALSE)), "", HLOOKUP(T$1, m_preprocess!$1:$1048576, $D5, FALSE))</f>
        <v/>
      </c>
      <c r="U5" s="24" t="str">
        <f>IF(ISBLANK(HLOOKUP(U$1, m_preprocess!$1:$1048576, $D5, FALSE)), "", HLOOKUP(U$1, m_preprocess!$1:$1048576, $D5, FALSE))</f>
        <v/>
      </c>
      <c r="V5" s="24">
        <f>IF(ISBLANK(HLOOKUP(V$1, m_preprocess!$1:$1048576, $D5, FALSE)), "", HLOOKUP(V$1, m_preprocess!$1:$1048576, $D5, FALSE))</f>
        <v>45.529545388613883</v>
      </c>
      <c r="W5" s="24">
        <f>IF(ISBLANK(HLOOKUP(W$1, m_preprocess!$1:$1048576, $D5, FALSE)), "", HLOOKUP(W$1, m_preprocess!$1:$1048576, $D5, FALSE))</f>
        <v>101470.20232482128</v>
      </c>
      <c r="X5" s="24">
        <f>IF(ISBLANK(HLOOKUP(X$1, m_preprocess!$1:$1048576, $D5, FALSE)), "", HLOOKUP(X$1, m_preprocess!$1:$1048576, $D5, FALSE))</f>
        <v>202097.82376342706</v>
      </c>
      <c r="Y5" s="24" t="str">
        <f>IF(ISBLANK(HLOOKUP(Y$1, m_preprocess!$1:$1048576, $D5, FALSE)), "", HLOOKUP(Y$1, m_preprocess!$1:$1048576, $D5, FALSE))</f>
        <v/>
      </c>
      <c r="Z5" s="24" t="str">
        <f>IF(ISBLANK(HLOOKUP(Z$1, m_preprocess!$1:$1048576, $D5, FALSE)), "", HLOOKUP(Z$1, m_preprocess!$1:$1048576, $D5, FALSE))</f>
        <v/>
      </c>
      <c r="AA5" s="24" t="str">
        <f>IF(ISBLANK(HLOOKUP(AA$1, m_preprocess!$1:$1048576, $D5, FALSE)), "", HLOOKUP(AA$1, m_preprocess!$1:$1048576, $D5, FALSE))</f>
        <v/>
      </c>
      <c r="AB5" s="24" t="str">
        <f>IF(ISBLANK(HLOOKUP(AB$1, m_preprocess!$1:$1048576, $D5, FALSE)), "", HLOOKUP(AB$1, m_preprocess!$1:$1048576, $D5, FALSE))</f>
        <v/>
      </c>
      <c r="AC5" s="24" t="str">
        <f>IF(ISBLANK(HLOOKUP(AC$1, m_preprocess!$1:$1048576, $D5, FALSE)), "", HLOOKUP(AC$1, m_preprocess!$1:$1048576, $D5, FALSE))</f>
        <v/>
      </c>
      <c r="AD5" s="24">
        <f>IF(ISBLANK(HLOOKUP(AD$1, m_preprocess!$1:$1048576, $D5, FALSE)), "", HLOOKUP(AD$1, m_preprocess!$1:$1048576, $D5, FALSE))</f>
        <v>77.297907108903402</v>
      </c>
      <c r="AE5" s="24" t="str">
        <f>IF(ISBLANK(HLOOKUP(AE$1, m_preprocess!$1:$1048576, $D5, FALSE)), "", HLOOKUP(AE$1, m_preprocess!$1:$1048576, $D5, FALSE))</f>
        <v/>
      </c>
      <c r="AF5" s="24" t="str">
        <f>IF(ISBLANK(HLOOKUP(AF$1, m_preprocess!$1:$1048576, $D5, FALSE)), "", HLOOKUP(AF$1, m_preprocess!$1:$1048576, $D5, FALSE))</f>
        <v/>
      </c>
      <c r="AG5" s="24" t="str">
        <f>IF(ISBLANK(HLOOKUP(AG$1, m_preprocess!$1:$1048576, $D5, FALSE)), "", HLOOKUP(AG$1, m_preprocess!$1:$1048576, $D5, FALSE))</f>
        <v/>
      </c>
      <c r="AH5" s="24">
        <f>IF(ISBLANK(HLOOKUP(AH$1, m_preprocess!$1:$1048576, $D5, FALSE)), "", HLOOKUP(AH$1, m_preprocess!$1:$1048576, $D5, FALSE))</f>
        <v>1139142</v>
      </c>
      <c r="AI5" s="24">
        <f>IF(ISBLANK(HLOOKUP(AI$1, m_preprocess!$1:$1048576, $D5, FALSE)), "", HLOOKUP(AI$1, m_preprocess!$1:$1048576, $D5, FALSE))</f>
        <v>77.783825295046597</v>
      </c>
    </row>
    <row r="6" spans="1:35" x14ac:dyDescent="0.25">
      <c r="A6" s="27">
        <v>34090</v>
      </c>
      <c r="B6">
        <v>1993</v>
      </c>
      <c r="C6">
        <v>5</v>
      </c>
      <c r="D6">
        <v>6</v>
      </c>
      <c r="E6" s="24" t="str">
        <f>IF(ISBLANK(HLOOKUP(E$1, m_preprocess!$1:$1048576, $D6, FALSE)), "", HLOOKUP(E$1, m_preprocess!$1:$1048576, $D6, FALSE))</f>
        <v/>
      </c>
      <c r="F6" s="24" t="str">
        <f>IF(ISBLANK(HLOOKUP(F$1, m_preprocess!$1:$1048576, $D6, FALSE)), "", HLOOKUP(F$1, m_preprocess!$1:$1048576, $D6, FALSE))</f>
        <v/>
      </c>
      <c r="G6" s="24">
        <f>IF(ISBLANK(HLOOKUP(G$1, m_preprocess!$1:$1048576, $D6, FALSE)), "", HLOOKUP(G$1, m_preprocess!$1:$1048576, $D6, FALSE))</f>
        <v>76.983145481655626</v>
      </c>
      <c r="H6" s="24">
        <f>IF(ISBLANK(HLOOKUP(H$1, m_preprocess!$1:$1048576, $D6, FALSE)), "", HLOOKUP(H$1, m_preprocess!$1:$1048576, $D6, FALSE))</f>
        <v>12.166321186989347</v>
      </c>
      <c r="I6" s="24" t="str">
        <f>IF(ISBLANK(HLOOKUP(I$1, m_preprocess!$1:$1048576, $D6, FALSE)), "", HLOOKUP(I$1, m_preprocess!$1:$1048576, $D6, FALSE))</f>
        <v/>
      </c>
      <c r="J6" s="24">
        <f>IF(ISBLANK(HLOOKUP(J$1, m_preprocess!$1:$1048576, $D6, FALSE)), "", HLOOKUP(J$1, m_preprocess!$1:$1048576, $D6, FALSE))</f>
        <v>80.821260816136345</v>
      </c>
      <c r="K6" s="24">
        <f>IF(ISBLANK(HLOOKUP(K$1, m_preprocess!$1:$1048576, $D6, FALSE)), "", HLOOKUP(K$1, m_preprocess!$1:$1048576, $D6, FALSE))</f>
        <v>19.424466365364506</v>
      </c>
      <c r="L6" s="24">
        <f>IF(ISBLANK(HLOOKUP(L$1, m_preprocess!$1:$1048576, $D6, FALSE)), "", HLOOKUP(L$1, m_preprocess!$1:$1048576, $D6, FALSE))</f>
        <v>6.1934949737641061</v>
      </c>
      <c r="M6" s="24">
        <f>IF(ISBLANK(HLOOKUP(M$1, m_preprocess!$1:$1048576, $D6, FALSE)), "", HLOOKUP(M$1, m_preprocess!$1:$1048576, $D6, FALSE))</f>
        <v>16.118446796137114</v>
      </c>
      <c r="N6" s="24">
        <f>IF(ISBLANK(HLOOKUP(N$1, m_preprocess!$1:$1048576, $D6, FALSE)), "", HLOOKUP(N$1, m_preprocess!$1:$1048576, $D6, FALSE))</f>
        <v>4.1078181318610305</v>
      </c>
      <c r="O6" s="24">
        <f>IF(ISBLANK(HLOOKUP(O$1, m_preprocess!$1:$1048576, $D6, FALSE)), "", HLOOKUP(O$1, m_preprocess!$1:$1048576, $D6, FALSE))</f>
        <v>4.507925311990121</v>
      </c>
      <c r="P6" s="24">
        <f>IF(ISBLANK(HLOOKUP(P$1, m_preprocess!$1:$1048576, $D6, FALSE)), "", HLOOKUP(P$1, m_preprocess!$1:$1048576, $D6, FALSE))</f>
        <v>3.4584473814621211</v>
      </c>
      <c r="Q6" s="24" t="str">
        <f>IF(ISBLANK(HLOOKUP(Q$1, m_preprocess!$1:$1048576, $D6, FALSE)), "", HLOOKUP(Q$1, m_preprocess!$1:$1048576, $D6, FALSE))</f>
        <v/>
      </c>
      <c r="R6" s="24" t="str">
        <f>IF(ISBLANK(HLOOKUP(R$1, m_preprocess!$1:$1048576, $D6, FALSE)), "", HLOOKUP(R$1, m_preprocess!$1:$1048576, $D6, FALSE))</f>
        <v/>
      </c>
      <c r="S6" s="24" t="str">
        <f>IF(ISBLANK(HLOOKUP(S$1, m_preprocess!$1:$1048576, $D6, FALSE)), "", HLOOKUP(S$1, m_preprocess!$1:$1048576, $D6, FALSE))</f>
        <v/>
      </c>
      <c r="T6" s="24" t="str">
        <f>IF(ISBLANK(HLOOKUP(T$1, m_preprocess!$1:$1048576, $D6, FALSE)), "", HLOOKUP(T$1, m_preprocess!$1:$1048576, $D6, FALSE))</f>
        <v/>
      </c>
      <c r="U6" s="24" t="str">
        <f>IF(ISBLANK(HLOOKUP(U$1, m_preprocess!$1:$1048576, $D6, FALSE)), "", HLOOKUP(U$1, m_preprocess!$1:$1048576, $D6, FALSE))</f>
        <v/>
      </c>
      <c r="V6" s="24">
        <f>IF(ISBLANK(HLOOKUP(V$1, m_preprocess!$1:$1048576, $D6, FALSE)), "", HLOOKUP(V$1, m_preprocess!$1:$1048576, $D6, FALSE))</f>
        <v>45.039585716786767</v>
      </c>
      <c r="W6" s="24">
        <f>IF(ISBLANK(HLOOKUP(W$1, m_preprocess!$1:$1048576, $D6, FALSE)), "", HLOOKUP(W$1, m_preprocess!$1:$1048576, $D6, FALSE))</f>
        <v>102321.18492246165</v>
      </c>
      <c r="X6" s="24">
        <f>IF(ISBLANK(HLOOKUP(X$1, m_preprocess!$1:$1048576, $D6, FALSE)), "", HLOOKUP(X$1, m_preprocess!$1:$1048576, $D6, FALSE))</f>
        <v>204824.05171621594</v>
      </c>
      <c r="Y6" s="24" t="str">
        <f>IF(ISBLANK(HLOOKUP(Y$1, m_preprocess!$1:$1048576, $D6, FALSE)), "", HLOOKUP(Y$1, m_preprocess!$1:$1048576, $D6, FALSE))</f>
        <v/>
      </c>
      <c r="Z6" s="24" t="str">
        <f>IF(ISBLANK(HLOOKUP(Z$1, m_preprocess!$1:$1048576, $D6, FALSE)), "", HLOOKUP(Z$1, m_preprocess!$1:$1048576, $D6, FALSE))</f>
        <v/>
      </c>
      <c r="AA6" s="24" t="str">
        <f>IF(ISBLANK(HLOOKUP(AA$1, m_preprocess!$1:$1048576, $D6, FALSE)), "", HLOOKUP(AA$1, m_preprocess!$1:$1048576, $D6, FALSE))</f>
        <v/>
      </c>
      <c r="AB6" s="24" t="str">
        <f>IF(ISBLANK(HLOOKUP(AB$1, m_preprocess!$1:$1048576, $D6, FALSE)), "", HLOOKUP(AB$1, m_preprocess!$1:$1048576, $D6, FALSE))</f>
        <v/>
      </c>
      <c r="AC6" s="24" t="str">
        <f>IF(ISBLANK(HLOOKUP(AC$1, m_preprocess!$1:$1048576, $D6, FALSE)), "", HLOOKUP(AC$1, m_preprocess!$1:$1048576, $D6, FALSE))</f>
        <v/>
      </c>
      <c r="AD6" s="24">
        <f>IF(ISBLANK(HLOOKUP(AD$1, m_preprocess!$1:$1048576, $D6, FALSE)), "", HLOOKUP(AD$1, m_preprocess!$1:$1048576, $D6, FALSE))</f>
        <v>78.349058647976378</v>
      </c>
      <c r="AE6" s="24" t="str">
        <f>IF(ISBLANK(HLOOKUP(AE$1, m_preprocess!$1:$1048576, $D6, FALSE)), "", HLOOKUP(AE$1, m_preprocess!$1:$1048576, $D6, FALSE))</f>
        <v/>
      </c>
      <c r="AF6" s="24" t="str">
        <f>IF(ISBLANK(HLOOKUP(AF$1, m_preprocess!$1:$1048576, $D6, FALSE)), "", HLOOKUP(AF$1, m_preprocess!$1:$1048576, $D6, FALSE))</f>
        <v/>
      </c>
      <c r="AG6" s="24" t="str">
        <f>IF(ISBLANK(HLOOKUP(AG$1, m_preprocess!$1:$1048576, $D6, FALSE)), "", HLOOKUP(AG$1, m_preprocess!$1:$1048576, $D6, FALSE))</f>
        <v/>
      </c>
      <c r="AH6" s="24">
        <f>IF(ISBLANK(HLOOKUP(AH$1, m_preprocess!$1:$1048576, $D6, FALSE)), "", HLOOKUP(AH$1, m_preprocess!$1:$1048576, $D6, FALSE))</f>
        <v>1137513</v>
      </c>
      <c r="AI6" s="24">
        <f>IF(ISBLANK(HLOOKUP(AI$1, m_preprocess!$1:$1048576, $D6, FALSE)), "", HLOOKUP(AI$1, m_preprocess!$1:$1048576, $D6, FALSE))</f>
        <v>77.761736217684742</v>
      </c>
    </row>
    <row r="7" spans="1:35" x14ac:dyDescent="0.25">
      <c r="A7" s="27">
        <v>34121</v>
      </c>
      <c r="B7">
        <v>1993</v>
      </c>
      <c r="C7">
        <v>6</v>
      </c>
      <c r="D7">
        <v>7</v>
      </c>
      <c r="E7" s="24" t="str">
        <f>IF(ISBLANK(HLOOKUP(E$1, m_preprocess!$1:$1048576, $D7, FALSE)), "", HLOOKUP(E$1, m_preprocess!$1:$1048576, $D7, FALSE))</f>
        <v/>
      </c>
      <c r="F7" s="24" t="str">
        <f>IF(ISBLANK(HLOOKUP(F$1, m_preprocess!$1:$1048576, $D7, FALSE)), "", HLOOKUP(F$1, m_preprocess!$1:$1048576, $D7, FALSE))</f>
        <v/>
      </c>
      <c r="G7" s="24">
        <f>IF(ISBLANK(HLOOKUP(G$1, m_preprocess!$1:$1048576, $D7, FALSE)), "", HLOOKUP(G$1, m_preprocess!$1:$1048576, $D7, FALSE))</f>
        <v>78.60378676045498</v>
      </c>
      <c r="H7" s="24">
        <f>IF(ISBLANK(HLOOKUP(H$1, m_preprocess!$1:$1048576, $D7, FALSE)), "", HLOOKUP(H$1, m_preprocess!$1:$1048576, $D7, FALSE))</f>
        <v>12.253828357404922</v>
      </c>
      <c r="I7" s="24" t="str">
        <f>IF(ISBLANK(HLOOKUP(I$1, m_preprocess!$1:$1048576, $D7, FALSE)), "", HLOOKUP(I$1, m_preprocess!$1:$1048576, $D7, FALSE))</f>
        <v/>
      </c>
      <c r="J7" s="24">
        <f>IF(ISBLANK(HLOOKUP(J$1, m_preprocess!$1:$1048576, $D7, FALSE)), "", HLOOKUP(J$1, m_preprocess!$1:$1048576, $D7, FALSE))</f>
        <v>80.55857324662658</v>
      </c>
      <c r="K7" s="24">
        <f>IF(ISBLANK(HLOOKUP(K$1, m_preprocess!$1:$1048576, $D7, FALSE)), "", HLOOKUP(K$1, m_preprocess!$1:$1048576, $D7, FALSE))</f>
        <v>20.447692871014244</v>
      </c>
      <c r="L7" s="24">
        <f>IF(ISBLANK(HLOOKUP(L$1, m_preprocess!$1:$1048576, $D7, FALSE)), "", HLOOKUP(L$1, m_preprocess!$1:$1048576, $D7, FALSE))</f>
        <v>7.643661694513507</v>
      </c>
      <c r="M7" s="24">
        <f>IF(ISBLANK(HLOOKUP(M$1, m_preprocess!$1:$1048576, $D7, FALSE)), "", HLOOKUP(M$1, m_preprocess!$1:$1048576, $D7, FALSE))</f>
        <v>18.177819292959605</v>
      </c>
      <c r="N7" s="24">
        <f>IF(ISBLANK(HLOOKUP(N$1, m_preprocess!$1:$1048576, $D7, FALSE)), "", HLOOKUP(N$1, m_preprocess!$1:$1048576, $D7, FALSE))</f>
        <v>4.1988915886047415</v>
      </c>
      <c r="O7" s="24">
        <f>IF(ISBLANK(HLOOKUP(O$1, m_preprocess!$1:$1048576, $D7, FALSE)), "", HLOOKUP(O$1, m_preprocess!$1:$1048576, $D7, FALSE))</f>
        <v>5.5788694545411275</v>
      </c>
      <c r="P7" s="24">
        <f>IF(ISBLANK(HLOOKUP(P$1, m_preprocess!$1:$1048576, $D7, FALSE)), "", HLOOKUP(P$1, m_preprocess!$1:$1048576, $D7, FALSE))</f>
        <v>3.7828981709311464</v>
      </c>
      <c r="Q7" s="24" t="str">
        <f>IF(ISBLANK(HLOOKUP(Q$1, m_preprocess!$1:$1048576, $D7, FALSE)), "", HLOOKUP(Q$1, m_preprocess!$1:$1048576, $D7, FALSE))</f>
        <v/>
      </c>
      <c r="R7" s="24" t="str">
        <f>IF(ISBLANK(HLOOKUP(R$1, m_preprocess!$1:$1048576, $D7, FALSE)), "", HLOOKUP(R$1, m_preprocess!$1:$1048576, $D7, FALSE))</f>
        <v/>
      </c>
      <c r="S7" s="24" t="str">
        <f>IF(ISBLANK(HLOOKUP(S$1, m_preprocess!$1:$1048576, $D7, FALSE)), "", HLOOKUP(S$1, m_preprocess!$1:$1048576, $D7, FALSE))</f>
        <v/>
      </c>
      <c r="T7" s="24" t="str">
        <f>IF(ISBLANK(HLOOKUP(T$1, m_preprocess!$1:$1048576, $D7, FALSE)), "", HLOOKUP(T$1, m_preprocess!$1:$1048576, $D7, FALSE))</f>
        <v/>
      </c>
      <c r="U7" s="24" t="str">
        <f>IF(ISBLANK(HLOOKUP(U$1, m_preprocess!$1:$1048576, $D7, FALSE)), "", HLOOKUP(U$1, m_preprocess!$1:$1048576, $D7, FALSE))</f>
        <v/>
      </c>
      <c r="V7" s="24">
        <f>IF(ISBLANK(HLOOKUP(V$1, m_preprocess!$1:$1048576, $D7, FALSE)), "", HLOOKUP(V$1, m_preprocess!$1:$1048576, $D7, FALSE))</f>
        <v>44.384199008386119</v>
      </c>
      <c r="W7" s="24">
        <f>IF(ISBLANK(HLOOKUP(W$1, m_preprocess!$1:$1048576, $D7, FALSE)), "", HLOOKUP(W$1, m_preprocess!$1:$1048576, $D7, FALSE))</f>
        <v>105390.07584675321</v>
      </c>
      <c r="X7" s="24">
        <f>IF(ISBLANK(HLOOKUP(X$1, m_preprocess!$1:$1048576, $D7, FALSE)), "", HLOOKUP(X$1, m_preprocess!$1:$1048576, $D7, FALSE))</f>
        <v>199631.35019120335</v>
      </c>
      <c r="Y7" s="24" t="str">
        <f>IF(ISBLANK(HLOOKUP(Y$1, m_preprocess!$1:$1048576, $D7, FALSE)), "", HLOOKUP(Y$1, m_preprocess!$1:$1048576, $D7, FALSE))</f>
        <v/>
      </c>
      <c r="Z7" s="24" t="str">
        <f>IF(ISBLANK(HLOOKUP(Z$1, m_preprocess!$1:$1048576, $D7, FALSE)), "", HLOOKUP(Z$1, m_preprocess!$1:$1048576, $D7, FALSE))</f>
        <v/>
      </c>
      <c r="AA7" s="24" t="str">
        <f>IF(ISBLANK(HLOOKUP(AA$1, m_preprocess!$1:$1048576, $D7, FALSE)), "", HLOOKUP(AA$1, m_preprocess!$1:$1048576, $D7, FALSE))</f>
        <v/>
      </c>
      <c r="AB7" s="24" t="str">
        <f>IF(ISBLANK(HLOOKUP(AB$1, m_preprocess!$1:$1048576, $D7, FALSE)), "", HLOOKUP(AB$1, m_preprocess!$1:$1048576, $D7, FALSE))</f>
        <v/>
      </c>
      <c r="AC7" s="24" t="str">
        <f>IF(ISBLANK(HLOOKUP(AC$1, m_preprocess!$1:$1048576, $D7, FALSE)), "", HLOOKUP(AC$1, m_preprocess!$1:$1048576, $D7, FALSE))</f>
        <v/>
      </c>
      <c r="AD7" s="24">
        <f>IF(ISBLANK(HLOOKUP(AD$1, m_preprocess!$1:$1048576, $D7, FALSE)), "", HLOOKUP(AD$1, m_preprocess!$1:$1048576, $D7, FALSE))</f>
        <v>79.537266341208323</v>
      </c>
      <c r="AE7" s="24" t="str">
        <f>IF(ISBLANK(HLOOKUP(AE$1, m_preprocess!$1:$1048576, $D7, FALSE)), "", HLOOKUP(AE$1, m_preprocess!$1:$1048576, $D7, FALSE))</f>
        <v/>
      </c>
      <c r="AF7" s="24" t="str">
        <f>IF(ISBLANK(HLOOKUP(AF$1, m_preprocess!$1:$1048576, $D7, FALSE)), "", HLOOKUP(AF$1, m_preprocess!$1:$1048576, $D7, FALSE))</f>
        <v/>
      </c>
      <c r="AG7" s="24" t="str">
        <f>IF(ISBLANK(HLOOKUP(AG$1, m_preprocess!$1:$1048576, $D7, FALSE)), "", HLOOKUP(AG$1, m_preprocess!$1:$1048576, $D7, FALSE))</f>
        <v/>
      </c>
      <c r="AH7" s="24">
        <f>IF(ISBLANK(HLOOKUP(AH$1, m_preprocess!$1:$1048576, $D7, FALSE)), "", HLOOKUP(AH$1, m_preprocess!$1:$1048576, $D7, FALSE))</f>
        <v>1149935</v>
      </c>
      <c r="AI7" s="24">
        <f>IF(ISBLANK(HLOOKUP(AI$1, m_preprocess!$1:$1048576, $D7, FALSE)), "", HLOOKUP(AI$1, m_preprocess!$1:$1048576, $D7, FALSE))</f>
        <v>77.577304421008023</v>
      </c>
    </row>
    <row r="8" spans="1:35" x14ac:dyDescent="0.25">
      <c r="A8" s="27">
        <v>34151</v>
      </c>
      <c r="B8">
        <v>1993</v>
      </c>
      <c r="C8">
        <v>7</v>
      </c>
      <c r="D8">
        <v>8</v>
      </c>
      <c r="E8" s="24" t="str">
        <f>IF(ISBLANK(HLOOKUP(E$1, m_preprocess!$1:$1048576, $D8, FALSE)), "", HLOOKUP(E$1, m_preprocess!$1:$1048576, $D8, FALSE))</f>
        <v/>
      </c>
      <c r="F8" s="24" t="str">
        <f>IF(ISBLANK(HLOOKUP(F$1, m_preprocess!$1:$1048576, $D8, FALSE)), "", HLOOKUP(F$1, m_preprocess!$1:$1048576, $D8, FALSE))</f>
        <v/>
      </c>
      <c r="G8" s="24">
        <f>IF(ISBLANK(HLOOKUP(G$1, m_preprocess!$1:$1048576, $D8, FALSE)), "", HLOOKUP(G$1, m_preprocess!$1:$1048576, $D8, FALSE))</f>
        <v>79.759390941584854</v>
      </c>
      <c r="H8" s="24">
        <f>IF(ISBLANK(HLOOKUP(H$1, m_preprocess!$1:$1048576, $D8, FALSE)), "", HLOOKUP(H$1, m_preprocess!$1:$1048576, $D8, FALSE))</f>
        <v>12.293253659079005</v>
      </c>
      <c r="I8" s="24" t="str">
        <f>IF(ISBLANK(HLOOKUP(I$1, m_preprocess!$1:$1048576, $D8, FALSE)), "", HLOOKUP(I$1, m_preprocess!$1:$1048576, $D8, FALSE))</f>
        <v/>
      </c>
      <c r="J8" s="24">
        <f>IF(ISBLANK(HLOOKUP(J$1, m_preprocess!$1:$1048576, $D8, FALSE)), "", HLOOKUP(J$1, m_preprocess!$1:$1048576, $D8, FALSE))</f>
        <v>83.334823136374055</v>
      </c>
      <c r="K8" s="24">
        <f>IF(ISBLANK(HLOOKUP(K$1, m_preprocess!$1:$1048576, $D8, FALSE)), "", HLOOKUP(K$1, m_preprocess!$1:$1048576, $D8, FALSE))</f>
        <v>17.948839634286518</v>
      </c>
      <c r="L8" s="24">
        <f>IF(ISBLANK(HLOOKUP(L$1, m_preprocess!$1:$1048576, $D8, FALSE)), "", HLOOKUP(L$1, m_preprocess!$1:$1048576, $D8, FALSE))</f>
        <v>7.1134047792263528</v>
      </c>
      <c r="M8" s="24">
        <f>IF(ISBLANK(HLOOKUP(M$1, m_preprocess!$1:$1048576, $D8, FALSE)), "", HLOOKUP(M$1, m_preprocess!$1:$1048576, $D8, FALSE))</f>
        <v>20.078862885652473</v>
      </c>
      <c r="N8" s="24">
        <f>IF(ISBLANK(HLOOKUP(N$1, m_preprocess!$1:$1048576, $D8, FALSE)), "", HLOOKUP(N$1, m_preprocess!$1:$1048576, $D8, FALSE))</f>
        <v>5.6468348350815099</v>
      </c>
      <c r="O8" s="24">
        <f>IF(ISBLANK(HLOOKUP(O$1, m_preprocess!$1:$1048576, $D8, FALSE)), "", HLOOKUP(O$1, m_preprocess!$1:$1048576, $D8, FALSE))</f>
        <v>5.6935493980715206</v>
      </c>
      <c r="P8" s="24">
        <f>IF(ISBLANK(HLOOKUP(P$1, m_preprocess!$1:$1048576, $D8, FALSE)), "", HLOOKUP(P$1, m_preprocess!$1:$1048576, $D8, FALSE))</f>
        <v>3.4623549620254552</v>
      </c>
      <c r="Q8" s="24" t="str">
        <f>IF(ISBLANK(HLOOKUP(Q$1, m_preprocess!$1:$1048576, $D8, FALSE)), "", HLOOKUP(Q$1, m_preprocess!$1:$1048576, $D8, FALSE))</f>
        <v/>
      </c>
      <c r="R8" s="24" t="str">
        <f>IF(ISBLANK(HLOOKUP(R$1, m_preprocess!$1:$1048576, $D8, FALSE)), "", HLOOKUP(R$1, m_preprocess!$1:$1048576, $D8, FALSE))</f>
        <v/>
      </c>
      <c r="S8" s="24" t="str">
        <f>IF(ISBLANK(HLOOKUP(S$1, m_preprocess!$1:$1048576, $D8, FALSE)), "", HLOOKUP(S$1, m_preprocess!$1:$1048576, $D8, FALSE))</f>
        <v/>
      </c>
      <c r="T8" s="24" t="str">
        <f>IF(ISBLANK(HLOOKUP(T$1, m_preprocess!$1:$1048576, $D8, FALSE)), "", HLOOKUP(T$1, m_preprocess!$1:$1048576, $D8, FALSE))</f>
        <v/>
      </c>
      <c r="U8" s="24" t="str">
        <f>IF(ISBLANK(HLOOKUP(U$1, m_preprocess!$1:$1048576, $D8, FALSE)), "", HLOOKUP(U$1, m_preprocess!$1:$1048576, $D8, FALSE))</f>
        <v/>
      </c>
      <c r="V8" s="24">
        <f>IF(ISBLANK(HLOOKUP(V$1, m_preprocess!$1:$1048576, $D8, FALSE)), "", HLOOKUP(V$1, m_preprocess!$1:$1048576, $D8, FALSE))</f>
        <v>43.526042134087277</v>
      </c>
      <c r="W8" s="24">
        <f>IF(ISBLANK(HLOOKUP(W$1, m_preprocess!$1:$1048576, $D8, FALSE)), "", HLOOKUP(W$1, m_preprocess!$1:$1048576, $D8, FALSE))</f>
        <v>111009.80569063111</v>
      </c>
      <c r="X8" s="24">
        <f>IF(ISBLANK(HLOOKUP(X$1, m_preprocess!$1:$1048576, $D8, FALSE)), "", HLOOKUP(X$1, m_preprocess!$1:$1048576, $D8, FALSE))</f>
        <v>215515.33658002212</v>
      </c>
      <c r="Y8" s="24" t="str">
        <f>IF(ISBLANK(HLOOKUP(Y$1, m_preprocess!$1:$1048576, $D8, FALSE)), "", HLOOKUP(Y$1, m_preprocess!$1:$1048576, $D8, FALSE))</f>
        <v/>
      </c>
      <c r="Z8" s="24" t="str">
        <f>IF(ISBLANK(HLOOKUP(Z$1, m_preprocess!$1:$1048576, $D8, FALSE)), "", HLOOKUP(Z$1, m_preprocess!$1:$1048576, $D8, FALSE))</f>
        <v/>
      </c>
      <c r="AA8" s="24" t="str">
        <f>IF(ISBLANK(HLOOKUP(AA$1, m_preprocess!$1:$1048576, $D8, FALSE)), "", HLOOKUP(AA$1, m_preprocess!$1:$1048576, $D8, FALSE))</f>
        <v/>
      </c>
      <c r="AB8" s="24" t="str">
        <f>IF(ISBLANK(HLOOKUP(AB$1, m_preprocess!$1:$1048576, $D8, FALSE)), "", HLOOKUP(AB$1, m_preprocess!$1:$1048576, $D8, FALSE))</f>
        <v/>
      </c>
      <c r="AC8" s="24" t="str">
        <f>IF(ISBLANK(HLOOKUP(AC$1, m_preprocess!$1:$1048576, $D8, FALSE)), "", HLOOKUP(AC$1, m_preprocess!$1:$1048576, $D8, FALSE))</f>
        <v/>
      </c>
      <c r="AD8" s="24">
        <f>IF(ISBLANK(HLOOKUP(AD$1, m_preprocess!$1:$1048576, $D8, FALSE)), "", HLOOKUP(AD$1, m_preprocess!$1:$1048576, $D8, FALSE))</f>
        <v>79.604918783061876</v>
      </c>
      <c r="AE8" s="24" t="str">
        <f>IF(ISBLANK(HLOOKUP(AE$1, m_preprocess!$1:$1048576, $D8, FALSE)), "", HLOOKUP(AE$1, m_preprocess!$1:$1048576, $D8, FALSE))</f>
        <v/>
      </c>
      <c r="AF8" s="24" t="str">
        <f>IF(ISBLANK(HLOOKUP(AF$1, m_preprocess!$1:$1048576, $D8, FALSE)), "", HLOOKUP(AF$1, m_preprocess!$1:$1048576, $D8, FALSE))</f>
        <v/>
      </c>
      <c r="AG8" s="24" t="str">
        <f>IF(ISBLANK(HLOOKUP(AG$1, m_preprocess!$1:$1048576, $D8, FALSE)), "", HLOOKUP(AG$1, m_preprocess!$1:$1048576, $D8, FALSE))</f>
        <v/>
      </c>
      <c r="AH8" s="24">
        <f>IF(ISBLANK(HLOOKUP(AH$1, m_preprocess!$1:$1048576, $D8, FALSE)), "", HLOOKUP(AH$1, m_preprocess!$1:$1048576, $D8, FALSE))</f>
        <v>1121799</v>
      </c>
      <c r="AI8" s="24">
        <f>IF(ISBLANK(HLOOKUP(AI$1, m_preprocess!$1:$1048576, $D8, FALSE)), "", HLOOKUP(AI$1, m_preprocess!$1:$1048576, $D8, FALSE))</f>
        <v>77.653942749623639</v>
      </c>
    </row>
    <row r="9" spans="1:35" x14ac:dyDescent="0.25">
      <c r="A9" s="27">
        <v>34182</v>
      </c>
      <c r="B9">
        <v>1993</v>
      </c>
      <c r="C9">
        <v>8</v>
      </c>
      <c r="D9">
        <v>9</v>
      </c>
      <c r="E9" s="24" t="str">
        <f>IF(ISBLANK(HLOOKUP(E$1, m_preprocess!$1:$1048576, $D9, FALSE)), "", HLOOKUP(E$1, m_preprocess!$1:$1048576, $D9, FALSE))</f>
        <v/>
      </c>
      <c r="F9" s="24" t="str">
        <f>IF(ISBLANK(HLOOKUP(F$1, m_preprocess!$1:$1048576, $D9, FALSE)), "", HLOOKUP(F$1, m_preprocess!$1:$1048576, $D9, FALSE))</f>
        <v/>
      </c>
      <c r="G9" s="24">
        <f>IF(ISBLANK(HLOOKUP(G$1, m_preprocess!$1:$1048576, $D9, FALSE)), "", HLOOKUP(G$1, m_preprocess!$1:$1048576, $D9, FALSE))</f>
        <v>89.497707158755617</v>
      </c>
      <c r="H9" s="24">
        <f>IF(ISBLANK(HLOOKUP(H$1, m_preprocess!$1:$1048576, $D9, FALSE)), "", HLOOKUP(H$1, m_preprocess!$1:$1048576, $D9, FALSE))</f>
        <v>12.295215116873736</v>
      </c>
      <c r="I9" s="24" t="str">
        <f>IF(ISBLANK(HLOOKUP(I$1, m_preprocess!$1:$1048576, $D9, FALSE)), "", HLOOKUP(I$1, m_preprocess!$1:$1048576, $D9, FALSE))</f>
        <v/>
      </c>
      <c r="J9" s="24">
        <f>IF(ISBLANK(HLOOKUP(J$1, m_preprocess!$1:$1048576, $D9, FALSE)), "", HLOOKUP(J$1, m_preprocess!$1:$1048576, $D9, FALSE))</f>
        <v>83.026185092893783</v>
      </c>
      <c r="K9" s="24">
        <f>IF(ISBLANK(HLOOKUP(K$1, m_preprocess!$1:$1048576, $D9, FALSE)), "", HLOOKUP(K$1, m_preprocess!$1:$1048576, $D9, FALSE))</f>
        <v>16.756305772103506</v>
      </c>
      <c r="L9" s="24">
        <f>IF(ISBLANK(HLOOKUP(L$1, m_preprocess!$1:$1048576, $D9, FALSE)), "", HLOOKUP(L$1, m_preprocess!$1:$1048576, $D9, FALSE))</f>
        <v>6.3525111961127916</v>
      </c>
      <c r="M9" s="24">
        <f>IF(ISBLANK(HLOOKUP(M$1, m_preprocess!$1:$1048576, $D9, FALSE)), "", HLOOKUP(M$1, m_preprocess!$1:$1048576, $D9, FALSE))</f>
        <v>19.765918170853237</v>
      </c>
      <c r="N9" s="24">
        <f>IF(ISBLANK(HLOOKUP(N$1, m_preprocess!$1:$1048576, $D9, FALSE)), "", HLOOKUP(N$1, m_preprocess!$1:$1048576, $D9, FALSE))</f>
        <v>4.64013541770563</v>
      </c>
      <c r="O9" s="24">
        <f>IF(ISBLANK(HLOOKUP(O$1, m_preprocess!$1:$1048576, $D9, FALSE)), "", HLOOKUP(O$1, m_preprocess!$1:$1048576, $D9, FALSE))</f>
        <v>5.9961492813369839</v>
      </c>
      <c r="P9" s="24">
        <f>IF(ISBLANK(HLOOKUP(P$1, m_preprocess!$1:$1048576, $D9, FALSE)), "", HLOOKUP(P$1, m_preprocess!$1:$1048576, $D9, FALSE))</f>
        <v>3.8498050845638732</v>
      </c>
      <c r="Q9" s="24" t="str">
        <f>IF(ISBLANK(HLOOKUP(Q$1, m_preprocess!$1:$1048576, $D9, FALSE)), "", HLOOKUP(Q$1, m_preprocess!$1:$1048576, $D9, FALSE))</f>
        <v/>
      </c>
      <c r="R9" s="24" t="str">
        <f>IF(ISBLANK(HLOOKUP(R$1, m_preprocess!$1:$1048576, $D9, FALSE)), "", HLOOKUP(R$1, m_preprocess!$1:$1048576, $D9, FALSE))</f>
        <v/>
      </c>
      <c r="S9" s="24" t="str">
        <f>IF(ISBLANK(HLOOKUP(S$1, m_preprocess!$1:$1048576, $D9, FALSE)), "", HLOOKUP(S$1, m_preprocess!$1:$1048576, $D9, FALSE))</f>
        <v/>
      </c>
      <c r="T9" s="24" t="str">
        <f>IF(ISBLANK(HLOOKUP(T$1, m_preprocess!$1:$1048576, $D9, FALSE)), "", HLOOKUP(T$1, m_preprocess!$1:$1048576, $D9, FALSE))</f>
        <v/>
      </c>
      <c r="U9" s="24" t="str">
        <f>IF(ISBLANK(HLOOKUP(U$1, m_preprocess!$1:$1048576, $D9, FALSE)), "", HLOOKUP(U$1, m_preprocess!$1:$1048576, $D9, FALSE))</f>
        <v/>
      </c>
      <c r="V9" s="24">
        <f>IF(ISBLANK(HLOOKUP(V$1, m_preprocess!$1:$1048576, $D9, FALSE)), "", HLOOKUP(V$1, m_preprocess!$1:$1048576, $D9, FALSE))</f>
        <v>43.706814651488294</v>
      </c>
      <c r="W9" s="24">
        <f>IF(ISBLANK(HLOOKUP(W$1, m_preprocess!$1:$1048576, $D9, FALSE)), "", HLOOKUP(W$1, m_preprocess!$1:$1048576, $D9, FALSE))</f>
        <v>114354.7377280458</v>
      </c>
      <c r="X9" s="24">
        <f>IF(ISBLANK(HLOOKUP(X$1, m_preprocess!$1:$1048576, $D9, FALSE)), "", HLOOKUP(X$1, m_preprocess!$1:$1048576, $D9, FALSE))</f>
        <v>225381.03430146413</v>
      </c>
      <c r="Y9" s="24" t="str">
        <f>IF(ISBLANK(HLOOKUP(Y$1, m_preprocess!$1:$1048576, $D9, FALSE)), "", HLOOKUP(Y$1, m_preprocess!$1:$1048576, $D9, FALSE))</f>
        <v/>
      </c>
      <c r="Z9" s="24" t="str">
        <f>IF(ISBLANK(HLOOKUP(Z$1, m_preprocess!$1:$1048576, $D9, FALSE)), "", HLOOKUP(Z$1, m_preprocess!$1:$1048576, $D9, FALSE))</f>
        <v/>
      </c>
      <c r="AA9" s="24" t="str">
        <f>IF(ISBLANK(HLOOKUP(AA$1, m_preprocess!$1:$1048576, $D9, FALSE)), "", HLOOKUP(AA$1, m_preprocess!$1:$1048576, $D9, FALSE))</f>
        <v/>
      </c>
      <c r="AB9" s="24" t="str">
        <f>IF(ISBLANK(HLOOKUP(AB$1, m_preprocess!$1:$1048576, $D9, FALSE)), "", HLOOKUP(AB$1, m_preprocess!$1:$1048576, $D9, FALSE))</f>
        <v/>
      </c>
      <c r="AC9" s="24" t="str">
        <f>IF(ISBLANK(HLOOKUP(AC$1, m_preprocess!$1:$1048576, $D9, FALSE)), "", HLOOKUP(AC$1, m_preprocess!$1:$1048576, $D9, FALSE))</f>
        <v/>
      </c>
      <c r="AD9" s="24">
        <f>IF(ISBLANK(HLOOKUP(AD$1, m_preprocess!$1:$1048576, $D9, FALSE)), "", HLOOKUP(AD$1, m_preprocess!$1:$1048576, $D9, FALSE))</f>
        <v>84.567406534660975</v>
      </c>
      <c r="AE9" s="24" t="str">
        <f>IF(ISBLANK(HLOOKUP(AE$1, m_preprocess!$1:$1048576, $D9, FALSE)), "", HLOOKUP(AE$1, m_preprocess!$1:$1048576, $D9, FALSE))</f>
        <v/>
      </c>
      <c r="AF9" s="24" t="str">
        <f>IF(ISBLANK(HLOOKUP(AF$1, m_preprocess!$1:$1048576, $D9, FALSE)), "", HLOOKUP(AF$1, m_preprocess!$1:$1048576, $D9, FALSE))</f>
        <v/>
      </c>
      <c r="AG9" s="24" t="str">
        <f>IF(ISBLANK(HLOOKUP(AG$1, m_preprocess!$1:$1048576, $D9, FALSE)), "", HLOOKUP(AG$1, m_preprocess!$1:$1048576, $D9, FALSE))</f>
        <v/>
      </c>
      <c r="AH9" s="24">
        <f>IF(ISBLANK(HLOOKUP(AH$1, m_preprocess!$1:$1048576, $D9, FALSE)), "", HLOOKUP(AH$1, m_preprocess!$1:$1048576, $D9, FALSE))</f>
        <v>1087711</v>
      </c>
      <c r="AI9" s="24">
        <f>IF(ISBLANK(HLOOKUP(AI$1, m_preprocess!$1:$1048576, $D9, FALSE)), "", HLOOKUP(AI$1, m_preprocess!$1:$1048576, $D9, FALSE))</f>
        <v>77.826667433461068</v>
      </c>
    </row>
    <row r="10" spans="1:35" x14ac:dyDescent="0.25">
      <c r="A10" s="27">
        <v>34213</v>
      </c>
      <c r="B10">
        <v>1993</v>
      </c>
      <c r="C10">
        <v>9</v>
      </c>
      <c r="D10">
        <v>10</v>
      </c>
      <c r="E10" s="24" t="str">
        <f>IF(ISBLANK(HLOOKUP(E$1, m_preprocess!$1:$1048576, $D10, FALSE)), "", HLOOKUP(E$1, m_preprocess!$1:$1048576, $D10, FALSE))</f>
        <v/>
      </c>
      <c r="F10" s="24" t="str">
        <f>IF(ISBLANK(HLOOKUP(F$1, m_preprocess!$1:$1048576, $D10, FALSE)), "", HLOOKUP(F$1, m_preprocess!$1:$1048576, $D10, FALSE))</f>
        <v/>
      </c>
      <c r="G10" s="24">
        <f>IF(ISBLANK(HLOOKUP(G$1, m_preprocess!$1:$1048576, $D10, FALSE)), "", HLOOKUP(G$1, m_preprocess!$1:$1048576, $D10, FALSE))</f>
        <v>97.236537969482299</v>
      </c>
      <c r="H10" s="24">
        <f>IF(ISBLANK(HLOOKUP(H$1, m_preprocess!$1:$1048576, $D10, FALSE)), "", HLOOKUP(H$1, m_preprocess!$1:$1048576, $D10, FALSE))</f>
        <v>12.396544026549511</v>
      </c>
      <c r="I10" s="24" t="str">
        <f>IF(ISBLANK(HLOOKUP(I$1, m_preprocess!$1:$1048576, $D10, FALSE)), "", HLOOKUP(I$1, m_preprocess!$1:$1048576, $D10, FALSE))</f>
        <v/>
      </c>
      <c r="J10" s="24">
        <f>IF(ISBLANK(HLOOKUP(J$1, m_preprocess!$1:$1048576, $D10, FALSE)), "", HLOOKUP(J$1, m_preprocess!$1:$1048576, $D10, FALSE))</f>
        <v>82.152437659473421</v>
      </c>
      <c r="K10" s="24">
        <f>IF(ISBLANK(HLOOKUP(K$1, m_preprocess!$1:$1048576, $D10, FALSE)), "", HLOOKUP(K$1, m_preprocess!$1:$1048576, $D10, FALSE))</f>
        <v>18.637192592873774</v>
      </c>
      <c r="L10" s="24">
        <f>IF(ISBLANK(HLOOKUP(L$1, m_preprocess!$1:$1048576, $D10, FALSE)), "", HLOOKUP(L$1, m_preprocess!$1:$1048576, $D10, FALSE))</f>
        <v>7.7236898103296321</v>
      </c>
      <c r="M10" s="24">
        <f>IF(ISBLANK(HLOOKUP(M$1, m_preprocess!$1:$1048576, $D10, FALSE)), "", HLOOKUP(M$1, m_preprocess!$1:$1048576, $D10, FALSE))</f>
        <v>20.095092523692362</v>
      </c>
      <c r="N10" s="24">
        <f>IF(ISBLANK(HLOOKUP(N$1, m_preprocess!$1:$1048576, $D10, FALSE)), "", HLOOKUP(N$1, m_preprocess!$1:$1048576, $D10, FALSE))</f>
        <v>4.3212243657029346</v>
      </c>
      <c r="O10" s="24">
        <f>IF(ISBLANK(HLOOKUP(O$1, m_preprocess!$1:$1048576, $D10, FALSE)), "", HLOOKUP(O$1, m_preprocess!$1:$1048576, $D10, FALSE))</f>
        <v>6.2133036388716469</v>
      </c>
      <c r="P10" s="24">
        <f>IF(ISBLANK(HLOOKUP(P$1, m_preprocess!$1:$1048576, $D10, FALSE)), "", HLOOKUP(P$1, m_preprocess!$1:$1048576, $D10, FALSE))</f>
        <v>4.4526621691312629</v>
      </c>
      <c r="Q10" s="24" t="str">
        <f>IF(ISBLANK(HLOOKUP(Q$1, m_preprocess!$1:$1048576, $D10, FALSE)), "", HLOOKUP(Q$1, m_preprocess!$1:$1048576, $D10, FALSE))</f>
        <v/>
      </c>
      <c r="R10" s="24" t="str">
        <f>IF(ISBLANK(HLOOKUP(R$1, m_preprocess!$1:$1048576, $D10, FALSE)), "", HLOOKUP(R$1, m_preprocess!$1:$1048576, $D10, FALSE))</f>
        <v/>
      </c>
      <c r="S10" s="24" t="str">
        <f>IF(ISBLANK(HLOOKUP(S$1, m_preprocess!$1:$1048576, $D10, FALSE)), "", HLOOKUP(S$1, m_preprocess!$1:$1048576, $D10, FALSE))</f>
        <v/>
      </c>
      <c r="T10" s="24" t="str">
        <f>IF(ISBLANK(HLOOKUP(T$1, m_preprocess!$1:$1048576, $D10, FALSE)), "", HLOOKUP(T$1, m_preprocess!$1:$1048576, $D10, FALSE))</f>
        <v/>
      </c>
      <c r="U10" s="24" t="str">
        <f>IF(ISBLANK(HLOOKUP(U$1, m_preprocess!$1:$1048576, $D10, FALSE)), "", HLOOKUP(U$1, m_preprocess!$1:$1048576, $D10, FALSE))</f>
        <v/>
      </c>
      <c r="V10" s="24">
        <f>IF(ISBLANK(HLOOKUP(V$1, m_preprocess!$1:$1048576, $D10, FALSE)), "", HLOOKUP(V$1, m_preprocess!$1:$1048576, $D10, FALSE))</f>
        <v>44.279414685028058</v>
      </c>
      <c r="W10" s="24">
        <f>IF(ISBLANK(HLOOKUP(W$1, m_preprocess!$1:$1048576, $D10, FALSE)), "", HLOOKUP(W$1, m_preprocess!$1:$1048576, $D10, FALSE))</f>
        <v>106971.4024457108</v>
      </c>
      <c r="X10" s="24">
        <f>IF(ISBLANK(HLOOKUP(X$1, m_preprocess!$1:$1048576, $D10, FALSE)), "", HLOOKUP(X$1, m_preprocess!$1:$1048576, $D10, FALSE))</f>
        <v>209186.90680613805</v>
      </c>
      <c r="Y10" s="24" t="str">
        <f>IF(ISBLANK(HLOOKUP(Y$1, m_preprocess!$1:$1048576, $D10, FALSE)), "", HLOOKUP(Y$1, m_preprocess!$1:$1048576, $D10, FALSE))</f>
        <v/>
      </c>
      <c r="Z10" s="24" t="str">
        <f>IF(ISBLANK(HLOOKUP(Z$1, m_preprocess!$1:$1048576, $D10, FALSE)), "", HLOOKUP(Z$1, m_preprocess!$1:$1048576, $D10, FALSE))</f>
        <v/>
      </c>
      <c r="AA10" s="24" t="str">
        <f>IF(ISBLANK(HLOOKUP(AA$1, m_preprocess!$1:$1048576, $D10, FALSE)), "", HLOOKUP(AA$1, m_preprocess!$1:$1048576, $D10, FALSE))</f>
        <v/>
      </c>
      <c r="AB10" s="24" t="str">
        <f>IF(ISBLANK(HLOOKUP(AB$1, m_preprocess!$1:$1048576, $D10, FALSE)), "", HLOOKUP(AB$1, m_preprocess!$1:$1048576, $D10, FALSE))</f>
        <v/>
      </c>
      <c r="AC10" s="24" t="str">
        <f>IF(ISBLANK(HLOOKUP(AC$1, m_preprocess!$1:$1048576, $D10, FALSE)), "", HLOOKUP(AC$1, m_preprocess!$1:$1048576, $D10, FALSE))</f>
        <v/>
      </c>
      <c r="AD10" s="24">
        <f>IF(ISBLANK(HLOOKUP(AD$1, m_preprocess!$1:$1048576, $D10, FALSE)), "", HLOOKUP(AD$1, m_preprocess!$1:$1048576, $D10, FALSE))</f>
        <v>85.992773685745391</v>
      </c>
      <c r="AE10" s="24" t="str">
        <f>IF(ISBLANK(HLOOKUP(AE$1, m_preprocess!$1:$1048576, $D10, FALSE)), "", HLOOKUP(AE$1, m_preprocess!$1:$1048576, $D10, FALSE))</f>
        <v/>
      </c>
      <c r="AF10" s="24" t="str">
        <f>IF(ISBLANK(HLOOKUP(AF$1, m_preprocess!$1:$1048576, $D10, FALSE)), "", HLOOKUP(AF$1, m_preprocess!$1:$1048576, $D10, FALSE))</f>
        <v/>
      </c>
      <c r="AG10" s="24" t="str">
        <f>IF(ISBLANK(HLOOKUP(AG$1, m_preprocess!$1:$1048576, $D10, FALSE)), "", HLOOKUP(AG$1, m_preprocess!$1:$1048576, $D10, FALSE))</f>
        <v/>
      </c>
      <c r="AH10" s="24">
        <f>IF(ISBLANK(HLOOKUP(AH$1, m_preprocess!$1:$1048576, $D10, FALSE)), "", HLOOKUP(AH$1, m_preprocess!$1:$1048576, $D10, FALSE))</f>
        <v>1066271</v>
      </c>
      <c r="AI10" s="24">
        <f>IF(ISBLANK(HLOOKUP(AI$1, m_preprocess!$1:$1048576, $D10, FALSE)), "", HLOOKUP(AI$1, m_preprocess!$1:$1048576, $D10, FALSE))</f>
        <v>77.761791002337489</v>
      </c>
    </row>
    <row r="11" spans="1:35" x14ac:dyDescent="0.25">
      <c r="A11" s="27">
        <v>34243</v>
      </c>
      <c r="B11">
        <v>1993</v>
      </c>
      <c r="C11">
        <v>10</v>
      </c>
      <c r="D11">
        <v>11</v>
      </c>
      <c r="E11" s="24" t="str">
        <f>IF(ISBLANK(HLOOKUP(E$1, m_preprocess!$1:$1048576, $D11, FALSE)), "", HLOOKUP(E$1, m_preprocess!$1:$1048576, $D11, FALSE))</f>
        <v/>
      </c>
      <c r="F11" s="24" t="str">
        <f>IF(ISBLANK(HLOOKUP(F$1, m_preprocess!$1:$1048576, $D11, FALSE)), "", HLOOKUP(F$1, m_preprocess!$1:$1048576, $D11, FALSE))</f>
        <v/>
      </c>
      <c r="G11" s="24">
        <f>IF(ISBLANK(HLOOKUP(G$1, m_preprocess!$1:$1048576, $D11, FALSE)), "", HLOOKUP(G$1, m_preprocess!$1:$1048576, $D11, FALSE))</f>
        <v>91.691406793388396</v>
      </c>
      <c r="H11" s="24">
        <f>IF(ISBLANK(HLOOKUP(H$1, m_preprocess!$1:$1048576, $D11, FALSE)), "", HLOOKUP(H$1, m_preprocess!$1:$1048576, $D11, FALSE))</f>
        <v>12.466620375362583</v>
      </c>
      <c r="I11" s="24" t="str">
        <f>IF(ISBLANK(HLOOKUP(I$1, m_preprocess!$1:$1048576, $D11, FALSE)), "", HLOOKUP(I$1, m_preprocess!$1:$1048576, $D11, FALSE))</f>
        <v/>
      </c>
      <c r="J11" s="24">
        <f>IF(ISBLANK(HLOOKUP(J$1, m_preprocess!$1:$1048576, $D11, FALSE)), "", HLOOKUP(J$1, m_preprocess!$1:$1048576, $D11, FALSE))</f>
        <v>81.994100954399897</v>
      </c>
      <c r="K11" s="24">
        <f>IF(ISBLANK(HLOOKUP(K$1, m_preprocess!$1:$1048576, $D11, FALSE)), "", HLOOKUP(K$1, m_preprocess!$1:$1048576, $D11, FALSE))</f>
        <v>17.180717835361769</v>
      </c>
      <c r="L11" s="24">
        <f>IF(ISBLANK(HLOOKUP(L$1, m_preprocess!$1:$1048576, $D11, FALSE)), "", HLOOKUP(L$1, m_preprocess!$1:$1048576, $D11, FALSE))</f>
        <v>6.5780601097634559</v>
      </c>
      <c r="M11" s="24">
        <f>IF(ISBLANK(HLOOKUP(M$1, m_preprocess!$1:$1048576, $D11, FALSE)), "", HLOOKUP(M$1, m_preprocess!$1:$1048576, $D11, FALSE))</f>
        <v>20.263163270883208</v>
      </c>
      <c r="N11" s="24">
        <f>IF(ISBLANK(HLOOKUP(N$1, m_preprocess!$1:$1048576, $D11, FALSE)), "", HLOOKUP(N$1, m_preprocess!$1:$1048576, $D11, FALSE))</f>
        <v>4.828427421001928</v>
      </c>
      <c r="O11" s="24">
        <f>IF(ISBLANK(HLOOKUP(O$1, m_preprocess!$1:$1048576, $D11, FALSE)), "", HLOOKUP(O$1, m_preprocess!$1:$1048576, $D11, FALSE))</f>
        <v>6.1397138720797342</v>
      </c>
      <c r="P11" s="24">
        <f>IF(ISBLANK(HLOOKUP(P$1, m_preprocess!$1:$1048576, $D11, FALSE)), "", HLOOKUP(P$1, m_preprocess!$1:$1048576, $D11, FALSE))</f>
        <v>4.7233794897940236</v>
      </c>
      <c r="Q11" s="24" t="str">
        <f>IF(ISBLANK(HLOOKUP(Q$1, m_preprocess!$1:$1048576, $D11, FALSE)), "", HLOOKUP(Q$1, m_preprocess!$1:$1048576, $D11, FALSE))</f>
        <v/>
      </c>
      <c r="R11" s="24" t="str">
        <f>IF(ISBLANK(HLOOKUP(R$1, m_preprocess!$1:$1048576, $D11, FALSE)), "", HLOOKUP(R$1, m_preprocess!$1:$1048576, $D11, FALSE))</f>
        <v/>
      </c>
      <c r="S11" s="24" t="str">
        <f>IF(ISBLANK(HLOOKUP(S$1, m_preprocess!$1:$1048576, $D11, FALSE)), "", HLOOKUP(S$1, m_preprocess!$1:$1048576, $D11, FALSE))</f>
        <v/>
      </c>
      <c r="T11" s="24" t="str">
        <f>IF(ISBLANK(HLOOKUP(T$1, m_preprocess!$1:$1048576, $D11, FALSE)), "", HLOOKUP(T$1, m_preprocess!$1:$1048576, $D11, FALSE))</f>
        <v/>
      </c>
      <c r="U11" s="24" t="str">
        <f>IF(ISBLANK(HLOOKUP(U$1, m_preprocess!$1:$1048576, $D11, FALSE)), "", HLOOKUP(U$1, m_preprocess!$1:$1048576, $D11, FALSE))</f>
        <v/>
      </c>
      <c r="V11" s="24">
        <f>IF(ISBLANK(HLOOKUP(V$1, m_preprocess!$1:$1048576, $D11, FALSE)), "", HLOOKUP(V$1, m_preprocess!$1:$1048576, $D11, FALSE))</f>
        <v>43.834765394014319</v>
      </c>
      <c r="W11" s="24">
        <f>IF(ISBLANK(HLOOKUP(W$1, m_preprocess!$1:$1048576, $D11, FALSE)), "", HLOOKUP(W$1, m_preprocess!$1:$1048576, $D11, FALSE))</f>
        <v>115305.42815283185</v>
      </c>
      <c r="X11" s="24">
        <f>IF(ISBLANK(HLOOKUP(X$1, m_preprocess!$1:$1048576, $D11, FALSE)), "", HLOOKUP(X$1, m_preprocess!$1:$1048576, $D11, FALSE))</f>
        <v>220044.08712254671</v>
      </c>
      <c r="Y11" s="24" t="str">
        <f>IF(ISBLANK(HLOOKUP(Y$1, m_preprocess!$1:$1048576, $D11, FALSE)), "", HLOOKUP(Y$1, m_preprocess!$1:$1048576, $D11, FALSE))</f>
        <v/>
      </c>
      <c r="Z11" s="24" t="str">
        <f>IF(ISBLANK(HLOOKUP(Z$1, m_preprocess!$1:$1048576, $D11, FALSE)), "", HLOOKUP(Z$1, m_preprocess!$1:$1048576, $D11, FALSE))</f>
        <v/>
      </c>
      <c r="AA11" s="24" t="str">
        <f>IF(ISBLANK(HLOOKUP(AA$1, m_preprocess!$1:$1048576, $D11, FALSE)), "", HLOOKUP(AA$1, m_preprocess!$1:$1048576, $D11, FALSE))</f>
        <v/>
      </c>
      <c r="AB11" s="24" t="str">
        <f>IF(ISBLANK(HLOOKUP(AB$1, m_preprocess!$1:$1048576, $D11, FALSE)), "", HLOOKUP(AB$1, m_preprocess!$1:$1048576, $D11, FALSE))</f>
        <v/>
      </c>
      <c r="AC11" s="24" t="str">
        <f>IF(ISBLANK(HLOOKUP(AC$1, m_preprocess!$1:$1048576, $D11, FALSE)), "", HLOOKUP(AC$1, m_preprocess!$1:$1048576, $D11, FALSE))</f>
        <v/>
      </c>
      <c r="AD11" s="24">
        <f>IF(ISBLANK(HLOOKUP(AD$1, m_preprocess!$1:$1048576, $D11, FALSE)), "", HLOOKUP(AD$1, m_preprocess!$1:$1048576, $D11, FALSE))</f>
        <v>90.589469405735557</v>
      </c>
      <c r="AE11" s="24" t="str">
        <f>IF(ISBLANK(HLOOKUP(AE$1, m_preprocess!$1:$1048576, $D11, FALSE)), "", HLOOKUP(AE$1, m_preprocess!$1:$1048576, $D11, FALSE))</f>
        <v/>
      </c>
      <c r="AF11" s="24" t="str">
        <f>IF(ISBLANK(HLOOKUP(AF$1, m_preprocess!$1:$1048576, $D11, FALSE)), "", HLOOKUP(AF$1, m_preprocess!$1:$1048576, $D11, FALSE))</f>
        <v/>
      </c>
      <c r="AG11" s="24" t="str">
        <f>IF(ISBLANK(HLOOKUP(AG$1, m_preprocess!$1:$1048576, $D11, FALSE)), "", HLOOKUP(AG$1, m_preprocess!$1:$1048576, $D11, FALSE))</f>
        <v/>
      </c>
      <c r="AH11" s="24">
        <f>IF(ISBLANK(HLOOKUP(AH$1, m_preprocess!$1:$1048576, $D11, FALSE)), "", HLOOKUP(AH$1, m_preprocess!$1:$1048576, $D11, FALSE))</f>
        <v>1032993</v>
      </c>
      <c r="AI11" s="24">
        <f>IF(ISBLANK(HLOOKUP(AI$1, m_preprocess!$1:$1048576, $D11, FALSE)), "", HLOOKUP(AI$1, m_preprocess!$1:$1048576, $D11, FALSE))</f>
        <v>77.494538982291687</v>
      </c>
    </row>
    <row r="12" spans="1:35" x14ac:dyDescent="0.25">
      <c r="A12" s="27">
        <v>34274</v>
      </c>
      <c r="B12">
        <v>1993</v>
      </c>
      <c r="C12">
        <v>11</v>
      </c>
      <c r="D12">
        <v>12</v>
      </c>
      <c r="E12" s="24" t="str">
        <f>IF(ISBLANK(HLOOKUP(E$1, m_preprocess!$1:$1048576, $D12, FALSE)), "", HLOOKUP(E$1, m_preprocess!$1:$1048576, $D12, FALSE))</f>
        <v/>
      </c>
      <c r="F12" s="24" t="str">
        <f>IF(ISBLANK(HLOOKUP(F$1, m_preprocess!$1:$1048576, $D12, FALSE)), "", HLOOKUP(F$1, m_preprocess!$1:$1048576, $D12, FALSE))</f>
        <v/>
      </c>
      <c r="G12" s="24">
        <f>IF(ISBLANK(HLOOKUP(G$1, m_preprocess!$1:$1048576, $D12, FALSE)), "", HLOOKUP(G$1, m_preprocess!$1:$1048576, $D12, FALSE))</f>
        <v>94.673809380500373</v>
      </c>
      <c r="H12" s="24">
        <f>IF(ISBLANK(HLOOKUP(H$1, m_preprocess!$1:$1048576, $D12, FALSE)), "", HLOOKUP(H$1, m_preprocess!$1:$1048576, $D12, FALSE))</f>
        <v>12.473747005350102</v>
      </c>
      <c r="I12" s="24" t="str">
        <f>IF(ISBLANK(HLOOKUP(I$1, m_preprocess!$1:$1048576, $D12, FALSE)), "", HLOOKUP(I$1, m_preprocess!$1:$1048576, $D12, FALSE))</f>
        <v/>
      </c>
      <c r="J12" s="24">
        <f>IF(ISBLANK(HLOOKUP(J$1, m_preprocess!$1:$1048576, $D12, FALSE)), "", HLOOKUP(J$1, m_preprocess!$1:$1048576, $D12, FALSE))</f>
        <v>83.398929585644254</v>
      </c>
      <c r="K12" s="24">
        <f>IF(ISBLANK(HLOOKUP(K$1, m_preprocess!$1:$1048576, $D12, FALSE)), "", HLOOKUP(K$1, m_preprocess!$1:$1048576, $D12, FALSE))</f>
        <v>15.676755745813454</v>
      </c>
      <c r="L12" s="24">
        <f>IF(ISBLANK(HLOOKUP(L$1, m_preprocess!$1:$1048576, $D12, FALSE)), "", HLOOKUP(L$1, m_preprocess!$1:$1048576, $D12, FALSE))</f>
        <v>6.3473624110572038</v>
      </c>
      <c r="M12" s="24">
        <f>IF(ISBLANK(HLOOKUP(M$1, m_preprocess!$1:$1048576, $D12, FALSE)), "", HLOOKUP(M$1, m_preprocess!$1:$1048576, $D12, FALSE))</f>
        <v>22.630433267588614</v>
      </c>
      <c r="N12" s="24">
        <f>IF(ISBLANK(HLOOKUP(N$1, m_preprocess!$1:$1048576, $D12, FALSE)), "", HLOOKUP(N$1, m_preprocess!$1:$1048576, $D12, FALSE))</f>
        <v>5.9854373153072649</v>
      </c>
      <c r="O12" s="24">
        <f>IF(ISBLANK(HLOOKUP(O$1, m_preprocess!$1:$1048576, $D12, FALSE)), "", HLOOKUP(O$1, m_preprocess!$1:$1048576, $D12, FALSE))</f>
        <v>6.2572216891694357</v>
      </c>
      <c r="P12" s="24">
        <f>IF(ISBLANK(HLOOKUP(P$1, m_preprocess!$1:$1048576, $D12, FALSE)), "", HLOOKUP(P$1, m_preprocess!$1:$1048576, $D12, FALSE))</f>
        <v>5.2508098703201327</v>
      </c>
      <c r="Q12" s="24" t="str">
        <f>IF(ISBLANK(HLOOKUP(Q$1, m_preprocess!$1:$1048576, $D12, FALSE)), "", HLOOKUP(Q$1, m_preprocess!$1:$1048576, $D12, FALSE))</f>
        <v/>
      </c>
      <c r="R12" s="24" t="str">
        <f>IF(ISBLANK(HLOOKUP(R$1, m_preprocess!$1:$1048576, $D12, FALSE)), "", HLOOKUP(R$1, m_preprocess!$1:$1048576, $D12, FALSE))</f>
        <v/>
      </c>
      <c r="S12" s="24" t="str">
        <f>IF(ISBLANK(HLOOKUP(S$1, m_preprocess!$1:$1048576, $D12, FALSE)), "", HLOOKUP(S$1, m_preprocess!$1:$1048576, $D12, FALSE))</f>
        <v/>
      </c>
      <c r="T12" s="24" t="str">
        <f>IF(ISBLANK(HLOOKUP(T$1, m_preprocess!$1:$1048576, $D12, FALSE)), "", HLOOKUP(T$1, m_preprocess!$1:$1048576, $D12, FALSE))</f>
        <v/>
      </c>
      <c r="U12" s="24" t="str">
        <f>IF(ISBLANK(HLOOKUP(U$1, m_preprocess!$1:$1048576, $D12, FALSE)), "", HLOOKUP(U$1, m_preprocess!$1:$1048576, $D12, FALSE))</f>
        <v/>
      </c>
      <c r="V12" s="24">
        <f>IF(ISBLANK(HLOOKUP(V$1, m_preprocess!$1:$1048576, $D12, FALSE)), "", HLOOKUP(V$1, m_preprocess!$1:$1048576, $D12, FALSE))</f>
        <v>43.253698375561235</v>
      </c>
      <c r="W12" s="24">
        <f>IF(ISBLANK(HLOOKUP(W$1, m_preprocess!$1:$1048576, $D12, FALSE)), "", HLOOKUP(W$1, m_preprocess!$1:$1048576, $D12, FALSE))</f>
        <v>116548.18711462204</v>
      </c>
      <c r="X12" s="24">
        <f>IF(ISBLANK(HLOOKUP(X$1, m_preprocess!$1:$1048576, $D12, FALSE)), "", HLOOKUP(X$1, m_preprocess!$1:$1048576, $D12, FALSE))</f>
        <v>225510.45798776389</v>
      </c>
      <c r="Y12" s="24" t="str">
        <f>IF(ISBLANK(HLOOKUP(Y$1, m_preprocess!$1:$1048576, $D12, FALSE)), "", HLOOKUP(Y$1, m_preprocess!$1:$1048576, $D12, FALSE))</f>
        <v/>
      </c>
      <c r="Z12" s="24" t="str">
        <f>IF(ISBLANK(HLOOKUP(Z$1, m_preprocess!$1:$1048576, $D12, FALSE)), "", HLOOKUP(Z$1, m_preprocess!$1:$1048576, $D12, FALSE))</f>
        <v/>
      </c>
      <c r="AA12" s="24" t="str">
        <f>IF(ISBLANK(HLOOKUP(AA$1, m_preprocess!$1:$1048576, $D12, FALSE)), "", HLOOKUP(AA$1, m_preprocess!$1:$1048576, $D12, FALSE))</f>
        <v/>
      </c>
      <c r="AB12" s="24" t="str">
        <f>IF(ISBLANK(HLOOKUP(AB$1, m_preprocess!$1:$1048576, $D12, FALSE)), "", HLOOKUP(AB$1, m_preprocess!$1:$1048576, $D12, FALSE))</f>
        <v/>
      </c>
      <c r="AC12" s="24" t="str">
        <f>IF(ISBLANK(HLOOKUP(AC$1, m_preprocess!$1:$1048576, $D12, FALSE)), "", HLOOKUP(AC$1, m_preprocess!$1:$1048576, $D12, FALSE))</f>
        <v/>
      </c>
      <c r="AD12" s="24">
        <f>IF(ISBLANK(HLOOKUP(AD$1, m_preprocess!$1:$1048576, $D12, FALSE)), "", HLOOKUP(AD$1, m_preprocess!$1:$1048576, $D12, FALSE))</f>
        <v>91.05072310842057</v>
      </c>
      <c r="AE12" s="24" t="str">
        <f>IF(ISBLANK(HLOOKUP(AE$1, m_preprocess!$1:$1048576, $D12, FALSE)), "", HLOOKUP(AE$1, m_preprocess!$1:$1048576, $D12, FALSE))</f>
        <v/>
      </c>
      <c r="AF12" s="24" t="str">
        <f>IF(ISBLANK(HLOOKUP(AF$1, m_preprocess!$1:$1048576, $D12, FALSE)), "", HLOOKUP(AF$1, m_preprocess!$1:$1048576, $D12, FALSE))</f>
        <v/>
      </c>
      <c r="AG12" s="24" t="str">
        <f>IF(ISBLANK(HLOOKUP(AG$1, m_preprocess!$1:$1048576, $D12, FALSE)), "", HLOOKUP(AG$1, m_preprocess!$1:$1048576, $D12, FALSE))</f>
        <v/>
      </c>
      <c r="AH12" s="24">
        <f>IF(ISBLANK(HLOOKUP(AH$1, m_preprocess!$1:$1048576, $D12, FALSE)), "", HLOOKUP(AH$1, m_preprocess!$1:$1048576, $D12, FALSE))</f>
        <v>1097963</v>
      </c>
      <c r="AI12" s="24">
        <f>IF(ISBLANK(HLOOKUP(AI$1, m_preprocess!$1:$1048576, $D12, FALSE)), "", HLOOKUP(AI$1, m_preprocess!$1:$1048576, $D12, FALSE))</f>
        <v>77.673836431471102</v>
      </c>
    </row>
    <row r="13" spans="1:35" x14ac:dyDescent="0.25">
      <c r="A13" s="27">
        <v>34304</v>
      </c>
      <c r="B13">
        <v>1993</v>
      </c>
      <c r="C13">
        <v>12</v>
      </c>
      <c r="D13">
        <v>13</v>
      </c>
      <c r="E13" s="24" t="str">
        <f>IF(ISBLANK(HLOOKUP(E$1, m_preprocess!$1:$1048576, $D13, FALSE)), "", HLOOKUP(E$1, m_preprocess!$1:$1048576, $D13, FALSE))</f>
        <v/>
      </c>
      <c r="F13" s="24" t="str">
        <f>IF(ISBLANK(HLOOKUP(F$1, m_preprocess!$1:$1048576, $D13, FALSE)), "", HLOOKUP(F$1, m_preprocess!$1:$1048576, $D13, FALSE))</f>
        <v/>
      </c>
      <c r="G13" s="24">
        <f>IF(ISBLANK(HLOOKUP(G$1, m_preprocess!$1:$1048576, $D13, FALSE)), "", HLOOKUP(G$1, m_preprocess!$1:$1048576, $D13, FALSE))</f>
        <v>90.005851250545959</v>
      </c>
      <c r="H13" s="24">
        <f>IF(ISBLANK(HLOOKUP(H$1, m_preprocess!$1:$1048576, $D13, FALSE)), "", HLOOKUP(H$1, m_preprocess!$1:$1048576, $D13, FALSE))</f>
        <v>12.472112457187826</v>
      </c>
      <c r="I13" s="24" t="str">
        <f>IF(ISBLANK(HLOOKUP(I$1, m_preprocess!$1:$1048576, $D13, FALSE)), "", HLOOKUP(I$1, m_preprocess!$1:$1048576, $D13, FALSE))</f>
        <v/>
      </c>
      <c r="J13" s="24">
        <f>IF(ISBLANK(HLOOKUP(J$1, m_preprocess!$1:$1048576, $D13, FALSE)), "", HLOOKUP(J$1, m_preprocess!$1:$1048576, $D13, FALSE))</f>
        <v>84.087543018597728</v>
      </c>
      <c r="K13" s="24">
        <f>IF(ISBLANK(HLOOKUP(K$1, m_preprocess!$1:$1048576, $D13, FALSE)), "", HLOOKUP(K$1, m_preprocess!$1:$1048576, $D13, FALSE))</f>
        <v>17.002938884402351</v>
      </c>
      <c r="L13" s="24">
        <f>IF(ISBLANK(HLOOKUP(L$1, m_preprocess!$1:$1048576, $D13, FALSE)), "", HLOOKUP(L$1, m_preprocess!$1:$1048576, $D13, FALSE))</f>
        <v>6.739649042575337</v>
      </c>
      <c r="M13" s="24">
        <f>IF(ISBLANK(HLOOKUP(M$1, m_preprocess!$1:$1048576, $D13, FALSE)), "", HLOOKUP(M$1, m_preprocess!$1:$1048576, $D13, FALSE))</f>
        <v>21.434956618151027</v>
      </c>
      <c r="N13" s="24">
        <f>IF(ISBLANK(HLOOKUP(N$1, m_preprocess!$1:$1048576, $D13, FALSE)), "", HLOOKUP(N$1, m_preprocess!$1:$1048576, $D13, FALSE))</f>
        <v>6.4589737338862312</v>
      </c>
      <c r="O13" s="24">
        <f>IF(ISBLANK(HLOOKUP(O$1, m_preprocess!$1:$1048576, $D13, FALSE)), "", HLOOKUP(O$1, m_preprocess!$1:$1048576, $D13, FALSE))</f>
        <v>5.9017405684524968</v>
      </c>
      <c r="P13" s="24">
        <f>IF(ISBLANK(HLOOKUP(P$1, m_preprocess!$1:$1048576, $D13, FALSE)), "", HLOOKUP(P$1, m_preprocess!$1:$1048576, $D13, FALSE))</f>
        <v>4.5331301265714341</v>
      </c>
      <c r="Q13" s="24" t="str">
        <f>IF(ISBLANK(HLOOKUP(Q$1, m_preprocess!$1:$1048576, $D13, FALSE)), "", HLOOKUP(Q$1, m_preprocess!$1:$1048576, $D13, FALSE))</f>
        <v/>
      </c>
      <c r="R13" s="24" t="str">
        <f>IF(ISBLANK(HLOOKUP(R$1, m_preprocess!$1:$1048576, $D13, FALSE)), "", HLOOKUP(R$1, m_preprocess!$1:$1048576, $D13, FALSE))</f>
        <v/>
      </c>
      <c r="S13" s="24" t="str">
        <f>IF(ISBLANK(HLOOKUP(S$1, m_preprocess!$1:$1048576, $D13, FALSE)), "", HLOOKUP(S$1, m_preprocess!$1:$1048576, $D13, FALSE))</f>
        <v/>
      </c>
      <c r="T13" s="24" t="str">
        <f>IF(ISBLANK(HLOOKUP(T$1, m_preprocess!$1:$1048576, $D13, FALSE)), "", HLOOKUP(T$1, m_preprocess!$1:$1048576, $D13, FALSE))</f>
        <v/>
      </c>
      <c r="U13" s="24" t="str">
        <f>IF(ISBLANK(HLOOKUP(U$1, m_preprocess!$1:$1048576, $D13, FALSE)), "", HLOOKUP(U$1, m_preprocess!$1:$1048576, $D13, FALSE))</f>
        <v/>
      </c>
      <c r="V13" s="24">
        <f>IF(ISBLANK(HLOOKUP(V$1, m_preprocess!$1:$1048576, $D13, FALSE)), "", HLOOKUP(V$1, m_preprocess!$1:$1048576, $D13, FALSE))</f>
        <v>43.198951070949612</v>
      </c>
      <c r="W13" s="24">
        <f>IF(ISBLANK(HLOOKUP(W$1, m_preprocess!$1:$1048576, $D13, FALSE)), "", HLOOKUP(W$1, m_preprocess!$1:$1048576, $D13, FALSE))</f>
        <v>129723.60580885955</v>
      </c>
      <c r="X13" s="24">
        <f>IF(ISBLANK(HLOOKUP(X$1, m_preprocess!$1:$1048576, $D13, FALSE)), "", HLOOKUP(X$1, m_preprocess!$1:$1048576, $D13, FALSE))</f>
        <v>234819.27460589568</v>
      </c>
      <c r="Y13" s="24" t="str">
        <f>IF(ISBLANK(HLOOKUP(Y$1, m_preprocess!$1:$1048576, $D13, FALSE)), "", HLOOKUP(Y$1, m_preprocess!$1:$1048576, $D13, FALSE))</f>
        <v/>
      </c>
      <c r="Z13" s="24" t="str">
        <f>IF(ISBLANK(HLOOKUP(Z$1, m_preprocess!$1:$1048576, $D13, FALSE)), "", HLOOKUP(Z$1, m_preprocess!$1:$1048576, $D13, FALSE))</f>
        <v/>
      </c>
      <c r="AA13" s="24" t="str">
        <f>IF(ISBLANK(HLOOKUP(AA$1, m_preprocess!$1:$1048576, $D13, FALSE)), "", HLOOKUP(AA$1, m_preprocess!$1:$1048576, $D13, FALSE))</f>
        <v/>
      </c>
      <c r="AB13" s="24" t="str">
        <f>IF(ISBLANK(HLOOKUP(AB$1, m_preprocess!$1:$1048576, $D13, FALSE)), "", HLOOKUP(AB$1, m_preprocess!$1:$1048576, $D13, FALSE))</f>
        <v/>
      </c>
      <c r="AC13" s="24" t="str">
        <f>IF(ISBLANK(HLOOKUP(AC$1, m_preprocess!$1:$1048576, $D13, FALSE)), "", HLOOKUP(AC$1, m_preprocess!$1:$1048576, $D13, FALSE))</f>
        <v/>
      </c>
      <c r="AD13" s="24">
        <f>IF(ISBLANK(HLOOKUP(AD$1, m_preprocess!$1:$1048576, $D13, FALSE)), "", HLOOKUP(AD$1, m_preprocess!$1:$1048576, $D13, FALSE))</f>
        <v>95.074275567445085</v>
      </c>
      <c r="AE13" s="24" t="str">
        <f>IF(ISBLANK(HLOOKUP(AE$1, m_preprocess!$1:$1048576, $D13, FALSE)), "", HLOOKUP(AE$1, m_preprocess!$1:$1048576, $D13, FALSE))</f>
        <v/>
      </c>
      <c r="AF13" s="24" t="str">
        <f>IF(ISBLANK(HLOOKUP(AF$1, m_preprocess!$1:$1048576, $D13, FALSE)), "", HLOOKUP(AF$1, m_preprocess!$1:$1048576, $D13, FALSE))</f>
        <v/>
      </c>
      <c r="AG13" s="24" t="str">
        <f>IF(ISBLANK(HLOOKUP(AG$1, m_preprocess!$1:$1048576, $D13, FALSE)), "", HLOOKUP(AG$1, m_preprocess!$1:$1048576, $D13, FALSE))</f>
        <v/>
      </c>
      <c r="AH13" s="24">
        <f>IF(ISBLANK(HLOOKUP(AH$1, m_preprocess!$1:$1048576, $D13, FALSE)), "", HLOOKUP(AH$1, m_preprocess!$1:$1048576, $D13, FALSE))</f>
        <v>1089883</v>
      </c>
      <c r="AI13" s="24">
        <f>IF(ISBLANK(HLOOKUP(AI$1, m_preprocess!$1:$1048576, $D13, FALSE)), "", HLOOKUP(AI$1, m_preprocess!$1:$1048576, $D13, FALSE))</f>
        <v>77.709988719523878</v>
      </c>
    </row>
    <row r="14" spans="1:35" x14ac:dyDescent="0.25">
      <c r="A14" s="27">
        <v>34335</v>
      </c>
      <c r="B14">
        <v>1994</v>
      </c>
      <c r="C14">
        <v>1</v>
      </c>
      <c r="D14">
        <v>14</v>
      </c>
      <c r="E14" s="24" t="str">
        <f>IF(ISBLANK(HLOOKUP(E$1, m_preprocess!$1:$1048576, $D14, FALSE)), "", HLOOKUP(E$1, m_preprocess!$1:$1048576, $D14, FALSE))</f>
        <v/>
      </c>
      <c r="F14" s="24">
        <f>IF(ISBLANK(HLOOKUP(F$1, m_preprocess!$1:$1048576, $D14, FALSE)), "", HLOOKUP(F$1, m_preprocess!$1:$1048576, $D14, FALSE))</f>
        <v>60.49</v>
      </c>
      <c r="G14" s="24">
        <f>IF(ISBLANK(HLOOKUP(G$1, m_preprocess!$1:$1048576, $D14, FALSE)), "", HLOOKUP(G$1, m_preprocess!$1:$1048576, $D14, FALSE))</f>
        <v>89.212400940041675</v>
      </c>
      <c r="H14" s="24">
        <f>IF(ISBLANK(HLOOKUP(H$1, m_preprocess!$1:$1048576, $D14, FALSE)), "", HLOOKUP(H$1, m_preprocess!$1:$1048576, $D14, FALSE))</f>
        <v>12.484665787074105</v>
      </c>
      <c r="I14" s="24" t="str">
        <f>IF(ISBLANK(HLOOKUP(I$1, m_preprocess!$1:$1048576, $D14, FALSE)), "", HLOOKUP(I$1, m_preprocess!$1:$1048576, $D14, FALSE))</f>
        <v/>
      </c>
      <c r="J14" s="24">
        <f>IF(ISBLANK(HLOOKUP(J$1, m_preprocess!$1:$1048576, $D14, FALSE)), "", HLOOKUP(J$1, m_preprocess!$1:$1048576, $D14, FALSE))</f>
        <v>87.019649828869944</v>
      </c>
      <c r="K14" s="24">
        <f>IF(ISBLANK(HLOOKUP(K$1, m_preprocess!$1:$1048576, $D14, FALSE)), "", HLOOKUP(K$1, m_preprocess!$1:$1048576, $D14, FALSE))</f>
        <v>14.633031438488288</v>
      </c>
      <c r="L14" s="24">
        <f>IF(ISBLANK(HLOOKUP(L$1, m_preprocess!$1:$1048576, $D14, FALSE)), "", HLOOKUP(L$1, m_preprocess!$1:$1048576, $D14, FALSE))</f>
        <v>6.3532721745338154</v>
      </c>
      <c r="M14" s="24">
        <f>IF(ISBLANK(HLOOKUP(M$1, m_preprocess!$1:$1048576, $D14, FALSE)), "", HLOOKUP(M$1, m_preprocess!$1:$1048576, $D14, FALSE))</f>
        <v>20.860855374608686</v>
      </c>
      <c r="N14" s="24">
        <f>IF(ISBLANK(HLOOKUP(N$1, m_preprocess!$1:$1048576, $D14, FALSE)), "", HLOOKUP(N$1, m_preprocess!$1:$1048576, $D14, FALSE))</f>
        <v>6.5397363422428638</v>
      </c>
      <c r="O14" s="24">
        <f>IF(ISBLANK(HLOOKUP(O$1, m_preprocess!$1:$1048576, $D14, FALSE)), "", HLOOKUP(O$1, m_preprocess!$1:$1048576, $D14, FALSE))</f>
        <v>6.0862359111420128</v>
      </c>
      <c r="P14" s="24">
        <f>IF(ISBLANK(HLOOKUP(P$1, m_preprocess!$1:$1048576, $D14, FALSE)), "", HLOOKUP(P$1, m_preprocess!$1:$1048576, $D14, FALSE))</f>
        <v>3.2374022679861363</v>
      </c>
      <c r="Q14" s="24" t="str">
        <f>IF(ISBLANK(HLOOKUP(Q$1, m_preprocess!$1:$1048576, $D14, FALSE)), "", HLOOKUP(Q$1, m_preprocess!$1:$1048576, $D14, FALSE))</f>
        <v/>
      </c>
      <c r="R14" s="24" t="str">
        <f>IF(ISBLANK(HLOOKUP(R$1, m_preprocess!$1:$1048576, $D14, FALSE)), "", HLOOKUP(R$1, m_preprocess!$1:$1048576, $D14, FALSE))</f>
        <v/>
      </c>
      <c r="S14" s="24">
        <f>IF(ISBLANK(HLOOKUP(S$1, m_preprocess!$1:$1048576, $D14, FALSE)), "", HLOOKUP(S$1, m_preprocess!$1:$1048576, $D14, FALSE))</f>
        <v>488.90800000000002</v>
      </c>
      <c r="T14" s="24">
        <f>IF(ISBLANK(HLOOKUP(T$1, m_preprocess!$1:$1048576, $D14, FALSE)), "", HLOOKUP(T$1, m_preprocess!$1:$1048576, $D14, FALSE))</f>
        <v>4528.74</v>
      </c>
      <c r="U14" s="24" t="str">
        <f>IF(ISBLANK(HLOOKUP(U$1, m_preprocess!$1:$1048576, $D14, FALSE)), "", HLOOKUP(U$1, m_preprocess!$1:$1048576, $D14, FALSE))</f>
        <v/>
      </c>
      <c r="V14" s="24">
        <f>IF(ISBLANK(HLOOKUP(V$1, m_preprocess!$1:$1048576, $D14, FALSE)), "", HLOOKUP(V$1, m_preprocess!$1:$1048576, $D14, FALSE))</f>
        <v>42.548456898065403</v>
      </c>
      <c r="W14" s="24">
        <f>IF(ISBLANK(HLOOKUP(W$1, m_preprocess!$1:$1048576, $D14, FALSE)), "", HLOOKUP(W$1, m_preprocess!$1:$1048576, $D14, FALSE))</f>
        <v>132809.04176999882</v>
      </c>
      <c r="X14" s="24">
        <f>IF(ISBLANK(HLOOKUP(X$1, m_preprocess!$1:$1048576, $D14, FALSE)), "", HLOOKUP(X$1, m_preprocess!$1:$1048576, $D14, FALSE))</f>
        <v>247201.9077351118</v>
      </c>
      <c r="Y14" s="24" t="str">
        <f>IF(ISBLANK(HLOOKUP(Y$1, m_preprocess!$1:$1048576, $D14, FALSE)), "", HLOOKUP(Y$1, m_preprocess!$1:$1048576, $D14, FALSE))</f>
        <v/>
      </c>
      <c r="Z14" s="24" t="str">
        <f>IF(ISBLANK(HLOOKUP(Z$1, m_preprocess!$1:$1048576, $D14, FALSE)), "", HLOOKUP(Z$1, m_preprocess!$1:$1048576, $D14, FALSE))</f>
        <v/>
      </c>
      <c r="AA14" s="24" t="str">
        <f>IF(ISBLANK(HLOOKUP(AA$1, m_preprocess!$1:$1048576, $D14, FALSE)), "", HLOOKUP(AA$1, m_preprocess!$1:$1048576, $D14, FALSE))</f>
        <v/>
      </c>
      <c r="AB14" s="24" t="str">
        <f>IF(ISBLANK(HLOOKUP(AB$1, m_preprocess!$1:$1048576, $D14, FALSE)), "", HLOOKUP(AB$1, m_preprocess!$1:$1048576, $D14, FALSE))</f>
        <v/>
      </c>
      <c r="AC14" s="24" t="str">
        <f>IF(ISBLANK(HLOOKUP(AC$1, m_preprocess!$1:$1048576, $D14, FALSE)), "", HLOOKUP(AC$1, m_preprocess!$1:$1048576, $D14, FALSE))</f>
        <v/>
      </c>
      <c r="AD14" s="24">
        <f>IF(ISBLANK(HLOOKUP(AD$1, m_preprocess!$1:$1048576, $D14, FALSE)), "", HLOOKUP(AD$1, m_preprocess!$1:$1048576, $D14, FALSE))</f>
        <v>97.722304022536733</v>
      </c>
      <c r="AE14" s="24" t="str">
        <f>IF(ISBLANK(HLOOKUP(AE$1, m_preprocess!$1:$1048576, $D14, FALSE)), "", HLOOKUP(AE$1, m_preprocess!$1:$1048576, $D14, FALSE))</f>
        <v/>
      </c>
      <c r="AF14" s="24" t="str">
        <f>IF(ISBLANK(HLOOKUP(AF$1, m_preprocess!$1:$1048576, $D14, FALSE)), "", HLOOKUP(AF$1, m_preprocess!$1:$1048576, $D14, FALSE))</f>
        <v/>
      </c>
      <c r="AG14" s="24" t="str">
        <f>IF(ISBLANK(HLOOKUP(AG$1, m_preprocess!$1:$1048576, $D14, FALSE)), "", HLOOKUP(AG$1, m_preprocess!$1:$1048576, $D14, FALSE))</f>
        <v/>
      </c>
      <c r="AH14" s="24">
        <f>IF(ISBLANK(HLOOKUP(AH$1, m_preprocess!$1:$1048576, $D14, FALSE)), "", HLOOKUP(AH$1, m_preprocess!$1:$1048576, $D14, FALSE))</f>
        <v>1032357</v>
      </c>
      <c r="AI14" s="24">
        <f>IF(ISBLANK(HLOOKUP(AI$1, m_preprocess!$1:$1048576, $D14, FALSE)), "", HLOOKUP(AI$1, m_preprocess!$1:$1048576, $D14, FALSE))</f>
        <v>75.655480451726447</v>
      </c>
    </row>
    <row r="15" spans="1:35" x14ac:dyDescent="0.25">
      <c r="A15" s="27">
        <v>34366</v>
      </c>
      <c r="B15">
        <v>1994</v>
      </c>
      <c r="C15">
        <v>2</v>
      </c>
      <c r="D15">
        <v>15</v>
      </c>
      <c r="E15" s="24" t="str">
        <f>IF(ISBLANK(HLOOKUP(E$1, m_preprocess!$1:$1048576, $D15, FALSE)), "", HLOOKUP(E$1, m_preprocess!$1:$1048576, $D15, FALSE))</f>
        <v/>
      </c>
      <c r="F15" s="24">
        <f>IF(ISBLANK(HLOOKUP(F$1, m_preprocess!$1:$1048576, $D15, FALSE)), "", HLOOKUP(F$1, m_preprocess!$1:$1048576, $D15, FALSE))</f>
        <v>51.57</v>
      </c>
      <c r="G15" s="24">
        <f>IF(ISBLANK(HLOOKUP(G$1, m_preprocess!$1:$1048576, $D15, FALSE)), "", HLOOKUP(G$1, m_preprocess!$1:$1048576, $D15, FALSE))</f>
        <v>86.140698541179049</v>
      </c>
      <c r="H15" s="24">
        <f>IF(ISBLANK(HLOOKUP(H$1, m_preprocess!$1:$1048576, $D15, FALSE)), "", HLOOKUP(H$1, m_preprocess!$1:$1048576, $D15, FALSE))</f>
        <v>12.484221189973965</v>
      </c>
      <c r="I15" s="24" t="str">
        <f>IF(ISBLANK(HLOOKUP(I$1, m_preprocess!$1:$1048576, $D15, FALSE)), "", HLOOKUP(I$1, m_preprocess!$1:$1048576, $D15, FALSE))</f>
        <v/>
      </c>
      <c r="J15" s="24">
        <f>IF(ISBLANK(HLOOKUP(J$1, m_preprocess!$1:$1048576, $D15, FALSE)), "", HLOOKUP(J$1, m_preprocess!$1:$1048576, $D15, FALSE))</f>
        <v>85.87782216665002</v>
      </c>
      <c r="K15" s="24">
        <f>IF(ISBLANK(HLOOKUP(K$1, m_preprocess!$1:$1048576, $D15, FALSE)), "", HLOOKUP(K$1, m_preprocess!$1:$1048576, $D15, FALSE))</f>
        <v>14.767962671134358</v>
      </c>
      <c r="L15" s="24">
        <f>IF(ISBLANK(HLOOKUP(L$1, m_preprocess!$1:$1048576, $D15, FALSE)), "", HLOOKUP(L$1, m_preprocess!$1:$1048576, $D15, FALSE))</f>
        <v>5.9525051835538987</v>
      </c>
      <c r="M15" s="24">
        <f>IF(ISBLANK(HLOOKUP(M$1, m_preprocess!$1:$1048576, $D15, FALSE)), "", HLOOKUP(M$1, m_preprocess!$1:$1048576, $D15, FALSE))</f>
        <v>19.526462400291152</v>
      </c>
      <c r="N15" s="24">
        <f>IF(ISBLANK(HLOOKUP(N$1, m_preprocess!$1:$1048576, $D15, FALSE)), "", HLOOKUP(N$1, m_preprocess!$1:$1048576, $D15, FALSE))</f>
        <v>6.2857602581668361</v>
      </c>
      <c r="O15" s="24">
        <f>IF(ISBLANK(HLOOKUP(O$1, m_preprocess!$1:$1048576, $D15, FALSE)), "", HLOOKUP(O$1, m_preprocess!$1:$1048576, $D15, FALSE))</f>
        <v>5.613862799422721</v>
      </c>
      <c r="P15" s="24">
        <f>IF(ISBLANK(HLOOKUP(P$1, m_preprocess!$1:$1048576, $D15, FALSE)), "", HLOOKUP(P$1, m_preprocess!$1:$1048576, $D15, FALSE))</f>
        <v>3.4256435185077256</v>
      </c>
      <c r="Q15" s="24" t="str">
        <f>IF(ISBLANK(HLOOKUP(Q$1, m_preprocess!$1:$1048576, $D15, FALSE)), "", HLOOKUP(Q$1, m_preprocess!$1:$1048576, $D15, FALSE))</f>
        <v/>
      </c>
      <c r="R15" s="24" t="str">
        <f>IF(ISBLANK(HLOOKUP(R$1, m_preprocess!$1:$1048576, $D15, FALSE)), "", HLOOKUP(R$1, m_preprocess!$1:$1048576, $D15, FALSE))</f>
        <v/>
      </c>
      <c r="S15" s="24">
        <f>IF(ISBLANK(HLOOKUP(S$1, m_preprocess!$1:$1048576, $D15, FALSE)), "", HLOOKUP(S$1, m_preprocess!$1:$1048576, $D15, FALSE))</f>
        <v>484.649</v>
      </c>
      <c r="T15" s="24">
        <f>IF(ISBLANK(HLOOKUP(T$1, m_preprocess!$1:$1048576, $D15, FALSE)), "", HLOOKUP(T$1, m_preprocess!$1:$1048576, $D15, FALSE))</f>
        <v>4083.9</v>
      </c>
      <c r="U15" s="24" t="str">
        <f>IF(ISBLANK(HLOOKUP(U$1, m_preprocess!$1:$1048576, $D15, FALSE)), "", HLOOKUP(U$1, m_preprocess!$1:$1048576, $D15, FALSE))</f>
        <v/>
      </c>
      <c r="V15" s="24">
        <f>IF(ISBLANK(HLOOKUP(V$1, m_preprocess!$1:$1048576, $D15, FALSE)), "", HLOOKUP(V$1, m_preprocess!$1:$1048576, $D15, FALSE))</f>
        <v>42.941592434298812</v>
      </c>
      <c r="W15" s="24">
        <f>IF(ISBLANK(HLOOKUP(W$1, m_preprocess!$1:$1048576, $D15, FALSE)), "", HLOOKUP(W$1, m_preprocess!$1:$1048576, $D15, FALSE))</f>
        <v>133909.84303791291</v>
      </c>
      <c r="X15" s="24">
        <f>IF(ISBLANK(HLOOKUP(X$1, m_preprocess!$1:$1048576, $D15, FALSE)), "", HLOOKUP(X$1, m_preprocess!$1:$1048576, $D15, FALSE))</f>
        <v>248400.15671065397</v>
      </c>
      <c r="Y15" s="24" t="str">
        <f>IF(ISBLANK(HLOOKUP(Y$1, m_preprocess!$1:$1048576, $D15, FALSE)), "", HLOOKUP(Y$1, m_preprocess!$1:$1048576, $D15, FALSE))</f>
        <v/>
      </c>
      <c r="Z15" s="24" t="str">
        <f>IF(ISBLANK(HLOOKUP(Z$1, m_preprocess!$1:$1048576, $D15, FALSE)), "", HLOOKUP(Z$1, m_preprocess!$1:$1048576, $D15, FALSE))</f>
        <v/>
      </c>
      <c r="AA15" s="24" t="str">
        <f>IF(ISBLANK(HLOOKUP(AA$1, m_preprocess!$1:$1048576, $D15, FALSE)), "", HLOOKUP(AA$1, m_preprocess!$1:$1048576, $D15, FALSE))</f>
        <v/>
      </c>
      <c r="AB15" s="24" t="str">
        <f>IF(ISBLANK(HLOOKUP(AB$1, m_preprocess!$1:$1048576, $D15, FALSE)), "", HLOOKUP(AB$1, m_preprocess!$1:$1048576, $D15, FALSE))</f>
        <v/>
      </c>
      <c r="AC15" s="24" t="str">
        <f>IF(ISBLANK(HLOOKUP(AC$1, m_preprocess!$1:$1048576, $D15, FALSE)), "", HLOOKUP(AC$1, m_preprocess!$1:$1048576, $D15, FALSE))</f>
        <v/>
      </c>
      <c r="AD15" s="24">
        <f>IF(ISBLANK(HLOOKUP(AD$1, m_preprocess!$1:$1048576, $D15, FALSE)), "", HLOOKUP(AD$1, m_preprocess!$1:$1048576, $D15, FALSE))</f>
        <v>100.54025139932276</v>
      </c>
      <c r="AE15" s="24" t="str">
        <f>IF(ISBLANK(HLOOKUP(AE$1, m_preprocess!$1:$1048576, $D15, FALSE)), "", HLOOKUP(AE$1, m_preprocess!$1:$1048576, $D15, FALSE))</f>
        <v/>
      </c>
      <c r="AF15" s="24" t="str">
        <f>IF(ISBLANK(HLOOKUP(AF$1, m_preprocess!$1:$1048576, $D15, FALSE)), "", HLOOKUP(AF$1, m_preprocess!$1:$1048576, $D15, FALSE))</f>
        <v/>
      </c>
      <c r="AG15" s="24" t="str">
        <f>IF(ISBLANK(HLOOKUP(AG$1, m_preprocess!$1:$1048576, $D15, FALSE)), "", HLOOKUP(AG$1, m_preprocess!$1:$1048576, $D15, FALSE))</f>
        <v/>
      </c>
      <c r="AH15" s="24">
        <f>IF(ISBLANK(HLOOKUP(AH$1, m_preprocess!$1:$1048576, $D15, FALSE)), "", HLOOKUP(AH$1, m_preprocess!$1:$1048576, $D15, FALSE))</f>
        <v>996919</v>
      </c>
      <c r="AI15" s="24">
        <f>IF(ISBLANK(HLOOKUP(AI$1, m_preprocess!$1:$1048576, $D15, FALSE)), "", HLOOKUP(AI$1, m_preprocess!$1:$1048576, $D15, FALSE))</f>
        <v>76.154904791040252</v>
      </c>
    </row>
    <row r="16" spans="1:35" x14ac:dyDescent="0.25">
      <c r="A16" s="27">
        <v>34394</v>
      </c>
      <c r="B16">
        <v>1994</v>
      </c>
      <c r="C16">
        <v>3</v>
      </c>
      <c r="D16">
        <v>16</v>
      </c>
      <c r="E16" s="24" t="str">
        <f>IF(ISBLANK(HLOOKUP(E$1, m_preprocess!$1:$1048576, $D16, FALSE)), "", HLOOKUP(E$1, m_preprocess!$1:$1048576, $D16, FALSE))</f>
        <v/>
      </c>
      <c r="F16" s="24">
        <f>IF(ISBLANK(HLOOKUP(F$1, m_preprocess!$1:$1048576, $D16, FALSE)), "", HLOOKUP(F$1, m_preprocess!$1:$1048576, $D16, FALSE))</f>
        <v>63.86</v>
      </c>
      <c r="G16" s="24">
        <f>IF(ISBLANK(HLOOKUP(G$1, m_preprocess!$1:$1048576, $D16, FALSE)), "", HLOOKUP(G$1, m_preprocess!$1:$1048576, $D16, FALSE))</f>
        <v>101.49648244691925</v>
      </c>
      <c r="H16" s="24">
        <f>IF(ISBLANK(HLOOKUP(H$1, m_preprocess!$1:$1048576, $D16, FALSE)), "", HLOOKUP(H$1, m_preprocess!$1:$1048576, $D16, FALSE))</f>
        <v>12.501625858805872</v>
      </c>
      <c r="I16" s="24" t="str">
        <f>IF(ISBLANK(HLOOKUP(I$1, m_preprocess!$1:$1048576, $D16, FALSE)), "", HLOOKUP(I$1, m_preprocess!$1:$1048576, $D16, FALSE))</f>
        <v/>
      </c>
      <c r="J16" s="24">
        <f>IF(ISBLANK(HLOOKUP(J$1, m_preprocess!$1:$1048576, $D16, FALSE)), "", HLOOKUP(J$1, m_preprocess!$1:$1048576, $D16, FALSE))</f>
        <v>86.735818303049527</v>
      </c>
      <c r="K16" s="24">
        <f>IF(ISBLANK(HLOOKUP(K$1, m_preprocess!$1:$1048576, $D16, FALSE)), "", HLOOKUP(K$1, m_preprocess!$1:$1048576, $D16, FALSE))</f>
        <v>17.17120647651457</v>
      </c>
      <c r="L16" s="24">
        <f>IF(ISBLANK(HLOOKUP(L$1, m_preprocess!$1:$1048576, $D16, FALSE)), "", HLOOKUP(L$1, m_preprocess!$1:$1048576, $D16, FALSE))</f>
        <v>5.8538069262500017</v>
      </c>
      <c r="M16" s="24">
        <f>IF(ISBLANK(HLOOKUP(M$1, m_preprocess!$1:$1048576, $D16, FALSE)), "", HLOOKUP(M$1, m_preprocess!$1:$1048576, $D16, FALSE))</f>
        <v>24.454123863477101</v>
      </c>
      <c r="N16" s="24">
        <f>IF(ISBLANK(HLOOKUP(N$1, m_preprocess!$1:$1048576, $D16, FALSE)), "", HLOOKUP(N$1, m_preprocess!$1:$1048576, $D16, FALSE))</f>
        <v>6.1884174489125359</v>
      </c>
      <c r="O16" s="24">
        <f>IF(ISBLANK(HLOOKUP(O$1, m_preprocess!$1:$1048576, $D16, FALSE)), "", HLOOKUP(O$1, m_preprocess!$1:$1048576, $D16, FALSE))</f>
        <v>6.8364518186294996</v>
      </c>
      <c r="P16" s="24">
        <f>IF(ISBLANK(HLOOKUP(P$1, m_preprocess!$1:$1048576, $D16, FALSE)), "", HLOOKUP(P$1, m_preprocess!$1:$1048576, $D16, FALSE))</f>
        <v>4.6632904321693855</v>
      </c>
      <c r="Q16" s="24" t="str">
        <f>IF(ISBLANK(HLOOKUP(Q$1, m_preprocess!$1:$1048576, $D16, FALSE)), "", HLOOKUP(Q$1, m_preprocess!$1:$1048576, $D16, FALSE))</f>
        <v/>
      </c>
      <c r="R16" s="24" t="str">
        <f>IF(ISBLANK(HLOOKUP(R$1, m_preprocess!$1:$1048576, $D16, FALSE)), "", HLOOKUP(R$1, m_preprocess!$1:$1048576, $D16, FALSE))</f>
        <v/>
      </c>
      <c r="S16" s="24">
        <f>IF(ISBLANK(HLOOKUP(S$1, m_preprocess!$1:$1048576, $D16, FALSE)), "", HLOOKUP(S$1, m_preprocess!$1:$1048576, $D16, FALSE))</f>
        <v>521.25699999999995</v>
      </c>
      <c r="T16" s="24">
        <f>IF(ISBLANK(HLOOKUP(T$1, m_preprocess!$1:$1048576, $D16, FALSE)), "", HLOOKUP(T$1, m_preprocess!$1:$1048576, $D16, FALSE))</f>
        <v>4669.1000000000004</v>
      </c>
      <c r="U16" s="24" t="str">
        <f>IF(ISBLANK(HLOOKUP(U$1, m_preprocess!$1:$1048576, $D16, FALSE)), "", HLOOKUP(U$1, m_preprocess!$1:$1048576, $D16, FALSE))</f>
        <v/>
      </c>
      <c r="V16" s="24">
        <f>IF(ISBLANK(HLOOKUP(V$1, m_preprocess!$1:$1048576, $D16, FALSE)), "", HLOOKUP(V$1, m_preprocess!$1:$1048576, $D16, FALSE))</f>
        <v>43.479942037420727</v>
      </c>
      <c r="W16" s="24">
        <f>IF(ISBLANK(HLOOKUP(W$1, m_preprocess!$1:$1048576, $D16, FALSE)), "", HLOOKUP(W$1, m_preprocess!$1:$1048576, $D16, FALSE))</f>
        <v>128837.02633489689</v>
      </c>
      <c r="X16" s="24">
        <f>IF(ISBLANK(HLOOKUP(X$1, m_preprocess!$1:$1048576, $D16, FALSE)), "", HLOOKUP(X$1, m_preprocess!$1:$1048576, $D16, FALSE))</f>
        <v>243607.29831430889</v>
      </c>
      <c r="Y16" s="24" t="str">
        <f>IF(ISBLANK(HLOOKUP(Y$1, m_preprocess!$1:$1048576, $D16, FALSE)), "", HLOOKUP(Y$1, m_preprocess!$1:$1048576, $D16, FALSE))</f>
        <v/>
      </c>
      <c r="Z16" s="24" t="str">
        <f>IF(ISBLANK(HLOOKUP(Z$1, m_preprocess!$1:$1048576, $D16, FALSE)), "", HLOOKUP(Z$1, m_preprocess!$1:$1048576, $D16, FALSE))</f>
        <v/>
      </c>
      <c r="AA16" s="24" t="str">
        <f>IF(ISBLANK(HLOOKUP(AA$1, m_preprocess!$1:$1048576, $D16, FALSE)), "", HLOOKUP(AA$1, m_preprocess!$1:$1048576, $D16, FALSE))</f>
        <v/>
      </c>
      <c r="AB16" s="24" t="str">
        <f>IF(ISBLANK(HLOOKUP(AB$1, m_preprocess!$1:$1048576, $D16, FALSE)), "", HLOOKUP(AB$1, m_preprocess!$1:$1048576, $D16, FALSE))</f>
        <v/>
      </c>
      <c r="AC16" s="24" t="str">
        <f>IF(ISBLANK(HLOOKUP(AC$1, m_preprocess!$1:$1048576, $D16, FALSE)), "", HLOOKUP(AC$1, m_preprocess!$1:$1048576, $D16, FALSE))</f>
        <v/>
      </c>
      <c r="AD16" s="24">
        <f>IF(ISBLANK(HLOOKUP(AD$1, m_preprocess!$1:$1048576, $D16, FALSE)), "", HLOOKUP(AD$1, m_preprocess!$1:$1048576, $D16, FALSE))</f>
        <v>101.21778848677468</v>
      </c>
      <c r="AE16" s="24" t="str">
        <f>IF(ISBLANK(HLOOKUP(AE$1, m_preprocess!$1:$1048576, $D16, FALSE)), "", HLOOKUP(AE$1, m_preprocess!$1:$1048576, $D16, FALSE))</f>
        <v/>
      </c>
      <c r="AF16" s="24" t="str">
        <f>IF(ISBLANK(HLOOKUP(AF$1, m_preprocess!$1:$1048576, $D16, FALSE)), "", HLOOKUP(AF$1, m_preprocess!$1:$1048576, $D16, FALSE))</f>
        <v/>
      </c>
      <c r="AG16" s="24" t="str">
        <f>IF(ISBLANK(HLOOKUP(AG$1, m_preprocess!$1:$1048576, $D16, FALSE)), "", HLOOKUP(AG$1, m_preprocess!$1:$1048576, $D16, FALSE))</f>
        <v/>
      </c>
      <c r="AH16" s="24">
        <f>IF(ISBLANK(HLOOKUP(AH$1, m_preprocess!$1:$1048576, $D16, FALSE)), "", HLOOKUP(AH$1, m_preprocess!$1:$1048576, $D16, FALSE))</f>
        <v>1162790</v>
      </c>
      <c r="AI16" s="24">
        <f>IF(ISBLANK(HLOOKUP(AI$1, m_preprocess!$1:$1048576, $D16, FALSE)), "", HLOOKUP(AI$1, m_preprocess!$1:$1048576, $D16, FALSE))</f>
        <v>75.645657531112732</v>
      </c>
    </row>
    <row r="17" spans="1:35" x14ac:dyDescent="0.25">
      <c r="A17" s="27">
        <v>34425</v>
      </c>
      <c r="B17">
        <v>1994</v>
      </c>
      <c r="C17">
        <v>4</v>
      </c>
      <c r="D17">
        <v>17</v>
      </c>
      <c r="E17" s="24" t="str">
        <f>IF(ISBLANK(HLOOKUP(E$1, m_preprocess!$1:$1048576, $D17, FALSE)), "", HLOOKUP(E$1, m_preprocess!$1:$1048576, $D17, FALSE))</f>
        <v/>
      </c>
      <c r="F17" s="24">
        <f>IF(ISBLANK(HLOOKUP(F$1, m_preprocess!$1:$1048576, $D17, FALSE)), "", HLOOKUP(F$1, m_preprocess!$1:$1048576, $D17, FALSE))</f>
        <v>62.38</v>
      </c>
      <c r="G17" s="24">
        <f>IF(ISBLANK(HLOOKUP(G$1, m_preprocess!$1:$1048576, $D17, FALSE)), "", HLOOKUP(G$1, m_preprocess!$1:$1048576, $D17, FALSE))</f>
        <v>92.889575445316851</v>
      </c>
      <c r="H17" s="24">
        <f>IF(ISBLANK(HLOOKUP(H$1, m_preprocess!$1:$1048576, $D17, FALSE)), "", HLOOKUP(H$1, m_preprocess!$1:$1048576, $D17, FALSE))</f>
        <v>12.532054607394789</v>
      </c>
      <c r="I17" s="24" t="str">
        <f>IF(ISBLANK(HLOOKUP(I$1, m_preprocess!$1:$1048576, $D17, FALSE)), "", HLOOKUP(I$1, m_preprocess!$1:$1048576, $D17, FALSE))</f>
        <v/>
      </c>
      <c r="J17" s="24">
        <f>IF(ISBLANK(HLOOKUP(J$1, m_preprocess!$1:$1048576, $D17, FALSE)), "", HLOOKUP(J$1, m_preprocess!$1:$1048576, $D17, FALSE))</f>
        <v>86.503136159131728</v>
      </c>
      <c r="K17" s="24">
        <f>IF(ISBLANK(HLOOKUP(K$1, m_preprocess!$1:$1048576, $D17, FALSE)), "", HLOOKUP(K$1, m_preprocess!$1:$1048576, $D17, FALSE))</f>
        <v>18.687173155027043</v>
      </c>
      <c r="L17" s="24">
        <f>IF(ISBLANK(HLOOKUP(L$1, m_preprocess!$1:$1048576, $D17, FALSE)), "", HLOOKUP(L$1, m_preprocess!$1:$1048576, $D17, FALSE))</f>
        <v>5.8645037844164838</v>
      </c>
      <c r="M17" s="24">
        <f>IF(ISBLANK(HLOOKUP(M$1, m_preprocess!$1:$1048576, $D17, FALSE)), "", HLOOKUP(M$1, m_preprocess!$1:$1048576, $D17, FALSE))</f>
        <v>23.176960919792212</v>
      </c>
      <c r="N17" s="24">
        <f>IF(ISBLANK(HLOOKUP(N$1, m_preprocess!$1:$1048576, $D17, FALSE)), "", HLOOKUP(N$1, m_preprocess!$1:$1048576, $D17, FALSE))</f>
        <v>6.2097700176352069</v>
      </c>
      <c r="O17" s="24">
        <f>IF(ISBLANK(HLOOKUP(O$1, m_preprocess!$1:$1048576, $D17, FALSE)), "", HLOOKUP(O$1, m_preprocess!$1:$1048576, $D17, FALSE))</f>
        <v>6.4068785916591908</v>
      </c>
      <c r="P17" s="24">
        <f>IF(ISBLANK(HLOOKUP(P$1, m_preprocess!$1:$1048576, $D17, FALSE)), "", HLOOKUP(P$1, m_preprocess!$1:$1048576, $D17, FALSE))</f>
        <v>4.7930958164522517</v>
      </c>
      <c r="Q17" s="24" t="str">
        <f>IF(ISBLANK(HLOOKUP(Q$1, m_preprocess!$1:$1048576, $D17, FALSE)), "", HLOOKUP(Q$1, m_preprocess!$1:$1048576, $D17, FALSE))</f>
        <v/>
      </c>
      <c r="R17" s="24" t="str">
        <f>IF(ISBLANK(HLOOKUP(R$1, m_preprocess!$1:$1048576, $D17, FALSE)), "", HLOOKUP(R$1, m_preprocess!$1:$1048576, $D17, FALSE))</f>
        <v/>
      </c>
      <c r="S17" s="24">
        <f>IF(ISBLANK(HLOOKUP(S$1, m_preprocess!$1:$1048576, $D17, FALSE)), "", HLOOKUP(S$1, m_preprocess!$1:$1048576, $D17, FALSE))</f>
        <v>473.13599999999997</v>
      </c>
      <c r="T17" s="24">
        <f>IF(ISBLANK(HLOOKUP(T$1, m_preprocess!$1:$1048576, $D17, FALSE)), "", HLOOKUP(T$1, m_preprocess!$1:$1048576, $D17, FALSE))</f>
        <v>4324.5</v>
      </c>
      <c r="U17" s="24" t="str">
        <f>IF(ISBLANK(HLOOKUP(U$1, m_preprocess!$1:$1048576, $D17, FALSE)), "", HLOOKUP(U$1, m_preprocess!$1:$1048576, $D17, FALSE))</f>
        <v/>
      </c>
      <c r="V17" s="24">
        <f>IF(ISBLANK(HLOOKUP(V$1, m_preprocess!$1:$1048576, $D17, FALSE)), "", HLOOKUP(V$1, m_preprocess!$1:$1048576, $D17, FALSE))</f>
        <v>43.517904725568272</v>
      </c>
      <c r="W17" s="24">
        <f>IF(ISBLANK(HLOOKUP(W$1, m_preprocess!$1:$1048576, $D17, FALSE)), "", HLOOKUP(W$1, m_preprocess!$1:$1048576, $D17, FALSE))</f>
        <v>130170.7302677579</v>
      </c>
      <c r="X17" s="24">
        <f>IF(ISBLANK(HLOOKUP(X$1, m_preprocess!$1:$1048576, $D17, FALSE)), "", HLOOKUP(X$1, m_preprocess!$1:$1048576, $D17, FALSE))</f>
        <v>243121.66643466163</v>
      </c>
      <c r="Y17" s="24" t="str">
        <f>IF(ISBLANK(HLOOKUP(Y$1, m_preprocess!$1:$1048576, $D17, FALSE)), "", HLOOKUP(Y$1, m_preprocess!$1:$1048576, $D17, FALSE))</f>
        <v/>
      </c>
      <c r="Z17" s="24" t="str">
        <f>IF(ISBLANK(HLOOKUP(Z$1, m_preprocess!$1:$1048576, $D17, FALSE)), "", HLOOKUP(Z$1, m_preprocess!$1:$1048576, $D17, FALSE))</f>
        <v/>
      </c>
      <c r="AA17" s="24" t="str">
        <f>IF(ISBLANK(HLOOKUP(AA$1, m_preprocess!$1:$1048576, $D17, FALSE)), "", HLOOKUP(AA$1, m_preprocess!$1:$1048576, $D17, FALSE))</f>
        <v/>
      </c>
      <c r="AB17" s="24" t="str">
        <f>IF(ISBLANK(HLOOKUP(AB$1, m_preprocess!$1:$1048576, $D17, FALSE)), "", HLOOKUP(AB$1, m_preprocess!$1:$1048576, $D17, FALSE))</f>
        <v/>
      </c>
      <c r="AC17" s="24" t="str">
        <f>IF(ISBLANK(HLOOKUP(AC$1, m_preprocess!$1:$1048576, $D17, FALSE)), "", HLOOKUP(AC$1, m_preprocess!$1:$1048576, $D17, FALSE))</f>
        <v/>
      </c>
      <c r="AD17" s="24">
        <f>IF(ISBLANK(HLOOKUP(AD$1, m_preprocess!$1:$1048576, $D17, FALSE)), "", HLOOKUP(AD$1, m_preprocess!$1:$1048576, $D17, FALSE))</f>
        <v>101.64082278353118</v>
      </c>
      <c r="AE17" s="24" t="str">
        <f>IF(ISBLANK(HLOOKUP(AE$1, m_preprocess!$1:$1048576, $D17, FALSE)), "", HLOOKUP(AE$1, m_preprocess!$1:$1048576, $D17, FALSE))</f>
        <v/>
      </c>
      <c r="AF17" s="24" t="str">
        <f>IF(ISBLANK(HLOOKUP(AF$1, m_preprocess!$1:$1048576, $D17, FALSE)), "", HLOOKUP(AF$1, m_preprocess!$1:$1048576, $D17, FALSE))</f>
        <v/>
      </c>
      <c r="AG17" s="24" t="str">
        <f>IF(ISBLANK(HLOOKUP(AG$1, m_preprocess!$1:$1048576, $D17, FALSE)), "", HLOOKUP(AG$1, m_preprocess!$1:$1048576, $D17, FALSE))</f>
        <v/>
      </c>
      <c r="AH17" s="24">
        <f>IF(ISBLANK(HLOOKUP(AH$1, m_preprocess!$1:$1048576, $D17, FALSE)), "", HLOOKUP(AH$1, m_preprocess!$1:$1048576, $D17, FALSE))</f>
        <v>1060222</v>
      </c>
      <c r="AI17" s="24">
        <f>IF(ISBLANK(HLOOKUP(AI$1, m_preprocess!$1:$1048576, $D17, FALSE)), "", HLOOKUP(AI$1, m_preprocess!$1:$1048576, $D17, FALSE))</f>
        <v>75.584525299173933</v>
      </c>
    </row>
    <row r="18" spans="1:35" x14ac:dyDescent="0.25">
      <c r="A18" s="27">
        <v>34455</v>
      </c>
      <c r="B18">
        <v>1994</v>
      </c>
      <c r="C18">
        <v>5</v>
      </c>
      <c r="D18">
        <v>18</v>
      </c>
      <c r="E18" s="24" t="str">
        <f>IF(ISBLANK(HLOOKUP(E$1, m_preprocess!$1:$1048576, $D18, FALSE)), "", HLOOKUP(E$1, m_preprocess!$1:$1048576, $D18, FALSE))</f>
        <v/>
      </c>
      <c r="F18" s="24">
        <f>IF(ISBLANK(HLOOKUP(F$1, m_preprocess!$1:$1048576, $D18, FALSE)), "", HLOOKUP(F$1, m_preprocess!$1:$1048576, $D18, FALSE))</f>
        <v>64.239999999999995</v>
      </c>
      <c r="G18" s="24">
        <f>IF(ISBLANK(HLOOKUP(G$1, m_preprocess!$1:$1048576, $D18, FALSE)), "", HLOOKUP(G$1, m_preprocess!$1:$1048576, $D18, FALSE))</f>
        <v>96.319044192147445</v>
      </c>
      <c r="H18" s="24">
        <f>IF(ISBLANK(HLOOKUP(H$1, m_preprocess!$1:$1048576, $D18, FALSE)), "", HLOOKUP(H$1, m_preprocess!$1:$1048576, $D18, FALSE))</f>
        <v>12.575494359355419</v>
      </c>
      <c r="I18" s="24" t="str">
        <f>IF(ISBLANK(HLOOKUP(I$1, m_preprocess!$1:$1048576, $D18, FALSE)), "", HLOOKUP(I$1, m_preprocess!$1:$1048576, $D18, FALSE))</f>
        <v/>
      </c>
      <c r="J18" s="24">
        <f>IF(ISBLANK(HLOOKUP(J$1, m_preprocess!$1:$1048576, $D18, FALSE)), "", HLOOKUP(J$1, m_preprocess!$1:$1048576, $D18, FALSE))</f>
        <v>86.152588755301153</v>
      </c>
      <c r="K18" s="24">
        <f>IF(ISBLANK(HLOOKUP(K$1, m_preprocess!$1:$1048576, $D18, FALSE)), "", HLOOKUP(K$1, m_preprocess!$1:$1048576, $D18, FALSE))</f>
        <v>24.553333448406359</v>
      </c>
      <c r="L18" s="24">
        <f>IF(ISBLANK(HLOOKUP(L$1, m_preprocess!$1:$1048576, $D18, FALSE)), "", HLOOKUP(L$1, m_preprocess!$1:$1048576, $D18, FALSE))</f>
        <v>7.53112618501694</v>
      </c>
      <c r="M18" s="24">
        <f>IF(ISBLANK(HLOOKUP(M$1, m_preprocess!$1:$1048576, $D18, FALSE)), "", HLOOKUP(M$1, m_preprocess!$1:$1048576, $D18, FALSE))</f>
        <v>23.043099227861703</v>
      </c>
      <c r="N18" s="24">
        <f>IF(ISBLANK(HLOOKUP(N$1, m_preprocess!$1:$1048576, $D18, FALSE)), "", HLOOKUP(N$1, m_preprocess!$1:$1048576, $D18, FALSE))</f>
        <v>6.1028525622516696</v>
      </c>
      <c r="O18" s="24">
        <f>IF(ISBLANK(HLOOKUP(O$1, m_preprocess!$1:$1048576, $D18, FALSE)), "", HLOOKUP(O$1, m_preprocess!$1:$1048576, $D18, FALSE))</f>
        <v>6.451022080534468</v>
      </c>
      <c r="P18" s="24">
        <f>IF(ISBLANK(HLOOKUP(P$1, m_preprocess!$1:$1048576, $D18, FALSE)), "", HLOOKUP(P$1, m_preprocess!$1:$1048576, $D18, FALSE))</f>
        <v>4.410032449865172</v>
      </c>
      <c r="Q18" s="24" t="str">
        <f>IF(ISBLANK(HLOOKUP(Q$1, m_preprocess!$1:$1048576, $D18, FALSE)), "", HLOOKUP(Q$1, m_preprocess!$1:$1048576, $D18, FALSE))</f>
        <v/>
      </c>
      <c r="R18" s="24" t="str">
        <f>IF(ISBLANK(HLOOKUP(R$1, m_preprocess!$1:$1048576, $D18, FALSE)), "", HLOOKUP(R$1, m_preprocess!$1:$1048576, $D18, FALSE))</f>
        <v/>
      </c>
      <c r="S18" s="24">
        <f>IF(ISBLANK(HLOOKUP(S$1, m_preprocess!$1:$1048576, $D18, FALSE)), "", HLOOKUP(S$1, m_preprocess!$1:$1048576, $D18, FALSE))</f>
        <v>495.92</v>
      </c>
      <c r="T18" s="24">
        <f>IF(ISBLANK(HLOOKUP(T$1, m_preprocess!$1:$1048576, $D18, FALSE)), "", HLOOKUP(T$1, m_preprocess!$1:$1048576, $D18, FALSE))</f>
        <v>4635.2</v>
      </c>
      <c r="U18" s="24" t="str">
        <f>IF(ISBLANK(HLOOKUP(U$1, m_preprocess!$1:$1048576, $D18, FALSE)), "", HLOOKUP(U$1, m_preprocess!$1:$1048576, $D18, FALSE))</f>
        <v/>
      </c>
      <c r="V18" s="24">
        <f>IF(ISBLANK(HLOOKUP(V$1, m_preprocess!$1:$1048576, $D18, FALSE)), "", HLOOKUP(V$1, m_preprocess!$1:$1048576, $D18, FALSE))</f>
        <v>43.838573332816168</v>
      </c>
      <c r="W18" s="24">
        <f>IF(ISBLANK(HLOOKUP(W$1, m_preprocess!$1:$1048576, $D18, FALSE)), "", HLOOKUP(W$1, m_preprocess!$1:$1048576, $D18, FALSE))</f>
        <v>132342.41552992159</v>
      </c>
      <c r="X18" s="24">
        <f>IF(ISBLANK(HLOOKUP(X$1, m_preprocess!$1:$1048576, $D18, FALSE)), "", HLOOKUP(X$1, m_preprocess!$1:$1048576, $D18, FALSE))</f>
        <v>246747.38116291823</v>
      </c>
      <c r="Y18" s="24" t="str">
        <f>IF(ISBLANK(HLOOKUP(Y$1, m_preprocess!$1:$1048576, $D18, FALSE)), "", HLOOKUP(Y$1, m_preprocess!$1:$1048576, $D18, FALSE))</f>
        <v/>
      </c>
      <c r="Z18" s="24" t="str">
        <f>IF(ISBLANK(HLOOKUP(Z$1, m_preprocess!$1:$1048576, $D18, FALSE)), "", HLOOKUP(Z$1, m_preprocess!$1:$1048576, $D18, FALSE))</f>
        <v/>
      </c>
      <c r="AA18" s="24" t="str">
        <f>IF(ISBLANK(HLOOKUP(AA$1, m_preprocess!$1:$1048576, $D18, FALSE)), "", HLOOKUP(AA$1, m_preprocess!$1:$1048576, $D18, FALSE))</f>
        <v/>
      </c>
      <c r="AB18" s="24" t="str">
        <f>IF(ISBLANK(HLOOKUP(AB$1, m_preprocess!$1:$1048576, $D18, FALSE)), "", HLOOKUP(AB$1, m_preprocess!$1:$1048576, $D18, FALSE))</f>
        <v/>
      </c>
      <c r="AC18" s="24" t="str">
        <f>IF(ISBLANK(HLOOKUP(AC$1, m_preprocess!$1:$1048576, $D18, FALSE)), "", HLOOKUP(AC$1, m_preprocess!$1:$1048576, $D18, FALSE))</f>
        <v/>
      </c>
      <c r="AD18" s="24">
        <f>IF(ISBLANK(HLOOKUP(AD$1, m_preprocess!$1:$1048576, $D18, FALSE)), "", HLOOKUP(AD$1, m_preprocess!$1:$1048576, $D18, FALSE))</f>
        <v>101.88860906673011</v>
      </c>
      <c r="AE18" s="24" t="str">
        <f>IF(ISBLANK(HLOOKUP(AE$1, m_preprocess!$1:$1048576, $D18, FALSE)), "", HLOOKUP(AE$1, m_preprocess!$1:$1048576, $D18, FALSE))</f>
        <v/>
      </c>
      <c r="AF18" s="24" t="str">
        <f>IF(ISBLANK(HLOOKUP(AF$1, m_preprocess!$1:$1048576, $D18, FALSE)), "", HLOOKUP(AF$1, m_preprocess!$1:$1048576, $D18, FALSE))</f>
        <v/>
      </c>
      <c r="AG18" s="24" t="str">
        <f>IF(ISBLANK(HLOOKUP(AG$1, m_preprocess!$1:$1048576, $D18, FALSE)), "", HLOOKUP(AG$1, m_preprocess!$1:$1048576, $D18, FALSE))</f>
        <v/>
      </c>
      <c r="AH18" s="24">
        <f>IF(ISBLANK(HLOOKUP(AH$1, m_preprocess!$1:$1048576, $D18, FALSE)), "", HLOOKUP(AH$1, m_preprocess!$1:$1048576, $D18, FALSE))</f>
        <v>1137107</v>
      </c>
      <c r="AI18" s="24">
        <f>IF(ISBLANK(HLOOKUP(AI$1, m_preprocess!$1:$1048576, $D18, FALSE)), "", HLOOKUP(AI$1, m_preprocess!$1:$1048576, $D18, FALSE))</f>
        <v>75.552102118928076</v>
      </c>
    </row>
    <row r="19" spans="1:35" x14ac:dyDescent="0.25">
      <c r="A19" s="27">
        <v>34486</v>
      </c>
      <c r="B19">
        <v>1994</v>
      </c>
      <c r="C19">
        <v>6</v>
      </c>
      <c r="D19">
        <v>19</v>
      </c>
      <c r="E19" s="24" t="str">
        <f>IF(ISBLANK(HLOOKUP(E$1, m_preprocess!$1:$1048576, $D19, FALSE)), "", HLOOKUP(E$1, m_preprocess!$1:$1048576, $D19, FALSE))</f>
        <v/>
      </c>
      <c r="F19" s="24">
        <f>IF(ISBLANK(HLOOKUP(F$1, m_preprocess!$1:$1048576, $D19, FALSE)), "", HLOOKUP(F$1, m_preprocess!$1:$1048576, $D19, FALSE))</f>
        <v>61.91</v>
      </c>
      <c r="G19" s="24">
        <f>IF(ISBLANK(HLOOKUP(G$1, m_preprocess!$1:$1048576, $D19, FALSE)), "", HLOOKUP(G$1, m_preprocess!$1:$1048576, $D19, FALSE))</f>
        <v>88.544118498369855</v>
      </c>
      <c r="H19" s="24">
        <f>IF(ISBLANK(HLOOKUP(H$1, m_preprocess!$1:$1048576, $D19, FALSE)), "", HLOOKUP(H$1, m_preprocess!$1:$1048576, $D19, FALSE))</f>
        <v>12.624164665435336</v>
      </c>
      <c r="I19" s="24" t="str">
        <f>IF(ISBLANK(HLOOKUP(I$1, m_preprocess!$1:$1048576, $D19, FALSE)), "", HLOOKUP(I$1, m_preprocess!$1:$1048576, $D19, FALSE))</f>
        <v/>
      </c>
      <c r="J19" s="24">
        <f>IF(ISBLANK(HLOOKUP(J$1, m_preprocess!$1:$1048576, $D19, FALSE)), "", HLOOKUP(J$1, m_preprocess!$1:$1048576, $D19, FALSE))</f>
        <v>86.517781625593443</v>
      </c>
      <c r="K19" s="24">
        <f>IF(ISBLANK(HLOOKUP(K$1, m_preprocess!$1:$1048576, $D19, FALSE)), "", HLOOKUP(K$1, m_preprocess!$1:$1048576, $D19, FALSE))</f>
        <v>22.278170187201571</v>
      </c>
      <c r="L19" s="24">
        <f>IF(ISBLANK(HLOOKUP(L$1, m_preprocess!$1:$1048576, $D19, FALSE)), "", HLOOKUP(L$1, m_preprocess!$1:$1048576, $D19, FALSE))</f>
        <v>7.3396430228185929</v>
      </c>
      <c r="M19" s="24">
        <f>IF(ISBLANK(HLOOKUP(M$1, m_preprocess!$1:$1048576, $D19, FALSE)), "", HLOOKUP(M$1, m_preprocess!$1:$1048576, $D19, FALSE))</f>
        <v>24.261289676008417</v>
      </c>
      <c r="N19" s="24">
        <f>IF(ISBLANK(HLOOKUP(N$1, m_preprocess!$1:$1048576, $D19, FALSE)), "", HLOOKUP(N$1, m_preprocess!$1:$1048576, $D19, FALSE))</f>
        <v>6.0151208038198511</v>
      </c>
      <c r="O19" s="24">
        <f>IF(ISBLANK(HLOOKUP(O$1, m_preprocess!$1:$1048576, $D19, FALSE)), "", HLOOKUP(O$1, m_preprocess!$1:$1048576, $D19, FALSE))</f>
        <v>7.3397589857304313</v>
      </c>
      <c r="P19" s="24">
        <f>IF(ISBLANK(HLOOKUP(P$1, m_preprocess!$1:$1048576, $D19, FALSE)), "", HLOOKUP(P$1, m_preprocess!$1:$1048576, $D19, FALSE))</f>
        <v>4.351872776171744</v>
      </c>
      <c r="Q19" s="24" t="str">
        <f>IF(ISBLANK(HLOOKUP(Q$1, m_preprocess!$1:$1048576, $D19, FALSE)), "", HLOOKUP(Q$1, m_preprocess!$1:$1048576, $D19, FALSE))</f>
        <v/>
      </c>
      <c r="R19" s="24" t="str">
        <f>IF(ISBLANK(HLOOKUP(R$1, m_preprocess!$1:$1048576, $D19, FALSE)), "", HLOOKUP(R$1, m_preprocess!$1:$1048576, $D19, FALSE))</f>
        <v/>
      </c>
      <c r="S19" s="24">
        <f>IF(ISBLANK(HLOOKUP(S$1, m_preprocess!$1:$1048576, $D19, FALSE)), "", HLOOKUP(S$1, m_preprocess!$1:$1048576, $D19, FALSE))</f>
        <v>472.28800000000001</v>
      </c>
      <c r="T19" s="24">
        <f>IF(ISBLANK(HLOOKUP(T$1, m_preprocess!$1:$1048576, $D19, FALSE)), "", HLOOKUP(T$1, m_preprocess!$1:$1048576, $D19, FALSE))</f>
        <v>4736.2</v>
      </c>
      <c r="U19" s="24" t="str">
        <f>IF(ISBLANK(HLOOKUP(U$1, m_preprocess!$1:$1048576, $D19, FALSE)), "", HLOOKUP(U$1, m_preprocess!$1:$1048576, $D19, FALSE))</f>
        <v/>
      </c>
      <c r="V19" s="24">
        <f>IF(ISBLANK(HLOOKUP(V$1, m_preprocess!$1:$1048576, $D19, FALSE)), "", HLOOKUP(V$1, m_preprocess!$1:$1048576, $D19, FALSE))</f>
        <v>44.067945096256047</v>
      </c>
      <c r="W19" s="24">
        <f>IF(ISBLANK(HLOOKUP(W$1, m_preprocess!$1:$1048576, $D19, FALSE)), "", HLOOKUP(W$1, m_preprocess!$1:$1048576, $D19, FALSE))</f>
        <v>125442.39892053013</v>
      </c>
      <c r="X19" s="24">
        <f>IF(ISBLANK(HLOOKUP(X$1, m_preprocess!$1:$1048576, $D19, FALSE)), "", HLOOKUP(X$1, m_preprocess!$1:$1048576, $D19, FALSE))</f>
        <v>240054.19608454514</v>
      </c>
      <c r="Y19" s="24" t="str">
        <f>IF(ISBLANK(HLOOKUP(Y$1, m_preprocess!$1:$1048576, $D19, FALSE)), "", HLOOKUP(Y$1, m_preprocess!$1:$1048576, $D19, FALSE))</f>
        <v/>
      </c>
      <c r="Z19" s="24" t="str">
        <f>IF(ISBLANK(HLOOKUP(Z$1, m_preprocess!$1:$1048576, $D19, FALSE)), "", HLOOKUP(Z$1, m_preprocess!$1:$1048576, $D19, FALSE))</f>
        <v/>
      </c>
      <c r="AA19" s="24" t="str">
        <f>IF(ISBLANK(HLOOKUP(AA$1, m_preprocess!$1:$1048576, $D19, FALSE)), "", HLOOKUP(AA$1, m_preprocess!$1:$1048576, $D19, FALSE))</f>
        <v/>
      </c>
      <c r="AB19" s="24" t="str">
        <f>IF(ISBLANK(HLOOKUP(AB$1, m_preprocess!$1:$1048576, $D19, FALSE)), "", HLOOKUP(AB$1, m_preprocess!$1:$1048576, $D19, FALSE))</f>
        <v/>
      </c>
      <c r="AC19" s="24" t="str">
        <f>IF(ISBLANK(HLOOKUP(AC$1, m_preprocess!$1:$1048576, $D19, FALSE)), "", HLOOKUP(AC$1, m_preprocess!$1:$1048576, $D19, FALSE))</f>
        <v/>
      </c>
      <c r="AD19" s="24">
        <f>IF(ISBLANK(HLOOKUP(AD$1, m_preprocess!$1:$1048576, $D19, FALSE)), "", HLOOKUP(AD$1, m_preprocess!$1:$1048576, $D19, FALSE))</f>
        <v>99.988979070057468</v>
      </c>
      <c r="AE19" s="24" t="str">
        <f>IF(ISBLANK(HLOOKUP(AE$1, m_preprocess!$1:$1048576, $D19, FALSE)), "", HLOOKUP(AE$1, m_preprocess!$1:$1048576, $D19, FALSE))</f>
        <v/>
      </c>
      <c r="AF19" s="24" t="str">
        <f>IF(ISBLANK(HLOOKUP(AF$1, m_preprocess!$1:$1048576, $D19, FALSE)), "", HLOOKUP(AF$1, m_preprocess!$1:$1048576, $D19, FALSE))</f>
        <v/>
      </c>
      <c r="AG19" s="24" t="str">
        <f>IF(ISBLANK(HLOOKUP(AG$1, m_preprocess!$1:$1048576, $D19, FALSE)), "", HLOOKUP(AG$1, m_preprocess!$1:$1048576, $D19, FALSE))</f>
        <v/>
      </c>
      <c r="AH19" s="24">
        <f>IF(ISBLANK(HLOOKUP(AH$1, m_preprocess!$1:$1048576, $D19, FALSE)), "", HLOOKUP(AH$1, m_preprocess!$1:$1048576, $D19, FALSE))</f>
        <v>1111680</v>
      </c>
      <c r="AI19" s="24">
        <f>IF(ISBLANK(HLOOKUP(AI$1, m_preprocess!$1:$1048576, $D19, FALSE)), "", HLOOKUP(AI$1, m_preprocess!$1:$1048576, $D19, FALSE))</f>
        <v>75.667655038775081</v>
      </c>
    </row>
    <row r="20" spans="1:35" x14ac:dyDescent="0.25">
      <c r="A20" s="27">
        <v>34516</v>
      </c>
      <c r="B20">
        <v>1994</v>
      </c>
      <c r="C20">
        <v>7</v>
      </c>
      <c r="D20">
        <v>20</v>
      </c>
      <c r="E20" s="24" t="str">
        <f>IF(ISBLANK(HLOOKUP(E$1, m_preprocess!$1:$1048576, $D20, FALSE)), "", HLOOKUP(E$1, m_preprocess!$1:$1048576, $D20, FALSE))</f>
        <v/>
      </c>
      <c r="F20" s="24">
        <f>IF(ISBLANK(HLOOKUP(F$1, m_preprocess!$1:$1048576, $D20, FALSE)), "", HLOOKUP(F$1, m_preprocess!$1:$1048576, $D20, FALSE))</f>
        <v>65.06</v>
      </c>
      <c r="G20" s="24">
        <f>IF(ISBLANK(HLOOKUP(G$1, m_preprocess!$1:$1048576, $D20, FALSE)), "", HLOOKUP(G$1, m_preprocess!$1:$1048576, $D20, FALSE))</f>
        <v>93.692569052334491</v>
      </c>
      <c r="H20" s="24">
        <f>IF(ISBLANK(HLOOKUP(H$1, m_preprocess!$1:$1048576, $D20, FALSE)), "", HLOOKUP(H$1, m_preprocess!$1:$1048576, $D20, FALSE))</f>
        <v>12.740714487598218</v>
      </c>
      <c r="I20" s="24" t="str">
        <f>IF(ISBLANK(HLOOKUP(I$1, m_preprocess!$1:$1048576, $D20, FALSE)), "", HLOOKUP(I$1, m_preprocess!$1:$1048576, $D20, FALSE))</f>
        <v/>
      </c>
      <c r="J20" s="24">
        <f>IF(ISBLANK(HLOOKUP(J$1, m_preprocess!$1:$1048576, $D20, FALSE)), "", HLOOKUP(J$1, m_preprocess!$1:$1048576, $D20, FALSE))</f>
        <v>84.909742476793937</v>
      </c>
      <c r="K20" s="24">
        <f>IF(ISBLANK(HLOOKUP(K$1, m_preprocess!$1:$1048576, $D20, FALSE)), "", HLOOKUP(K$1, m_preprocess!$1:$1048576, $D20, FALSE))</f>
        <v>22.147669930551235</v>
      </c>
      <c r="L20" s="24">
        <f>IF(ISBLANK(HLOOKUP(L$1, m_preprocess!$1:$1048576, $D20, FALSE)), "", HLOOKUP(L$1, m_preprocess!$1:$1048576, $D20, FALSE))</f>
        <v>7.6673638675147036</v>
      </c>
      <c r="M20" s="24">
        <f>IF(ISBLANK(HLOOKUP(M$1, m_preprocess!$1:$1048576, $D20, FALSE)), "", HLOOKUP(M$1, m_preprocess!$1:$1048576, $D20, FALSE))</f>
        <v>23.354410910603271</v>
      </c>
      <c r="N20" s="24">
        <f>IF(ISBLANK(HLOOKUP(N$1, m_preprocess!$1:$1048576, $D20, FALSE)), "", HLOOKUP(N$1, m_preprocess!$1:$1048576, $D20, FALSE))</f>
        <v>6.5498287622058786</v>
      </c>
      <c r="O20" s="24">
        <f>IF(ISBLANK(HLOOKUP(O$1, m_preprocess!$1:$1048576, $D20, FALSE)), "", HLOOKUP(O$1, m_preprocess!$1:$1048576, $D20, FALSE))</f>
        <v>6.6833297513936651</v>
      </c>
      <c r="P20" s="24">
        <f>IF(ISBLANK(HLOOKUP(P$1, m_preprocess!$1:$1048576, $D20, FALSE)), "", HLOOKUP(P$1, m_preprocess!$1:$1048576, $D20, FALSE))</f>
        <v>4.0201931507163868</v>
      </c>
      <c r="Q20" s="24" t="str">
        <f>IF(ISBLANK(HLOOKUP(Q$1, m_preprocess!$1:$1048576, $D20, FALSE)), "", HLOOKUP(Q$1, m_preprocess!$1:$1048576, $D20, FALSE))</f>
        <v/>
      </c>
      <c r="R20" s="24" t="str">
        <f>IF(ISBLANK(HLOOKUP(R$1, m_preprocess!$1:$1048576, $D20, FALSE)), "", HLOOKUP(R$1, m_preprocess!$1:$1048576, $D20, FALSE))</f>
        <v/>
      </c>
      <c r="S20" s="24">
        <f>IF(ISBLANK(HLOOKUP(S$1, m_preprocess!$1:$1048576, $D20, FALSE)), "", HLOOKUP(S$1, m_preprocess!$1:$1048576, $D20, FALSE))</f>
        <v>490.38199999999995</v>
      </c>
      <c r="T20" s="24">
        <f>IF(ISBLANK(HLOOKUP(T$1, m_preprocess!$1:$1048576, $D20, FALSE)), "", HLOOKUP(T$1, m_preprocess!$1:$1048576, $D20, FALSE))</f>
        <v>5004.5</v>
      </c>
      <c r="U20" s="24" t="str">
        <f>IF(ISBLANK(HLOOKUP(U$1, m_preprocess!$1:$1048576, $D20, FALSE)), "", HLOOKUP(U$1, m_preprocess!$1:$1048576, $D20, FALSE))</f>
        <v/>
      </c>
      <c r="V20" s="24">
        <f>IF(ISBLANK(HLOOKUP(V$1, m_preprocess!$1:$1048576, $D20, FALSE)), "", HLOOKUP(V$1, m_preprocess!$1:$1048576, $D20, FALSE))</f>
        <v>44.46529636191179</v>
      </c>
      <c r="W20" s="24">
        <f>IF(ISBLANK(HLOOKUP(W$1, m_preprocess!$1:$1048576, $D20, FALSE)), "", HLOOKUP(W$1, m_preprocess!$1:$1048576, $D20, FALSE))</f>
        <v>131305.24207480034</v>
      </c>
      <c r="X20" s="24">
        <f>IF(ISBLANK(HLOOKUP(X$1, m_preprocess!$1:$1048576, $D20, FALSE)), "", HLOOKUP(X$1, m_preprocess!$1:$1048576, $D20, FALSE))</f>
        <v>248949.87664054651</v>
      </c>
      <c r="Y20" s="24" t="str">
        <f>IF(ISBLANK(HLOOKUP(Y$1, m_preprocess!$1:$1048576, $D20, FALSE)), "", HLOOKUP(Y$1, m_preprocess!$1:$1048576, $D20, FALSE))</f>
        <v/>
      </c>
      <c r="Z20" s="24" t="str">
        <f>IF(ISBLANK(HLOOKUP(Z$1, m_preprocess!$1:$1048576, $D20, FALSE)), "", HLOOKUP(Z$1, m_preprocess!$1:$1048576, $D20, FALSE))</f>
        <v/>
      </c>
      <c r="AA20" s="24" t="str">
        <f>IF(ISBLANK(HLOOKUP(AA$1, m_preprocess!$1:$1048576, $D20, FALSE)), "", HLOOKUP(AA$1, m_preprocess!$1:$1048576, $D20, FALSE))</f>
        <v/>
      </c>
      <c r="AB20" s="24" t="str">
        <f>IF(ISBLANK(HLOOKUP(AB$1, m_preprocess!$1:$1048576, $D20, FALSE)), "", HLOOKUP(AB$1, m_preprocess!$1:$1048576, $D20, FALSE))</f>
        <v/>
      </c>
      <c r="AC20" s="24" t="str">
        <f>IF(ISBLANK(HLOOKUP(AC$1, m_preprocess!$1:$1048576, $D20, FALSE)), "", HLOOKUP(AC$1, m_preprocess!$1:$1048576, $D20, FALSE))</f>
        <v/>
      </c>
      <c r="AD20" s="24">
        <f>IF(ISBLANK(HLOOKUP(AD$1, m_preprocess!$1:$1048576, $D20, FALSE)), "", HLOOKUP(AD$1, m_preprocess!$1:$1048576, $D20, FALSE))</f>
        <v>99.840591471385267</v>
      </c>
      <c r="AE20" s="24" t="str">
        <f>IF(ISBLANK(HLOOKUP(AE$1, m_preprocess!$1:$1048576, $D20, FALSE)), "", HLOOKUP(AE$1, m_preprocess!$1:$1048576, $D20, FALSE))</f>
        <v/>
      </c>
      <c r="AF20" s="24" t="str">
        <f>IF(ISBLANK(HLOOKUP(AF$1, m_preprocess!$1:$1048576, $D20, FALSE)), "", HLOOKUP(AF$1, m_preprocess!$1:$1048576, $D20, FALSE))</f>
        <v/>
      </c>
      <c r="AG20" s="24" t="str">
        <f>IF(ISBLANK(HLOOKUP(AG$1, m_preprocess!$1:$1048576, $D20, FALSE)), "", HLOOKUP(AG$1, m_preprocess!$1:$1048576, $D20, FALSE))</f>
        <v/>
      </c>
      <c r="AH20" s="24">
        <f>IF(ISBLANK(HLOOKUP(AH$1, m_preprocess!$1:$1048576, $D20, FALSE)), "", HLOOKUP(AH$1, m_preprocess!$1:$1048576, $D20, FALSE))</f>
        <v>1111911</v>
      </c>
      <c r="AI20" s="24">
        <f>IF(ISBLANK(HLOOKUP(AI$1, m_preprocess!$1:$1048576, $D20, FALSE)), "", HLOOKUP(AI$1, m_preprocess!$1:$1048576, $D20, FALSE))</f>
        <v>76.044178112567295</v>
      </c>
    </row>
    <row r="21" spans="1:35" x14ac:dyDescent="0.25">
      <c r="A21" s="27">
        <v>34547</v>
      </c>
      <c r="B21">
        <v>1994</v>
      </c>
      <c r="C21">
        <v>8</v>
      </c>
      <c r="D21">
        <v>21</v>
      </c>
      <c r="E21" s="24" t="str">
        <f>IF(ISBLANK(HLOOKUP(E$1, m_preprocess!$1:$1048576, $D21, FALSE)), "", HLOOKUP(E$1, m_preprocess!$1:$1048576, $D21, FALSE))</f>
        <v/>
      </c>
      <c r="F21" s="24">
        <f>IF(ISBLANK(HLOOKUP(F$1, m_preprocess!$1:$1048576, $D21, FALSE)), "", HLOOKUP(F$1, m_preprocess!$1:$1048576, $D21, FALSE))</f>
        <v>68.790000000000006</v>
      </c>
      <c r="G21" s="24">
        <f>IF(ISBLANK(HLOOKUP(G$1, m_preprocess!$1:$1048576, $D21, FALSE)), "", HLOOKUP(G$1, m_preprocess!$1:$1048576, $D21, FALSE))</f>
        <v>102.92873932540627</v>
      </c>
      <c r="H21" s="24">
        <f>IF(ISBLANK(HLOOKUP(H$1, m_preprocess!$1:$1048576, $D21, FALSE)), "", HLOOKUP(H$1, m_preprocess!$1:$1048576, $D21, FALSE))</f>
        <v>12.766998022047607</v>
      </c>
      <c r="I21" s="24" t="str">
        <f>IF(ISBLANK(HLOOKUP(I$1, m_preprocess!$1:$1048576, $D21, FALSE)), "", HLOOKUP(I$1, m_preprocess!$1:$1048576, $D21, FALSE))</f>
        <v/>
      </c>
      <c r="J21" s="24">
        <f>IF(ISBLANK(HLOOKUP(J$1, m_preprocess!$1:$1048576, $D21, FALSE)), "", HLOOKUP(J$1, m_preprocess!$1:$1048576, $D21, FALSE))</f>
        <v>85.391437381187416</v>
      </c>
      <c r="K21" s="24">
        <f>IF(ISBLANK(HLOOKUP(K$1, m_preprocess!$1:$1048576, $D21, FALSE)), "", HLOOKUP(K$1, m_preprocess!$1:$1048576, $D21, FALSE))</f>
        <v>22.697451074059696</v>
      </c>
      <c r="L21" s="24">
        <f>IF(ISBLANK(HLOOKUP(L$1, m_preprocess!$1:$1048576, $D21, FALSE)), "", HLOOKUP(L$1, m_preprocess!$1:$1048576, $D21, FALSE))</f>
        <v>8.7289710142788284</v>
      </c>
      <c r="M21" s="24">
        <f>IF(ISBLANK(HLOOKUP(M$1, m_preprocess!$1:$1048576, $D21, FALSE)), "", HLOOKUP(M$1, m_preprocess!$1:$1048576, $D21, FALSE))</f>
        <v>27.732121798766794</v>
      </c>
      <c r="N21" s="24">
        <f>IF(ISBLANK(HLOOKUP(N$1, m_preprocess!$1:$1048576, $D21, FALSE)), "", HLOOKUP(N$1, m_preprocess!$1:$1048576, $D21, FALSE))</f>
        <v>8.1871309451375005</v>
      </c>
      <c r="O21" s="24">
        <f>IF(ISBLANK(HLOOKUP(O$1, m_preprocess!$1:$1048576, $D21, FALSE)), "", HLOOKUP(O$1, m_preprocess!$1:$1048576, $D21, FALSE))</f>
        <v>8.0280379811710176</v>
      </c>
      <c r="P21" s="24">
        <f>IF(ISBLANK(HLOOKUP(P$1, m_preprocess!$1:$1048576, $D21, FALSE)), "", HLOOKUP(P$1, m_preprocess!$1:$1048576, $D21, FALSE))</f>
        <v>4.4214697366565847</v>
      </c>
      <c r="Q21" s="24" t="str">
        <f>IF(ISBLANK(HLOOKUP(Q$1, m_preprocess!$1:$1048576, $D21, FALSE)), "", HLOOKUP(Q$1, m_preprocess!$1:$1048576, $D21, FALSE))</f>
        <v/>
      </c>
      <c r="R21" s="24" t="str">
        <f>IF(ISBLANK(HLOOKUP(R$1, m_preprocess!$1:$1048576, $D21, FALSE)), "", HLOOKUP(R$1, m_preprocess!$1:$1048576, $D21, FALSE))</f>
        <v/>
      </c>
      <c r="S21" s="24">
        <f>IF(ISBLANK(HLOOKUP(S$1, m_preprocess!$1:$1048576, $D21, FALSE)), "", HLOOKUP(S$1, m_preprocess!$1:$1048576, $D21, FALSE))</f>
        <v>544.726</v>
      </c>
      <c r="T21" s="24">
        <f>IF(ISBLANK(HLOOKUP(T$1, m_preprocess!$1:$1048576, $D21, FALSE)), "", HLOOKUP(T$1, m_preprocess!$1:$1048576, $D21, FALSE))</f>
        <v>4806.3999999999996</v>
      </c>
      <c r="U21" s="24" t="str">
        <f>IF(ISBLANK(HLOOKUP(U$1, m_preprocess!$1:$1048576, $D21, FALSE)), "", HLOOKUP(U$1, m_preprocess!$1:$1048576, $D21, FALSE))</f>
        <v/>
      </c>
      <c r="V21" s="24">
        <f>IF(ISBLANK(HLOOKUP(V$1, m_preprocess!$1:$1048576, $D21, FALSE)), "", HLOOKUP(V$1, m_preprocess!$1:$1048576, $D21, FALSE))</f>
        <v>44.567077430298767</v>
      </c>
      <c r="W21" s="24">
        <f>IF(ISBLANK(HLOOKUP(W$1, m_preprocess!$1:$1048576, $D21, FALSE)), "", HLOOKUP(W$1, m_preprocess!$1:$1048576, $D21, FALSE))</f>
        <v>118008.07812441142</v>
      </c>
      <c r="X21" s="24">
        <f>IF(ISBLANK(HLOOKUP(X$1, m_preprocess!$1:$1048576, $D21, FALSE)), "", HLOOKUP(X$1, m_preprocess!$1:$1048576, $D21, FALSE))</f>
        <v>242210.72915182044</v>
      </c>
      <c r="Y21" s="24" t="str">
        <f>IF(ISBLANK(HLOOKUP(Y$1, m_preprocess!$1:$1048576, $D21, FALSE)), "", HLOOKUP(Y$1, m_preprocess!$1:$1048576, $D21, FALSE))</f>
        <v/>
      </c>
      <c r="Z21" s="24" t="str">
        <f>IF(ISBLANK(HLOOKUP(Z$1, m_preprocess!$1:$1048576, $D21, FALSE)), "", HLOOKUP(Z$1, m_preprocess!$1:$1048576, $D21, FALSE))</f>
        <v/>
      </c>
      <c r="AA21" s="24" t="str">
        <f>IF(ISBLANK(HLOOKUP(AA$1, m_preprocess!$1:$1048576, $D21, FALSE)), "", HLOOKUP(AA$1, m_preprocess!$1:$1048576, $D21, FALSE))</f>
        <v/>
      </c>
      <c r="AB21" s="24" t="str">
        <f>IF(ISBLANK(HLOOKUP(AB$1, m_preprocess!$1:$1048576, $D21, FALSE)), "", HLOOKUP(AB$1, m_preprocess!$1:$1048576, $D21, FALSE))</f>
        <v/>
      </c>
      <c r="AC21" s="24" t="str">
        <f>IF(ISBLANK(HLOOKUP(AC$1, m_preprocess!$1:$1048576, $D21, FALSE)), "", HLOOKUP(AC$1, m_preprocess!$1:$1048576, $D21, FALSE))</f>
        <v/>
      </c>
      <c r="AD21" s="24">
        <f>IF(ISBLANK(HLOOKUP(AD$1, m_preprocess!$1:$1048576, $D21, FALSE)), "", HLOOKUP(AD$1, m_preprocess!$1:$1048576, $D21, FALSE))</f>
        <v>103.37390870138162</v>
      </c>
      <c r="AE21" s="24" t="str">
        <f>IF(ISBLANK(HLOOKUP(AE$1, m_preprocess!$1:$1048576, $D21, FALSE)), "", HLOOKUP(AE$1, m_preprocess!$1:$1048576, $D21, FALSE))</f>
        <v/>
      </c>
      <c r="AF21" s="24" t="str">
        <f>IF(ISBLANK(HLOOKUP(AF$1, m_preprocess!$1:$1048576, $D21, FALSE)), "", HLOOKUP(AF$1, m_preprocess!$1:$1048576, $D21, FALSE))</f>
        <v/>
      </c>
      <c r="AG21" s="24" t="str">
        <f>IF(ISBLANK(HLOOKUP(AG$1, m_preprocess!$1:$1048576, $D21, FALSE)), "", HLOOKUP(AG$1, m_preprocess!$1:$1048576, $D21, FALSE))</f>
        <v/>
      </c>
      <c r="AH21" s="24">
        <f>IF(ISBLANK(HLOOKUP(AH$1, m_preprocess!$1:$1048576, $D21, FALSE)), "", HLOOKUP(AH$1, m_preprocess!$1:$1048576, $D21, FALSE))</f>
        <v>1111422</v>
      </c>
      <c r="AI21" s="24">
        <f>IF(ISBLANK(HLOOKUP(AI$1, m_preprocess!$1:$1048576, $D21, FALSE)), "", HLOOKUP(AI$1, m_preprocess!$1:$1048576, $D21, FALSE))</f>
        <v>75.826508597460062</v>
      </c>
    </row>
    <row r="22" spans="1:35" x14ac:dyDescent="0.25">
      <c r="A22" s="27">
        <v>34578</v>
      </c>
      <c r="B22">
        <v>1994</v>
      </c>
      <c r="C22">
        <v>9</v>
      </c>
      <c r="D22">
        <v>22</v>
      </c>
      <c r="E22" s="24" t="str">
        <f>IF(ISBLANK(HLOOKUP(E$1, m_preprocess!$1:$1048576, $D22, FALSE)), "", HLOOKUP(E$1, m_preprocess!$1:$1048576, $D22, FALSE))</f>
        <v/>
      </c>
      <c r="F22" s="24">
        <f>IF(ISBLANK(HLOOKUP(F$1, m_preprocess!$1:$1048576, $D22, FALSE)), "", HLOOKUP(F$1, m_preprocess!$1:$1048576, $D22, FALSE))</f>
        <v>68.88</v>
      </c>
      <c r="G22" s="24">
        <f>IF(ISBLANK(HLOOKUP(G$1, m_preprocess!$1:$1048576, $D22, FALSE)), "", HLOOKUP(G$1, m_preprocess!$1:$1048576, $D22, FALSE))</f>
        <v>107.38902434430615</v>
      </c>
      <c r="H22" s="24">
        <f>IF(ISBLANK(HLOOKUP(H$1, m_preprocess!$1:$1048576, $D22, FALSE)), "", HLOOKUP(H$1, m_preprocess!$1:$1048576, $D22, FALSE))</f>
        <v>12.8543744286102</v>
      </c>
      <c r="I22" s="24" t="str">
        <f>IF(ISBLANK(HLOOKUP(I$1, m_preprocess!$1:$1048576, $D22, FALSE)), "", HLOOKUP(I$1, m_preprocess!$1:$1048576, $D22, FALSE))</f>
        <v/>
      </c>
      <c r="J22" s="24">
        <f>IF(ISBLANK(HLOOKUP(J$1, m_preprocess!$1:$1048576, $D22, FALSE)), "", HLOOKUP(J$1, m_preprocess!$1:$1048576, $D22, FALSE))</f>
        <v>86.558840990752174</v>
      </c>
      <c r="K22" s="24">
        <f>IF(ISBLANK(HLOOKUP(K$1, m_preprocess!$1:$1048576, $D22, FALSE)), "", HLOOKUP(K$1, m_preprocess!$1:$1048576, $D22, FALSE))</f>
        <v>20.692122152615525</v>
      </c>
      <c r="L22" s="24">
        <f>IF(ISBLANK(HLOOKUP(L$1, m_preprocess!$1:$1048576, $D22, FALSE)), "", HLOOKUP(L$1, m_preprocess!$1:$1048576, $D22, FALSE))</f>
        <v>7.6798838564059952</v>
      </c>
      <c r="M22" s="24">
        <f>IF(ISBLANK(HLOOKUP(M$1, m_preprocess!$1:$1048576, $D22, FALSE)), "", HLOOKUP(M$1, m_preprocess!$1:$1048576, $D22, FALSE))</f>
        <v>23.313476526923349</v>
      </c>
      <c r="N22" s="24">
        <f>IF(ISBLANK(HLOOKUP(N$1, m_preprocess!$1:$1048576, $D22, FALSE)), "", HLOOKUP(N$1, m_preprocess!$1:$1048576, $D22, FALSE))</f>
        <v>5.7980651937798164</v>
      </c>
      <c r="O22" s="24">
        <f>IF(ISBLANK(HLOOKUP(O$1, m_preprocess!$1:$1048576, $D22, FALSE)), "", HLOOKUP(O$1, m_preprocess!$1:$1048576, $D22, FALSE))</f>
        <v>6.9091722831721256</v>
      </c>
      <c r="P22" s="24">
        <f>IF(ISBLANK(HLOOKUP(P$1, m_preprocess!$1:$1048576, $D22, FALSE)), "", HLOOKUP(P$1, m_preprocess!$1:$1048576, $D22, FALSE))</f>
        <v>4.4890882265098666</v>
      </c>
      <c r="Q22" s="24" t="str">
        <f>IF(ISBLANK(HLOOKUP(Q$1, m_preprocess!$1:$1048576, $D22, FALSE)), "", HLOOKUP(Q$1, m_preprocess!$1:$1048576, $D22, FALSE))</f>
        <v/>
      </c>
      <c r="R22" s="24" t="str">
        <f>IF(ISBLANK(HLOOKUP(R$1, m_preprocess!$1:$1048576, $D22, FALSE)), "", HLOOKUP(R$1, m_preprocess!$1:$1048576, $D22, FALSE))</f>
        <v/>
      </c>
      <c r="S22" s="24">
        <f>IF(ISBLANK(HLOOKUP(S$1, m_preprocess!$1:$1048576, $D22, FALSE)), "", HLOOKUP(S$1, m_preprocess!$1:$1048576, $D22, FALSE))</f>
        <v>560.56399999999996</v>
      </c>
      <c r="T22" s="24">
        <f>IF(ISBLANK(HLOOKUP(T$1, m_preprocess!$1:$1048576, $D22, FALSE)), "", HLOOKUP(T$1, m_preprocess!$1:$1048576, $D22, FALSE))</f>
        <v>4574.5</v>
      </c>
      <c r="U22" s="24" t="str">
        <f>IF(ISBLANK(HLOOKUP(U$1, m_preprocess!$1:$1048576, $D22, FALSE)), "", HLOOKUP(U$1, m_preprocess!$1:$1048576, $D22, FALSE))</f>
        <v/>
      </c>
      <c r="V22" s="24">
        <f>IF(ISBLANK(HLOOKUP(V$1, m_preprocess!$1:$1048576, $D22, FALSE)), "", HLOOKUP(V$1, m_preprocess!$1:$1048576, $D22, FALSE))</f>
        <v>44.667252326208718</v>
      </c>
      <c r="W22" s="24">
        <f>IF(ISBLANK(HLOOKUP(W$1, m_preprocess!$1:$1048576, $D22, FALSE)), "", HLOOKUP(W$1, m_preprocess!$1:$1048576, $D22, FALSE))</f>
        <v>115854.94947816106</v>
      </c>
      <c r="X22" s="24">
        <f>IF(ISBLANK(HLOOKUP(X$1, m_preprocess!$1:$1048576, $D22, FALSE)), "", HLOOKUP(X$1, m_preprocess!$1:$1048576, $D22, FALSE))</f>
        <v>239931.46590903038</v>
      </c>
      <c r="Y22" s="24" t="str">
        <f>IF(ISBLANK(HLOOKUP(Y$1, m_preprocess!$1:$1048576, $D22, FALSE)), "", HLOOKUP(Y$1, m_preprocess!$1:$1048576, $D22, FALSE))</f>
        <v/>
      </c>
      <c r="Z22" s="24" t="str">
        <f>IF(ISBLANK(HLOOKUP(Z$1, m_preprocess!$1:$1048576, $D22, FALSE)), "", HLOOKUP(Z$1, m_preprocess!$1:$1048576, $D22, FALSE))</f>
        <v/>
      </c>
      <c r="AA22" s="24" t="str">
        <f>IF(ISBLANK(HLOOKUP(AA$1, m_preprocess!$1:$1048576, $D22, FALSE)), "", HLOOKUP(AA$1, m_preprocess!$1:$1048576, $D22, FALSE))</f>
        <v/>
      </c>
      <c r="AB22" s="24" t="str">
        <f>IF(ISBLANK(HLOOKUP(AB$1, m_preprocess!$1:$1048576, $D22, FALSE)), "", HLOOKUP(AB$1, m_preprocess!$1:$1048576, $D22, FALSE))</f>
        <v/>
      </c>
      <c r="AC22" s="24" t="str">
        <f>IF(ISBLANK(HLOOKUP(AC$1, m_preprocess!$1:$1048576, $D22, FALSE)), "", HLOOKUP(AC$1, m_preprocess!$1:$1048576, $D22, FALSE))</f>
        <v/>
      </c>
      <c r="AD22" s="24">
        <f>IF(ISBLANK(HLOOKUP(AD$1, m_preprocess!$1:$1048576, $D22, FALSE)), "", HLOOKUP(AD$1, m_preprocess!$1:$1048576, $D22, FALSE))</f>
        <v>103.10654328932603</v>
      </c>
      <c r="AE22" s="24" t="str">
        <f>IF(ISBLANK(HLOOKUP(AE$1, m_preprocess!$1:$1048576, $D22, FALSE)), "", HLOOKUP(AE$1, m_preprocess!$1:$1048576, $D22, FALSE))</f>
        <v/>
      </c>
      <c r="AF22" s="24" t="str">
        <f>IF(ISBLANK(HLOOKUP(AF$1, m_preprocess!$1:$1048576, $D22, FALSE)), "", HLOOKUP(AF$1, m_preprocess!$1:$1048576, $D22, FALSE))</f>
        <v/>
      </c>
      <c r="AG22" s="24" t="str">
        <f>IF(ISBLANK(HLOOKUP(AG$1, m_preprocess!$1:$1048576, $D22, FALSE)), "", HLOOKUP(AG$1, m_preprocess!$1:$1048576, $D22, FALSE))</f>
        <v/>
      </c>
      <c r="AH22" s="24">
        <f>IF(ISBLANK(HLOOKUP(AH$1, m_preprocess!$1:$1048576, $D22, FALSE)), "", HLOOKUP(AH$1, m_preprocess!$1:$1048576, $D22, FALSE))</f>
        <v>1082230</v>
      </c>
      <c r="AI22" s="24">
        <f>IF(ISBLANK(HLOOKUP(AI$1, m_preprocess!$1:$1048576, $D22, FALSE)), "", HLOOKUP(AI$1, m_preprocess!$1:$1048576, $D22, FALSE))</f>
        <v>75.75078208351016</v>
      </c>
    </row>
    <row r="23" spans="1:35" x14ac:dyDescent="0.25">
      <c r="A23" s="27">
        <v>34608</v>
      </c>
      <c r="B23">
        <v>1994</v>
      </c>
      <c r="C23">
        <v>10</v>
      </c>
      <c r="D23">
        <v>23</v>
      </c>
      <c r="E23" s="24" t="str">
        <f>IF(ISBLANK(HLOOKUP(E$1, m_preprocess!$1:$1048576, $D23, FALSE)), "", HLOOKUP(E$1, m_preprocess!$1:$1048576, $D23, FALSE))</f>
        <v/>
      </c>
      <c r="F23" s="24">
        <f>IF(ISBLANK(HLOOKUP(F$1, m_preprocess!$1:$1048576, $D23, FALSE)), "", HLOOKUP(F$1, m_preprocess!$1:$1048576, $D23, FALSE))</f>
        <v>66.02</v>
      </c>
      <c r="G23" s="24">
        <f>IF(ISBLANK(HLOOKUP(G$1, m_preprocess!$1:$1048576, $D23, FALSE)), "", HLOOKUP(G$1, m_preprocess!$1:$1048576, $D23, FALSE))</f>
        <v>105.35526532721423</v>
      </c>
      <c r="H23" s="24">
        <f>IF(ISBLANK(HLOOKUP(H$1, m_preprocess!$1:$1048576, $D23, FALSE)), "", HLOOKUP(H$1, m_preprocess!$1:$1048576, $D23, FALSE))</f>
        <v>12.895565042299538</v>
      </c>
      <c r="I23" s="24" t="str">
        <f>IF(ISBLANK(HLOOKUP(I$1, m_preprocess!$1:$1048576, $D23, FALSE)), "", HLOOKUP(I$1, m_preprocess!$1:$1048576, $D23, FALSE))</f>
        <v/>
      </c>
      <c r="J23" s="24">
        <f>IF(ISBLANK(HLOOKUP(J$1, m_preprocess!$1:$1048576, $D23, FALSE)), "", HLOOKUP(J$1, m_preprocess!$1:$1048576, $D23, FALSE))</f>
        <v>85.8228594028826</v>
      </c>
      <c r="K23" s="24">
        <f>IF(ISBLANK(HLOOKUP(K$1, m_preprocess!$1:$1048576, $D23, FALSE)), "", HLOOKUP(K$1, m_preprocess!$1:$1048576, $D23, FALSE))</f>
        <v>20.838712545281215</v>
      </c>
      <c r="L23" s="24">
        <f>IF(ISBLANK(HLOOKUP(L$1, m_preprocess!$1:$1048576, $D23, FALSE)), "", HLOOKUP(L$1, m_preprocess!$1:$1048576, $D23, FALSE))</f>
        <v>8.7241703873354144</v>
      </c>
      <c r="M23" s="24">
        <f>IF(ISBLANK(HLOOKUP(M$1, m_preprocess!$1:$1048576, $D23, FALSE)), "", HLOOKUP(M$1, m_preprocess!$1:$1048576, $D23, FALSE))</f>
        <v>24.282410870860371</v>
      </c>
      <c r="N23" s="24">
        <f>IF(ISBLANK(HLOOKUP(N$1, m_preprocess!$1:$1048576, $D23, FALSE)), "", HLOOKUP(N$1, m_preprocess!$1:$1048576, $D23, FALSE))</f>
        <v>6.890333540769948</v>
      </c>
      <c r="O23" s="24">
        <f>IF(ISBLANK(HLOOKUP(O$1, m_preprocess!$1:$1048576, $D23, FALSE)), "", HLOOKUP(O$1, m_preprocess!$1:$1048576, $D23, FALSE))</f>
        <v>6.8489492264501735</v>
      </c>
      <c r="P23" s="24">
        <f>IF(ISBLANK(HLOOKUP(P$1, m_preprocess!$1:$1048576, $D23, FALSE)), "", HLOOKUP(P$1, m_preprocess!$1:$1048576, $D23, FALSE))</f>
        <v>4.5827678664963738</v>
      </c>
      <c r="Q23" s="24" t="str">
        <f>IF(ISBLANK(HLOOKUP(Q$1, m_preprocess!$1:$1048576, $D23, FALSE)), "", HLOOKUP(Q$1, m_preprocess!$1:$1048576, $D23, FALSE))</f>
        <v/>
      </c>
      <c r="R23" s="24" t="str">
        <f>IF(ISBLANK(HLOOKUP(R$1, m_preprocess!$1:$1048576, $D23, FALSE)), "", HLOOKUP(R$1, m_preprocess!$1:$1048576, $D23, FALSE))</f>
        <v/>
      </c>
      <c r="S23" s="24">
        <f>IF(ISBLANK(HLOOKUP(S$1, m_preprocess!$1:$1048576, $D23, FALSE)), "", HLOOKUP(S$1, m_preprocess!$1:$1048576, $D23, FALSE))</f>
        <v>533.40499999999997</v>
      </c>
      <c r="T23" s="24">
        <f>IF(ISBLANK(HLOOKUP(T$1, m_preprocess!$1:$1048576, $D23, FALSE)), "", HLOOKUP(T$1, m_preprocess!$1:$1048576, $D23, FALSE))</f>
        <v>4575.3999999999996</v>
      </c>
      <c r="U23" s="24" t="str">
        <f>IF(ISBLANK(HLOOKUP(U$1, m_preprocess!$1:$1048576, $D23, FALSE)), "", HLOOKUP(U$1, m_preprocess!$1:$1048576, $D23, FALSE))</f>
        <v/>
      </c>
      <c r="V23" s="24">
        <f>IF(ISBLANK(HLOOKUP(V$1, m_preprocess!$1:$1048576, $D23, FALSE)), "", HLOOKUP(V$1, m_preprocess!$1:$1048576, $D23, FALSE))</f>
        <v>44.925671109407887</v>
      </c>
      <c r="W23" s="24">
        <f>IF(ISBLANK(HLOOKUP(W$1, m_preprocess!$1:$1048576, $D23, FALSE)), "", HLOOKUP(W$1, m_preprocess!$1:$1048576, $D23, FALSE))</f>
        <v>115880.76948146879</v>
      </c>
      <c r="X23" s="24">
        <f>IF(ISBLANK(HLOOKUP(X$1, m_preprocess!$1:$1048576, $D23, FALSE)), "", HLOOKUP(X$1, m_preprocess!$1:$1048576, $D23, FALSE))</f>
        <v>239031.32510200876</v>
      </c>
      <c r="Y23" s="24" t="str">
        <f>IF(ISBLANK(HLOOKUP(Y$1, m_preprocess!$1:$1048576, $D23, FALSE)), "", HLOOKUP(Y$1, m_preprocess!$1:$1048576, $D23, FALSE))</f>
        <v/>
      </c>
      <c r="Z23" s="24" t="str">
        <f>IF(ISBLANK(HLOOKUP(Z$1, m_preprocess!$1:$1048576, $D23, FALSE)), "", HLOOKUP(Z$1, m_preprocess!$1:$1048576, $D23, FALSE))</f>
        <v/>
      </c>
      <c r="AA23" s="24" t="str">
        <f>IF(ISBLANK(HLOOKUP(AA$1, m_preprocess!$1:$1048576, $D23, FALSE)), "", HLOOKUP(AA$1, m_preprocess!$1:$1048576, $D23, FALSE))</f>
        <v/>
      </c>
      <c r="AB23" s="24" t="str">
        <f>IF(ISBLANK(HLOOKUP(AB$1, m_preprocess!$1:$1048576, $D23, FALSE)), "", HLOOKUP(AB$1, m_preprocess!$1:$1048576, $D23, FALSE))</f>
        <v/>
      </c>
      <c r="AC23" s="24" t="str">
        <f>IF(ISBLANK(HLOOKUP(AC$1, m_preprocess!$1:$1048576, $D23, FALSE)), "", HLOOKUP(AC$1, m_preprocess!$1:$1048576, $D23, FALSE))</f>
        <v/>
      </c>
      <c r="AD23" s="24">
        <f>IF(ISBLANK(HLOOKUP(AD$1, m_preprocess!$1:$1048576, $D23, FALSE)), "", HLOOKUP(AD$1, m_preprocess!$1:$1048576, $D23, FALSE))</f>
        <v>98.725734900279946</v>
      </c>
      <c r="AE23" s="24" t="str">
        <f>IF(ISBLANK(HLOOKUP(AE$1, m_preprocess!$1:$1048576, $D23, FALSE)), "", HLOOKUP(AE$1, m_preprocess!$1:$1048576, $D23, FALSE))</f>
        <v/>
      </c>
      <c r="AF23" s="24" t="str">
        <f>IF(ISBLANK(HLOOKUP(AF$1, m_preprocess!$1:$1048576, $D23, FALSE)), "", HLOOKUP(AF$1, m_preprocess!$1:$1048576, $D23, FALSE))</f>
        <v/>
      </c>
      <c r="AG23" s="24" t="str">
        <f>IF(ISBLANK(HLOOKUP(AG$1, m_preprocess!$1:$1048576, $D23, FALSE)), "", HLOOKUP(AG$1, m_preprocess!$1:$1048576, $D23, FALSE))</f>
        <v/>
      </c>
      <c r="AH23" s="24">
        <f>IF(ISBLANK(HLOOKUP(AH$1, m_preprocess!$1:$1048576, $D23, FALSE)), "", HLOOKUP(AH$1, m_preprocess!$1:$1048576, $D23, FALSE))</f>
        <v>1091886</v>
      </c>
      <c r="AI23" s="24">
        <f>IF(ISBLANK(HLOOKUP(AI$1, m_preprocess!$1:$1048576, $D23, FALSE)), "", HLOOKUP(AI$1, m_preprocess!$1:$1048576, $D23, FALSE))</f>
        <v>75.775159055893411</v>
      </c>
    </row>
    <row r="24" spans="1:35" x14ac:dyDescent="0.25">
      <c r="A24" s="27">
        <v>34639</v>
      </c>
      <c r="B24">
        <v>1994</v>
      </c>
      <c r="C24">
        <v>11</v>
      </c>
      <c r="D24">
        <v>24</v>
      </c>
      <c r="E24" s="24" t="str">
        <f>IF(ISBLANK(HLOOKUP(E$1, m_preprocess!$1:$1048576, $D24, FALSE)), "", HLOOKUP(E$1, m_preprocess!$1:$1048576, $D24, FALSE))</f>
        <v/>
      </c>
      <c r="F24" s="24">
        <f>IF(ISBLANK(HLOOKUP(F$1, m_preprocess!$1:$1048576, $D24, FALSE)), "", HLOOKUP(F$1, m_preprocess!$1:$1048576, $D24, FALSE))</f>
        <v>66.91</v>
      </c>
      <c r="G24" s="24">
        <f>IF(ISBLANK(HLOOKUP(G$1, m_preprocess!$1:$1048576, $D24, FALSE)), "", HLOOKUP(G$1, m_preprocess!$1:$1048576, $D24, FALSE))</f>
        <v>111.57619043189581</v>
      </c>
      <c r="H24" s="24">
        <f>IF(ISBLANK(HLOOKUP(H$1, m_preprocess!$1:$1048576, $D24, FALSE)), "", HLOOKUP(H$1, m_preprocess!$1:$1048576, $D24, FALSE))</f>
        <v>12.924725381514532</v>
      </c>
      <c r="I24" s="24" t="str">
        <f>IF(ISBLANK(HLOOKUP(I$1, m_preprocess!$1:$1048576, $D24, FALSE)), "", HLOOKUP(I$1, m_preprocess!$1:$1048576, $D24, FALSE))</f>
        <v/>
      </c>
      <c r="J24" s="24">
        <f>IF(ISBLANK(HLOOKUP(J$1, m_preprocess!$1:$1048576, $D24, FALSE)), "", HLOOKUP(J$1, m_preprocess!$1:$1048576, $D24, FALSE))</f>
        <v>86.01698538420861</v>
      </c>
      <c r="K24" s="24">
        <f>IF(ISBLANK(HLOOKUP(K$1, m_preprocess!$1:$1048576, $D24, FALSE)), "", HLOOKUP(K$1, m_preprocess!$1:$1048576, $D24, FALSE))</f>
        <v>21.752388917506423</v>
      </c>
      <c r="L24" s="24">
        <f>IF(ISBLANK(HLOOKUP(L$1, m_preprocess!$1:$1048576, $D24, FALSE)), "", HLOOKUP(L$1, m_preprocess!$1:$1048576, $D24, FALSE))</f>
        <v>9.2642647054551706</v>
      </c>
      <c r="M24" s="24">
        <f>IF(ISBLANK(HLOOKUP(M$1, m_preprocess!$1:$1048576, $D24, FALSE)), "", HLOOKUP(M$1, m_preprocess!$1:$1048576, $D24, FALSE))</f>
        <v>24.912732621765567</v>
      </c>
      <c r="N24" s="24">
        <f>IF(ISBLANK(HLOOKUP(N$1, m_preprocess!$1:$1048576, $D24, FALSE)), "", HLOOKUP(N$1, m_preprocess!$1:$1048576, $D24, FALSE))</f>
        <v>6.3043958428217746</v>
      </c>
      <c r="O24" s="24">
        <f>IF(ISBLANK(HLOOKUP(O$1, m_preprocess!$1:$1048576, $D24, FALSE)), "", HLOOKUP(O$1, m_preprocess!$1:$1048576, $D24, FALSE))</f>
        <v>7.57395206883582</v>
      </c>
      <c r="P24" s="24">
        <f>IF(ISBLANK(HLOOKUP(P$1, m_preprocess!$1:$1048576, $D24, FALSE)), "", HLOOKUP(P$1, m_preprocess!$1:$1048576, $D24, FALSE))</f>
        <v>4.9511668231721906</v>
      </c>
      <c r="Q24" s="24" t="str">
        <f>IF(ISBLANK(HLOOKUP(Q$1, m_preprocess!$1:$1048576, $D24, FALSE)), "", HLOOKUP(Q$1, m_preprocess!$1:$1048576, $D24, FALSE))</f>
        <v/>
      </c>
      <c r="R24" s="24" t="str">
        <f>IF(ISBLANK(HLOOKUP(R$1, m_preprocess!$1:$1048576, $D24, FALSE)), "", HLOOKUP(R$1, m_preprocess!$1:$1048576, $D24, FALSE))</f>
        <v/>
      </c>
      <c r="S24" s="24">
        <f>IF(ISBLANK(HLOOKUP(S$1, m_preprocess!$1:$1048576, $D24, FALSE)), "", HLOOKUP(S$1, m_preprocess!$1:$1048576, $D24, FALSE))</f>
        <v>602.69399999999996</v>
      </c>
      <c r="T24" s="24">
        <f>IF(ISBLANK(HLOOKUP(T$1, m_preprocess!$1:$1048576, $D24, FALSE)), "", HLOOKUP(T$1, m_preprocess!$1:$1048576, $D24, FALSE))</f>
        <v>4597.5</v>
      </c>
      <c r="U24" s="24" t="str">
        <f>IF(ISBLANK(HLOOKUP(U$1, m_preprocess!$1:$1048576, $D24, FALSE)), "", HLOOKUP(U$1, m_preprocess!$1:$1048576, $D24, FALSE))</f>
        <v/>
      </c>
      <c r="V24" s="24">
        <f>IF(ISBLANK(HLOOKUP(V$1, m_preprocess!$1:$1048576, $D24, FALSE)), "", HLOOKUP(V$1, m_preprocess!$1:$1048576, $D24, FALSE))</f>
        <v>44.5932168977644</v>
      </c>
      <c r="W24" s="24">
        <f>IF(ISBLANK(HLOOKUP(W$1, m_preprocess!$1:$1048576, $D24, FALSE)), "", HLOOKUP(W$1, m_preprocess!$1:$1048576, $D24, FALSE))</f>
        <v>115645.2269490968</v>
      </c>
      <c r="X24" s="24">
        <f>IF(ISBLANK(HLOOKUP(X$1, m_preprocess!$1:$1048576, $D24, FALSE)), "", HLOOKUP(X$1, m_preprocess!$1:$1048576, $D24, FALSE))</f>
        <v>238205.34743456423</v>
      </c>
      <c r="Y24" s="24" t="str">
        <f>IF(ISBLANK(HLOOKUP(Y$1, m_preprocess!$1:$1048576, $D24, FALSE)), "", HLOOKUP(Y$1, m_preprocess!$1:$1048576, $D24, FALSE))</f>
        <v/>
      </c>
      <c r="Z24" s="24" t="str">
        <f>IF(ISBLANK(HLOOKUP(Z$1, m_preprocess!$1:$1048576, $D24, FALSE)), "", HLOOKUP(Z$1, m_preprocess!$1:$1048576, $D24, FALSE))</f>
        <v/>
      </c>
      <c r="AA24" s="24" t="str">
        <f>IF(ISBLANK(HLOOKUP(AA$1, m_preprocess!$1:$1048576, $D24, FALSE)), "", HLOOKUP(AA$1, m_preprocess!$1:$1048576, $D24, FALSE))</f>
        <v/>
      </c>
      <c r="AB24" s="24" t="str">
        <f>IF(ISBLANK(HLOOKUP(AB$1, m_preprocess!$1:$1048576, $D24, FALSE)), "", HLOOKUP(AB$1, m_preprocess!$1:$1048576, $D24, FALSE))</f>
        <v/>
      </c>
      <c r="AC24" s="24" t="str">
        <f>IF(ISBLANK(HLOOKUP(AC$1, m_preprocess!$1:$1048576, $D24, FALSE)), "", HLOOKUP(AC$1, m_preprocess!$1:$1048576, $D24, FALSE))</f>
        <v/>
      </c>
      <c r="AD24" s="24">
        <f>IF(ISBLANK(HLOOKUP(AD$1, m_preprocess!$1:$1048576, $D24, FALSE)), "", HLOOKUP(AD$1, m_preprocess!$1:$1048576, $D24, FALSE))</f>
        <v>98.547088069736915</v>
      </c>
      <c r="AE24" s="24" t="str">
        <f>IF(ISBLANK(HLOOKUP(AE$1, m_preprocess!$1:$1048576, $D24, FALSE)), "", HLOOKUP(AE$1, m_preprocess!$1:$1048576, $D24, FALSE))</f>
        <v/>
      </c>
      <c r="AF24" s="24" t="str">
        <f>IF(ISBLANK(HLOOKUP(AF$1, m_preprocess!$1:$1048576, $D24, FALSE)), "", HLOOKUP(AF$1, m_preprocess!$1:$1048576, $D24, FALSE))</f>
        <v/>
      </c>
      <c r="AG24" s="24" t="str">
        <f>IF(ISBLANK(HLOOKUP(AG$1, m_preprocess!$1:$1048576, $D24, FALSE)), "", HLOOKUP(AG$1, m_preprocess!$1:$1048576, $D24, FALSE))</f>
        <v/>
      </c>
      <c r="AH24" s="24">
        <f>IF(ISBLANK(HLOOKUP(AH$1, m_preprocess!$1:$1048576, $D24, FALSE)), "", HLOOKUP(AH$1, m_preprocess!$1:$1048576, $D24, FALSE))</f>
        <v>1181884</v>
      </c>
      <c r="AI24" s="24">
        <f>IF(ISBLANK(HLOOKUP(AI$1, m_preprocess!$1:$1048576, $D24, FALSE)), "", HLOOKUP(AI$1, m_preprocess!$1:$1048576, $D24, FALSE))</f>
        <v>75.939199875132942</v>
      </c>
    </row>
    <row r="25" spans="1:35" x14ac:dyDescent="0.25">
      <c r="A25" s="27">
        <v>34669</v>
      </c>
      <c r="B25">
        <v>1994</v>
      </c>
      <c r="C25">
        <v>12</v>
      </c>
      <c r="D25">
        <v>25</v>
      </c>
      <c r="E25" s="24" t="str">
        <f>IF(ISBLANK(HLOOKUP(E$1, m_preprocess!$1:$1048576, $D25, FALSE)), "", HLOOKUP(E$1, m_preprocess!$1:$1048576, $D25, FALSE))</f>
        <v/>
      </c>
      <c r="F25" s="24">
        <f>IF(ISBLANK(HLOOKUP(F$1, m_preprocess!$1:$1048576, $D25, FALSE)), "", HLOOKUP(F$1, m_preprocess!$1:$1048576, $D25, FALSE))</f>
        <v>63.04</v>
      </c>
      <c r="G25" s="24">
        <f>IF(ISBLANK(HLOOKUP(G$1, m_preprocess!$1:$1048576, $D25, FALSE)), "", HLOOKUP(G$1, m_preprocess!$1:$1048576, $D25, FALSE))</f>
        <v>102.43800707155646</v>
      </c>
      <c r="H25" s="24">
        <f>IF(ISBLANK(HLOOKUP(H$1, m_preprocess!$1:$1048576, $D25, FALSE)), "", HLOOKUP(H$1, m_preprocess!$1:$1048576, $D25, FALSE))</f>
        <v>12.952826533520371</v>
      </c>
      <c r="I25" s="24" t="str">
        <f>IF(ISBLANK(HLOOKUP(I$1, m_preprocess!$1:$1048576, $D25, FALSE)), "", HLOOKUP(I$1, m_preprocess!$1:$1048576, $D25, FALSE))</f>
        <v/>
      </c>
      <c r="J25" s="24">
        <f>IF(ISBLANK(HLOOKUP(J$1, m_preprocess!$1:$1048576, $D25, FALSE)), "", HLOOKUP(J$1, m_preprocess!$1:$1048576, $D25, FALSE))</f>
        <v>86.139214220094772</v>
      </c>
      <c r="K25" s="24">
        <f>IF(ISBLANK(HLOOKUP(K$1, m_preprocess!$1:$1048576, $D25, FALSE)), "", HLOOKUP(K$1, m_preprocess!$1:$1048576, $D25, FALSE))</f>
        <v>22.42813452688674</v>
      </c>
      <c r="L25" s="24">
        <f>IF(ISBLANK(HLOOKUP(L$1, m_preprocess!$1:$1048576, $D25, FALSE)), "", HLOOKUP(L$1, m_preprocess!$1:$1048576, $D25, FALSE))</f>
        <v>7.9654407396347002</v>
      </c>
      <c r="M25" s="24">
        <f>IF(ISBLANK(HLOOKUP(M$1, m_preprocess!$1:$1048576, $D25, FALSE)), "", HLOOKUP(M$1, m_preprocess!$1:$1048576, $D25, FALSE))</f>
        <v>25.847257699457845</v>
      </c>
      <c r="N25" s="24">
        <f>IF(ISBLANK(HLOOKUP(N$1, m_preprocess!$1:$1048576, $D25, FALSE)), "", HLOOKUP(N$1, m_preprocess!$1:$1048576, $D25, FALSE))</f>
        <v>8.0324976079673149</v>
      </c>
      <c r="O25" s="24">
        <f>IF(ISBLANK(HLOOKUP(O$1, m_preprocess!$1:$1048576, $D25, FALSE)), "", HLOOKUP(O$1, m_preprocess!$1:$1048576, $D25, FALSE))</f>
        <v>6.6756407367955228</v>
      </c>
      <c r="P25" s="24">
        <f>IF(ISBLANK(HLOOKUP(P$1, m_preprocess!$1:$1048576, $D25, FALSE)), "", HLOOKUP(P$1, m_preprocess!$1:$1048576, $D25, FALSE))</f>
        <v>4.1378063255877731</v>
      </c>
      <c r="Q25" s="24" t="str">
        <f>IF(ISBLANK(HLOOKUP(Q$1, m_preprocess!$1:$1048576, $D25, FALSE)), "", HLOOKUP(Q$1, m_preprocess!$1:$1048576, $D25, FALSE))</f>
        <v/>
      </c>
      <c r="R25" s="24" t="str">
        <f>IF(ISBLANK(HLOOKUP(R$1, m_preprocess!$1:$1048576, $D25, FALSE)), "", HLOOKUP(R$1, m_preprocess!$1:$1048576, $D25, FALSE))</f>
        <v/>
      </c>
      <c r="S25" s="24">
        <f>IF(ISBLANK(HLOOKUP(S$1, m_preprocess!$1:$1048576, $D25, FALSE)), "", HLOOKUP(S$1, m_preprocess!$1:$1048576, $D25, FALSE))</f>
        <v>549.19799999999998</v>
      </c>
      <c r="T25" s="24">
        <f>IF(ISBLANK(HLOOKUP(T$1, m_preprocess!$1:$1048576, $D25, FALSE)), "", HLOOKUP(T$1, m_preprocess!$1:$1048576, $D25, FALSE))</f>
        <v>5202.2</v>
      </c>
      <c r="U25" s="24" t="str">
        <f>IF(ISBLANK(HLOOKUP(U$1, m_preprocess!$1:$1048576, $D25, FALSE)), "", HLOOKUP(U$1, m_preprocess!$1:$1048576, $D25, FALSE))</f>
        <v/>
      </c>
      <c r="V25" s="24">
        <f>IF(ISBLANK(HLOOKUP(V$1, m_preprocess!$1:$1048576, $D25, FALSE)), "", HLOOKUP(V$1, m_preprocess!$1:$1048576, $D25, FALSE))</f>
        <v>43.998565219201716</v>
      </c>
      <c r="W25" s="24">
        <f>IF(ISBLANK(HLOOKUP(W$1, m_preprocess!$1:$1048576, $D25, FALSE)), "", HLOOKUP(W$1, m_preprocess!$1:$1048576, $D25, FALSE))</f>
        <v>130804.22219933187</v>
      </c>
      <c r="X25" s="24">
        <f>IF(ISBLANK(HLOOKUP(X$1, m_preprocess!$1:$1048576, $D25, FALSE)), "", HLOOKUP(X$1, m_preprocess!$1:$1048576, $D25, FALSE))</f>
        <v>241927.31925271341</v>
      </c>
      <c r="Y25" s="24" t="str">
        <f>IF(ISBLANK(HLOOKUP(Y$1, m_preprocess!$1:$1048576, $D25, FALSE)), "", HLOOKUP(Y$1, m_preprocess!$1:$1048576, $D25, FALSE))</f>
        <v/>
      </c>
      <c r="Z25" s="24" t="str">
        <f>IF(ISBLANK(HLOOKUP(Z$1, m_preprocess!$1:$1048576, $D25, FALSE)), "", HLOOKUP(Z$1, m_preprocess!$1:$1048576, $D25, FALSE))</f>
        <v/>
      </c>
      <c r="AA25" s="24" t="str">
        <f>IF(ISBLANK(HLOOKUP(AA$1, m_preprocess!$1:$1048576, $D25, FALSE)), "", HLOOKUP(AA$1, m_preprocess!$1:$1048576, $D25, FALSE))</f>
        <v/>
      </c>
      <c r="AB25" s="24" t="str">
        <f>IF(ISBLANK(HLOOKUP(AB$1, m_preprocess!$1:$1048576, $D25, FALSE)), "", HLOOKUP(AB$1, m_preprocess!$1:$1048576, $D25, FALSE))</f>
        <v/>
      </c>
      <c r="AC25" s="24" t="str">
        <f>IF(ISBLANK(HLOOKUP(AC$1, m_preprocess!$1:$1048576, $D25, FALSE)), "", HLOOKUP(AC$1, m_preprocess!$1:$1048576, $D25, FALSE))</f>
        <v/>
      </c>
      <c r="AD25" s="24">
        <f>IF(ISBLANK(HLOOKUP(AD$1, m_preprocess!$1:$1048576, $D25, FALSE)), "", HLOOKUP(AD$1, m_preprocess!$1:$1048576, $D25, FALSE))</f>
        <v>96.776474570760627</v>
      </c>
      <c r="AE25" s="24" t="str">
        <f>IF(ISBLANK(HLOOKUP(AE$1, m_preprocess!$1:$1048576, $D25, FALSE)), "", HLOOKUP(AE$1, m_preprocess!$1:$1048576, $D25, FALSE))</f>
        <v/>
      </c>
      <c r="AF25" s="24" t="str">
        <f>IF(ISBLANK(HLOOKUP(AF$1, m_preprocess!$1:$1048576, $D25, FALSE)), "", HLOOKUP(AF$1, m_preprocess!$1:$1048576, $D25, FALSE))</f>
        <v/>
      </c>
      <c r="AG25" s="24" t="str">
        <f>IF(ISBLANK(HLOOKUP(AG$1, m_preprocess!$1:$1048576, $D25, FALSE)), "", HLOOKUP(AG$1, m_preprocess!$1:$1048576, $D25, FALSE))</f>
        <v/>
      </c>
      <c r="AH25" s="24">
        <f>IF(ISBLANK(HLOOKUP(AH$1, m_preprocess!$1:$1048576, $D25, FALSE)), "", HLOOKUP(AH$1, m_preprocess!$1:$1048576, $D25, FALSE))</f>
        <v>1119950</v>
      </c>
      <c r="AI25" s="24">
        <f>IF(ISBLANK(HLOOKUP(AI$1, m_preprocess!$1:$1048576, $D25, FALSE)), "", HLOOKUP(AI$1, m_preprocess!$1:$1048576, $D25, FALSE))</f>
        <v>76.212980305501389</v>
      </c>
    </row>
    <row r="26" spans="1:35" x14ac:dyDescent="0.25">
      <c r="A26" s="27">
        <v>34700</v>
      </c>
      <c r="B26">
        <v>1995</v>
      </c>
      <c r="C26">
        <v>1</v>
      </c>
      <c r="D26">
        <v>26</v>
      </c>
      <c r="E26" s="24" t="str">
        <f>IF(ISBLANK(HLOOKUP(E$1, m_preprocess!$1:$1048576, $D26, FALSE)), "", HLOOKUP(E$1, m_preprocess!$1:$1048576, $D26, FALSE))</f>
        <v/>
      </c>
      <c r="F26" s="24">
        <f>IF(ISBLANK(HLOOKUP(F$1, m_preprocess!$1:$1048576, $D26, FALSE)), "", HLOOKUP(F$1, m_preprocess!$1:$1048576, $D26, FALSE))</f>
        <v>56.49</v>
      </c>
      <c r="G26" s="24">
        <f>IF(ISBLANK(HLOOKUP(G$1, m_preprocess!$1:$1048576, $D26, FALSE)), "", HLOOKUP(G$1, m_preprocess!$1:$1048576, $D26, FALSE))</f>
        <v>99.093210744209131</v>
      </c>
      <c r="H26" s="24">
        <f>IF(ISBLANK(HLOOKUP(H$1, m_preprocess!$1:$1048576, $D26, FALSE)), "", HLOOKUP(H$1, m_preprocess!$1:$1048576, $D26, FALSE))</f>
        <v>13.114215280870793</v>
      </c>
      <c r="I26" s="24" t="str">
        <f>IF(ISBLANK(HLOOKUP(I$1, m_preprocess!$1:$1048576, $D26, FALSE)), "", HLOOKUP(I$1, m_preprocess!$1:$1048576, $D26, FALSE))</f>
        <v/>
      </c>
      <c r="J26" s="24">
        <f>IF(ISBLANK(HLOOKUP(J$1, m_preprocess!$1:$1048576, $D26, FALSE)), "", HLOOKUP(J$1, m_preprocess!$1:$1048576, $D26, FALSE))</f>
        <v>79.786933030571532</v>
      </c>
      <c r="K26" s="24">
        <f>IF(ISBLANK(HLOOKUP(K$1, m_preprocess!$1:$1048576, $D26, FALSE)), "", HLOOKUP(K$1, m_preprocess!$1:$1048576, $D26, FALSE))</f>
        <v>20.353935575814237</v>
      </c>
      <c r="L26" s="24">
        <f>IF(ISBLANK(HLOOKUP(L$1, m_preprocess!$1:$1048576, $D26, FALSE)), "", HLOOKUP(L$1, m_preprocess!$1:$1048576, $D26, FALSE))</f>
        <v>7.8711486743775678</v>
      </c>
      <c r="M26" s="24">
        <f>IF(ISBLANK(HLOOKUP(M$1, m_preprocess!$1:$1048576, $D26, FALSE)), "", HLOOKUP(M$1, m_preprocess!$1:$1048576, $D26, FALSE))</f>
        <v>20.790402378115779</v>
      </c>
      <c r="N26" s="24">
        <f>IF(ISBLANK(HLOOKUP(N$1, m_preprocess!$1:$1048576, $D26, FALSE)), "", HLOOKUP(N$1, m_preprocess!$1:$1048576, $D26, FALSE))</f>
        <v>5.1949065756841248</v>
      </c>
      <c r="O26" s="24">
        <f>IF(ISBLANK(HLOOKUP(O$1, m_preprocess!$1:$1048576, $D26, FALSE)), "", HLOOKUP(O$1, m_preprocess!$1:$1048576, $D26, FALSE))</f>
        <v>7.5029253371239681</v>
      </c>
      <c r="P26" s="24">
        <f>IF(ISBLANK(HLOOKUP(P$1, m_preprocess!$1:$1048576, $D26, FALSE)), "", HLOOKUP(P$1, m_preprocess!$1:$1048576, $D26, FALSE))</f>
        <v>3.2112382229149903</v>
      </c>
      <c r="Q26" s="24" t="str">
        <f>IF(ISBLANK(HLOOKUP(Q$1, m_preprocess!$1:$1048576, $D26, FALSE)), "", HLOOKUP(Q$1, m_preprocess!$1:$1048576, $D26, FALSE))</f>
        <v/>
      </c>
      <c r="R26" s="24" t="str">
        <f>IF(ISBLANK(HLOOKUP(R$1, m_preprocess!$1:$1048576, $D26, FALSE)), "", HLOOKUP(R$1, m_preprocess!$1:$1048576, $D26, FALSE))</f>
        <v/>
      </c>
      <c r="S26" s="24">
        <f>IF(ISBLANK(HLOOKUP(S$1, m_preprocess!$1:$1048576, $D26, FALSE)), "", HLOOKUP(S$1, m_preprocess!$1:$1048576, $D26, FALSE))</f>
        <v>536.19100000000003</v>
      </c>
      <c r="T26" s="24">
        <f>IF(ISBLANK(HLOOKUP(T$1, m_preprocess!$1:$1048576, $D26, FALSE)), "", HLOOKUP(T$1, m_preprocess!$1:$1048576, $D26, FALSE))</f>
        <v>4917.1000000000004</v>
      </c>
      <c r="U26" s="24">
        <f>IF(ISBLANK(HLOOKUP(U$1, m_preprocess!$1:$1048576, $D26, FALSE)), "", HLOOKUP(U$1, m_preprocess!$1:$1048576, $D26, FALSE))</f>
        <v>19433</v>
      </c>
      <c r="V26" s="24">
        <f>IF(ISBLANK(HLOOKUP(V$1, m_preprocess!$1:$1048576, $D26, FALSE)), "", HLOOKUP(V$1, m_preprocess!$1:$1048576, $D26, FALSE))</f>
        <v>43.836212402928744</v>
      </c>
      <c r="W26" s="24">
        <f>IF(ISBLANK(HLOOKUP(W$1, m_preprocess!$1:$1048576, $D26, FALSE)), "", HLOOKUP(W$1, m_preprocess!$1:$1048576, $D26, FALSE))</f>
        <v>116905.45421336104</v>
      </c>
      <c r="X26" s="24">
        <f>IF(ISBLANK(HLOOKUP(X$1, m_preprocess!$1:$1048576, $D26, FALSE)), "", HLOOKUP(X$1, m_preprocess!$1:$1048576, $D26, FALSE))</f>
        <v>218469.02256066661</v>
      </c>
      <c r="Y26" s="24" t="str">
        <f>IF(ISBLANK(HLOOKUP(Y$1, m_preprocess!$1:$1048576, $D26, FALSE)), "", HLOOKUP(Y$1, m_preprocess!$1:$1048576, $D26, FALSE))</f>
        <v/>
      </c>
      <c r="Z26" s="24" t="str">
        <f>IF(ISBLANK(HLOOKUP(Z$1, m_preprocess!$1:$1048576, $D26, FALSE)), "", HLOOKUP(Z$1, m_preprocess!$1:$1048576, $D26, FALSE))</f>
        <v/>
      </c>
      <c r="AA26" s="24" t="str">
        <f>IF(ISBLANK(HLOOKUP(AA$1, m_preprocess!$1:$1048576, $D26, FALSE)), "", HLOOKUP(AA$1, m_preprocess!$1:$1048576, $D26, FALSE))</f>
        <v/>
      </c>
      <c r="AB26" s="24" t="str">
        <f>IF(ISBLANK(HLOOKUP(AB$1, m_preprocess!$1:$1048576, $D26, FALSE)), "", HLOOKUP(AB$1, m_preprocess!$1:$1048576, $D26, FALSE))</f>
        <v/>
      </c>
      <c r="AC26" s="24" t="str">
        <f>IF(ISBLANK(HLOOKUP(AC$1, m_preprocess!$1:$1048576, $D26, FALSE)), "", HLOOKUP(AC$1, m_preprocess!$1:$1048576, $D26, FALSE))</f>
        <v/>
      </c>
      <c r="AD26" s="24">
        <f>IF(ISBLANK(HLOOKUP(AD$1, m_preprocess!$1:$1048576, $D26, FALSE)), "", HLOOKUP(AD$1, m_preprocess!$1:$1048576, $D26, FALSE))</f>
        <v>92.816588565099138</v>
      </c>
      <c r="AE26" s="24" t="str">
        <f>IF(ISBLANK(HLOOKUP(AE$1, m_preprocess!$1:$1048576, $D26, FALSE)), "", HLOOKUP(AE$1, m_preprocess!$1:$1048576, $D26, FALSE))</f>
        <v/>
      </c>
      <c r="AF26" s="24" t="str">
        <f>IF(ISBLANK(HLOOKUP(AF$1, m_preprocess!$1:$1048576, $D26, FALSE)), "", HLOOKUP(AF$1, m_preprocess!$1:$1048576, $D26, FALSE))</f>
        <v/>
      </c>
      <c r="AG26" s="24" t="str">
        <f>IF(ISBLANK(HLOOKUP(AG$1, m_preprocess!$1:$1048576, $D26, FALSE)), "", HLOOKUP(AG$1, m_preprocess!$1:$1048576, $D26, FALSE))</f>
        <v/>
      </c>
      <c r="AH26" s="24">
        <f>IF(ISBLANK(HLOOKUP(AH$1, m_preprocess!$1:$1048576, $D26, FALSE)), "", HLOOKUP(AH$1, m_preprocess!$1:$1048576, $D26, FALSE))</f>
        <v>1097434</v>
      </c>
      <c r="AI26" s="24">
        <f>IF(ISBLANK(HLOOKUP(AI$1, m_preprocess!$1:$1048576, $D26, FALSE)), "", HLOOKUP(AI$1, m_preprocess!$1:$1048576, $D26, FALSE))</f>
        <v>82.629989923056655</v>
      </c>
    </row>
    <row r="27" spans="1:35" x14ac:dyDescent="0.25">
      <c r="A27" s="27">
        <v>34731</v>
      </c>
      <c r="B27">
        <v>1995</v>
      </c>
      <c r="C27">
        <v>2</v>
      </c>
      <c r="D27">
        <v>27</v>
      </c>
      <c r="E27" s="24" t="str">
        <f>IF(ISBLANK(HLOOKUP(E$1, m_preprocess!$1:$1048576, $D27, FALSE)), "", HLOOKUP(E$1, m_preprocess!$1:$1048576, $D27, FALSE))</f>
        <v/>
      </c>
      <c r="F27" s="24">
        <f>IF(ISBLANK(HLOOKUP(F$1, m_preprocess!$1:$1048576, $D27, FALSE)), "", HLOOKUP(F$1, m_preprocess!$1:$1048576, $D27, FALSE))</f>
        <v>57.33</v>
      </c>
      <c r="G27" s="24">
        <f>IF(ISBLANK(HLOOKUP(G$1, m_preprocess!$1:$1048576, $D27, FALSE)), "", HLOOKUP(G$1, m_preprocess!$1:$1048576, $D27, FALSE))</f>
        <v>86.007353648732376</v>
      </c>
      <c r="H27" s="24">
        <f>IF(ISBLANK(HLOOKUP(H$1, m_preprocess!$1:$1048576, $D27, FALSE)), "", HLOOKUP(H$1, m_preprocess!$1:$1048576, $D27, FALSE))</f>
        <v>13.113862218467744</v>
      </c>
      <c r="I27" s="24" t="str">
        <f>IF(ISBLANK(HLOOKUP(I$1, m_preprocess!$1:$1048576, $D27, FALSE)), "", HLOOKUP(I$1, m_preprocess!$1:$1048576, $D27, FALSE))</f>
        <v/>
      </c>
      <c r="J27" s="24">
        <f>IF(ISBLANK(HLOOKUP(J$1, m_preprocess!$1:$1048576, $D27, FALSE)), "", HLOOKUP(J$1, m_preprocess!$1:$1048576, $D27, FALSE))</f>
        <v>79.914691988432438</v>
      </c>
      <c r="K27" s="24">
        <f>IF(ISBLANK(HLOOKUP(K$1, m_preprocess!$1:$1048576, $D27, FALSE)), "", HLOOKUP(K$1, m_preprocess!$1:$1048576, $D27, FALSE))</f>
        <v>21.032959742979347</v>
      </c>
      <c r="L27" s="24">
        <f>IF(ISBLANK(HLOOKUP(L$1, m_preprocess!$1:$1048576, $D27, FALSE)), "", HLOOKUP(L$1, m_preprocess!$1:$1048576, $D27, FALSE))</f>
        <v>7.3790819139448462</v>
      </c>
      <c r="M27" s="24">
        <f>IF(ISBLANK(HLOOKUP(M$1, m_preprocess!$1:$1048576, $D27, FALSE)), "", HLOOKUP(M$1, m_preprocess!$1:$1048576, $D27, FALSE))</f>
        <v>19.674277696032142</v>
      </c>
      <c r="N27" s="24">
        <f>IF(ISBLANK(HLOOKUP(N$1, m_preprocess!$1:$1048576, $D27, FALSE)), "", HLOOKUP(N$1, m_preprocess!$1:$1048576, $D27, FALSE))</f>
        <v>5.6729011448399174</v>
      </c>
      <c r="O27" s="24">
        <f>IF(ISBLANK(HLOOKUP(O$1, m_preprocess!$1:$1048576, $D27, FALSE)), "", HLOOKUP(O$1, m_preprocess!$1:$1048576, $D27, FALSE))</f>
        <v>6.3803362783454123</v>
      </c>
      <c r="P27" s="24">
        <f>IF(ISBLANK(HLOOKUP(P$1, m_preprocess!$1:$1048576, $D27, FALSE)), "", HLOOKUP(P$1, m_preprocess!$1:$1048576, $D27, FALSE))</f>
        <v>2.9798529959120539</v>
      </c>
      <c r="Q27" s="24" t="str">
        <f>IF(ISBLANK(HLOOKUP(Q$1, m_preprocess!$1:$1048576, $D27, FALSE)), "", HLOOKUP(Q$1, m_preprocess!$1:$1048576, $D27, FALSE))</f>
        <v/>
      </c>
      <c r="R27" s="24" t="str">
        <f>IF(ISBLANK(HLOOKUP(R$1, m_preprocess!$1:$1048576, $D27, FALSE)), "", HLOOKUP(R$1, m_preprocess!$1:$1048576, $D27, FALSE))</f>
        <v/>
      </c>
      <c r="S27" s="24">
        <f>IF(ISBLANK(HLOOKUP(S$1, m_preprocess!$1:$1048576, $D27, FALSE)), "", HLOOKUP(S$1, m_preprocess!$1:$1048576, $D27, FALSE))</f>
        <v>518.70500000000004</v>
      </c>
      <c r="T27" s="24">
        <f>IF(ISBLANK(HLOOKUP(T$1, m_preprocess!$1:$1048576, $D27, FALSE)), "", HLOOKUP(T$1, m_preprocess!$1:$1048576, $D27, FALSE))</f>
        <v>4370.3</v>
      </c>
      <c r="U27" s="24">
        <f>IF(ISBLANK(HLOOKUP(U$1, m_preprocess!$1:$1048576, $D27, FALSE)), "", HLOOKUP(U$1, m_preprocess!$1:$1048576, $D27, FALSE))</f>
        <v>31479</v>
      </c>
      <c r="V27" s="24">
        <f>IF(ISBLANK(HLOOKUP(V$1, m_preprocess!$1:$1048576, $D27, FALSE)), "", HLOOKUP(V$1, m_preprocess!$1:$1048576, $D27, FALSE))</f>
        <v>44.46995492537765</v>
      </c>
      <c r="W27" s="24">
        <f>IF(ISBLANK(HLOOKUP(W$1, m_preprocess!$1:$1048576, $D27, FALSE)), "", HLOOKUP(W$1, m_preprocess!$1:$1048576, $D27, FALSE))</f>
        <v>113628.15881049476</v>
      </c>
      <c r="X27" s="24">
        <f>IF(ISBLANK(HLOOKUP(X$1, m_preprocess!$1:$1048576, $D27, FALSE)), "", HLOOKUP(X$1, m_preprocess!$1:$1048576, $D27, FALSE))</f>
        <v>211757.13702926686</v>
      </c>
      <c r="Y27" s="24" t="str">
        <f>IF(ISBLANK(HLOOKUP(Y$1, m_preprocess!$1:$1048576, $D27, FALSE)), "", HLOOKUP(Y$1, m_preprocess!$1:$1048576, $D27, FALSE))</f>
        <v/>
      </c>
      <c r="Z27" s="24" t="str">
        <f>IF(ISBLANK(HLOOKUP(Z$1, m_preprocess!$1:$1048576, $D27, FALSE)), "", HLOOKUP(Z$1, m_preprocess!$1:$1048576, $D27, FALSE))</f>
        <v/>
      </c>
      <c r="AA27" s="24" t="str">
        <f>IF(ISBLANK(HLOOKUP(AA$1, m_preprocess!$1:$1048576, $D27, FALSE)), "", HLOOKUP(AA$1, m_preprocess!$1:$1048576, $D27, FALSE))</f>
        <v/>
      </c>
      <c r="AB27" s="24" t="str">
        <f>IF(ISBLANK(HLOOKUP(AB$1, m_preprocess!$1:$1048576, $D27, FALSE)), "", HLOOKUP(AB$1, m_preprocess!$1:$1048576, $D27, FALSE))</f>
        <v/>
      </c>
      <c r="AC27" s="24" t="str">
        <f>IF(ISBLANK(HLOOKUP(AC$1, m_preprocess!$1:$1048576, $D27, FALSE)), "", HLOOKUP(AC$1, m_preprocess!$1:$1048576, $D27, FALSE))</f>
        <v/>
      </c>
      <c r="AD27" s="24">
        <f>IF(ISBLANK(HLOOKUP(AD$1, m_preprocess!$1:$1048576, $D27, FALSE)), "", HLOOKUP(AD$1, m_preprocess!$1:$1048576, $D27, FALSE))</f>
        <v>88.634802254241592</v>
      </c>
      <c r="AE27" s="24" t="str">
        <f>IF(ISBLANK(HLOOKUP(AE$1, m_preprocess!$1:$1048576, $D27, FALSE)), "", HLOOKUP(AE$1, m_preprocess!$1:$1048576, $D27, FALSE))</f>
        <v/>
      </c>
      <c r="AF27" s="24" t="str">
        <f>IF(ISBLANK(HLOOKUP(AF$1, m_preprocess!$1:$1048576, $D27, FALSE)), "", HLOOKUP(AF$1, m_preprocess!$1:$1048576, $D27, FALSE))</f>
        <v/>
      </c>
      <c r="AG27" s="24" t="str">
        <f>IF(ISBLANK(HLOOKUP(AG$1, m_preprocess!$1:$1048576, $D27, FALSE)), "", HLOOKUP(AG$1, m_preprocess!$1:$1048576, $D27, FALSE))</f>
        <v/>
      </c>
      <c r="AH27" s="24">
        <f>IF(ISBLANK(HLOOKUP(AH$1, m_preprocess!$1:$1048576, $D27, FALSE)), "", HLOOKUP(AH$1, m_preprocess!$1:$1048576, $D27, FALSE))</f>
        <v>987285</v>
      </c>
      <c r="AI27" s="24">
        <f>IF(ISBLANK(HLOOKUP(AI$1, m_preprocess!$1:$1048576, $D27, FALSE)), "", HLOOKUP(AI$1, m_preprocess!$1:$1048576, $D27, FALSE))</f>
        <v>82.826128113899827</v>
      </c>
    </row>
    <row r="28" spans="1:35" x14ac:dyDescent="0.25">
      <c r="A28" s="27">
        <v>34759</v>
      </c>
      <c r="B28">
        <v>1995</v>
      </c>
      <c r="C28">
        <v>3</v>
      </c>
      <c r="D28">
        <v>28</v>
      </c>
      <c r="E28" s="24" t="str">
        <f>IF(ISBLANK(HLOOKUP(E$1, m_preprocess!$1:$1048576, $D28, FALSE)), "", HLOOKUP(E$1, m_preprocess!$1:$1048576, $D28, FALSE))</f>
        <v/>
      </c>
      <c r="F28" s="24">
        <f>IF(ISBLANK(HLOOKUP(F$1, m_preprocess!$1:$1048576, $D28, FALSE)), "", HLOOKUP(F$1, m_preprocess!$1:$1048576, $D28, FALSE))</f>
        <v>64.45</v>
      </c>
      <c r="G28" s="24">
        <f>IF(ISBLANK(HLOOKUP(G$1, m_preprocess!$1:$1048576, $D28, FALSE)), "", HLOOKUP(G$1, m_preprocess!$1:$1048576, $D28, FALSE))</f>
        <v>96.772621427425292</v>
      </c>
      <c r="H28" s="24">
        <f>IF(ISBLANK(HLOOKUP(H$1, m_preprocess!$1:$1048576, $D28, FALSE)), "", HLOOKUP(H$1, m_preprocess!$1:$1048576, $D28, FALSE))</f>
        <v>13.054940026314039</v>
      </c>
      <c r="I28" s="24" t="str">
        <f>IF(ISBLANK(HLOOKUP(I$1, m_preprocess!$1:$1048576, $D28, FALSE)), "", HLOOKUP(I$1, m_preprocess!$1:$1048576, $D28, FALSE))</f>
        <v/>
      </c>
      <c r="J28" s="24">
        <f>IF(ISBLANK(HLOOKUP(J$1, m_preprocess!$1:$1048576, $D28, FALSE)), "", HLOOKUP(J$1, m_preprocess!$1:$1048576, $D28, FALSE))</f>
        <v>80.949765822338662</v>
      </c>
      <c r="K28" s="24">
        <f>IF(ISBLANK(HLOOKUP(K$1, m_preprocess!$1:$1048576, $D28, FALSE)), "", HLOOKUP(K$1, m_preprocess!$1:$1048576, $D28, FALSE))</f>
        <v>26.852714889956736</v>
      </c>
      <c r="L28" s="24">
        <f>IF(ISBLANK(HLOOKUP(L$1, m_preprocess!$1:$1048576, $D28, FALSE)), "", HLOOKUP(L$1, m_preprocess!$1:$1048576, $D28, FALSE))</f>
        <v>8.3259689979041251</v>
      </c>
      <c r="M28" s="24">
        <f>IF(ISBLANK(HLOOKUP(M$1, m_preprocess!$1:$1048576, $D28, FALSE)), "", HLOOKUP(M$1, m_preprocess!$1:$1048576, $D28, FALSE))</f>
        <v>22.808607286223864</v>
      </c>
      <c r="N28" s="24">
        <f>IF(ISBLANK(HLOOKUP(N$1, m_preprocess!$1:$1048576, $D28, FALSE)), "", HLOOKUP(N$1, m_preprocess!$1:$1048576, $D28, FALSE))</f>
        <v>5.6754562843156444</v>
      </c>
      <c r="O28" s="24">
        <f>IF(ISBLANK(HLOOKUP(O$1, m_preprocess!$1:$1048576, $D28, FALSE)), "", HLOOKUP(O$1, m_preprocess!$1:$1048576, $D28, FALSE))</f>
        <v>7.5363794790824565</v>
      </c>
      <c r="P28" s="24">
        <f>IF(ISBLANK(HLOOKUP(P$1, m_preprocess!$1:$1048576, $D28, FALSE)), "", HLOOKUP(P$1, m_preprocess!$1:$1048576, $D28, FALSE))</f>
        <v>3.6740892504714036</v>
      </c>
      <c r="Q28" s="24" t="str">
        <f>IF(ISBLANK(HLOOKUP(Q$1, m_preprocess!$1:$1048576, $D28, FALSE)), "", HLOOKUP(Q$1, m_preprocess!$1:$1048576, $D28, FALSE))</f>
        <v/>
      </c>
      <c r="R28" s="24" t="str">
        <f>IF(ISBLANK(HLOOKUP(R$1, m_preprocess!$1:$1048576, $D28, FALSE)), "", HLOOKUP(R$1, m_preprocess!$1:$1048576, $D28, FALSE))</f>
        <v/>
      </c>
      <c r="S28" s="24">
        <f>IF(ISBLANK(HLOOKUP(S$1, m_preprocess!$1:$1048576, $D28, FALSE)), "", HLOOKUP(S$1, m_preprocess!$1:$1048576, $D28, FALSE))</f>
        <v>522.82299999999998</v>
      </c>
      <c r="T28" s="24">
        <f>IF(ISBLANK(HLOOKUP(T$1, m_preprocess!$1:$1048576, $D28, FALSE)), "", HLOOKUP(T$1, m_preprocess!$1:$1048576, $D28, FALSE))</f>
        <v>4907.8</v>
      </c>
      <c r="U28" s="24">
        <f>IF(ISBLANK(HLOOKUP(U$1, m_preprocess!$1:$1048576, $D28, FALSE)), "", HLOOKUP(U$1, m_preprocess!$1:$1048576, $D28, FALSE))</f>
        <v>31013</v>
      </c>
      <c r="V28" s="24">
        <f>IF(ISBLANK(HLOOKUP(V$1, m_preprocess!$1:$1048576, $D28, FALSE)), "", HLOOKUP(V$1, m_preprocess!$1:$1048576, $D28, FALSE))</f>
        <v>45.660933699044278</v>
      </c>
      <c r="W28" s="24">
        <f>IF(ISBLANK(HLOOKUP(W$1, m_preprocess!$1:$1048576, $D28, FALSE)), "", HLOOKUP(W$1, m_preprocess!$1:$1048576, $D28, FALSE))</f>
        <v>108233.74374833841</v>
      </c>
      <c r="X28" s="24">
        <f>IF(ISBLANK(HLOOKUP(X$1, m_preprocess!$1:$1048576, $D28, FALSE)), "", HLOOKUP(X$1, m_preprocess!$1:$1048576, $D28, FALSE))</f>
        <v>196070.04921497955</v>
      </c>
      <c r="Y28" s="24" t="str">
        <f>IF(ISBLANK(HLOOKUP(Y$1, m_preprocess!$1:$1048576, $D28, FALSE)), "", HLOOKUP(Y$1, m_preprocess!$1:$1048576, $D28, FALSE))</f>
        <v/>
      </c>
      <c r="Z28" s="24" t="str">
        <f>IF(ISBLANK(HLOOKUP(Z$1, m_preprocess!$1:$1048576, $D28, FALSE)), "", HLOOKUP(Z$1, m_preprocess!$1:$1048576, $D28, FALSE))</f>
        <v/>
      </c>
      <c r="AA28" s="24" t="str">
        <f>IF(ISBLANK(HLOOKUP(AA$1, m_preprocess!$1:$1048576, $D28, FALSE)), "", HLOOKUP(AA$1, m_preprocess!$1:$1048576, $D28, FALSE))</f>
        <v/>
      </c>
      <c r="AB28" s="24" t="str">
        <f>IF(ISBLANK(HLOOKUP(AB$1, m_preprocess!$1:$1048576, $D28, FALSE)), "", HLOOKUP(AB$1, m_preprocess!$1:$1048576, $D28, FALSE))</f>
        <v/>
      </c>
      <c r="AC28" s="24" t="str">
        <f>IF(ISBLANK(HLOOKUP(AC$1, m_preprocess!$1:$1048576, $D28, FALSE)), "", HLOOKUP(AC$1, m_preprocess!$1:$1048576, $D28, FALSE))</f>
        <v/>
      </c>
      <c r="AD28" s="24">
        <f>IF(ISBLANK(HLOOKUP(AD$1, m_preprocess!$1:$1048576, $D28, FALSE)), "", HLOOKUP(AD$1, m_preprocess!$1:$1048576, $D28, FALSE))</f>
        <v>88.965686687611012</v>
      </c>
      <c r="AE28" s="24" t="str">
        <f>IF(ISBLANK(HLOOKUP(AE$1, m_preprocess!$1:$1048576, $D28, FALSE)), "", HLOOKUP(AE$1, m_preprocess!$1:$1048576, $D28, FALSE))</f>
        <v/>
      </c>
      <c r="AF28" s="24" t="str">
        <f>IF(ISBLANK(HLOOKUP(AF$1, m_preprocess!$1:$1048576, $D28, FALSE)), "", HLOOKUP(AF$1, m_preprocess!$1:$1048576, $D28, FALSE))</f>
        <v/>
      </c>
      <c r="AG28" s="24" t="str">
        <f>IF(ISBLANK(HLOOKUP(AG$1, m_preprocess!$1:$1048576, $D28, FALSE)), "", HLOOKUP(AG$1, m_preprocess!$1:$1048576, $D28, FALSE))</f>
        <v/>
      </c>
      <c r="AH28" s="24">
        <f>IF(ISBLANK(HLOOKUP(AH$1, m_preprocess!$1:$1048576, $D28, FALSE)), "", HLOOKUP(AH$1, m_preprocess!$1:$1048576, $D28, FALSE))</f>
        <v>1187209</v>
      </c>
      <c r="AI28" s="24">
        <f>IF(ISBLANK(HLOOKUP(AI$1, m_preprocess!$1:$1048576, $D28, FALSE)), "", HLOOKUP(AI$1, m_preprocess!$1:$1048576, $D28, FALSE))</f>
        <v>82.890371528379504</v>
      </c>
    </row>
    <row r="29" spans="1:35" x14ac:dyDescent="0.25">
      <c r="A29" s="27">
        <v>34790</v>
      </c>
      <c r="B29">
        <v>1995</v>
      </c>
      <c r="C29">
        <v>4</v>
      </c>
      <c r="D29">
        <v>29</v>
      </c>
      <c r="E29" s="24" t="str">
        <f>IF(ISBLANK(HLOOKUP(E$1, m_preprocess!$1:$1048576, $D29, FALSE)), "", HLOOKUP(E$1, m_preprocess!$1:$1048576, $D29, FALSE))</f>
        <v/>
      </c>
      <c r="F29" s="24">
        <f>IF(ISBLANK(HLOOKUP(F$1, m_preprocess!$1:$1048576, $D29, FALSE)), "", HLOOKUP(F$1, m_preprocess!$1:$1048576, $D29, FALSE))</f>
        <v>56.14</v>
      </c>
      <c r="G29" s="24">
        <f>IF(ISBLANK(HLOOKUP(G$1, m_preprocess!$1:$1048576, $D29, FALSE)), "", HLOOKUP(G$1, m_preprocess!$1:$1048576, $D29, FALSE))</f>
        <v>75.248293600964587</v>
      </c>
      <c r="H29" s="24">
        <f>IF(ISBLANK(HLOOKUP(H$1, m_preprocess!$1:$1048576, $D29, FALSE)), "", HLOOKUP(H$1, m_preprocess!$1:$1048576, $D29, FALSE))</f>
        <v>13.114646801585634</v>
      </c>
      <c r="I29" s="24" t="str">
        <f>IF(ISBLANK(HLOOKUP(I$1, m_preprocess!$1:$1048576, $D29, FALSE)), "", HLOOKUP(I$1, m_preprocess!$1:$1048576, $D29, FALSE))</f>
        <v/>
      </c>
      <c r="J29" s="24">
        <f>IF(ISBLANK(HLOOKUP(J$1, m_preprocess!$1:$1048576, $D29, FALSE)), "", HLOOKUP(J$1, m_preprocess!$1:$1048576, $D29, FALSE))</f>
        <v>80.649732776592998</v>
      </c>
      <c r="K29" s="24">
        <f>IF(ISBLANK(HLOOKUP(K$1, m_preprocess!$1:$1048576, $D29, FALSE)), "", HLOOKUP(K$1, m_preprocess!$1:$1048576, $D29, FALSE))</f>
        <v>28.265269436702638</v>
      </c>
      <c r="L29" s="24">
        <f>IF(ISBLANK(HLOOKUP(L$1, m_preprocess!$1:$1048576, $D29, FALSE)), "", HLOOKUP(L$1, m_preprocess!$1:$1048576, $D29, FALSE))</f>
        <v>8.3778788871761112</v>
      </c>
      <c r="M29" s="24">
        <f>IF(ISBLANK(HLOOKUP(M$1, m_preprocess!$1:$1048576, $D29, FALSE)), "", HLOOKUP(M$1, m_preprocess!$1:$1048576, $D29, FALSE))</f>
        <v>17.846461004619616</v>
      </c>
      <c r="N29" s="24">
        <f>IF(ISBLANK(HLOOKUP(N$1, m_preprocess!$1:$1048576, $D29, FALSE)), "", HLOOKUP(N$1, m_preprocess!$1:$1048576, $D29, FALSE))</f>
        <v>3.9584661361194944</v>
      </c>
      <c r="O29" s="24">
        <f>IF(ISBLANK(HLOOKUP(O$1, m_preprocess!$1:$1048576, $D29, FALSE)), "", HLOOKUP(O$1, m_preprocess!$1:$1048576, $D29, FALSE))</f>
        <v>6.1729884726224036</v>
      </c>
      <c r="P29" s="24">
        <f>IF(ISBLANK(HLOOKUP(P$1, m_preprocess!$1:$1048576, $D29, FALSE)), "", HLOOKUP(P$1, m_preprocess!$1:$1048576, $D29, FALSE))</f>
        <v>2.7699539511770683</v>
      </c>
      <c r="Q29" s="24" t="str">
        <f>IF(ISBLANK(HLOOKUP(Q$1, m_preprocess!$1:$1048576, $D29, FALSE)), "", HLOOKUP(Q$1, m_preprocess!$1:$1048576, $D29, FALSE))</f>
        <v/>
      </c>
      <c r="R29" s="24" t="str">
        <f>IF(ISBLANK(HLOOKUP(R$1, m_preprocess!$1:$1048576, $D29, FALSE)), "", HLOOKUP(R$1, m_preprocess!$1:$1048576, $D29, FALSE))</f>
        <v/>
      </c>
      <c r="S29" s="24">
        <f>IF(ISBLANK(HLOOKUP(S$1, m_preprocess!$1:$1048576, $D29, FALSE)), "", HLOOKUP(S$1, m_preprocess!$1:$1048576, $D29, FALSE))</f>
        <v>416.22699999999998</v>
      </c>
      <c r="T29" s="24">
        <f>IF(ISBLANK(HLOOKUP(T$1, m_preprocess!$1:$1048576, $D29, FALSE)), "", HLOOKUP(T$1, m_preprocess!$1:$1048576, $D29, FALSE))</f>
        <v>4501.8999999999996</v>
      </c>
      <c r="U29" s="24">
        <f>IF(ISBLANK(HLOOKUP(U$1, m_preprocess!$1:$1048576, $D29, FALSE)), "", HLOOKUP(U$1, m_preprocess!$1:$1048576, $D29, FALSE))</f>
        <v>22498</v>
      </c>
      <c r="V29" s="24">
        <f>IF(ISBLANK(HLOOKUP(V$1, m_preprocess!$1:$1048576, $D29, FALSE)), "", HLOOKUP(V$1, m_preprocess!$1:$1048576, $D29, FALSE))</f>
        <v>46.122049599386813</v>
      </c>
      <c r="W29" s="24">
        <f>IF(ISBLANK(HLOOKUP(W$1, m_preprocess!$1:$1048576, $D29, FALSE)), "", HLOOKUP(W$1, m_preprocess!$1:$1048576, $D29, FALSE))</f>
        <v>115906.47185856465</v>
      </c>
      <c r="X29" s="24">
        <f>IF(ISBLANK(HLOOKUP(X$1, m_preprocess!$1:$1048576, $D29, FALSE)), "", HLOOKUP(X$1, m_preprocess!$1:$1048576, $D29, FALSE))</f>
        <v>200519.63123589798</v>
      </c>
      <c r="Y29" s="24" t="str">
        <f>IF(ISBLANK(HLOOKUP(Y$1, m_preprocess!$1:$1048576, $D29, FALSE)), "", HLOOKUP(Y$1, m_preprocess!$1:$1048576, $D29, FALSE))</f>
        <v/>
      </c>
      <c r="Z29" s="24" t="str">
        <f>IF(ISBLANK(HLOOKUP(Z$1, m_preprocess!$1:$1048576, $D29, FALSE)), "", HLOOKUP(Z$1, m_preprocess!$1:$1048576, $D29, FALSE))</f>
        <v/>
      </c>
      <c r="AA29" s="24" t="str">
        <f>IF(ISBLANK(HLOOKUP(AA$1, m_preprocess!$1:$1048576, $D29, FALSE)), "", HLOOKUP(AA$1, m_preprocess!$1:$1048576, $D29, FALSE))</f>
        <v/>
      </c>
      <c r="AB29" s="24" t="str">
        <f>IF(ISBLANK(HLOOKUP(AB$1, m_preprocess!$1:$1048576, $D29, FALSE)), "", HLOOKUP(AB$1, m_preprocess!$1:$1048576, $D29, FALSE))</f>
        <v/>
      </c>
      <c r="AC29" s="24" t="str">
        <f>IF(ISBLANK(HLOOKUP(AC$1, m_preprocess!$1:$1048576, $D29, FALSE)), "", HLOOKUP(AC$1, m_preprocess!$1:$1048576, $D29, FALSE))</f>
        <v/>
      </c>
      <c r="AD29" s="24">
        <f>IF(ISBLANK(HLOOKUP(AD$1, m_preprocess!$1:$1048576, $D29, FALSE)), "", HLOOKUP(AD$1, m_preprocess!$1:$1048576, $D29, FALSE))</f>
        <v>84.981764996584161</v>
      </c>
      <c r="AE29" s="24" t="str">
        <f>IF(ISBLANK(HLOOKUP(AE$1, m_preprocess!$1:$1048576, $D29, FALSE)), "", HLOOKUP(AE$1, m_preprocess!$1:$1048576, $D29, FALSE))</f>
        <v/>
      </c>
      <c r="AF29" s="24" t="str">
        <f>IF(ISBLANK(HLOOKUP(AF$1, m_preprocess!$1:$1048576, $D29, FALSE)), "", HLOOKUP(AF$1, m_preprocess!$1:$1048576, $D29, FALSE))</f>
        <v/>
      </c>
      <c r="AG29" s="24" t="str">
        <f>IF(ISBLANK(HLOOKUP(AG$1, m_preprocess!$1:$1048576, $D29, FALSE)), "", HLOOKUP(AG$1, m_preprocess!$1:$1048576, $D29, FALSE))</f>
        <v/>
      </c>
      <c r="AH29" s="24">
        <f>IF(ISBLANK(HLOOKUP(AH$1, m_preprocess!$1:$1048576, $D29, FALSE)), "", HLOOKUP(AH$1, m_preprocess!$1:$1048576, $D29, FALSE))</f>
        <v>1012913</v>
      </c>
      <c r="AI29" s="24">
        <f>IF(ISBLANK(HLOOKUP(AI$1, m_preprocess!$1:$1048576, $D29, FALSE)), "", HLOOKUP(AI$1, m_preprocess!$1:$1048576, $D29, FALSE))</f>
        <v>83.219715584818559</v>
      </c>
    </row>
    <row r="30" spans="1:35" x14ac:dyDescent="0.25">
      <c r="A30" s="27">
        <v>34820</v>
      </c>
      <c r="B30">
        <v>1995</v>
      </c>
      <c r="C30">
        <v>5</v>
      </c>
      <c r="D30">
        <v>30</v>
      </c>
      <c r="E30" s="24" t="str">
        <f>IF(ISBLANK(HLOOKUP(E$1, m_preprocess!$1:$1048576, $D30, FALSE)), "", HLOOKUP(E$1, m_preprocess!$1:$1048576, $D30, FALSE))</f>
        <v/>
      </c>
      <c r="F30" s="24">
        <f>IF(ISBLANK(HLOOKUP(F$1, m_preprocess!$1:$1048576, $D30, FALSE)), "", HLOOKUP(F$1, m_preprocess!$1:$1048576, $D30, FALSE))</f>
        <v>61.91</v>
      </c>
      <c r="G30" s="24">
        <f>IF(ISBLANK(HLOOKUP(G$1, m_preprocess!$1:$1048576, $D30, FALSE)), "", HLOOKUP(G$1, m_preprocess!$1:$1048576, $D30, FALSE))</f>
        <v>82.54962299310661</v>
      </c>
      <c r="H30" s="24">
        <f>IF(ISBLANK(HLOOKUP(H$1, m_preprocess!$1:$1048576, $D30, FALSE)), "", HLOOKUP(H$1, m_preprocess!$1:$1048576, $D30, FALSE))</f>
        <v>13.117405918883554</v>
      </c>
      <c r="I30" s="24" t="str">
        <f>IF(ISBLANK(HLOOKUP(I$1, m_preprocess!$1:$1048576, $D30, FALSE)), "", HLOOKUP(I$1, m_preprocess!$1:$1048576, $D30, FALSE))</f>
        <v/>
      </c>
      <c r="J30" s="24">
        <f>IF(ISBLANK(HLOOKUP(J$1, m_preprocess!$1:$1048576, $D30, FALSE)), "", HLOOKUP(J$1, m_preprocess!$1:$1048576, $D30, FALSE))</f>
        <v>80.096602676396969</v>
      </c>
      <c r="K30" s="24">
        <f>IF(ISBLANK(HLOOKUP(K$1, m_preprocess!$1:$1048576, $D30, FALSE)), "", HLOOKUP(K$1, m_preprocess!$1:$1048576, $D30, FALSE))</f>
        <v>34.0226327684559</v>
      </c>
      <c r="L30" s="24">
        <f>IF(ISBLANK(HLOOKUP(L$1, m_preprocess!$1:$1048576, $D30, FALSE)), "", HLOOKUP(L$1, m_preprocess!$1:$1048576, $D30, FALSE))</f>
        <v>9.8616737016429372</v>
      </c>
      <c r="M30" s="24">
        <f>IF(ISBLANK(HLOOKUP(M$1, m_preprocess!$1:$1048576, $D30, FALSE)), "", HLOOKUP(M$1, m_preprocess!$1:$1048576, $D30, FALSE))</f>
        <v>20.666072834363899</v>
      </c>
      <c r="N30" s="24">
        <f>IF(ISBLANK(HLOOKUP(N$1, m_preprocess!$1:$1048576, $D30, FALSE)), "", HLOOKUP(N$1, m_preprocess!$1:$1048576, $D30, FALSE))</f>
        <v>4.5416972319557409</v>
      </c>
      <c r="O30" s="24">
        <f>IF(ISBLANK(HLOOKUP(O$1, m_preprocess!$1:$1048576, $D30, FALSE)), "", HLOOKUP(O$1, m_preprocess!$1:$1048576, $D30, FALSE))</f>
        <v>7.2941640662877871</v>
      </c>
      <c r="P30" s="24">
        <f>IF(ISBLANK(HLOOKUP(P$1, m_preprocess!$1:$1048576, $D30, FALSE)), "", HLOOKUP(P$1, m_preprocess!$1:$1048576, $D30, FALSE))</f>
        <v>3.2260929619630643</v>
      </c>
      <c r="Q30" s="24" t="str">
        <f>IF(ISBLANK(HLOOKUP(Q$1, m_preprocess!$1:$1048576, $D30, FALSE)), "", HLOOKUP(Q$1, m_preprocess!$1:$1048576, $D30, FALSE))</f>
        <v/>
      </c>
      <c r="R30" s="24" t="str">
        <f>IF(ISBLANK(HLOOKUP(R$1, m_preprocess!$1:$1048576, $D30, FALSE)), "", HLOOKUP(R$1, m_preprocess!$1:$1048576, $D30, FALSE))</f>
        <v/>
      </c>
      <c r="S30" s="24">
        <f>IF(ISBLANK(HLOOKUP(S$1, m_preprocess!$1:$1048576, $D30, FALSE)), "", HLOOKUP(S$1, m_preprocess!$1:$1048576, $D30, FALSE))</f>
        <v>473.40800000000002</v>
      </c>
      <c r="T30" s="24">
        <f>IF(ISBLANK(HLOOKUP(T$1, m_preprocess!$1:$1048576, $D30, FALSE)), "", HLOOKUP(T$1, m_preprocess!$1:$1048576, $D30, FALSE))</f>
        <v>4798.8</v>
      </c>
      <c r="U30" s="24">
        <f>IF(ISBLANK(HLOOKUP(U$1, m_preprocess!$1:$1048576, $D30, FALSE)), "", HLOOKUP(U$1, m_preprocess!$1:$1048576, $D30, FALSE))</f>
        <v>22596</v>
      </c>
      <c r="V30" s="24">
        <f>IF(ISBLANK(HLOOKUP(V$1, m_preprocess!$1:$1048576, $D30, FALSE)), "", HLOOKUP(V$1, m_preprocess!$1:$1048576, $D30, FALSE))</f>
        <v>46.132443676777832</v>
      </c>
      <c r="W30" s="24">
        <f>IF(ISBLANK(HLOOKUP(W$1, m_preprocess!$1:$1048576, $D30, FALSE)), "", HLOOKUP(W$1, m_preprocess!$1:$1048576, $D30, FALSE))</f>
        <v>112655.96284373994</v>
      </c>
      <c r="X30" s="24">
        <f>IF(ISBLANK(HLOOKUP(X$1, m_preprocess!$1:$1048576, $D30, FALSE)), "", HLOOKUP(X$1, m_preprocess!$1:$1048576, $D30, FALSE))</f>
        <v>200054.38651755545</v>
      </c>
      <c r="Y30" s="24" t="str">
        <f>IF(ISBLANK(HLOOKUP(Y$1, m_preprocess!$1:$1048576, $D30, FALSE)), "", HLOOKUP(Y$1, m_preprocess!$1:$1048576, $D30, FALSE))</f>
        <v/>
      </c>
      <c r="Z30" s="24" t="str">
        <f>IF(ISBLANK(HLOOKUP(Z$1, m_preprocess!$1:$1048576, $D30, FALSE)), "", HLOOKUP(Z$1, m_preprocess!$1:$1048576, $D30, FALSE))</f>
        <v/>
      </c>
      <c r="AA30" s="24" t="str">
        <f>IF(ISBLANK(HLOOKUP(AA$1, m_preprocess!$1:$1048576, $D30, FALSE)), "", HLOOKUP(AA$1, m_preprocess!$1:$1048576, $D30, FALSE))</f>
        <v/>
      </c>
      <c r="AB30" s="24" t="str">
        <f>IF(ISBLANK(HLOOKUP(AB$1, m_preprocess!$1:$1048576, $D30, FALSE)), "", HLOOKUP(AB$1, m_preprocess!$1:$1048576, $D30, FALSE))</f>
        <v/>
      </c>
      <c r="AC30" s="24" t="str">
        <f>IF(ISBLANK(HLOOKUP(AC$1, m_preprocess!$1:$1048576, $D30, FALSE)), "", HLOOKUP(AC$1, m_preprocess!$1:$1048576, $D30, FALSE))</f>
        <v/>
      </c>
      <c r="AD30" s="24">
        <f>IF(ISBLANK(HLOOKUP(AD$1, m_preprocess!$1:$1048576, $D30, FALSE)), "", HLOOKUP(AD$1, m_preprocess!$1:$1048576, $D30, FALSE))</f>
        <v>86.681602528772089</v>
      </c>
      <c r="AE30" s="24" t="str">
        <f>IF(ISBLANK(HLOOKUP(AE$1, m_preprocess!$1:$1048576, $D30, FALSE)), "", HLOOKUP(AE$1, m_preprocess!$1:$1048576, $D30, FALSE))</f>
        <v/>
      </c>
      <c r="AF30" s="24" t="str">
        <f>IF(ISBLANK(HLOOKUP(AF$1, m_preprocess!$1:$1048576, $D30, FALSE)), "", HLOOKUP(AF$1, m_preprocess!$1:$1048576, $D30, FALSE))</f>
        <v/>
      </c>
      <c r="AG30" s="24" t="str">
        <f>IF(ISBLANK(HLOOKUP(AG$1, m_preprocess!$1:$1048576, $D30, FALSE)), "", HLOOKUP(AG$1, m_preprocess!$1:$1048576, $D30, FALSE))</f>
        <v/>
      </c>
      <c r="AH30" s="24">
        <f>IF(ISBLANK(HLOOKUP(AH$1, m_preprocess!$1:$1048576, $D30, FALSE)), "", HLOOKUP(AH$1, m_preprocess!$1:$1048576, $D30, FALSE))</f>
        <v>1154424</v>
      </c>
      <c r="AI30" s="24">
        <f>IF(ISBLANK(HLOOKUP(AI$1, m_preprocess!$1:$1048576, $D30, FALSE)), "", HLOOKUP(AI$1, m_preprocess!$1:$1048576, $D30, FALSE))</f>
        <v>83.31593359803415</v>
      </c>
    </row>
    <row r="31" spans="1:35" x14ac:dyDescent="0.25">
      <c r="A31" s="27">
        <v>34851</v>
      </c>
      <c r="B31">
        <v>1995</v>
      </c>
      <c r="C31">
        <v>6</v>
      </c>
      <c r="D31">
        <v>31</v>
      </c>
      <c r="E31" s="24" t="str">
        <f>IF(ISBLANK(HLOOKUP(E$1, m_preprocess!$1:$1048576, $D31, FALSE)), "", HLOOKUP(E$1, m_preprocess!$1:$1048576, $D31, FALSE))</f>
        <v/>
      </c>
      <c r="F31" s="24">
        <f>IF(ISBLANK(HLOOKUP(F$1, m_preprocess!$1:$1048576, $D31, FALSE)), "", HLOOKUP(F$1, m_preprocess!$1:$1048576, $D31, FALSE))</f>
        <v>61.27</v>
      </c>
      <c r="G31" s="24">
        <f>IF(ISBLANK(HLOOKUP(G$1, m_preprocess!$1:$1048576, $D31, FALSE)), "", HLOOKUP(G$1, m_preprocess!$1:$1048576, $D31, FALSE))</f>
        <v>72.714486146648809</v>
      </c>
      <c r="H31" s="24">
        <f>IF(ISBLANK(HLOOKUP(H$1, m_preprocess!$1:$1048576, $D31, FALSE)), "", HLOOKUP(H$1, m_preprocess!$1:$1048576, $D31, FALSE))</f>
        <v>13.090390106857468</v>
      </c>
      <c r="I31" s="24" t="str">
        <f>IF(ISBLANK(HLOOKUP(I$1, m_preprocess!$1:$1048576, $D31, FALSE)), "", HLOOKUP(I$1, m_preprocess!$1:$1048576, $D31, FALSE))</f>
        <v/>
      </c>
      <c r="J31" s="24">
        <f>IF(ISBLANK(HLOOKUP(J$1, m_preprocess!$1:$1048576, $D31, FALSE)), "", HLOOKUP(J$1, m_preprocess!$1:$1048576, $D31, FALSE))</f>
        <v>80.769384615495554</v>
      </c>
      <c r="K31" s="24">
        <f>IF(ISBLANK(HLOOKUP(K$1, m_preprocess!$1:$1048576, $D31, FALSE)), "", HLOOKUP(K$1, m_preprocess!$1:$1048576, $D31, FALSE))</f>
        <v>31.938998397895318</v>
      </c>
      <c r="L31" s="24">
        <f>IF(ISBLANK(HLOOKUP(L$1, m_preprocess!$1:$1048576, $D31, FALSE)), "", HLOOKUP(L$1, m_preprocess!$1:$1048576, $D31, FALSE))</f>
        <v>10.185329762304784</v>
      </c>
      <c r="M31" s="24">
        <f>IF(ISBLANK(HLOOKUP(M$1, m_preprocess!$1:$1048576, $D31, FALSE)), "", HLOOKUP(M$1, m_preprocess!$1:$1048576, $D31, FALSE))</f>
        <v>18.880737129108653</v>
      </c>
      <c r="N31" s="24">
        <f>IF(ISBLANK(HLOOKUP(N$1, m_preprocess!$1:$1048576, $D31, FALSE)), "", HLOOKUP(N$1, m_preprocess!$1:$1048576, $D31, FALSE))</f>
        <v>3.6913689016203892</v>
      </c>
      <c r="O31" s="24">
        <f>IF(ISBLANK(HLOOKUP(O$1, m_preprocess!$1:$1048576, $D31, FALSE)), "", HLOOKUP(O$1, m_preprocess!$1:$1048576, $D31, FALSE))</f>
        <v>6.8744604207007871</v>
      </c>
      <c r="P31" s="24">
        <f>IF(ISBLANK(HLOOKUP(P$1, m_preprocess!$1:$1048576, $D31, FALSE)), "", HLOOKUP(P$1, m_preprocess!$1:$1048576, $D31, FALSE))</f>
        <v>2.8877148244466002</v>
      </c>
      <c r="Q31" s="24" t="str">
        <f>IF(ISBLANK(HLOOKUP(Q$1, m_preprocess!$1:$1048576, $D31, FALSE)), "", HLOOKUP(Q$1, m_preprocess!$1:$1048576, $D31, FALSE))</f>
        <v/>
      </c>
      <c r="R31" s="24" t="str">
        <f>IF(ISBLANK(HLOOKUP(R$1, m_preprocess!$1:$1048576, $D31, FALSE)), "", HLOOKUP(R$1, m_preprocess!$1:$1048576, $D31, FALSE))</f>
        <v/>
      </c>
      <c r="S31" s="24">
        <f>IF(ISBLANK(HLOOKUP(S$1, m_preprocess!$1:$1048576, $D31, FALSE)), "", HLOOKUP(S$1, m_preprocess!$1:$1048576, $D31, FALSE))</f>
        <v>417.23500000000001</v>
      </c>
      <c r="T31" s="24">
        <f>IF(ISBLANK(HLOOKUP(T$1, m_preprocess!$1:$1048576, $D31, FALSE)), "", HLOOKUP(T$1, m_preprocess!$1:$1048576, $D31, FALSE))</f>
        <v>4990.1000000000004</v>
      </c>
      <c r="U31" s="24">
        <f>IF(ISBLANK(HLOOKUP(U$1, m_preprocess!$1:$1048576, $D31, FALSE)), "", HLOOKUP(U$1, m_preprocess!$1:$1048576, $D31, FALSE))</f>
        <v>19507</v>
      </c>
      <c r="V31" s="24">
        <f>IF(ISBLANK(HLOOKUP(V$1, m_preprocess!$1:$1048576, $D31, FALSE)), "", HLOOKUP(V$1, m_preprocess!$1:$1048576, $D31, FALSE))</f>
        <v>46.511627423638217</v>
      </c>
      <c r="W31" s="24">
        <f>IF(ISBLANK(HLOOKUP(W$1, m_preprocess!$1:$1048576, $D31, FALSE)), "", HLOOKUP(W$1, m_preprocess!$1:$1048576, $D31, FALSE))</f>
        <v>111436.00520971723</v>
      </c>
      <c r="X31" s="24">
        <f>IF(ISBLANK(HLOOKUP(X$1, m_preprocess!$1:$1048576, $D31, FALSE)), "", HLOOKUP(X$1, m_preprocess!$1:$1048576, $D31, FALSE))</f>
        <v>200273.77020426828</v>
      </c>
      <c r="Y31" s="24" t="str">
        <f>IF(ISBLANK(HLOOKUP(Y$1, m_preprocess!$1:$1048576, $D31, FALSE)), "", HLOOKUP(Y$1, m_preprocess!$1:$1048576, $D31, FALSE))</f>
        <v/>
      </c>
      <c r="Z31" s="24" t="str">
        <f>IF(ISBLANK(HLOOKUP(Z$1, m_preprocess!$1:$1048576, $D31, FALSE)), "", HLOOKUP(Z$1, m_preprocess!$1:$1048576, $D31, FALSE))</f>
        <v/>
      </c>
      <c r="AA31" s="24" t="str">
        <f>IF(ISBLANK(HLOOKUP(AA$1, m_preprocess!$1:$1048576, $D31, FALSE)), "", HLOOKUP(AA$1, m_preprocess!$1:$1048576, $D31, FALSE))</f>
        <v/>
      </c>
      <c r="AB31" s="24" t="str">
        <f>IF(ISBLANK(HLOOKUP(AB$1, m_preprocess!$1:$1048576, $D31, FALSE)), "", HLOOKUP(AB$1, m_preprocess!$1:$1048576, $D31, FALSE))</f>
        <v/>
      </c>
      <c r="AC31" s="24" t="str">
        <f>IF(ISBLANK(HLOOKUP(AC$1, m_preprocess!$1:$1048576, $D31, FALSE)), "", HLOOKUP(AC$1, m_preprocess!$1:$1048576, $D31, FALSE))</f>
        <v/>
      </c>
      <c r="AD31" s="24">
        <f>IF(ISBLANK(HLOOKUP(AD$1, m_preprocess!$1:$1048576, $D31, FALSE)), "", HLOOKUP(AD$1, m_preprocess!$1:$1048576, $D31, FALSE))</f>
        <v>86.434628594122657</v>
      </c>
      <c r="AE31" s="24" t="str">
        <f>IF(ISBLANK(HLOOKUP(AE$1, m_preprocess!$1:$1048576, $D31, FALSE)), "", HLOOKUP(AE$1, m_preprocess!$1:$1048576, $D31, FALSE))</f>
        <v/>
      </c>
      <c r="AF31" s="24" t="str">
        <f>IF(ISBLANK(HLOOKUP(AF$1, m_preprocess!$1:$1048576, $D31, FALSE)), "", HLOOKUP(AF$1, m_preprocess!$1:$1048576, $D31, FALSE))</f>
        <v/>
      </c>
      <c r="AG31" s="24" t="str">
        <f>IF(ISBLANK(HLOOKUP(AG$1, m_preprocess!$1:$1048576, $D31, FALSE)), "", HLOOKUP(AG$1, m_preprocess!$1:$1048576, $D31, FALSE))</f>
        <v/>
      </c>
      <c r="AH31" s="24">
        <f>IF(ISBLANK(HLOOKUP(AH$1, m_preprocess!$1:$1048576, $D31, FALSE)), "", HLOOKUP(AH$1, m_preprocess!$1:$1048576, $D31, FALSE))</f>
        <v>1097922</v>
      </c>
      <c r="AI31" s="24">
        <f>IF(ISBLANK(HLOOKUP(AI$1, m_preprocess!$1:$1048576, $D31, FALSE)), "", HLOOKUP(AI$1, m_preprocess!$1:$1048576, $D31, FALSE))</f>
        <v>83.318716226110922</v>
      </c>
    </row>
    <row r="32" spans="1:35" x14ac:dyDescent="0.25">
      <c r="A32" s="27">
        <v>34881</v>
      </c>
      <c r="B32">
        <v>1995</v>
      </c>
      <c r="C32">
        <v>7</v>
      </c>
      <c r="D32">
        <v>32</v>
      </c>
      <c r="E32" s="24" t="str">
        <f>IF(ISBLANK(HLOOKUP(E$1, m_preprocess!$1:$1048576, $D32, FALSE)), "", HLOOKUP(E$1, m_preprocess!$1:$1048576, $D32, FALSE))</f>
        <v/>
      </c>
      <c r="F32" s="24">
        <f>IF(ISBLANK(HLOOKUP(F$1, m_preprocess!$1:$1048576, $D32, FALSE)), "", HLOOKUP(F$1, m_preprocess!$1:$1048576, $D32, FALSE))</f>
        <v>63.08</v>
      </c>
      <c r="G32" s="24">
        <f>IF(ISBLANK(HLOOKUP(G$1, m_preprocess!$1:$1048576, $D32, FALSE)), "", HLOOKUP(G$1, m_preprocess!$1:$1048576, $D32, FALSE))</f>
        <v>72.004087239445525</v>
      </c>
      <c r="H32" s="24">
        <f>IF(ISBLANK(HLOOKUP(H$1, m_preprocess!$1:$1048576, $D32, FALSE)), "", HLOOKUP(H$1, m_preprocess!$1:$1048576, $D32, FALSE))</f>
        <v>13.143493307553468</v>
      </c>
      <c r="I32" s="24" t="str">
        <f>IF(ISBLANK(HLOOKUP(I$1, m_preprocess!$1:$1048576, $D32, FALSE)), "", HLOOKUP(I$1, m_preprocess!$1:$1048576, $D32, FALSE))</f>
        <v/>
      </c>
      <c r="J32" s="24">
        <f>IF(ISBLANK(HLOOKUP(J$1, m_preprocess!$1:$1048576, $D32, FALSE)), "", HLOOKUP(J$1, m_preprocess!$1:$1048576, $D32, FALSE))</f>
        <v>81.869684315865626</v>
      </c>
      <c r="K32" s="24">
        <f>IF(ISBLANK(HLOOKUP(K$1, m_preprocess!$1:$1048576, $D32, FALSE)), "", HLOOKUP(K$1, m_preprocess!$1:$1048576, $D32, FALSE))</f>
        <v>27.130899968250151</v>
      </c>
      <c r="L32" s="24">
        <f>IF(ISBLANK(HLOOKUP(L$1, m_preprocess!$1:$1048576, $D32, FALSE)), "", HLOOKUP(L$1, m_preprocess!$1:$1048576, $D32, FALSE))</f>
        <v>9.4126780979061824</v>
      </c>
      <c r="M32" s="24">
        <f>IF(ISBLANK(HLOOKUP(M$1, m_preprocess!$1:$1048576, $D32, FALSE)), "", HLOOKUP(M$1, m_preprocess!$1:$1048576, $D32, FALSE))</f>
        <v>18.309950210970815</v>
      </c>
      <c r="N32" s="24">
        <f>IF(ISBLANK(HLOOKUP(N$1, m_preprocess!$1:$1048576, $D32, FALSE)), "", HLOOKUP(N$1, m_preprocess!$1:$1048576, $D32, FALSE))</f>
        <v>4.0026999061380248</v>
      </c>
      <c r="O32" s="24">
        <f>IF(ISBLANK(HLOOKUP(O$1, m_preprocess!$1:$1048576, $D32, FALSE)), "", HLOOKUP(O$1, m_preprocess!$1:$1048576, $D32, FALSE))</f>
        <v>6.676635783485005</v>
      </c>
      <c r="P32" s="24">
        <f>IF(ISBLANK(HLOOKUP(P$1, m_preprocess!$1:$1048576, $D32, FALSE)), "", HLOOKUP(P$1, m_preprocess!$1:$1048576, $D32, FALSE))</f>
        <v>2.7817886030925973</v>
      </c>
      <c r="Q32" s="24" t="str">
        <f>IF(ISBLANK(HLOOKUP(Q$1, m_preprocess!$1:$1048576, $D32, FALSE)), "", HLOOKUP(Q$1, m_preprocess!$1:$1048576, $D32, FALSE))</f>
        <v/>
      </c>
      <c r="R32" s="24" t="str">
        <f>IF(ISBLANK(HLOOKUP(R$1, m_preprocess!$1:$1048576, $D32, FALSE)), "", HLOOKUP(R$1, m_preprocess!$1:$1048576, $D32, FALSE))</f>
        <v/>
      </c>
      <c r="S32" s="24">
        <f>IF(ISBLANK(HLOOKUP(S$1, m_preprocess!$1:$1048576, $D32, FALSE)), "", HLOOKUP(S$1, m_preprocess!$1:$1048576, $D32, FALSE))</f>
        <v>400.12799999999999</v>
      </c>
      <c r="T32" s="24">
        <f>IF(ISBLANK(HLOOKUP(T$1, m_preprocess!$1:$1048576, $D32, FALSE)), "", HLOOKUP(T$1, m_preprocess!$1:$1048576, $D32, FALSE))</f>
        <v>5140.1000000000004</v>
      </c>
      <c r="U32" s="24">
        <f>IF(ISBLANK(HLOOKUP(U$1, m_preprocess!$1:$1048576, $D32, FALSE)), "", HLOOKUP(U$1, m_preprocess!$1:$1048576, $D32, FALSE))</f>
        <v>21194</v>
      </c>
      <c r="V32" s="24">
        <f>IF(ISBLANK(HLOOKUP(V$1, m_preprocess!$1:$1048576, $D32, FALSE)), "", HLOOKUP(V$1, m_preprocess!$1:$1048576, $D32, FALSE))</f>
        <v>46.519653978181566</v>
      </c>
      <c r="W32" s="24">
        <f>IF(ISBLANK(HLOOKUP(W$1, m_preprocess!$1:$1048576, $D32, FALSE)), "", HLOOKUP(W$1, m_preprocess!$1:$1048576, $D32, FALSE))</f>
        <v>118903.53557215005</v>
      </c>
      <c r="X32" s="24">
        <f>IF(ISBLANK(HLOOKUP(X$1, m_preprocess!$1:$1048576, $D32, FALSE)), "", HLOOKUP(X$1, m_preprocess!$1:$1048576, $D32, FALSE))</f>
        <v>209809.50493977201</v>
      </c>
      <c r="Y32" s="24" t="str">
        <f>IF(ISBLANK(HLOOKUP(Y$1, m_preprocess!$1:$1048576, $D32, FALSE)), "", HLOOKUP(Y$1, m_preprocess!$1:$1048576, $D32, FALSE))</f>
        <v/>
      </c>
      <c r="Z32" s="24" t="str">
        <f>IF(ISBLANK(HLOOKUP(Z$1, m_preprocess!$1:$1048576, $D32, FALSE)), "", HLOOKUP(Z$1, m_preprocess!$1:$1048576, $D32, FALSE))</f>
        <v/>
      </c>
      <c r="AA32" s="24" t="str">
        <f>IF(ISBLANK(HLOOKUP(AA$1, m_preprocess!$1:$1048576, $D32, FALSE)), "", HLOOKUP(AA$1, m_preprocess!$1:$1048576, $D32, FALSE))</f>
        <v/>
      </c>
      <c r="AB32" s="24" t="str">
        <f>IF(ISBLANK(HLOOKUP(AB$1, m_preprocess!$1:$1048576, $D32, FALSE)), "", HLOOKUP(AB$1, m_preprocess!$1:$1048576, $D32, FALSE))</f>
        <v/>
      </c>
      <c r="AC32" s="24" t="str">
        <f>IF(ISBLANK(HLOOKUP(AC$1, m_preprocess!$1:$1048576, $D32, FALSE)), "", HLOOKUP(AC$1, m_preprocess!$1:$1048576, $D32, FALSE))</f>
        <v/>
      </c>
      <c r="AD32" s="24">
        <f>IF(ISBLANK(HLOOKUP(AD$1, m_preprocess!$1:$1048576, $D32, FALSE)), "", HLOOKUP(AD$1, m_preprocess!$1:$1048576, $D32, FALSE))</f>
        <v>88.146995256632025</v>
      </c>
      <c r="AE32" s="24" t="str">
        <f>IF(ISBLANK(HLOOKUP(AE$1, m_preprocess!$1:$1048576, $D32, FALSE)), "", HLOOKUP(AE$1, m_preprocess!$1:$1048576, $D32, FALSE))</f>
        <v/>
      </c>
      <c r="AF32" s="24" t="str">
        <f>IF(ISBLANK(HLOOKUP(AF$1, m_preprocess!$1:$1048576, $D32, FALSE)), "", HLOOKUP(AF$1, m_preprocess!$1:$1048576, $D32, FALSE))</f>
        <v/>
      </c>
      <c r="AG32" s="24" t="str">
        <f>IF(ISBLANK(HLOOKUP(AG$1, m_preprocess!$1:$1048576, $D32, FALSE)), "", HLOOKUP(AG$1, m_preprocess!$1:$1048576, $D32, FALSE))</f>
        <v/>
      </c>
      <c r="AH32" s="24">
        <f>IF(ISBLANK(HLOOKUP(AH$1, m_preprocess!$1:$1048576, $D32, FALSE)), "", HLOOKUP(AH$1, m_preprocess!$1:$1048576, $D32, FALSE))</f>
        <v>1081237</v>
      </c>
      <c r="AI32" s="24">
        <f>IF(ISBLANK(HLOOKUP(AI$1, m_preprocess!$1:$1048576, $D32, FALSE)), "", HLOOKUP(AI$1, m_preprocess!$1:$1048576, $D32, FALSE))</f>
        <v>82.948436751618686</v>
      </c>
    </row>
    <row r="33" spans="1:35" x14ac:dyDescent="0.25">
      <c r="A33" s="27">
        <v>34912</v>
      </c>
      <c r="B33">
        <v>1995</v>
      </c>
      <c r="C33">
        <v>8</v>
      </c>
      <c r="D33">
        <v>33</v>
      </c>
      <c r="E33" s="24" t="str">
        <f>IF(ISBLANK(HLOOKUP(E$1, m_preprocess!$1:$1048576, $D33, FALSE)), "", HLOOKUP(E$1, m_preprocess!$1:$1048576, $D33, FALSE))</f>
        <v/>
      </c>
      <c r="F33" s="24">
        <f>IF(ISBLANK(HLOOKUP(F$1, m_preprocess!$1:$1048576, $D33, FALSE)), "", HLOOKUP(F$1, m_preprocess!$1:$1048576, $D33, FALSE))</f>
        <v>62.9</v>
      </c>
      <c r="G33" s="24">
        <f>IF(ISBLANK(HLOOKUP(G$1, m_preprocess!$1:$1048576, $D33, FALSE)), "", HLOOKUP(G$1, m_preprocess!$1:$1048576, $D33, FALSE))</f>
        <v>77.127063289876816</v>
      </c>
      <c r="H33" s="24">
        <f>IF(ISBLANK(HLOOKUP(H$1, m_preprocess!$1:$1048576, $D33, FALSE)), "", HLOOKUP(H$1, m_preprocess!$1:$1048576, $D33, FALSE))</f>
        <v>13.111652309352346</v>
      </c>
      <c r="I33" s="24" t="str">
        <f>IF(ISBLANK(HLOOKUP(I$1, m_preprocess!$1:$1048576, $D33, FALSE)), "", HLOOKUP(I$1, m_preprocess!$1:$1048576, $D33, FALSE))</f>
        <v/>
      </c>
      <c r="J33" s="24">
        <f>IF(ISBLANK(HLOOKUP(J$1, m_preprocess!$1:$1048576, $D33, FALSE)), "", HLOOKUP(J$1, m_preprocess!$1:$1048576, $D33, FALSE))</f>
        <v>81.154428213416693</v>
      </c>
      <c r="K33" s="24">
        <f>IF(ISBLANK(HLOOKUP(K$1, m_preprocess!$1:$1048576, $D33, FALSE)), "", HLOOKUP(K$1, m_preprocess!$1:$1048576, $D33, FALSE))</f>
        <v>26.253605335666641</v>
      </c>
      <c r="L33" s="24">
        <f>IF(ISBLANK(HLOOKUP(L$1, m_preprocess!$1:$1048576, $D33, FALSE)), "", HLOOKUP(L$1, m_preprocess!$1:$1048576, $D33, FALSE))</f>
        <v>10.38069233335437</v>
      </c>
      <c r="M33" s="24">
        <f>IF(ISBLANK(HLOOKUP(M$1, m_preprocess!$1:$1048576, $D33, FALSE)), "", HLOOKUP(M$1, m_preprocess!$1:$1048576, $D33, FALSE))</f>
        <v>21.02985286559586</v>
      </c>
      <c r="N33" s="24">
        <f>IF(ISBLANK(HLOOKUP(N$1, m_preprocess!$1:$1048576, $D33, FALSE)), "", HLOOKUP(N$1, m_preprocess!$1:$1048576, $D33, FALSE))</f>
        <v>4.2962339700021444</v>
      </c>
      <c r="O33" s="24">
        <f>IF(ISBLANK(HLOOKUP(O$1, m_preprocess!$1:$1048576, $D33, FALSE)), "", HLOOKUP(O$1, m_preprocess!$1:$1048576, $D33, FALSE))</f>
        <v>7.7731691447397226</v>
      </c>
      <c r="P33" s="24">
        <f>IF(ISBLANK(HLOOKUP(P$1, m_preprocess!$1:$1048576, $D33, FALSE)), "", HLOOKUP(P$1, m_preprocess!$1:$1048576, $D33, FALSE))</f>
        <v>3.3339858017941739</v>
      </c>
      <c r="Q33" s="24" t="str">
        <f>IF(ISBLANK(HLOOKUP(Q$1, m_preprocess!$1:$1048576, $D33, FALSE)), "", HLOOKUP(Q$1, m_preprocess!$1:$1048576, $D33, FALSE))</f>
        <v/>
      </c>
      <c r="R33" s="24" t="str">
        <f>IF(ISBLANK(HLOOKUP(R$1, m_preprocess!$1:$1048576, $D33, FALSE)), "", HLOOKUP(R$1, m_preprocess!$1:$1048576, $D33, FALSE))</f>
        <v/>
      </c>
      <c r="S33" s="24">
        <f>IF(ISBLANK(HLOOKUP(S$1, m_preprocess!$1:$1048576, $D33, FALSE)), "", HLOOKUP(S$1, m_preprocess!$1:$1048576, $D33, FALSE))</f>
        <v>405.59900000000005</v>
      </c>
      <c r="T33" s="24">
        <f>IF(ISBLANK(HLOOKUP(T$1, m_preprocess!$1:$1048576, $D33, FALSE)), "", HLOOKUP(T$1, m_preprocess!$1:$1048576, $D33, FALSE))</f>
        <v>5063.3</v>
      </c>
      <c r="U33" s="24">
        <f>IF(ISBLANK(HLOOKUP(U$1, m_preprocess!$1:$1048576, $D33, FALSE)), "", HLOOKUP(U$1, m_preprocess!$1:$1048576, $D33, FALSE))</f>
        <v>22956</v>
      </c>
      <c r="V33" s="24">
        <f>IF(ISBLANK(HLOOKUP(V$1, m_preprocess!$1:$1048576, $D33, FALSE)), "", HLOOKUP(V$1, m_preprocess!$1:$1048576, $D33, FALSE))</f>
        <v>46.062849658568453</v>
      </c>
      <c r="W33" s="24">
        <f>IF(ISBLANK(HLOOKUP(W$1, m_preprocess!$1:$1048576, $D33, FALSE)), "", HLOOKUP(W$1, m_preprocess!$1:$1048576, $D33, FALSE))</f>
        <v>114942.870277304</v>
      </c>
      <c r="X33" s="24">
        <f>IF(ISBLANK(HLOOKUP(X$1, m_preprocess!$1:$1048576, $D33, FALSE)), "", HLOOKUP(X$1, m_preprocess!$1:$1048576, $D33, FALSE))</f>
        <v>205169.04254669629</v>
      </c>
      <c r="Y33" s="24" t="str">
        <f>IF(ISBLANK(HLOOKUP(Y$1, m_preprocess!$1:$1048576, $D33, FALSE)), "", HLOOKUP(Y$1, m_preprocess!$1:$1048576, $D33, FALSE))</f>
        <v/>
      </c>
      <c r="Z33" s="24" t="str">
        <f>IF(ISBLANK(HLOOKUP(Z$1, m_preprocess!$1:$1048576, $D33, FALSE)), "", HLOOKUP(Z$1, m_preprocess!$1:$1048576, $D33, FALSE))</f>
        <v/>
      </c>
      <c r="AA33" s="24" t="str">
        <f>IF(ISBLANK(HLOOKUP(AA$1, m_preprocess!$1:$1048576, $D33, FALSE)), "", HLOOKUP(AA$1, m_preprocess!$1:$1048576, $D33, FALSE))</f>
        <v/>
      </c>
      <c r="AB33" s="24" t="str">
        <f>IF(ISBLANK(HLOOKUP(AB$1, m_preprocess!$1:$1048576, $D33, FALSE)), "", HLOOKUP(AB$1, m_preprocess!$1:$1048576, $D33, FALSE))</f>
        <v/>
      </c>
      <c r="AC33" s="24" t="str">
        <f>IF(ISBLANK(HLOOKUP(AC$1, m_preprocess!$1:$1048576, $D33, FALSE)), "", HLOOKUP(AC$1, m_preprocess!$1:$1048576, $D33, FALSE))</f>
        <v/>
      </c>
      <c r="AD33" s="24">
        <f>IF(ISBLANK(HLOOKUP(AD$1, m_preprocess!$1:$1048576, $D33, FALSE)), "", HLOOKUP(AD$1, m_preprocess!$1:$1048576, $D33, FALSE))</f>
        <v>86.016790293586652</v>
      </c>
      <c r="AE33" s="24" t="str">
        <f>IF(ISBLANK(HLOOKUP(AE$1, m_preprocess!$1:$1048576, $D33, FALSE)), "", HLOOKUP(AE$1, m_preprocess!$1:$1048576, $D33, FALSE))</f>
        <v/>
      </c>
      <c r="AF33" s="24" t="str">
        <f>IF(ISBLANK(HLOOKUP(AF$1, m_preprocess!$1:$1048576, $D33, FALSE)), "", HLOOKUP(AF$1, m_preprocess!$1:$1048576, $D33, FALSE))</f>
        <v/>
      </c>
      <c r="AG33" s="24" t="str">
        <f>IF(ISBLANK(HLOOKUP(AG$1, m_preprocess!$1:$1048576, $D33, FALSE)), "", HLOOKUP(AG$1, m_preprocess!$1:$1048576, $D33, FALSE))</f>
        <v/>
      </c>
      <c r="AH33" s="24">
        <f>IF(ISBLANK(HLOOKUP(AH$1, m_preprocess!$1:$1048576, $D33, FALSE)), "", HLOOKUP(AH$1, m_preprocess!$1:$1048576, $D33, FALSE))</f>
        <v>1145916</v>
      </c>
      <c r="AI33" s="24">
        <f>IF(ISBLANK(HLOOKUP(AI$1, m_preprocess!$1:$1048576, $D33, FALSE)), "", HLOOKUP(AI$1, m_preprocess!$1:$1048576, $D33, FALSE))</f>
        <v>82.921720857726513</v>
      </c>
    </row>
    <row r="34" spans="1:35" x14ac:dyDescent="0.25">
      <c r="A34" s="27">
        <v>34943</v>
      </c>
      <c r="B34">
        <v>1995</v>
      </c>
      <c r="C34">
        <v>9</v>
      </c>
      <c r="D34">
        <v>34</v>
      </c>
      <c r="E34" s="24" t="str">
        <f>IF(ISBLANK(HLOOKUP(E$1, m_preprocess!$1:$1048576, $D34, FALSE)), "", HLOOKUP(E$1, m_preprocess!$1:$1048576, $D34, FALSE))</f>
        <v/>
      </c>
      <c r="F34" s="24">
        <f>IF(ISBLANK(HLOOKUP(F$1, m_preprocess!$1:$1048576, $D34, FALSE)), "", HLOOKUP(F$1, m_preprocess!$1:$1048576, $D34, FALSE))</f>
        <v>60.37</v>
      </c>
      <c r="G34" s="24">
        <f>IF(ISBLANK(HLOOKUP(G$1, m_preprocess!$1:$1048576, $D34, FALSE)), "", HLOOKUP(G$1, m_preprocess!$1:$1048576, $D34, FALSE))</f>
        <v>85.227494946895774</v>
      </c>
      <c r="H34" s="24">
        <f>IF(ISBLANK(HLOOKUP(H$1, m_preprocess!$1:$1048576, $D34, FALSE)), "", HLOOKUP(H$1, m_preprocess!$1:$1048576, $D34, FALSE))</f>
        <v>13.133202192323781</v>
      </c>
      <c r="I34" s="24" t="str">
        <f>IF(ISBLANK(HLOOKUP(I$1, m_preprocess!$1:$1048576, $D34, FALSE)), "", HLOOKUP(I$1, m_preprocess!$1:$1048576, $D34, FALSE))</f>
        <v/>
      </c>
      <c r="J34" s="24">
        <f>IF(ISBLANK(HLOOKUP(J$1, m_preprocess!$1:$1048576, $D34, FALSE)), "", HLOOKUP(J$1, m_preprocess!$1:$1048576, $D34, FALSE))</f>
        <v>82.313240949442431</v>
      </c>
      <c r="K34" s="24">
        <f>IF(ISBLANK(HLOOKUP(K$1, m_preprocess!$1:$1048576, $D34, FALSE)), "", HLOOKUP(K$1, m_preprocess!$1:$1048576, $D34, FALSE))</f>
        <v>24.402044219815735</v>
      </c>
      <c r="L34" s="24">
        <f>IF(ISBLANK(HLOOKUP(L$1, m_preprocess!$1:$1048576, $D34, FALSE)), "", HLOOKUP(L$1, m_preprocess!$1:$1048576, $D34, FALSE))</f>
        <v>9.8032264382094123</v>
      </c>
      <c r="M34" s="24">
        <f>IF(ISBLANK(HLOOKUP(M$1, m_preprocess!$1:$1048576, $D34, FALSE)), "", HLOOKUP(M$1, m_preprocess!$1:$1048576, $D34, FALSE))</f>
        <v>19.966386854525524</v>
      </c>
      <c r="N34" s="24">
        <f>IF(ISBLANK(HLOOKUP(N$1, m_preprocess!$1:$1048576, $D34, FALSE)), "", HLOOKUP(N$1, m_preprocess!$1:$1048576, $D34, FALSE))</f>
        <v>4.8492590906716391</v>
      </c>
      <c r="O34" s="24">
        <f>IF(ISBLANK(HLOOKUP(O$1, m_preprocess!$1:$1048576, $D34, FALSE)), "", HLOOKUP(O$1, m_preprocess!$1:$1048576, $D34, FALSE))</f>
        <v>7.4090217028923222</v>
      </c>
      <c r="P34" s="24">
        <f>IF(ISBLANK(HLOOKUP(P$1, m_preprocess!$1:$1048576, $D34, FALSE)), "", HLOOKUP(P$1, m_preprocess!$1:$1048576, $D34, FALSE))</f>
        <v>3.3629298720765504</v>
      </c>
      <c r="Q34" s="24" t="str">
        <f>IF(ISBLANK(HLOOKUP(Q$1, m_preprocess!$1:$1048576, $D34, FALSE)), "", HLOOKUP(Q$1, m_preprocess!$1:$1048576, $D34, FALSE))</f>
        <v/>
      </c>
      <c r="R34" s="24" t="str">
        <f>IF(ISBLANK(HLOOKUP(R$1, m_preprocess!$1:$1048576, $D34, FALSE)), "", HLOOKUP(R$1, m_preprocess!$1:$1048576, $D34, FALSE))</f>
        <v/>
      </c>
      <c r="S34" s="24">
        <f>IF(ISBLANK(HLOOKUP(S$1, m_preprocess!$1:$1048576, $D34, FALSE)), "", HLOOKUP(S$1, m_preprocess!$1:$1048576, $D34, FALSE))</f>
        <v>439.48500000000001</v>
      </c>
      <c r="T34" s="24">
        <f>IF(ISBLANK(HLOOKUP(T$1, m_preprocess!$1:$1048576, $D34, FALSE)), "", HLOOKUP(T$1, m_preprocess!$1:$1048576, $D34, FALSE))</f>
        <v>4555.7</v>
      </c>
      <c r="U34" s="24">
        <f>IF(ISBLANK(HLOOKUP(U$1, m_preprocess!$1:$1048576, $D34, FALSE)), "", HLOOKUP(U$1, m_preprocess!$1:$1048576, $D34, FALSE))</f>
        <v>23994</v>
      </c>
      <c r="V34" s="24">
        <f>IF(ISBLANK(HLOOKUP(V$1, m_preprocess!$1:$1048576, $D34, FALSE)), "", HLOOKUP(V$1, m_preprocess!$1:$1048576, $D34, FALSE))</f>
        <v>45.790294576820436</v>
      </c>
      <c r="W34" s="24">
        <f>IF(ISBLANK(HLOOKUP(W$1, m_preprocess!$1:$1048576, $D34, FALSE)), "", HLOOKUP(W$1, m_preprocess!$1:$1048576, $D34, FALSE))</f>
        <v>111665.00014239977</v>
      </c>
      <c r="X34" s="24">
        <f>IF(ISBLANK(HLOOKUP(X$1, m_preprocess!$1:$1048576, $D34, FALSE)), "", HLOOKUP(X$1, m_preprocess!$1:$1048576, $D34, FALSE))</f>
        <v>200804.20494991061</v>
      </c>
      <c r="Y34" s="24" t="str">
        <f>IF(ISBLANK(HLOOKUP(Y$1, m_preprocess!$1:$1048576, $D34, FALSE)), "", HLOOKUP(Y$1, m_preprocess!$1:$1048576, $D34, FALSE))</f>
        <v/>
      </c>
      <c r="Z34" s="24" t="str">
        <f>IF(ISBLANK(HLOOKUP(Z$1, m_preprocess!$1:$1048576, $D34, FALSE)), "", HLOOKUP(Z$1, m_preprocess!$1:$1048576, $D34, FALSE))</f>
        <v/>
      </c>
      <c r="AA34" s="24" t="str">
        <f>IF(ISBLANK(HLOOKUP(AA$1, m_preprocess!$1:$1048576, $D34, FALSE)), "", HLOOKUP(AA$1, m_preprocess!$1:$1048576, $D34, FALSE))</f>
        <v/>
      </c>
      <c r="AB34" s="24" t="str">
        <f>IF(ISBLANK(HLOOKUP(AB$1, m_preprocess!$1:$1048576, $D34, FALSE)), "", HLOOKUP(AB$1, m_preprocess!$1:$1048576, $D34, FALSE))</f>
        <v/>
      </c>
      <c r="AC34" s="24" t="str">
        <f>IF(ISBLANK(HLOOKUP(AC$1, m_preprocess!$1:$1048576, $D34, FALSE)), "", HLOOKUP(AC$1, m_preprocess!$1:$1048576, $D34, FALSE))</f>
        <v/>
      </c>
      <c r="AD34" s="24">
        <f>IF(ISBLANK(HLOOKUP(AD$1, m_preprocess!$1:$1048576, $D34, FALSE)), "", HLOOKUP(AD$1, m_preprocess!$1:$1048576, $D34, FALSE))</f>
        <v>85.830228131212323</v>
      </c>
      <c r="AE34" s="24" t="str">
        <f>IF(ISBLANK(HLOOKUP(AE$1, m_preprocess!$1:$1048576, $D34, FALSE)), "", HLOOKUP(AE$1, m_preprocess!$1:$1048576, $D34, FALSE))</f>
        <v/>
      </c>
      <c r="AF34" s="24" t="str">
        <f>IF(ISBLANK(HLOOKUP(AF$1, m_preprocess!$1:$1048576, $D34, FALSE)), "", HLOOKUP(AF$1, m_preprocess!$1:$1048576, $D34, FALSE))</f>
        <v/>
      </c>
      <c r="AG34" s="24" t="str">
        <f>IF(ISBLANK(HLOOKUP(AG$1, m_preprocess!$1:$1048576, $D34, FALSE)), "", HLOOKUP(AG$1, m_preprocess!$1:$1048576, $D34, FALSE))</f>
        <v/>
      </c>
      <c r="AH34" s="24">
        <f>IF(ISBLANK(HLOOKUP(AH$1, m_preprocess!$1:$1048576, $D34, FALSE)), "", HLOOKUP(AH$1, m_preprocess!$1:$1048576, $D34, FALSE))</f>
        <v>1030984</v>
      </c>
      <c r="AI34" s="24">
        <f>IF(ISBLANK(HLOOKUP(AI$1, m_preprocess!$1:$1048576, $D34, FALSE)), "", HLOOKUP(AI$1, m_preprocess!$1:$1048576, $D34, FALSE))</f>
        <v>82.86676428013736</v>
      </c>
    </row>
    <row r="35" spans="1:35" x14ac:dyDescent="0.25">
      <c r="A35" s="27">
        <v>34973</v>
      </c>
      <c r="B35">
        <v>1995</v>
      </c>
      <c r="C35">
        <v>10</v>
      </c>
      <c r="D35">
        <v>35</v>
      </c>
      <c r="E35" s="24" t="str">
        <f>IF(ISBLANK(HLOOKUP(E$1, m_preprocess!$1:$1048576, $D35, FALSE)), "", HLOOKUP(E$1, m_preprocess!$1:$1048576, $D35, FALSE))</f>
        <v/>
      </c>
      <c r="F35" s="24">
        <f>IF(ISBLANK(HLOOKUP(F$1, m_preprocess!$1:$1048576, $D35, FALSE)), "", HLOOKUP(F$1, m_preprocess!$1:$1048576, $D35, FALSE))</f>
        <v>62.7</v>
      </c>
      <c r="G35" s="24">
        <f>IF(ISBLANK(HLOOKUP(G$1, m_preprocess!$1:$1048576, $D35, FALSE)), "", HLOOKUP(G$1, m_preprocess!$1:$1048576, $D35, FALSE))</f>
        <v>85.506397959979708</v>
      </c>
      <c r="H35" s="24">
        <f>IF(ISBLANK(HLOOKUP(H$1, m_preprocess!$1:$1048576, $D35, FALSE)), "", HLOOKUP(H$1, m_preprocess!$1:$1048576, $D35, FALSE))</f>
        <v>13.177858048117146</v>
      </c>
      <c r="I35" s="24" t="str">
        <f>IF(ISBLANK(HLOOKUP(I$1, m_preprocess!$1:$1048576, $D35, FALSE)), "", HLOOKUP(I$1, m_preprocess!$1:$1048576, $D35, FALSE))</f>
        <v/>
      </c>
      <c r="J35" s="24">
        <f>IF(ISBLANK(HLOOKUP(J$1, m_preprocess!$1:$1048576, $D35, FALSE)), "", HLOOKUP(J$1, m_preprocess!$1:$1048576, $D35, FALSE))</f>
        <v>83.350162344392785</v>
      </c>
      <c r="K35" s="24">
        <f>IF(ISBLANK(HLOOKUP(K$1, m_preprocess!$1:$1048576, $D35, FALSE)), "", HLOOKUP(K$1, m_preprocess!$1:$1048576, $D35, FALSE))</f>
        <v>22.823263111465714</v>
      </c>
      <c r="L35" s="24">
        <f>IF(ISBLANK(HLOOKUP(L$1, m_preprocess!$1:$1048576, $D35, FALSE)), "", HLOOKUP(L$1, m_preprocess!$1:$1048576, $D35, FALSE))</f>
        <v>9.4240873329984698</v>
      </c>
      <c r="M35" s="24">
        <f>IF(ISBLANK(HLOOKUP(M$1, m_preprocess!$1:$1048576, $D35, FALSE)), "", HLOOKUP(M$1, m_preprocess!$1:$1048576, $D35, FALSE))</f>
        <v>21.133246348278355</v>
      </c>
      <c r="N35" s="24">
        <f>IF(ISBLANK(HLOOKUP(N$1, m_preprocess!$1:$1048576, $D35, FALSE)), "", HLOOKUP(N$1, m_preprocess!$1:$1048576, $D35, FALSE))</f>
        <v>4.6737460766267445</v>
      </c>
      <c r="O35" s="24">
        <f>IF(ISBLANK(HLOOKUP(O$1, m_preprocess!$1:$1048576, $D35, FALSE)), "", HLOOKUP(O$1, m_preprocess!$1:$1048576, $D35, FALSE))</f>
        <v>7.5745658527473898</v>
      </c>
      <c r="P35" s="24">
        <f>IF(ISBLANK(HLOOKUP(P$1, m_preprocess!$1:$1048576, $D35, FALSE)), "", HLOOKUP(P$1, m_preprocess!$1:$1048576, $D35, FALSE))</f>
        <v>3.5711304267815791</v>
      </c>
      <c r="Q35" s="24" t="str">
        <f>IF(ISBLANK(HLOOKUP(Q$1, m_preprocess!$1:$1048576, $D35, FALSE)), "", HLOOKUP(Q$1, m_preprocess!$1:$1048576, $D35, FALSE))</f>
        <v/>
      </c>
      <c r="R35" s="24" t="str">
        <f>IF(ISBLANK(HLOOKUP(R$1, m_preprocess!$1:$1048576, $D35, FALSE)), "", HLOOKUP(R$1, m_preprocess!$1:$1048576, $D35, FALSE))</f>
        <v/>
      </c>
      <c r="S35" s="24">
        <f>IF(ISBLANK(HLOOKUP(S$1, m_preprocess!$1:$1048576, $D35, FALSE)), "", HLOOKUP(S$1, m_preprocess!$1:$1048576, $D35, FALSE))</f>
        <v>409.29</v>
      </c>
      <c r="T35" s="24">
        <f>IF(ISBLANK(HLOOKUP(T$1, m_preprocess!$1:$1048576, $D35, FALSE)), "", HLOOKUP(T$1, m_preprocess!$1:$1048576, $D35, FALSE))</f>
        <v>4659.7</v>
      </c>
      <c r="U35" s="24">
        <f>IF(ISBLANK(HLOOKUP(U$1, m_preprocess!$1:$1048576, $D35, FALSE)), "", HLOOKUP(U$1, m_preprocess!$1:$1048576, $D35, FALSE))</f>
        <v>21767</v>
      </c>
      <c r="V35" s="24">
        <f>IF(ISBLANK(HLOOKUP(V$1, m_preprocess!$1:$1048576, $D35, FALSE)), "", HLOOKUP(V$1, m_preprocess!$1:$1048576, $D35, FALSE))</f>
        <v>46.197452132106733</v>
      </c>
      <c r="W35" s="24">
        <f>IF(ISBLANK(HLOOKUP(W$1, m_preprocess!$1:$1048576, $D35, FALSE)), "", HLOOKUP(W$1, m_preprocess!$1:$1048576, $D35, FALSE))</f>
        <v>110695.26440508461</v>
      </c>
      <c r="X35" s="24">
        <f>IF(ISBLANK(HLOOKUP(X$1, m_preprocess!$1:$1048576, $D35, FALSE)), "", HLOOKUP(X$1, m_preprocess!$1:$1048576, $D35, FALSE))</f>
        <v>202543.45366167906</v>
      </c>
      <c r="Y35" s="24" t="str">
        <f>IF(ISBLANK(HLOOKUP(Y$1, m_preprocess!$1:$1048576, $D35, FALSE)), "", HLOOKUP(Y$1, m_preprocess!$1:$1048576, $D35, FALSE))</f>
        <v/>
      </c>
      <c r="Z35" s="24" t="str">
        <f>IF(ISBLANK(HLOOKUP(Z$1, m_preprocess!$1:$1048576, $D35, FALSE)), "", HLOOKUP(Z$1, m_preprocess!$1:$1048576, $D35, FALSE))</f>
        <v/>
      </c>
      <c r="AA35" s="24" t="str">
        <f>IF(ISBLANK(HLOOKUP(AA$1, m_preprocess!$1:$1048576, $D35, FALSE)), "", HLOOKUP(AA$1, m_preprocess!$1:$1048576, $D35, FALSE))</f>
        <v/>
      </c>
      <c r="AB35" s="24" t="str">
        <f>IF(ISBLANK(HLOOKUP(AB$1, m_preprocess!$1:$1048576, $D35, FALSE)), "", HLOOKUP(AB$1, m_preprocess!$1:$1048576, $D35, FALSE))</f>
        <v/>
      </c>
      <c r="AC35" s="24" t="str">
        <f>IF(ISBLANK(HLOOKUP(AC$1, m_preprocess!$1:$1048576, $D35, FALSE)), "", HLOOKUP(AC$1, m_preprocess!$1:$1048576, $D35, FALSE))</f>
        <v/>
      </c>
      <c r="AD35" s="24">
        <f>IF(ISBLANK(HLOOKUP(AD$1, m_preprocess!$1:$1048576, $D35, FALSE)), "", HLOOKUP(AD$1, m_preprocess!$1:$1048576, $D35, FALSE))</f>
        <v>85.11362422564055</v>
      </c>
      <c r="AE35" s="24" t="str">
        <f>IF(ISBLANK(HLOOKUP(AE$1, m_preprocess!$1:$1048576, $D35, FALSE)), "", HLOOKUP(AE$1, m_preprocess!$1:$1048576, $D35, FALSE))</f>
        <v/>
      </c>
      <c r="AF35" s="24" t="str">
        <f>IF(ISBLANK(HLOOKUP(AF$1, m_preprocess!$1:$1048576, $D35, FALSE)), "", HLOOKUP(AF$1, m_preprocess!$1:$1048576, $D35, FALSE))</f>
        <v/>
      </c>
      <c r="AG35" s="24" t="str">
        <f>IF(ISBLANK(HLOOKUP(AG$1, m_preprocess!$1:$1048576, $D35, FALSE)), "", HLOOKUP(AG$1, m_preprocess!$1:$1048576, $D35, FALSE))</f>
        <v/>
      </c>
      <c r="AH35" s="24">
        <f>IF(ISBLANK(HLOOKUP(AH$1, m_preprocess!$1:$1048576, $D35, FALSE)), "", HLOOKUP(AH$1, m_preprocess!$1:$1048576, $D35, FALSE))</f>
        <v>1023800</v>
      </c>
      <c r="AI35" s="24">
        <f>IF(ISBLANK(HLOOKUP(AI$1, m_preprocess!$1:$1048576, $D35, FALSE)), "", HLOOKUP(AI$1, m_preprocess!$1:$1048576, $D35, FALSE))</f>
        <v>82.920304108543135</v>
      </c>
    </row>
    <row r="36" spans="1:35" x14ac:dyDescent="0.25">
      <c r="A36" s="27">
        <v>35004</v>
      </c>
      <c r="B36">
        <v>1995</v>
      </c>
      <c r="C36">
        <v>11</v>
      </c>
      <c r="D36">
        <v>36</v>
      </c>
      <c r="E36" s="24" t="str">
        <f>IF(ISBLANK(HLOOKUP(E$1, m_preprocess!$1:$1048576, $D36, FALSE)), "", HLOOKUP(E$1, m_preprocess!$1:$1048576, $D36, FALSE))</f>
        <v/>
      </c>
      <c r="F36" s="24">
        <f>IF(ISBLANK(HLOOKUP(F$1, m_preprocess!$1:$1048576, $D36, FALSE)), "", HLOOKUP(F$1, m_preprocess!$1:$1048576, $D36, FALSE))</f>
        <v>61.05</v>
      </c>
      <c r="G36" s="24">
        <f>IF(ISBLANK(HLOOKUP(G$1, m_preprocess!$1:$1048576, $D36, FALSE)), "", HLOOKUP(G$1, m_preprocess!$1:$1048576, $D36, FALSE))</f>
        <v>84.763703295000212</v>
      </c>
      <c r="H36" s="24">
        <f>IF(ISBLANK(HLOOKUP(H$1, m_preprocess!$1:$1048576, $D36, FALSE)), "", HLOOKUP(H$1, m_preprocess!$1:$1048576, $D36, FALSE))</f>
        <v>13.147756209160683</v>
      </c>
      <c r="I36" s="24" t="str">
        <f>IF(ISBLANK(HLOOKUP(I$1, m_preprocess!$1:$1048576, $D36, FALSE)), "", HLOOKUP(I$1, m_preprocess!$1:$1048576, $D36, FALSE))</f>
        <v/>
      </c>
      <c r="J36" s="24">
        <f>IF(ISBLANK(HLOOKUP(J$1, m_preprocess!$1:$1048576, $D36, FALSE)), "", HLOOKUP(J$1, m_preprocess!$1:$1048576, $D36, FALSE))</f>
        <v>83.60031889186196</v>
      </c>
      <c r="K36" s="24">
        <f>IF(ISBLANK(HLOOKUP(K$1, m_preprocess!$1:$1048576, $D36, FALSE)), "", HLOOKUP(K$1, m_preprocess!$1:$1048576, $D36, FALSE))</f>
        <v>22.84706713485448</v>
      </c>
      <c r="L36" s="24">
        <f>IF(ISBLANK(HLOOKUP(L$1, m_preprocess!$1:$1048576, $D36, FALSE)), "", HLOOKUP(L$1, m_preprocess!$1:$1048576, $D36, FALSE))</f>
        <v>9.8230291705202077</v>
      </c>
      <c r="M36" s="24">
        <f>IF(ISBLANK(HLOOKUP(M$1, m_preprocess!$1:$1048576, $D36, FALSE)), "", HLOOKUP(M$1, m_preprocess!$1:$1048576, $D36, FALSE))</f>
        <v>22.036830554010027</v>
      </c>
      <c r="N36" s="24">
        <f>IF(ISBLANK(HLOOKUP(N$1, m_preprocess!$1:$1048576, $D36, FALSE)), "", HLOOKUP(N$1, m_preprocess!$1:$1048576, $D36, FALSE))</f>
        <v>5.3612870892811637</v>
      </c>
      <c r="O36" s="24">
        <f>IF(ISBLANK(HLOOKUP(O$1, m_preprocess!$1:$1048576, $D36, FALSE)), "", HLOOKUP(O$1, m_preprocess!$1:$1048576, $D36, FALSE))</f>
        <v>7.8455937863488066</v>
      </c>
      <c r="P36" s="24">
        <f>IF(ISBLANK(HLOOKUP(P$1, m_preprocess!$1:$1048576, $D36, FALSE)), "", HLOOKUP(P$1, m_preprocess!$1:$1048576, $D36, FALSE))</f>
        <v>3.9449568830560668</v>
      </c>
      <c r="Q36" s="24" t="str">
        <f>IF(ISBLANK(HLOOKUP(Q$1, m_preprocess!$1:$1048576, $D36, FALSE)), "", HLOOKUP(Q$1, m_preprocess!$1:$1048576, $D36, FALSE))</f>
        <v/>
      </c>
      <c r="R36" s="24" t="str">
        <f>IF(ISBLANK(HLOOKUP(R$1, m_preprocess!$1:$1048576, $D36, FALSE)), "", HLOOKUP(R$1, m_preprocess!$1:$1048576, $D36, FALSE))</f>
        <v/>
      </c>
      <c r="S36" s="24">
        <f>IF(ISBLANK(HLOOKUP(S$1, m_preprocess!$1:$1048576, $D36, FALSE)), "", HLOOKUP(S$1, m_preprocess!$1:$1048576, $D36, FALSE))</f>
        <v>417.23200000000003</v>
      </c>
      <c r="T36" s="24">
        <f>IF(ISBLANK(HLOOKUP(T$1, m_preprocess!$1:$1048576, $D36, FALSE)), "", HLOOKUP(T$1, m_preprocess!$1:$1048576, $D36, FALSE))</f>
        <v>4789.8</v>
      </c>
      <c r="U36" s="24">
        <f>IF(ISBLANK(HLOOKUP(U$1, m_preprocess!$1:$1048576, $D36, FALSE)), "", HLOOKUP(U$1, m_preprocess!$1:$1048576, $D36, FALSE))</f>
        <v>21135</v>
      </c>
      <c r="V36" s="24">
        <f>IF(ISBLANK(HLOOKUP(V$1, m_preprocess!$1:$1048576, $D36, FALSE)), "", HLOOKUP(V$1, m_preprocess!$1:$1048576, $D36, FALSE))</f>
        <v>46.366244923461522</v>
      </c>
      <c r="W36" s="24">
        <f>IF(ISBLANK(HLOOKUP(W$1, m_preprocess!$1:$1048576, $D36, FALSE)), "", HLOOKUP(W$1, m_preprocess!$1:$1048576, $D36, FALSE))</f>
        <v>111708.65871164181</v>
      </c>
      <c r="X36" s="24">
        <f>IF(ISBLANK(HLOOKUP(X$1, m_preprocess!$1:$1048576, $D36, FALSE)), "", HLOOKUP(X$1, m_preprocess!$1:$1048576, $D36, FALSE))</f>
        <v>203451.172096517</v>
      </c>
      <c r="Y36" s="24" t="str">
        <f>IF(ISBLANK(HLOOKUP(Y$1, m_preprocess!$1:$1048576, $D36, FALSE)), "", HLOOKUP(Y$1, m_preprocess!$1:$1048576, $D36, FALSE))</f>
        <v/>
      </c>
      <c r="Z36" s="24" t="str">
        <f>IF(ISBLANK(HLOOKUP(Z$1, m_preprocess!$1:$1048576, $D36, FALSE)), "", HLOOKUP(Z$1, m_preprocess!$1:$1048576, $D36, FALSE))</f>
        <v/>
      </c>
      <c r="AA36" s="24" t="str">
        <f>IF(ISBLANK(HLOOKUP(AA$1, m_preprocess!$1:$1048576, $D36, FALSE)), "", HLOOKUP(AA$1, m_preprocess!$1:$1048576, $D36, FALSE))</f>
        <v/>
      </c>
      <c r="AB36" s="24" t="str">
        <f>IF(ISBLANK(HLOOKUP(AB$1, m_preprocess!$1:$1048576, $D36, FALSE)), "", HLOOKUP(AB$1, m_preprocess!$1:$1048576, $D36, FALSE))</f>
        <v/>
      </c>
      <c r="AC36" s="24" t="str">
        <f>IF(ISBLANK(HLOOKUP(AC$1, m_preprocess!$1:$1048576, $D36, FALSE)), "", HLOOKUP(AC$1, m_preprocess!$1:$1048576, $D36, FALSE))</f>
        <v/>
      </c>
      <c r="AD36" s="24">
        <f>IF(ISBLANK(HLOOKUP(AD$1, m_preprocess!$1:$1048576, $D36, FALSE)), "", HLOOKUP(AD$1, m_preprocess!$1:$1048576, $D36, FALSE))</f>
        <v>89.099946012403848</v>
      </c>
      <c r="AE36" s="24" t="str">
        <f>IF(ISBLANK(HLOOKUP(AE$1, m_preprocess!$1:$1048576, $D36, FALSE)), "", HLOOKUP(AE$1, m_preprocess!$1:$1048576, $D36, FALSE))</f>
        <v/>
      </c>
      <c r="AF36" s="24" t="str">
        <f>IF(ISBLANK(HLOOKUP(AF$1, m_preprocess!$1:$1048576, $D36, FALSE)), "", HLOOKUP(AF$1, m_preprocess!$1:$1048576, $D36, FALSE))</f>
        <v/>
      </c>
      <c r="AG36" s="24" t="str">
        <f>IF(ISBLANK(HLOOKUP(AG$1, m_preprocess!$1:$1048576, $D36, FALSE)), "", HLOOKUP(AG$1, m_preprocess!$1:$1048576, $D36, FALSE))</f>
        <v/>
      </c>
      <c r="AH36" s="24">
        <f>IF(ISBLANK(HLOOKUP(AH$1, m_preprocess!$1:$1048576, $D36, FALSE)), "", HLOOKUP(AH$1, m_preprocess!$1:$1048576, $D36, FALSE))</f>
        <v>1063022</v>
      </c>
      <c r="AI36" s="24">
        <f>IF(ISBLANK(HLOOKUP(AI$1, m_preprocess!$1:$1048576, $D36, FALSE)), "", HLOOKUP(AI$1, m_preprocess!$1:$1048576, $D36, FALSE))</f>
        <v>83.180114695143644</v>
      </c>
    </row>
    <row r="37" spans="1:35" x14ac:dyDescent="0.25">
      <c r="A37" s="27">
        <v>35034</v>
      </c>
      <c r="B37">
        <v>1995</v>
      </c>
      <c r="C37">
        <v>12</v>
      </c>
      <c r="D37">
        <v>37</v>
      </c>
      <c r="E37" s="24" t="str">
        <f>IF(ISBLANK(HLOOKUP(E$1, m_preprocess!$1:$1048576, $D37, FALSE)), "", HLOOKUP(E$1, m_preprocess!$1:$1048576, $D37, FALSE))</f>
        <v/>
      </c>
      <c r="F37" s="24">
        <f>IF(ISBLANK(HLOOKUP(F$1, m_preprocess!$1:$1048576, $D37, FALSE)), "", HLOOKUP(F$1, m_preprocess!$1:$1048576, $D37, FALSE))</f>
        <v>56.4</v>
      </c>
      <c r="G37" s="24">
        <f>IF(ISBLANK(HLOOKUP(G$1, m_preprocess!$1:$1048576, $D37, FALSE)), "", HLOOKUP(G$1, m_preprocess!$1:$1048576, $D37, FALSE))</f>
        <v>74.703927915851153</v>
      </c>
      <c r="H37" s="24">
        <f>IF(ISBLANK(HLOOKUP(H$1, m_preprocess!$1:$1048576, $D37, FALSE)), "", HLOOKUP(H$1, m_preprocess!$1:$1048576, $D37, FALSE))</f>
        <v>13.161081045779552</v>
      </c>
      <c r="I37" s="24" t="str">
        <f>IF(ISBLANK(HLOOKUP(I$1, m_preprocess!$1:$1048576, $D37, FALSE)), "", HLOOKUP(I$1, m_preprocess!$1:$1048576, $D37, FALSE))</f>
        <v/>
      </c>
      <c r="J37" s="24">
        <f>IF(ISBLANK(HLOOKUP(J$1, m_preprocess!$1:$1048576, $D37, FALSE)), "", HLOOKUP(J$1, m_preprocess!$1:$1048576, $D37, FALSE))</f>
        <v>84.125330087783013</v>
      </c>
      <c r="K37" s="24">
        <f>IF(ISBLANK(HLOOKUP(K$1, m_preprocess!$1:$1048576, $D37, FALSE)), "", HLOOKUP(K$1, m_preprocess!$1:$1048576, $D37, FALSE))</f>
        <v>23.69116049190794</v>
      </c>
      <c r="L37" s="24">
        <f>IF(ISBLANK(HLOOKUP(L$1, m_preprocess!$1:$1048576, $D37, FALSE)), "", HLOOKUP(L$1, m_preprocess!$1:$1048576, $D37, FALSE))</f>
        <v>9.3687787896311168</v>
      </c>
      <c r="M37" s="24">
        <f>IF(ISBLANK(HLOOKUP(M$1, m_preprocess!$1:$1048576, $D37, FALSE)), "", HLOOKUP(M$1, m_preprocess!$1:$1048576, $D37, FALSE))</f>
        <v>19.099879646673859</v>
      </c>
      <c r="N37" s="24">
        <f>IF(ISBLANK(HLOOKUP(N$1, m_preprocess!$1:$1048576, $D37, FALSE)), "", HLOOKUP(N$1, m_preprocess!$1:$1048576, $D37, FALSE))</f>
        <v>5.0349094240356527</v>
      </c>
      <c r="O37" s="24">
        <f>IF(ISBLANK(HLOOKUP(O$1, m_preprocess!$1:$1048576, $D37, FALSE)), "", HLOOKUP(O$1, m_preprocess!$1:$1048576, $D37, FALSE))</f>
        <v>6.5749746956472075</v>
      </c>
      <c r="P37" s="24">
        <f>IF(ISBLANK(HLOOKUP(P$1, m_preprocess!$1:$1048576, $D37, FALSE)), "", HLOOKUP(P$1, m_preprocess!$1:$1048576, $D37, FALSE))</f>
        <v>3.0928394207276413</v>
      </c>
      <c r="Q37" s="24" t="str">
        <f>IF(ISBLANK(HLOOKUP(Q$1, m_preprocess!$1:$1048576, $D37, FALSE)), "", HLOOKUP(Q$1, m_preprocess!$1:$1048576, $D37, FALSE))</f>
        <v/>
      </c>
      <c r="R37" s="24" t="str">
        <f>IF(ISBLANK(HLOOKUP(R$1, m_preprocess!$1:$1048576, $D37, FALSE)), "", HLOOKUP(R$1, m_preprocess!$1:$1048576, $D37, FALSE))</f>
        <v/>
      </c>
      <c r="S37" s="24">
        <f>IF(ISBLANK(HLOOKUP(S$1, m_preprocess!$1:$1048576, $D37, FALSE)), "", HLOOKUP(S$1, m_preprocess!$1:$1048576, $D37, FALSE))</f>
        <v>371.61200000000002</v>
      </c>
      <c r="T37" s="24">
        <f>IF(ISBLANK(HLOOKUP(T$1, m_preprocess!$1:$1048576, $D37, FALSE)), "", HLOOKUP(T$1, m_preprocess!$1:$1048576, $D37, FALSE))</f>
        <v>5135.3</v>
      </c>
      <c r="U37" s="24">
        <f>IF(ISBLANK(HLOOKUP(U$1, m_preprocess!$1:$1048576, $D37, FALSE)), "", HLOOKUP(U$1, m_preprocess!$1:$1048576, $D37, FALSE))</f>
        <v>22179</v>
      </c>
      <c r="V37" s="24">
        <f>IF(ISBLANK(HLOOKUP(V$1, m_preprocess!$1:$1048576, $D37, FALSE)), "", HLOOKUP(V$1, m_preprocess!$1:$1048576, $D37, FALSE))</f>
        <v>46.093149445368944</v>
      </c>
      <c r="W37" s="24">
        <f>IF(ISBLANK(HLOOKUP(W$1, m_preprocess!$1:$1048576, $D37, FALSE)), "", HLOOKUP(W$1, m_preprocess!$1:$1048576, $D37, FALSE))</f>
        <v>126463.65402739718</v>
      </c>
      <c r="X37" s="24">
        <f>IF(ISBLANK(HLOOKUP(X$1, m_preprocess!$1:$1048576, $D37, FALSE)), "", HLOOKUP(X$1, m_preprocess!$1:$1048576, $D37, FALSE))</f>
        <v>217570.94953216225</v>
      </c>
      <c r="Y37" s="24" t="str">
        <f>IF(ISBLANK(HLOOKUP(Y$1, m_preprocess!$1:$1048576, $D37, FALSE)), "", HLOOKUP(Y$1, m_preprocess!$1:$1048576, $D37, FALSE))</f>
        <v/>
      </c>
      <c r="Z37" s="24" t="str">
        <f>IF(ISBLANK(HLOOKUP(Z$1, m_preprocess!$1:$1048576, $D37, FALSE)), "", HLOOKUP(Z$1, m_preprocess!$1:$1048576, $D37, FALSE))</f>
        <v/>
      </c>
      <c r="AA37" s="24" t="str">
        <f>IF(ISBLANK(HLOOKUP(AA$1, m_preprocess!$1:$1048576, $D37, FALSE)), "", HLOOKUP(AA$1, m_preprocess!$1:$1048576, $D37, FALSE))</f>
        <v/>
      </c>
      <c r="AB37" s="24" t="str">
        <f>IF(ISBLANK(HLOOKUP(AB$1, m_preprocess!$1:$1048576, $D37, FALSE)), "", HLOOKUP(AB$1, m_preprocess!$1:$1048576, $D37, FALSE))</f>
        <v/>
      </c>
      <c r="AC37" s="24" t="str">
        <f>IF(ISBLANK(HLOOKUP(AC$1, m_preprocess!$1:$1048576, $D37, FALSE)), "", HLOOKUP(AC$1, m_preprocess!$1:$1048576, $D37, FALSE))</f>
        <v/>
      </c>
      <c r="AD37" s="24">
        <f>IF(ISBLANK(HLOOKUP(AD$1, m_preprocess!$1:$1048576, $D37, FALSE)), "", HLOOKUP(AD$1, m_preprocess!$1:$1048576, $D37, FALSE))</f>
        <v>88.732877208355447</v>
      </c>
      <c r="AE37" s="24" t="str">
        <f>IF(ISBLANK(HLOOKUP(AE$1, m_preprocess!$1:$1048576, $D37, FALSE)), "", HLOOKUP(AE$1, m_preprocess!$1:$1048576, $D37, FALSE))</f>
        <v/>
      </c>
      <c r="AF37" s="24" t="str">
        <f>IF(ISBLANK(HLOOKUP(AF$1, m_preprocess!$1:$1048576, $D37, FALSE)), "", HLOOKUP(AF$1, m_preprocess!$1:$1048576, $D37, FALSE))</f>
        <v/>
      </c>
      <c r="AG37" s="24" t="str">
        <f>IF(ISBLANK(HLOOKUP(AG$1, m_preprocess!$1:$1048576, $D37, FALSE)), "", HLOOKUP(AG$1, m_preprocess!$1:$1048576, $D37, FALSE))</f>
        <v/>
      </c>
      <c r="AH37" s="24">
        <f>IF(ISBLANK(HLOOKUP(AH$1, m_preprocess!$1:$1048576, $D37, FALSE)), "", HLOOKUP(AH$1, m_preprocess!$1:$1048576, $D37, FALSE))</f>
        <v>975261</v>
      </c>
      <c r="AI37" s="24">
        <f>IF(ISBLANK(HLOOKUP(AI$1, m_preprocess!$1:$1048576, $D37, FALSE)), "", HLOOKUP(AI$1, m_preprocess!$1:$1048576, $D37, FALSE))</f>
        <v>83.819361672197502</v>
      </c>
    </row>
    <row r="38" spans="1:35" x14ac:dyDescent="0.25">
      <c r="A38" s="27">
        <v>35065</v>
      </c>
      <c r="B38">
        <v>1996</v>
      </c>
      <c r="C38">
        <v>1</v>
      </c>
      <c r="D38">
        <v>38</v>
      </c>
      <c r="E38" s="24" t="str">
        <f>IF(ISBLANK(HLOOKUP(E$1, m_preprocess!$1:$1048576, $D38, FALSE)), "", HLOOKUP(E$1, m_preprocess!$1:$1048576, $D38, FALSE))</f>
        <v/>
      </c>
      <c r="F38" s="24">
        <f>IF(ISBLANK(HLOOKUP(F$1, m_preprocess!$1:$1048576, $D38, FALSE)), "", HLOOKUP(F$1, m_preprocess!$1:$1048576, $D38, FALSE))</f>
        <v>54.95</v>
      </c>
      <c r="G38" s="24">
        <f>IF(ISBLANK(HLOOKUP(G$1, m_preprocess!$1:$1048576, $D38, FALSE)), "", HLOOKUP(G$1, m_preprocess!$1:$1048576, $D38, FALSE))</f>
        <v>78.879299786873531</v>
      </c>
      <c r="H38" s="24">
        <f>IF(ISBLANK(HLOOKUP(H$1, m_preprocess!$1:$1048576, $D38, FALSE)), "", HLOOKUP(H$1, m_preprocess!$1:$1048576, $D38, FALSE))</f>
        <v>13.200532500224229</v>
      </c>
      <c r="I38" s="24" t="str">
        <f>IF(ISBLANK(HLOOKUP(I$1, m_preprocess!$1:$1048576, $D38, FALSE)), "", HLOOKUP(I$1, m_preprocess!$1:$1048576, $D38, FALSE))</f>
        <v/>
      </c>
      <c r="J38" s="24">
        <f>IF(ISBLANK(HLOOKUP(J$1, m_preprocess!$1:$1048576, $D38, FALSE)), "", HLOOKUP(J$1, m_preprocess!$1:$1048576, $D38, FALSE))</f>
        <v>85.907731552391837</v>
      </c>
      <c r="K38" s="24">
        <f>IF(ISBLANK(HLOOKUP(K$1, m_preprocess!$1:$1048576, $D38, FALSE)), "", HLOOKUP(K$1, m_preprocess!$1:$1048576, $D38, FALSE))</f>
        <v>20.41377173627501</v>
      </c>
      <c r="L38" s="24">
        <f>IF(ISBLANK(HLOOKUP(L$1, m_preprocess!$1:$1048576, $D38, FALSE)), "", HLOOKUP(L$1, m_preprocess!$1:$1048576, $D38, FALSE))</f>
        <v>8.6969883150232725</v>
      </c>
      <c r="M38" s="24">
        <f>IF(ISBLANK(HLOOKUP(M$1, m_preprocess!$1:$1048576, $D38, FALSE)), "", HLOOKUP(M$1, m_preprocess!$1:$1048576, $D38, FALSE))</f>
        <v>20.355192228128676</v>
      </c>
      <c r="N38" s="24">
        <f>IF(ISBLANK(HLOOKUP(N$1, m_preprocess!$1:$1048576, $D38, FALSE)), "", HLOOKUP(N$1, m_preprocess!$1:$1048576, $D38, FALSE))</f>
        <v>4.7206688079144525</v>
      </c>
      <c r="O38" s="24">
        <f>IF(ISBLANK(HLOOKUP(O$1, m_preprocess!$1:$1048576, $D38, FALSE)), "", HLOOKUP(O$1, m_preprocess!$1:$1048576, $D38, FALSE))</f>
        <v>8.4629227456097471</v>
      </c>
      <c r="P38" s="24">
        <f>IF(ISBLANK(HLOOKUP(P$1, m_preprocess!$1:$1048576, $D38, FALSE)), "", HLOOKUP(P$1, m_preprocess!$1:$1048576, $D38, FALSE))</f>
        <v>2.8398487960820491</v>
      </c>
      <c r="Q38" s="24" t="str">
        <f>IF(ISBLANK(HLOOKUP(Q$1, m_preprocess!$1:$1048576, $D38, FALSE)), "", HLOOKUP(Q$1, m_preprocess!$1:$1048576, $D38, FALSE))</f>
        <v/>
      </c>
      <c r="R38" s="24">
        <f>IF(ISBLANK(HLOOKUP(R$1, m_preprocess!$1:$1048576, $D38, FALSE)), "", HLOOKUP(R$1, m_preprocess!$1:$1048576, $D38, FALSE))</f>
        <v>71.887630289450883</v>
      </c>
      <c r="S38" s="24">
        <f>IF(ISBLANK(HLOOKUP(S$1, m_preprocess!$1:$1048576, $D38, FALSE)), "", HLOOKUP(S$1, m_preprocess!$1:$1048576, $D38, FALSE))</f>
        <v>391.23899999999998</v>
      </c>
      <c r="T38" s="24">
        <f>IF(ISBLANK(HLOOKUP(T$1, m_preprocess!$1:$1048576, $D38, FALSE)), "", HLOOKUP(T$1, m_preprocess!$1:$1048576, $D38, FALSE))</f>
        <v>5052.8999999999996</v>
      </c>
      <c r="U38" s="24">
        <f>IF(ISBLANK(HLOOKUP(U$1, m_preprocess!$1:$1048576, $D38, FALSE)), "", HLOOKUP(U$1, m_preprocess!$1:$1048576, $D38, FALSE))</f>
        <v>17134</v>
      </c>
      <c r="V38" s="24">
        <f>IF(ISBLANK(HLOOKUP(V$1, m_preprocess!$1:$1048576, $D38, FALSE)), "", HLOOKUP(V$1, m_preprocess!$1:$1048576, $D38, FALSE))</f>
        <v>45.801774630243379</v>
      </c>
      <c r="W38" s="24">
        <f>IF(ISBLANK(HLOOKUP(W$1, m_preprocess!$1:$1048576, $D38, FALSE)), "", HLOOKUP(W$1, m_preprocess!$1:$1048576, $D38, FALSE))</f>
        <v>124410.59113366096</v>
      </c>
      <c r="X38" s="24">
        <f>IF(ISBLANK(HLOOKUP(X$1, m_preprocess!$1:$1048576, $D38, FALSE)), "", HLOOKUP(X$1, m_preprocess!$1:$1048576, $D38, FALSE))</f>
        <v>228060.15223862082</v>
      </c>
      <c r="Y38" s="24" t="str">
        <f>IF(ISBLANK(HLOOKUP(Y$1, m_preprocess!$1:$1048576, $D38, FALSE)), "", HLOOKUP(Y$1, m_preprocess!$1:$1048576, $D38, FALSE))</f>
        <v/>
      </c>
      <c r="Z38" s="24" t="str">
        <f>IF(ISBLANK(HLOOKUP(Z$1, m_preprocess!$1:$1048576, $D38, FALSE)), "", HLOOKUP(Z$1, m_preprocess!$1:$1048576, $D38, FALSE))</f>
        <v/>
      </c>
      <c r="AA38" s="24" t="str">
        <f>IF(ISBLANK(HLOOKUP(AA$1, m_preprocess!$1:$1048576, $D38, FALSE)), "", HLOOKUP(AA$1, m_preprocess!$1:$1048576, $D38, FALSE))</f>
        <v/>
      </c>
      <c r="AB38" s="24" t="str">
        <f>IF(ISBLANK(HLOOKUP(AB$1, m_preprocess!$1:$1048576, $D38, FALSE)), "", HLOOKUP(AB$1, m_preprocess!$1:$1048576, $D38, FALSE))</f>
        <v/>
      </c>
      <c r="AC38" s="24" t="str">
        <f>IF(ISBLANK(HLOOKUP(AC$1, m_preprocess!$1:$1048576, $D38, FALSE)), "", HLOOKUP(AC$1, m_preprocess!$1:$1048576, $D38, FALSE))</f>
        <v/>
      </c>
      <c r="AD38" s="24">
        <f>IF(ISBLANK(HLOOKUP(AD$1, m_preprocess!$1:$1048576, $D38, FALSE)), "", HLOOKUP(AD$1, m_preprocess!$1:$1048576, $D38, FALSE))</f>
        <v>93.737969304794191</v>
      </c>
      <c r="AE38" s="24" t="str">
        <f>IF(ISBLANK(HLOOKUP(AE$1, m_preprocess!$1:$1048576, $D38, FALSE)), "", HLOOKUP(AE$1, m_preprocess!$1:$1048576, $D38, FALSE))</f>
        <v/>
      </c>
      <c r="AF38" s="24" t="str">
        <f>IF(ISBLANK(HLOOKUP(AF$1, m_preprocess!$1:$1048576, $D38, FALSE)), "", HLOOKUP(AF$1, m_preprocess!$1:$1048576, $D38, FALSE))</f>
        <v/>
      </c>
      <c r="AG38" s="24" t="str">
        <f>IF(ISBLANK(HLOOKUP(AG$1, m_preprocess!$1:$1048576, $D38, FALSE)), "", HLOOKUP(AG$1, m_preprocess!$1:$1048576, $D38, FALSE))</f>
        <v/>
      </c>
      <c r="AH38" s="24">
        <f>IF(ISBLANK(HLOOKUP(AH$1, m_preprocess!$1:$1048576, $D38, FALSE)), "", HLOOKUP(AH$1, m_preprocess!$1:$1048576, $D38, FALSE))</f>
        <v>1048122</v>
      </c>
      <c r="AI38" s="24">
        <f>IF(ISBLANK(HLOOKUP(AI$1, m_preprocess!$1:$1048576, $D38, FALSE)), "", HLOOKUP(AI$1, m_preprocess!$1:$1048576, $D38, FALSE))</f>
        <v>82.629830617651066</v>
      </c>
    </row>
    <row r="39" spans="1:35" x14ac:dyDescent="0.25">
      <c r="A39" s="27">
        <v>35096</v>
      </c>
      <c r="B39">
        <v>1996</v>
      </c>
      <c r="C39">
        <v>2</v>
      </c>
      <c r="D39">
        <v>39</v>
      </c>
      <c r="E39" s="24" t="str">
        <f>IF(ISBLANK(HLOOKUP(E$1, m_preprocess!$1:$1048576, $D39, FALSE)), "", HLOOKUP(E$1, m_preprocess!$1:$1048576, $D39, FALSE))</f>
        <v/>
      </c>
      <c r="F39" s="24">
        <f>IF(ISBLANK(HLOOKUP(F$1, m_preprocess!$1:$1048576, $D39, FALSE)), "", HLOOKUP(F$1, m_preprocess!$1:$1048576, $D39, FALSE))</f>
        <v>56.76</v>
      </c>
      <c r="G39" s="24">
        <f>IF(ISBLANK(HLOOKUP(G$1, m_preprocess!$1:$1048576, $D39, FALSE)), "", HLOOKUP(G$1, m_preprocess!$1:$1048576, $D39, FALSE))</f>
        <v>74.022709411136873</v>
      </c>
      <c r="H39" s="24">
        <f>IF(ISBLANK(HLOOKUP(H$1, m_preprocess!$1:$1048576, $D39, FALSE)), "", HLOOKUP(H$1, m_preprocess!$1:$1048576, $D39, FALSE))</f>
        <v>13.157641956446122</v>
      </c>
      <c r="I39" s="24" t="str">
        <f>IF(ISBLANK(HLOOKUP(I$1, m_preprocess!$1:$1048576, $D39, FALSE)), "", HLOOKUP(I$1, m_preprocess!$1:$1048576, $D39, FALSE))</f>
        <v/>
      </c>
      <c r="J39" s="24">
        <f>IF(ISBLANK(HLOOKUP(J$1, m_preprocess!$1:$1048576, $D39, FALSE)), "", HLOOKUP(J$1, m_preprocess!$1:$1048576, $D39, FALSE))</f>
        <v>84.491239537617616</v>
      </c>
      <c r="K39" s="24">
        <f>IF(ISBLANK(HLOOKUP(K$1, m_preprocess!$1:$1048576, $D39, FALSE)), "", HLOOKUP(K$1, m_preprocess!$1:$1048576, $D39, FALSE))</f>
        <v>19.990800063103219</v>
      </c>
      <c r="L39" s="24">
        <f>IF(ISBLANK(HLOOKUP(L$1, m_preprocess!$1:$1048576, $D39, FALSE)), "", HLOOKUP(L$1, m_preprocess!$1:$1048576, $D39, FALSE))</f>
        <v>7.8372592556485747</v>
      </c>
      <c r="M39" s="24">
        <f>IF(ISBLANK(HLOOKUP(M$1, m_preprocess!$1:$1048576, $D39, FALSE)), "", HLOOKUP(M$1, m_preprocess!$1:$1048576, $D39, FALSE))</f>
        <v>18.107057844925038</v>
      </c>
      <c r="N39" s="24">
        <f>IF(ISBLANK(HLOOKUP(N$1, m_preprocess!$1:$1048576, $D39, FALSE)), "", HLOOKUP(N$1, m_preprocess!$1:$1048576, $D39, FALSE))</f>
        <v>3.9575947101101336</v>
      </c>
      <c r="O39" s="24">
        <f>IF(ISBLANK(HLOOKUP(O$1, m_preprocess!$1:$1048576, $D39, FALSE)), "", HLOOKUP(O$1, m_preprocess!$1:$1048576, $D39, FALSE))</f>
        <v>6.888036831903654</v>
      </c>
      <c r="P39" s="24">
        <f>IF(ISBLANK(HLOOKUP(P$1, m_preprocess!$1:$1048576, $D39, FALSE)), "", HLOOKUP(P$1, m_preprocess!$1:$1048576, $D39, FALSE))</f>
        <v>2.5619214046810415</v>
      </c>
      <c r="Q39" s="24" t="str">
        <f>IF(ISBLANK(HLOOKUP(Q$1, m_preprocess!$1:$1048576, $D39, FALSE)), "", HLOOKUP(Q$1, m_preprocess!$1:$1048576, $D39, FALSE))</f>
        <v/>
      </c>
      <c r="R39" s="24">
        <f>IF(ISBLANK(HLOOKUP(R$1, m_preprocess!$1:$1048576, $D39, FALSE)), "", HLOOKUP(R$1, m_preprocess!$1:$1048576, $D39, FALSE))</f>
        <v>73.682503537424012</v>
      </c>
      <c r="S39" s="24">
        <f>IF(ISBLANK(HLOOKUP(S$1, m_preprocess!$1:$1048576, $D39, FALSE)), "", HLOOKUP(S$1, m_preprocess!$1:$1048576, $D39, FALSE))</f>
        <v>371.48399999999998</v>
      </c>
      <c r="T39" s="24">
        <f>IF(ISBLANK(HLOOKUP(T$1, m_preprocess!$1:$1048576, $D39, FALSE)), "", HLOOKUP(T$1, m_preprocess!$1:$1048576, $D39, FALSE))</f>
        <v>4776.8500000000004</v>
      </c>
      <c r="U39" s="24">
        <f>IF(ISBLANK(HLOOKUP(U$1, m_preprocess!$1:$1048576, $D39, FALSE)), "", HLOOKUP(U$1, m_preprocess!$1:$1048576, $D39, FALSE))</f>
        <v>20454</v>
      </c>
      <c r="V39" s="24">
        <f>IF(ISBLANK(HLOOKUP(V$1, m_preprocess!$1:$1048576, $D39, FALSE)), "", HLOOKUP(V$1, m_preprocess!$1:$1048576, $D39, FALSE))</f>
        <v>46.084913157810661</v>
      </c>
      <c r="W39" s="24">
        <f>IF(ISBLANK(HLOOKUP(W$1, m_preprocess!$1:$1048576, $D39, FALSE)), "", HLOOKUP(W$1, m_preprocess!$1:$1048576, $D39, FALSE))</f>
        <v>128224.13648917175</v>
      </c>
      <c r="X39" s="24">
        <f>IF(ISBLANK(HLOOKUP(X$1, m_preprocess!$1:$1048576, $D39, FALSE)), "", HLOOKUP(X$1, m_preprocess!$1:$1048576, $D39, FALSE))</f>
        <v>234703.84650389964</v>
      </c>
      <c r="Y39" s="24" t="str">
        <f>IF(ISBLANK(HLOOKUP(Y$1, m_preprocess!$1:$1048576, $D39, FALSE)), "", HLOOKUP(Y$1, m_preprocess!$1:$1048576, $D39, FALSE))</f>
        <v/>
      </c>
      <c r="Z39" s="24" t="str">
        <f>IF(ISBLANK(HLOOKUP(Z$1, m_preprocess!$1:$1048576, $D39, FALSE)), "", HLOOKUP(Z$1, m_preprocess!$1:$1048576, $D39, FALSE))</f>
        <v/>
      </c>
      <c r="AA39" s="24" t="str">
        <f>IF(ISBLANK(HLOOKUP(AA$1, m_preprocess!$1:$1048576, $D39, FALSE)), "", HLOOKUP(AA$1, m_preprocess!$1:$1048576, $D39, FALSE))</f>
        <v/>
      </c>
      <c r="AB39" s="24" t="str">
        <f>IF(ISBLANK(HLOOKUP(AB$1, m_preprocess!$1:$1048576, $D39, FALSE)), "", HLOOKUP(AB$1, m_preprocess!$1:$1048576, $D39, FALSE))</f>
        <v/>
      </c>
      <c r="AC39" s="24" t="str">
        <f>IF(ISBLANK(HLOOKUP(AC$1, m_preprocess!$1:$1048576, $D39, FALSE)), "", HLOOKUP(AC$1, m_preprocess!$1:$1048576, $D39, FALSE))</f>
        <v/>
      </c>
      <c r="AD39" s="24">
        <f>IF(ISBLANK(HLOOKUP(AD$1, m_preprocess!$1:$1048576, $D39, FALSE)), "", HLOOKUP(AD$1, m_preprocess!$1:$1048576, $D39, FALSE))</f>
        <v>95.586428714947033</v>
      </c>
      <c r="AE39" s="24" t="str">
        <f>IF(ISBLANK(HLOOKUP(AE$1, m_preprocess!$1:$1048576, $D39, FALSE)), "", HLOOKUP(AE$1, m_preprocess!$1:$1048576, $D39, FALSE))</f>
        <v/>
      </c>
      <c r="AF39" s="24" t="str">
        <f>IF(ISBLANK(HLOOKUP(AF$1, m_preprocess!$1:$1048576, $D39, FALSE)), "", HLOOKUP(AF$1, m_preprocess!$1:$1048576, $D39, FALSE))</f>
        <v/>
      </c>
      <c r="AG39" s="24" t="str">
        <f>IF(ISBLANK(HLOOKUP(AG$1, m_preprocess!$1:$1048576, $D39, FALSE)), "", HLOOKUP(AG$1, m_preprocess!$1:$1048576, $D39, FALSE))</f>
        <v/>
      </c>
      <c r="AH39" s="24">
        <f>IF(ISBLANK(HLOOKUP(AH$1, m_preprocess!$1:$1048576, $D39, FALSE)), "", HLOOKUP(AH$1, m_preprocess!$1:$1048576, $D39, FALSE))</f>
        <v>1018604</v>
      </c>
      <c r="AI39" s="24">
        <f>IF(ISBLANK(HLOOKUP(AI$1, m_preprocess!$1:$1048576, $D39, FALSE)), "", HLOOKUP(AI$1, m_preprocess!$1:$1048576, $D39, FALSE))</f>
        <v>84.060728641600107</v>
      </c>
    </row>
    <row r="40" spans="1:35" x14ac:dyDescent="0.25">
      <c r="A40" s="27">
        <v>35125</v>
      </c>
      <c r="B40">
        <v>1996</v>
      </c>
      <c r="C40">
        <v>3</v>
      </c>
      <c r="D40">
        <v>40</v>
      </c>
      <c r="E40" s="24" t="str">
        <f>IF(ISBLANK(HLOOKUP(E$1, m_preprocess!$1:$1048576, $D40, FALSE)), "", HLOOKUP(E$1, m_preprocess!$1:$1048576, $D40, FALSE))</f>
        <v/>
      </c>
      <c r="F40" s="24">
        <f>IF(ISBLANK(HLOOKUP(F$1, m_preprocess!$1:$1048576, $D40, FALSE)), "", HLOOKUP(F$1, m_preprocess!$1:$1048576, $D40, FALSE))</f>
        <v>61.06</v>
      </c>
      <c r="G40" s="24">
        <f>IF(ISBLANK(HLOOKUP(G$1, m_preprocess!$1:$1048576, $D40, FALSE)), "", HLOOKUP(G$1, m_preprocess!$1:$1048576, $D40, FALSE))</f>
        <v>85.128782175865751</v>
      </c>
      <c r="H40" s="24">
        <f>IF(ISBLANK(HLOOKUP(H$1, m_preprocess!$1:$1048576, $D40, FALSE)), "", HLOOKUP(H$1, m_preprocess!$1:$1048576, $D40, FALSE))</f>
        <v>13.08665026066218</v>
      </c>
      <c r="I40" s="24" t="str">
        <f>IF(ISBLANK(HLOOKUP(I$1, m_preprocess!$1:$1048576, $D40, FALSE)), "", HLOOKUP(I$1, m_preprocess!$1:$1048576, $D40, FALSE))</f>
        <v/>
      </c>
      <c r="J40" s="24">
        <f>IF(ISBLANK(HLOOKUP(J$1, m_preprocess!$1:$1048576, $D40, FALSE)), "", HLOOKUP(J$1, m_preprocess!$1:$1048576, $D40, FALSE))</f>
        <v>85.378517669951279</v>
      </c>
      <c r="K40" s="24">
        <f>IF(ISBLANK(HLOOKUP(K$1, m_preprocess!$1:$1048576, $D40, FALSE)), "", HLOOKUP(K$1, m_preprocess!$1:$1048576, $D40, FALSE))</f>
        <v>26.52191033646811</v>
      </c>
      <c r="L40" s="24">
        <f>IF(ISBLANK(HLOOKUP(L$1, m_preprocess!$1:$1048576, $D40, FALSE)), "", HLOOKUP(L$1, m_preprocess!$1:$1048576, $D40, FALSE))</f>
        <v>8.5957284504604949</v>
      </c>
      <c r="M40" s="24">
        <f>IF(ISBLANK(HLOOKUP(M$1, m_preprocess!$1:$1048576, $D40, FALSE)), "", HLOOKUP(M$1, m_preprocess!$1:$1048576, $D40, FALSE))</f>
        <v>21.585180757146023</v>
      </c>
      <c r="N40" s="24">
        <f>IF(ISBLANK(HLOOKUP(N$1, m_preprocess!$1:$1048576, $D40, FALSE)), "", HLOOKUP(N$1, m_preprocess!$1:$1048576, $D40, FALSE))</f>
        <v>5.2530071537507519</v>
      </c>
      <c r="O40" s="24">
        <f>IF(ISBLANK(HLOOKUP(O$1, m_preprocess!$1:$1048576, $D40, FALSE)), "", HLOOKUP(O$1, m_preprocess!$1:$1048576, $D40, FALSE))</f>
        <v>7.5590465073835462</v>
      </c>
      <c r="P40" s="24">
        <f>IF(ISBLANK(HLOOKUP(P$1, m_preprocess!$1:$1048576, $D40, FALSE)), "", HLOOKUP(P$1, m_preprocess!$1:$1048576, $D40, FALSE))</f>
        <v>3.3472509174711771</v>
      </c>
      <c r="Q40" s="24" t="str">
        <f>IF(ISBLANK(HLOOKUP(Q$1, m_preprocess!$1:$1048576, $D40, FALSE)), "", HLOOKUP(Q$1, m_preprocess!$1:$1048576, $D40, FALSE))</f>
        <v/>
      </c>
      <c r="R40" s="24">
        <f>IF(ISBLANK(HLOOKUP(R$1, m_preprocess!$1:$1048576, $D40, FALSE)), "", HLOOKUP(R$1, m_preprocess!$1:$1048576, $D40, FALSE))</f>
        <v>83.33293686911891</v>
      </c>
      <c r="S40" s="24">
        <f>IF(ISBLANK(HLOOKUP(S$1, m_preprocess!$1:$1048576, $D40, FALSE)), "", HLOOKUP(S$1, m_preprocess!$1:$1048576, $D40, FALSE))</f>
        <v>395.24700000000001</v>
      </c>
      <c r="T40" s="24">
        <f>IF(ISBLANK(HLOOKUP(T$1, m_preprocess!$1:$1048576, $D40, FALSE)), "", HLOOKUP(T$1, m_preprocess!$1:$1048576, $D40, FALSE))</f>
        <v>5216.13</v>
      </c>
      <c r="U40" s="24">
        <f>IF(ISBLANK(HLOOKUP(U$1, m_preprocess!$1:$1048576, $D40, FALSE)), "", HLOOKUP(U$1, m_preprocess!$1:$1048576, $D40, FALSE))</f>
        <v>24206</v>
      </c>
      <c r="V40" s="24">
        <f>IF(ISBLANK(HLOOKUP(V$1, m_preprocess!$1:$1048576, $D40, FALSE)), "", HLOOKUP(V$1, m_preprocess!$1:$1048576, $D40, FALSE))</f>
        <v>46.498301905324574</v>
      </c>
      <c r="W40" s="24">
        <f>IF(ISBLANK(HLOOKUP(W$1, m_preprocess!$1:$1048576, $D40, FALSE)), "", HLOOKUP(W$1, m_preprocess!$1:$1048576, $D40, FALSE))</f>
        <v>122595.96367625547</v>
      </c>
      <c r="X40" s="24">
        <f>IF(ISBLANK(HLOOKUP(X$1, m_preprocess!$1:$1048576, $D40, FALSE)), "", HLOOKUP(X$1, m_preprocess!$1:$1048576, $D40, FALSE))</f>
        <v>231206.19407818571</v>
      </c>
      <c r="Y40" s="24" t="str">
        <f>IF(ISBLANK(HLOOKUP(Y$1, m_preprocess!$1:$1048576, $D40, FALSE)), "", HLOOKUP(Y$1, m_preprocess!$1:$1048576, $D40, FALSE))</f>
        <v/>
      </c>
      <c r="Z40" s="24" t="str">
        <f>IF(ISBLANK(HLOOKUP(Z$1, m_preprocess!$1:$1048576, $D40, FALSE)), "", HLOOKUP(Z$1, m_preprocess!$1:$1048576, $D40, FALSE))</f>
        <v/>
      </c>
      <c r="AA40" s="24" t="str">
        <f>IF(ISBLANK(HLOOKUP(AA$1, m_preprocess!$1:$1048576, $D40, FALSE)), "", HLOOKUP(AA$1, m_preprocess!$1:$1048576, $D40, FALSE))</f>
        <v/>
      </c>
      <c r="AB40" s="24" t="str">
        <f>IF(ISBLANK(HLOOKUP(AB$1, m_preprocess!$1:$1048576, $D40, FALSE)), "", HLOOKUP(AB$1, m_preprocess!$1:$1048576, $D40, FALSE))</f>
        <v/>
      </c>
      <c r="AC40" s="24" t="str">
        <f>IF(ISBLANK(HLOOKUP(AC$1, m_preprocess!$1:$1048576, $D40, FALSE)), "", HLOOKUP(AC$1, m_preprocess!$1:$1048576, $D40, FALSE))</f>
        <v/>
      </c>
      <c r="AD40" s="24">
        <f>IF(ISBLANK(HLOOKUP(AD$1, m_preprocess!$1:$1048576, $D40, FALSE)), "", HLOOKUP(AD$1, m_preprocess!$1:$1048576, $D40, FALSE))</f>
        <v>95.091638038886643</v>
      </c>
      <c r="AE40" s="24" t="str">
        <f>IF(ISBLANK(HLOOKUP(AE$1, m_preprocess!$1:$1048576, $D40, FALSE)), "", HLOOKUP(AE$1, m_preprocess!$1:$1048576, $D40, FALSE))</f>
        <v/>
      </c>
      <c r="AF40" s="24" t="str">
        <f>IF(ISBLANK(HLOOKUP(AF$1, m_preprocess!$1:$1048576, $D40, FALSE)), "", HLOOKUP(AF$1, m_preprocess!$1:$1048576, $D40, FALSE))</f>
        <v/>
      </c>
      <c r="AG40" s="24" t="str">
        <f>IF(ISBLANK(HLOOKUP(AG$1, m_preprocess!$1:$1048576, $D40, FALSE)), "", HLOOKUP(AG$1, m_preprocess!$1:$1048576, $D40, FALSE))</f>
        <v/>
      </c>
      <c r="AH40" s="24">
        <f>IF(ISBLANK(HLOOKUP(AH$1, m_preprocess!$1:$1048576, $D40, FALSE)), "", HLOOKUP(AH$1, m_preprocess!$1:$1048576, $D40, FALSE))</f>
        <v>1080415</v>
      </c>
      <c r="AI40" s="24">
        <f>IF(ISBLANK(HLOOKUP(AI$1, m_preprocess!$1:$1048576, $D40, FALSE)), "", HLOOKUP(AI$1, m_preprocess!$1:$1048576, $D40, FALSE))</f>
        <v>82.541340285517776</v>
      </c>
    </row>
    <row r="41" spans="1:35" x14ac:dyDescent="0.25">
      <c r="A41" s="27">
        <v>35156</v>
      </c>
      <c r="B41">
        <v>1996</v>
      </c>
      <c r="C41">
        <v>4</v>
      </c>
      <c r="D41">
        <v>41</v>
      </c>
      <c r="E41" s="24" t="str">
        <f>IF(ISBLANK(HLOOKUP(E$1, m_preprocess!$1:$1048576, $D41, FALSE)), "", HLOOKUP(E$1, m_preprocess!$1:$1048576, $D41, FALSE))</f>
        <v/>
      </c>
      <c r="F41" s="24">
        <f>IF(ISBLANK(HLOOKUP(F$1, m_preprocess!$1:$1048576, $D41, FALSE)), "", HLOOKUP(F$1, m_preprocess!$1:$1048576, $D41, FALSE))</f>
        <v>62.45</v>
      </c>
      <c r="G41" s="24">
        <f>IF(ISBLANK(HLOOKUP(G$1, m_preprocess!$1:$1048576, $D41, FALSE)), "", HLOOKUP(G$1, m_preprocess!$1:$1048576, $D41, FALSE))</f>
        <v>82.516454888658089</v>
      </c>
      <c r="H41" s="24">
        <f>IF(ISBLANK(HLOOKUP(H$1, m_preprocess!$1:$1048576, $D41, FALSE)), "", HLOOKUP(H$1, m_preprocess!$1:$1048576, $D41, FALSE))</f>
        <v>13.086859482826954</v>
      </c>
      <c r="I41" s="24" t="str">
        <f>IF(ISBLANK(HLOOKUP(I$1, m_preprocess!$1:$1048576, $D41, FALSE)), "", HLOOKUP(I$1, m_preprocess!$1:$1048576, $D41, FALSE))</f>
        <v/>
      </c>
      <c r="J41" s="24">
        <f>IF(ISBLANK(HLOOKUP(J$1, m_preprocess!$1:$1048576, $D41, FALSE)), "", HLOOKUP(J$1, m_preprocess!$1:$1048576, $D41, FALSE))</f>
        <v>88.212624811869063</v>
      </c>
      <c r="K41" s="24">
        <f>IF(ISBLANK(HLOOKUP(K$1, m_preprocess!$1:$1048576, $D41, FALSE)), "", HLOOKUP(K$1, m_preprocess!$1:$1048576, $D41, FALSE))</f>
        <v>27.860359475662474</v>
      </c>
      <c r="L41" s="24">
        <f>IF(ISBLANK(HLOOKUP(L$1, m_preprocess!$1:$1048576, $D41, FALSE)), "", HLOOKUP(L$1, m_preprocess!$1:$1048576, $D41, FALSE))</f>
        <v>8.3185564255817237</v>
      </c>
      <c r="M41" s="24">
        <f>IF(ISBLANK(HLOOKUP(M$1, m_preprocess!$1:$1048576, $D41, FALSE)), "", HLOOKUP(M$1, m_preprocess!$1:$1048576, $D41, FALSE))</f>
        <v>22.131045743705531</v>
      </c>
      <c r="N41" s="24">
        <f>IF(ISBLANK(HLOOKUP(N$1, m_preprocess!$1:$1048576, $D41, FALSE)), "", HLOOKUP(N$1, m_preprocess!$1:$1048576, $D41, FALSE))</f>
        <v>5.2359274619663108</v>
      </c>
      <c r="O41" s="24">
        <f>IF(ISBLANK(HLOOKUP(O$1, m_preprocess!$1:$1048576, $D41, FALSE)), "", HLOOKUP(O$1, m_preprocess!$1:$1048576, $D41, FALSE))</f>
        <v>7.7492932992098948</v>
      </c>
      <c r="P41" s="24">
        <f>IF(ISBLANK(HLOOKUP(P$1, m_preprocess!$1:$1048576, $D41, FALSE)), "", HLOOKUP(P$1, m_preprocess!$1:$1048576, $D41, FALSE))</f>
        <v>3.3142864022374958</v>
      </c>
      <c r="Q41" s="24" t="str">
        <f>IF(ISBLANK(HLOOKUP(Q$1, m_preprocess!$1:$1048576, $D41, FALSE)), "", HLOOKUP(Q$1, m_preprocess!$1:$1048576, $D41, FALSE))</f>
        <v/>
      </c>
      <c r="R41" s="24">
        <f>IF(ISBLANK(HLOOKUP(R$1, m_preprocess!$1:$1048576, $D41, FALSE)), "", HLOOKUP(R$1, m_preprocess!$1:$1048576, $D41, FALSE))</f>
        <v>78.106516031697808</v>
      </c>
      <c r="S41" s="24">
        <f>IF(ISBLANK(HLOOKUP(S$1, m_preprocess!$1:$1048576, $D41, FALSE)), "", HLOOKUP(S$1, m_preprocess!$1:$1048576, $D41, FALSE))</f>
        <v>366.63400000000001</v>
      </c>
      <c r="T41" s="24">
        <f>IF(ISBLANK(HLOOKUP(T$1, m_preprocess!$1:$1048576, $D41, FALSE)), "", HLOOKUP(T$1, m_preprocess!$1:$1048576, $D41, FALSE))</f>
        <v>4834.7</v>
      </c>
      <c r="U41" s="24">
        <f>IF(ISBLANK(HLOOKUP(U$1, m_preprocess!$1:$1048576, $D41, FALSE)), "", HLOOKUP(U$1, m_preprocess!$1:$1048576, $D41, FALSE))</f>
        <v>25029</v>
      </c>
      <c r="V41" s="24">
        <f>IF(ISBLANK(HLOOKUP(V$1, m_preprocess!$1:$1048576, $D41, FALSE)), "", HLOOKUP(V$1, m_preprocess!$1:$1048576, $D41, FALSE))</f>
        <v>46.455548315820295</v>
      </c>
      <c r="W41" s="24">
        <f>IF(ISBLANK(HLOOKUP(W$1, m_preprocess!$1:$1048576, $D41, FALSE)), "", HLOOKUP(W$1, m_preprocess!$1:$1048576, $D41, FALSE))</f>
        <v>130095.28391698041</v>
      </c>
      <c r="X41" s="24">
        <f>IF(ISBLANK(HLOOKUP(X$1, m_preprocess!$1:$1048576, $D41, FALSE)), "", HLOOKUP(X$1, m_preprocess!$1:$1048576, $D41, FALSE))</f>
        <v>239983.93228881649</v>
      </c>
      <c r="Y41" s="24" t="str">
        <f>IF(ISBLANK(HLOOKUP(Y$1, m_preprocess!$1:$1048576, $D41, FALSE)), "", HLOOKUP(Y$1, m_preprocess!$1:$1048576, $D41, FALSE))</f>
        <v/>
      </c>
      <c r="Z41" s="24" t="str">
        <f>IF(ISBLANK(HLOOKUP(Z$1, m_preprocess!$1:$1048576, $D41, FALSE)), "", HLOOKUP(Z$1, m_preprocess!$1:$1048576, $D41, FALSE))</f>
        <v/>
      </c>
      <c r="AA41" s="24" t="str">
        <f>IF(ISBLANK(HLOOKUP(AA$1, m_preprocess!$1:$1048576, $D41, FALSE)), "", HLOOKUP(AA$1, m_preprocess!$1:$1048576, $D41, FALSE))</f>
        <v/>
      </c>
      <c r="AB41" s="24" t="str">
        <f>IF(ISBLANK(HLOOKUP(AB$1, m_preprocess!$1:$1048576, $D41, FALSE)), "", HLOOKUP(AB$1, m_preprocess!$1:$1048576, $D41, FALSE))</f>
        <v/>
      </c>
      <c r="AC41" s="24" t="str">
        <f>IF(ISBLANK(HLOOKUP(AC$1, m_preprocess!$1:$1048576, $D41, FALSE)), "", HLOOKUP(AC$1, m_preprocess!$1:$1048576, $D41, FALSE))</f>
        <v/>
      </c>
      <c r="AD41" s="24">
        <f>IF(ISBLANK(HLOOKUP(AD$1, m_preprocess!$1:$1048576, $D41, FALSE)), "", HLOOKUP(AD$1, m_preprocess!$1:$1048576, $D41, FALSE))</f>
        <v>97.851206433229962</v>
      </c>
      <c r="AE41" s="24" t="str">
        <f>IF(ISBLANK(HLOOKUP(AE$1, m_preprocess!$1:$1048576, $D41, FALSE)), "", HLOOKUP(AE$1, m_preprocess!$1:$1048576, $D41, FALSE))</f>
        <v/>
      </c>
      <c r="AF41" s="24" t="str">
        <f>IF(ISBLANK(HLOOKUP(AF$1, m_preprocess!$1:$1048576, $D41, FALSE)), "", HLOOKUP(AF$1, m_preprocess!$1:$1048576, $D41, FALSE))</f>
        <v/>
      </c>
      <c r="AG41" s="24" t="str">
        <f>IF(ISBLANK(HLOOKUP(AG$1, m_preprocess!$1:$1048576, $D41, FALSE)), "", HLOOKUP(AG$1, m_preprocess!$1:$1048576, $D41, FALSE))</f>
        <v/>
      </c>
      <c r="AH41" s="24">
        <f>IF(ISBLANK(HLOOKUP(AH$1, m_preprocess!$1:$1048576, $D41, FALSE)), "", HLOOKUP(AH$1, m_preprocess!$1:$1048576, $D41, FALSE))</f>
        <v>1071631</v>
      </c>
      <c r="AI41" s="24">
        <f>IF(ISBLANK(HLOOKUP(AI$1, m_preprocess!$1:$1048576, $D41, FALSE)), "", HLOOKUP(AI$1, m_preprocess!$1:$1048576, $D41, FALSE))</f>
        <v>81.918188728864351</v>
      </c>
    </row>
    <row r="42" spans="1:35" x14ac:dyDescent="0.25">
      <c r="A42" s="27">
        <v>35186</v>
      </c>
      <c r="B42">
        <v>1996</v>
      </c>
      <c r="C42">
        <v>5</v>
      </c>
      <c r="D42">
        <v>42</v>
      </c>
      <c r="E42" s="24" t="str">
        <f>IF(ISBLANK(HLOOKUP(E$1, m_preprocess!$1:$1048576, $D42, FALSE)), "", HLOOKUP(E$1, m_preprocess!$1:$1048576, $D42, FALSE))</f>
        <v/>
      </c>
      <c r="F42" s="24">
        <f>IF(ISBLANK(HLOOKUP(F$1, m_preprocess!$1:$1048576, $D42, FALSE)), "", HLOOKUP(F$1, m_preprocess!$1:$1048576, $D42, FALSE))</f>
        <v>64.59</v>
      </c>
      <c r="G42" s="24">
        <f>IF(ISBLANK(HLOOKUP(G$1, m_preprocess!$1:$1048576, $D42, FALSE)), "", HLOOKUP(G$1, m_preprocess!$1:$1048576, $D42, FALSE))</f>
        <v>84.142771611551865</v>
      </c>
      <c r="H42" s="24">
        <f>IF(ISBLANK(HLOOKUP(H$1, m_preprocess!$1:$1048576, $D42, FALSE)), "", HLOOKUP(H$1, m_preprocess!$1:$1048576, $D42, FALSE))</f>
        <v>13.075182270755654</v>
      </c>
      <c r="I42" s="24" t="str">
        <f>IF(ISBLANK(HLOOKUP(I$1, m_preprocess!$1:$1048576, $D42, FALSE)), "", HLOOKUP(I$1, m_preprocess!$1:$1048576, $D42, FALSE))</f>
        <v/>
      </c>
      <c r="J42" s="24">
        <f>IF(ISBLANK(HLOOKUP(J$1, m_preprocess!$1:$1048576, $D42, FALSE)), "", HLOOKUP(J$1, m_preprocess!$1:$1048576, $D42, FALSE))</f>
        <v>88.931370472229219</v>
      </c>
      <c r="K42" s="24">
        <f>IF(ISBLANK(HLOOKUP(K$1, m_preprocess!$1:$1048576, $D42, FALSE)), "", HLOOKUP(K$1, m_preprocess!$1:$1048576, $D42, FALSE))</f>
        <v>32.681052184089822</v>
      </c>
      <c r="L42" s="24">
        <f>IF(ISBLANK(HLOOKUP(L$1, m_preprocess!$1:$1048576, $D42, FALSE)), "", HLOOKUP(L$1, m_preprocess!$1:$1048576, $D42, FALSE))</f>
        <v>10.365353873114664</v>
      </c>
      <c r="M42" s="24">
        <f>IF(ISBLANK(HLOOKUP(M$1, m_preprocess!$1:$1048576, $D42, FALSE)), "", HLOOKUP(M$1, m_preprocess!$1:$1048576, $D42, FALSE))</f>
        <v>23.337407706032696</v>
      </c>
      <c r="N42" s="24">
        <f>IF(ISBLANK(HLOOKUP(N$1, m_preprocess!$1:$1048576, $D42, FALSE)), "", HLOOKUP(N$1, m_preprocess!$1:$1048576, $D42, FALSE))</f>
        <v>5.2364708917063734</v>
      </c>
      <c r="O42" s="24">
        <f>IF(ISBLANK(HLOOKUP(O$1, m_preprocess!$1:$1048576, $D42, FALSE)), "", HLOOKUP(O$1, m_preprocess!$1:$1048576, $D42, FALSE))</f>
        <v>8.456468750567895</v>
      </c>
      <c r="P42" s="24">
        <f>IF(ISBLANK(HLOOKUP(P$1, m_preprocess!$1:$1048576, $D42, FALSE)), "", HLOOKUP(P$1, m_preprocess!$1:$1048576, $D42, FALSE))</f>
        <v>3.4393348830558375</v>
      </c>
      <c r="Q42" s="24" t="str">
        <f>IF(ISBLANK(HLOOKUP(Q$1, m_preprocess!$1:$1048576, $D42, FALSE)), "", HLOOKUP(Q$1, m_preprocess!$1:$1048576, $D42, FALSE))</f>
        <v/>
      </c>
      <c r="R42" s="24">
        <f>IF(ISBLANK(HLOOKUP(R$1, m_preprocess!$1:$1048576, $D42, FALSE)), "", HLOOKUP(R$1, m_preprocess!$1:$1048576, $D42, FALSE))</f>
        <v>76.157867583015417</v>
      </c>
      <c r="S42" s="24">
        <f>IF(ISBLANK(HLOOKUP(S$1, m_preprocess!$1:$1048576, $D42, FALSE)), "", HLOOKUP(S$1, m_preprocess!$1:$1048576, $D42, FALSE))</f>
        <v>402.976</v>
      </c>
      <c r="T42" s="24">
        <f>IF(ISBLANK(HLOOKUP(T$1, m_preprocess!$1:$1048576, $D42, FALSE)), "", HLOOKUP(T$1, m_preprocess!$1:$1048576, $D42, FALSE))</f>
        <v>5123.51</v>
      </c>
      <c r="U42" s="24">
        <f>IF(ISBLANK(HLOOKUP(U$1, m_preprocess!$1:$1048576, $D42, FALSE)), "", HLOOKUP(U$1, m_preprocess!$1:$1048576, $D42, FALSE))</f>
        <v>23876</v>
      </c>
      <c r="V42" s="24">
        <f>IF(ISBLANK(HLOOKUP(V$1, m_preprocess!$1:$1048576, $D42, FALSE)), "", HLOOKUP(V$1, m_preprocess!$1:$1048576, $D42, FALSE))</f>
        <v>46.327146629925956</v>
      </c>
      <c r="W42" s="24">
        <f>IF(ISBLANK(HLOOKUP(W$1, m_preprocess!$1:$1048576, $D42, FALSE)), "", HLOOKUP(W$1, m_preprocess!$1:$1048576, $D42, FALSE))</f>
        <v>134390.87605915623</v>
      </c>
      <c r="X42" s="24">
        <f>IF(ISBLANK(HLOOKUP(X$1, m_preprocess!$1:$1048576, $D42, FALSE)), "", HLOOKUP(X$1, m_preprocess!$1:$1048576, $D42, FALSE))</f>
        <v>248706.83502999946</v>
      </c>
      <c r="Y42" s="24" t="str">
        <f>IF(ISBLANK(HLOOKUP(Y$1, m_preprocess!$1:$1048576, $D42, FALSE)), "", HLOOKUP(Y$1, m_preprocess!$1:$1048576, $D42, FALSE))</f>
        <v/>
      </c>
      <c r="Z42" s="24" t="str">
        <f>IF(ISBLANK(HLOOKUP(Z$1, m_preprocess!$1:$1048576, $D42, FALSE)), "", HLOOKUP(Z$1, m_preprocess!$1:$1048576, $D42, FALSE))</f>
        <v/>
      </c>
      <c r="AA42" s="24" t="str">
        <f>IF(ISBLANK(HLOOKUP(AA$1, m_preprocess!$1:$1048576, $D42, FALSE)), "", HLOOKUP(AA$1, m_preprocess!$1:$1048576, $D42, FALSE))</f>
        <v/>
      </c>
      <c r="AB42" s="24" t="str">
        <f>IF(ISBLANK(HLOOKUP(AB$1, m_preprocess!$1:$1048576, $D42, FALSE)), "", HLOOKUP(AB$1, m_preprocess!$1:$1048576, $D42, FALSE))</f>
        <v/>
      </c>
      <c r="AC42" s="24" t="str">
        <f>IF(ISBLANK(HLOOKUP(AC$1, m_preprocess!$1:$1048576, $D42, FALSE)), "", HLOOKUP(AC$1, m_preprocess!$1:$1048576, $D42, FALSE))</f>
        <v/>
      </c>
      <c r="AD42" s="24">
        <f>IF(ISBLANK(HLOOKUP(AD$1, m_preprocess!$1:$1048576, $D42, FALSE)), "", HLOOKUP(AD$1, m_preprocess!$1:$1048576, $D42, FALSE))</f>
        <v>99.44685722605827</v>
      </c>
      <c r="AE42" s="24" t="str">
        <f>IF(ISBLANK(HLOOKUP(AE$1, m_preprocess!$1:$1048576, $D42, FALSE)), "", HLOOKUP(AE$1, m_preprocess!$1:$1048576, $D42, FALSE))</f>
        <v/>
      </c>
      <c r="AF42" s="24" t="str">
        <f>IF(ISBLANK(HLOOKUP(AF$1, m_preprocess!$1:$1048576, $D42, FALSE)), "", HLOOKUP(AF$1, m_preprocess!$1:$1048576, $D42, FALSE))</f>
        <v/>
      </c>
      <c r="AG42" s="24" t="str">
        <f>IF(ISBLANK(HLOOKUP(AG$1, m_preprocess!$1:$1048576, $D42, FALSE)), "", HLOOKUP(AG$1, m_preprocess!$1:$1048576, $D42, FALSE))</f>
        <v/>
      </c>
      <c r="AH42" s="24">
        <f>IF(ISBLANK(HLOOKUP(AH$1, m_preprocess!$1:$1048576, $D42, FALSE)), "", HLOOKUP(AH$1, m_preprocess!$1:$1048576, $D42, FALSE))</f>
        <v>1101575</v>
      </c>
      <c r="AI42" s="24">
        <f>IF(ISBLANK(HLOOKUP(AI$1, m_preprocess!$1:$1048576, $D42, FALSE)), "", HLOOKUP(AI$1, m_preprocess!$1:$1048576, $D42, FALSE))</f>
        <v>82.108463293661558</v>
      </c>
    </row>
    <row r="43" spans="1:35" x14ac:dyDescent="0.25">
      <c r="A43" s="27">
        <v>35217</v>
      </c>
      <c r="B43">
        <v>1996</v>
      </c>
      <c r="C43">
        <v>6</v>
      </c>
      <c r="D43">
        <v>43</v>
      </c>
      <c r="E43" s="24" t="str">
        <f>IF(ISBLANK(HLOOKUP(E$1, m_preprocess!$1:$1048576, $D43, FALSE)), "", HLOOKUP(E$1, m_preprocess!$1:$1048576, $D43, FALSE))</f>
        <v/>
      </c>
      <c r="F43" s="24">
        <f>IF(ISBLANK(HLOOKUP(F$1, m_preprocess!$1:$1048576, $D43, FALSE)), "", HLOOKUP(F$1, m_preprocess!$1:$1048576, $D43, FALSE))</f>
        <v>61.31</v>
      </c>
      <c r="G43" s="24">
        <f>IF(ISBLANK(HLOOKUP(G$1, m_preprocess!$1:$1048576, $D43, FALSE)), "", HLOOKUP(G$1, m_preprocess!$1:$1048576, $D43, FALSE))</f>
        <v>74.770887139295795</v>
      </c>
      <c r="H43" s="24">
        <f>IF(ISBLANK(HLOOKUP(H$1, m_preprocess!$1:$1048576, $D43, FALSE)), "", HLOOKUP(H$1, m_preprocess!$1:$1048576, $D43, FALSE))</f>
        <v>13.075522256773407</v>
      </c>
      <c r="I43" s="24" t="str">
        <f>IF(ISBLANK(HLOOKUP(I$1, m_preprocess!$1:$1048576, $D43, FALSE)), "", HLOOKUP(I$1, m_preprocess!$1:$1048576, $D43, FALSE))</f>
        <v/>
      </c>
      <c r="J43" s="24">
        <f>IF(ISBLANK(HLOOKUP(J$1, m_preprocess!$1:$1048576, $D43, FALSE)), "", HLOOKUP(J$1, m_preprocess!$1:$1048576, $D43, FALSE))</f>
        <v>87.106372947757592</v>
      </c>
      <c r="K43" s="24">
        <f>IF(ISBLANK(HLOOKUP(K$1, m_preprocess!$1:$1048576, $D43, FALSE)), "", HLOOKUP(K$1, m_preprocess!$1:$1048576, $D43, FALSE))</f>
        <v>30.802172400207947</v>
      </c>
      <c r="L43" s="24">
        <f>IF(ISBLANK(HLOOKUP(L$1, m_preprocess!$1:$1048576, $D43, FALSE)), "", HLOOKUP(L$1, m_preprocess!$1:$1048576, $D43, FALSE))</f>
        <v>9.8270552825485549</v>
      </c>
      <c r="M43" s="24">
        <f>IF(ISBLANK(HLOOKUP(M$1, m_preprocess!$1:$1048576, $D43, FALSE)), "", HLOOKUP(M$1, m_preprocess!$1:$1048576, $D43, FALSE))</f>
        <v>24.281921574572589</v>
      </c>
      <c r="N43" s="24">
        <f>IF(ISBLANK(HLOOKUP(N$1, m_preprocess!$1:$1048576, $D43, FALSE)), "", HLOOKUP(N$1, m_preprocess!$1:$1048576, $D43, FALSE))</f>
        <v>5.7615169592922735</v>
      </c>
      <c r="O43" s="24">
        <f>IF(ISBLANK(HLOOKUP(O$1, m_preprocess!$1:$1048576, $D43, FALSE)), "", HLOOKUP(O$1, m_preprocess!$1:$1048576, $D43, FALSE))</f>
        <v>8.0288372516249797</v>
      </c>
      <c r="P43" s="24">
        <f>IF(ISBLANK(HLOOKUP(P$1, m_preprocess!$1:$1048576, $D43, FALSE)), "", HLOOKUP(P$1, m_preprocess!$1:$1048576, $D43, FALSE))</f>
        <v>3.3608396376588447</v>
      </c>
      <c r="Q43" s="24" t="str">
        <f>IF(ISBLANK(HLOOKUP(Q$1, m_preprocess!$1:$1048576, $D43, FALSE)), "", HLOOKUP(Q$1, m_preprocess!$1:$1048576, $D43, FALSE))</f>
        <v/>
      </c>
      <c r="R43" s="24">
        <f>IF(ISBLANK(HLOOKUP(R$1, m_preprocess!$1:$1048576, $D43, FALSE)), "", HLOOKUP(R$1, m_preprocess!$1:$1048576, $D43, FALSE))</f>
        <v>79.459005888792845</v>
      </c>
      <c r="S43" s="24">
        <f>IF(ISBLANK(HLOOKUP(S$1, m_preprocess!$1:$1048576, $D43, FALSE)), "", HLOOKUP(S$1, m_preprocess!$1:$1048576, $D43, FALSE))</f>
        <v>340.86599999999999</v>
      </c>
      <c r="T43" s="24">
        <f>IF(ISBLANK(HLOOKUP(T$1, m_preprocess!$1:$1048576, $D43, FALSE)), "", HLOOKUP(T$1, m_preprocess!$1:$1048576, $D43, FALSE))</f>
        <v>5277.4</v>
      </c>
      <c r="U43" s="24">
        <f>IF(ISBLANK(HLOOKUP(U$1, m_preprocess!$1:$1048576, $D43, FALSE)), "", HLOOKUP(U$1, m_preprocess!$1:$1048576, $D43, FALSE))</f>
        <v>21643</v>
      </c>
      <c r="V43" s="24">
        <f>IF(ISBLANK(HLOOKUP(V$1, m_preprocess!$1:$1048576, $D43, FALSE)), "", HLOOKUP(V$1, m_preprocess!$1:$1048576, $D43, FALSE))</f>
        <v>46.349207870315787</v>
      </c>
      <c r="W43" s="24">
        <f>IF(ISBLANK(HLOOKUP(W$1, m_preprocess!$1:$1048576, $D43, FALSE)), "", HLOOKUP(W$1, m_preprocess!$1:$1048576, $D43, FALSE))</f>
        <v>138077.1998659363</v>
      </c>
      <c r="X43" s="24">
        <f>IF(ISBLANK(HLOOKUP(X$1, m_preprocess!$1:$1048576, $D43, FALSE)), "", HLOOKUP(X$1, m_preprocess!$1:$1048576, $D43, FALSE))</f>
        <v>253141.9881362954</v>
      </c>
      <c r="Y43" s="24" t="str">
        <f>IF(ISBLANK(HLOOKUP(Y$1, m_preprocess!$1:$1048576, $D43, FALSE)), "", HLOOKUP(Y$1, m_preprocess!$1:$1048576, $D43, FALSE))</f>
        <v/>
      </c>
      <c r="Z43" s="24" t="str">
        <f>IF(ISBLANK(HLOOKUP(Z$1, m_preprocess!$1:$1048576, $D43, FALSE)), "", HLOOKUP(Z$1, m_preprocess!$1:$1048576, $D43, FALSE))</f>
        <v/>
      </c>
      <c r="AA43" s="24" t="str">
        <f>IF(ISBLANK(HLOOKUP(AA$1, m_preprocess!$1:$1048576, $D43, FALSE)), "", HLOOKUP(AA$1, m_preprocess!$1:$1048576, $D43, FALSE))</f>
        <v/>
      </c>
      <c r="AB43" s="24" t="str">
        <f>IF(ISBLANK(HLOOKUP(AB$1, m_preprocess!$1:$1048576, $D43, FALSE)), "", HLOOKUP(AB$1, m_preprocess!$1:$1048576, $D43, FALSE))</f>
        <v/>
      </c>
      <c r="AC43" s="24" t="str">
        <f>IF(ISBLANK(HLOOKUP(AC$1, m_preprocess!$1:$1048576, $D43, FALSE)), "", HLOOKUP(AC$1, m_preprocess!$1:$1048576, $D43, FALSE))</f>
        <v/>
      </c>
      <c r="AD43" s="24">
        <f>IF(ISBLANK(HLOOKUP(AD$1, m_preprocess!$1:$1048576, $D43, FALSE)), "", HLOOKUP(AD$1, m_preprocess!$1:$1048576, $D43, FALSE))</f>
        <v>100.73272359768505</v>
      </c>
      <c r="AE43" s="24" t="str">
        <f>IF(ISBLANK(HLOOKUP(AE$1, m_preprocess!$1:$1048576, $D43, FALSE)), "", HLOOKUP(AE$1, m_preprocess!$1:$1048576, $D43, FALSE))</f>
        <v/>
      </c>
      <c r="AF43" s="24" t="str">
        <f>IF(ISBLANK(HLOOKUP(AF$1, m_preprocess!$1:$1048576, $D43, FALSE)), "", HLOOKUP(AF$1, m_preprocess!$1:$1048576, $D43, FALSE))</f>
        <v/>
      </c>
      <c r="AG43" s="24" t="str">
        <f>IF(ISBLANK(HLOOKUP(AG$1, m_preprocess!$1:$1048576, $D43, FALSE)), "", HLOOKUP(AG$1, m_preprocess!$1:$1048576, $D43, FALSE))</f>
        <v/>
      </c>
      <c r="AH43" s="24">
        <f>IF(ISBLANK(HLOOKUP(AH$1, m_preprocess!$1:$1048576, $D43, FALSE)), "", HLOOKUP(AH$1, m_preprocess!$1:$1048576, $D43, FALSE))</f>
        <v>1013796</v>
      </c>
      <c r="AI43" s="24">
        <f>IF(ISBLANK(HLOOKUP(AI$1, m_preprocess!$1:$1048576, $D43, FALSE)), "", HLOOKUP(AI$1, m_preprocess!$1:$1048576, $D43, FALSE))</f>
        <v>82.218800594867716</v>
      </c>
    </row>
    <row r="44" spans="1:35" x14ac:dyDescent="0.25">
      <c r="A44" s="27">
        <v>35247</v>
      </c>
      <c r="B44">
        <v>1996</v>
      </c>
      <c r="C44">
        <v>7</v>
      </c>
      <c r="D44">
        <v>44</v>
      </c>
      <c r="E44" s="24" t="str">
        <f>IF(ISBLANK(HLOOKUP(E$1, m_preprocess!$1:$1048576, $D44, FALSE)), "", HLOOKUP(E$1, m_preprocess!$1:$1048576, $D44, FALSE))</f>
        <v/>
      </c>
      <c r="F44" s="24">
        <f>IF(ISBLANK(HLOOKUP(F$1, m_preprocess!$1:$1048576, $D44, FALSE)), "", HLOOKUP(F$1, m_preprocess!$1:$1048576, $D44, FALSE))</f>
        <v>68.599999999999994</v>
      </c>
      <c r="G44" s="24">
        <f>IF(ISBLANK(HLOOKUP(G$1, m_preprocess!$1:$1048576, $D44, FALSE)), "", HLOOKUP(G$1, m_preprocess!$1:$1048576, $D44, FALSE))</f>
        <v>81.758314276380133</v>
      </c>
      <c r="H44" s="24">
        <f>IF(ISBLANK(HLOOKUP(H$1, m_preprocess!$1:$1048576, $D44, FALSE)), "", HLOOKUP(H$1, m_preprocess!$1:$1048576, $D44, FALSE))</f>
        <v>13.146422417860265</v>
      </c>
      <c r="I44" s="24" t="str">
        <f>IF(ISBLANK(HLOOKUP(I$1, m_preprocess!$1:$1048576, $D44, FALSE)), "", HLOOKUP(I$1, m_preprocess!$1:$1048576, $D44, FALSE))</f>
        <v/>
      </c>
      <c r="J44" s="24">
        <f>IF(ISBLANK(HLOOKUP(J$1, m_preprocess!$1:$1048576, $D44, FALSE)), "", HLOOKUP(J$1, m_preprocess!$1:$1048576, $D44, FALSE))</f>
        <v>87.163141570852758</v>
      </c>
      <c r="K44" s="24">
        <f>IF(ISBLANK(HLOOKUP(K$1, m_preprocess!$1:$1048576, $D44, FALSE)), "", HLOOKUP(K$1, m_preprocess!$1:$1048576, $D44, FALSE))</f>
        <v>31.133390816816242</v>
      </c>
      <c r="L44" s="24">
        <f>IF(ISBLANK(HLOOKUP(L$1, m_preprocess!$1:$1048576, $D44, FALSE)), "", HLOOKUP(L$1, m_preprocess!$1:$1048576, $D44, FALSE))</f>
        <v>10.81869212050648</v>
      </c>
      <c r="M44" s="24">
        <f>IF(ISBLANK(HLOOKUP(M$1, m_preprocess!$1:$1048576, $D44, FALSE)), "", HLOOKUP(M$1, m_preprocess!$1:$1048576, $D44, FALSE))</f>
        <v>27.93930634997422</v>
      </c>
      <c r="N44" s="24">
        <f>IF(ISBLANK(HLOOKUP(N$1, m_preprocess!$1:$1048576, $D44, FALSE)), "", HLOOKUP(N$1, m_preprocess!$1:$1048576, $D44, FALSE))</f>
        <v>6.1532177777096217</v>
      </c>
      <c r="O44" s="24">
        <f>IF(ISBLANK(HLOOKUP(O$1, m_preprocess!$1:$1048576, $D44, FALSE)), "", HLOOKUP(O$1, m_preprocess!$1:$1048576, $D44, FALSE))</f>
        <v>9.7432752281596571</v>
      </c>
      <c r="P44" s="24">
        <f>IF(ISBLANK(HLOOKUP(P$1, m_preprocess!$1:$1048576, $D44, FALSE)), "", HLOOKUP(P$1, m_preprocess!$1:$1048576, $D44, FALSE))</f>
        <v>3.9275203034438846</v>
      </c>
      <c r="Q44" s="24" t="str">
        <f>IF(ISBLANK(HLOOKUP(Q$1, m_preprocess!$1:$1048576, $D44, FALSE)), "", HLOOKUP(Q$1, m_preprocess!$1:$1048576, $D44, FALSE))</f>
        <v/>
      </c>
      <c r="R44" s="24">
        <f>IF(ISBLANK(HLOOKUP(R$1, m_preprocess!$1:$1048576, $D44, FALSE)), "", HLOOKUP(R$1, m_preprocess!$1:$1048576, $D44, FALSE))</f>
        <v>78.800982280365005</v>
      </c>
      <c r="S44" s="24">
        <f>IF(ISBLANK(HLOOKUP(S$1, m_preprocess!$1:$1048576, $D44, FALSE)), "", HLOOKUP(S$1, m_preprocess!$1:$1048576, $D44, FALSE))</f>
        <v>393.85300000000001</v>
      </c>
      <c r="T44" s="24">
        <f>IF(ISBLANK(HLOOKUP(T$1, m_preprocess!$1:$1048576, $D44, FALSE)), "", HLOOKUP(T$1, m_preprocess!$1:$1048576, $D44, FALSE))</f>
        <v>5596.45</v>
      </c>
      <c r="U44" s="24">
        <f>IF(ISBLANK(HLOOKUP(U$1, m_preprocess!$1:$1048576, $D44, FALSE)), "", HLOOKUP(U$1, m_preprocess!$1:$1048576, $D44, FALSE))</f>
        <v>26107</v>
      </c>
      <c r="V44" s="24">
        <f>IF(ISBLANK(HLOOKUP(V$1, m_preprocess!$1:$1048576, $D44, FALSE)), "", HLOOKUP(V$1, m_preprocess!$1:$1048576, $D44, FALSE))</f>
        <v>46.330903286944434</v>
      </c>
      <c r="W44" s="24">
        <f>IF(ISBLANK(HLOOKUP(W$1, m_preprocess!$1:$1048576, $D44, FALSE)), "", HLOOKUP(W$1, m_preprocess!$1:$1048576, $D44, FALSE))</f>
        <v>143904.54222966597</v>
      </c>
      <c r="X44" s="24">
        <f>IF(ISBLANK(HLOOKUP(X$1, m_preprocess!$1:$1048576, $D44, FALSE)), "", HLOOKUP(X$1, m_preprocess!$1:$1048576, $D44, FALSE))</f>
        <v>256359.57775260208</v>
      </c>
      <c r="Y44" s="24" t="str">
        <f>IF(ISBLANK(HLOOKUP(Y$1, m_preprocess!$1:$1048576, $D44, FALSE)), "", HLOOKUP(Y$1, m_preprocess!$1:$1048576, $D44, FALSE))</f>
        <v/>
      </c>
      <c r="Z44" s="24" t="str">
        <f>IF(ISBLANK(HLOOKUP(Z$1, m_preprocess!$1:$1048576, $D44, FALSE)), "", HLOOKUP(Z$1, m_preprocess!$1:$1048576, $D44, FALSE))</f>
        <v/>
      </c>
      <c r="AA44" s="24" t="str">
        <f>IF(ISBLANK(HLOOKUP(AA$1, m_preprocess!$1:$1048576, $D44, FALSE)), "", HLOOKUP(AA$1, m_preprocess!$1:$1048576, $D44, FALSE))</f>
        <v/>
      </c>
      <c r="AB44" s="24" t="str">
        <f>IF(ISBLANK(HLOOKUP(AB$1, m_preprocess!$1:$1048576, $D44, FALSE)), "", HLOOKUP(AB$1, m_preprocess!$1:$1048576, $D44, FALSE))</f>
        <v/>
      </c>
      <c r="AC44" s="24" t="str">
        <f>IF(ISBLANK(HLOOKUP(AC$1, m_preprocess!$1:$1048576, $D44, FALSE)), "", HLOOKUP(AC$1, m_preprocess!$1:$1048576, $D44, FALSE))</f>
        <v/>
      </c>
      <c r="AD44" s="24">
        <f>IF(ISBLANK(HLOOKUP(AD$1, m_preprocess!$1:$1048576, $D44, FALSE)), "", HLOOKUP(AD$1, m_preprocess!$1:$1048576, $D44, FALSE))</f>
        <v>99.049831849971966</v>
      </c>
      <c r="AE44" s="24" t="str">
        <f>IF(ISBLANK(HLOOKUP(AE$1, m_preprocess!$1:$1048576, $D44, FALSE)), "", HLOOKUP(AE$1, m_preprocess!$1:$1048576, $D44, FALSE))</f>
        <v/>
      </c>
      <c r="AF44" s="24" t="str">
        <f>IF(ISBLANK(HLOOKUP(AF$1, m_preprocess!$1:$1048576, $D44, FALSE)), "", HLOOKUP(AF$1, m_preprocess!$1:$1048576, $D44, FALSE))</f>
        <v/>
      </c>
      <c r="AG44" s="24" t="str">
        <f>IF(ISBLANK(HLOOKUP(AG$1, m_preprocess!$1:$1048576, $D44, FALSE)), "", HLOOKUP(AG$1, m_preprocess!$1:$1048576, $D44, FALSE))</f>
        <v/>
      </c>
      <c r="AH44" s="24">
        <f>IF(ISBLANK(HLOOKUP(AH$1, m_preprocess!$1:$1048576, $D44, FALSE)), "", HLOOKUP(AH$1, m_preprocess!$1:$1048576, $D44, FALSE))</f>
        <v>1147922</v>
      </c>
      <c r="AI44" s="24">
        <f>IF(ISBLANK(HLOOKUP(AI$1, m_preprocess!$1:$1048576, $D44, FALSE)), "", HLOOKUP(AI$1, m_preprocess!$1:$1048576, $D44, FALSE))</f>
        <v>81.999774951539337</v>
      </c>
    </row>
    <row r="45" spans="1:35" x14ac:dyDescent="0.25">
      <c r="A45" s="27">
        <v>35278</v>
      </c>
      <c r="B45">
        <v>1996</v>
      </c>
      <c r="C45">
        <v>8</v>
      </c>
      <c r="D45">
        <v>45</v>
      </c>
      <c r="E45" s="24" t="str">
        <f>IF(ISBLANK(HLOOKUP(E$1, m_preprocess!$1:$1048576, $D45, FALSE)), "", HLOOKUP(E$1, m_preprocess!$1:$1048576, $D45, FALSE))</f>
        <v/>
      </c>
      <c r="F45" s="24">
        <f>IF(ISBLANK(HLOOKUP(F$1, m_preprocess!$1:$1048576, $D45, FALSE)), "", HLOOKUP(F$1, m_preprocess!$1:$1048576, $D45, FALSE))</f>
        <v>67.66</v>
      </c>
      <c r="G45" s="24">
        <f>IF(ISBLANK(HLOOKUP(G$1, m_preprocess!$1:$1048576, $D45, FALSE)), "", HLOOKUP(G$1, m_preprocess!$1:$1048576, $D45, FALSE))</f>
        <v>91.745936391688616</v>
      </c>
      <c r="H45" s="24">
        <f>IF(ISBLANK(HLOOKUP(H$1, m_preprocess!$1:$1048576, $D45, FALSE)), "", HLOOKUP(H$1, m_preprocess!$1:$1048576, $D45, FALSE))</f>
        <v>13.136235913712968</v>
      </c>
      <c r="I45" s="24" t="str">
        <f>IF(ISBLANK(HLOOKUP(I$1, m_preprocess!$1:$1048576, $D45, FALSE)), "", HLOOKUP(I$1, m_preprocess!$1:$1048576, $D45, FALSE))</f>
        <v/>
      </c>
      <c r="J45" s="24">
        <f>IF(ISBLANK(HLOOKUP(J$1, m_preprocess!$1:$1048576, $D45, FALSE)), "", HLOOKUP(J$1, m_preprocess!$1:$1048576, $D45, FALSE))</f>
        <v>87.597195590752577</v>
      </c>
      <c r="K45" s="24">
        <f>IF(ISBLANK(HLOOKUP(K$1, m_preprocess!$1:$1048576, $D45, FALSE)), "", HLOOKUP(K$1, m_preprocess!$1:$1048576, $D45, FALSE))</f>
        <v>31.793660175768782</v>
      </c>
      <c r="L45" s="24">
        <f>IF(ISBLANK(HLOOKUP(L$1, m_preprocess!$1:$1048576, $D45, FALSE)), "", HLOOKUP(L$1, m_preprocess!$1:$1048576, $D45, FALSE))</f>
        <v>11.379114024427214</v>
      </c>
      <c r="M45" s="24">
        <f>IF(ISBLANK(HLOOKUP(M$1, m_preprocess!$1:$1048576, $D45, FALSE)), "", HLOOKUP(M$1, m_preprocess!$1:$1048576, $D45, FALSE))</f>
        <v>28.309906073967074</v>
      </c>
      <c r="N45" s="24">
        <f>IF(ISBLANK(HLOOKUP(N$1, m_preprocess!$1:$1048576, $D45, FALSE)), "", HLOOKUP(N$1, m_preprocess!$1:$1048576, $D45, FALSE))</f>
        <v>6.3329669390717722</v>
      </c>
      <c r="O45" s="24">
        <f>IF(ISBLANK(HLOOKUP(O$1, m_preprocess!$1:$1048576, $D45, FALSE)), "", HLOOKUP(O$1, m_preprocess!$1:$1048576, $D45, FALSE))</f>
        <v>9.9805318561253493</v>
      </c>
      <c r="P45" s="24">
        <f>IF(ISBLANK(HLOOKUP(P$1, m_preprocess!$1:$1048576, $D45, FALSE)), "", HLOOKUP(P$1, m_preprocess!$1:$1048576, $D45, FALSE))</f>
        <v>4.1306199523157137</v>
      </c>
      <c r="Q45" s="24" t="str">
        <f>IF(ISBLANK(HLOOKUP(Q$1, m_preprocess!$1:$1048576, $D45, FALSE)), "", HLOOKUP(Q$1, m_preprocess!$1:$1048576, $D45, FALSE))</f>
        <v/>
      </c>
      <c r="R45" s="24">
        <f>IF(ISBLANK(HLOOKUP(R$1, m_preprocess!$1:$1048576, $D45, FALSE)), "", HLOOKUP(R$1, m_preprocess!$1:$1048576, $D45, FALSE))</f>
        <v>81.023895048118149</v>
      </c>
      <c r="S45" s="24">
        <f>IF(ISBLANK(HLOOKUP(S$1, m_preprocess!$1:$1048576, $D45, FALSE)), "", HLOOKUP(S$1, m_preprocess!$1:$1048576, $D45, FALSE))</f>
        <v>434.31599999999997</v>
      </c>
      <c r="T45" s="24">
        <f>IF(ISBLANK(HLOOKUP(T$1, m_preprocess!$1:$1048576, $D45, FALSE)), "", HLOOKUP(T$1, m_preprocess!$1:$1048576, $D45, FALSE))</f>
        <v>5081</v>
      </c>
      <c r="U45" s="24">
        <f>IF(ISBLANK(HLOOKUP(U$1, m_preprocess!$1:$1048576, $D45, FALSE)), "", HLOOKUP(U$1, m_preprocess!$1:$1048576, $D45, FALSE))</f>
        <v>25892</v>
      </c>
      <c r="V45" s="24">
        <f>IF(ISBLANK(HLOOKUP(V$1, m_preprocess!$1:$1048576, $D45, FALSE)), "", HLOOKUP(V$1, m_preprocess!$1:$1048576, $D45, FALSE))</f>
        <v>46.669821306480316</v>
      </c>
      <c r="W45" s="24">
        <f>IF(ISBLANK(HLOOKUP(W$1, m_preprocess!$1:$1048576, $D45, FALSE)), "", HLOOKUP(W$1, m_preprocess!$1:$1048576, $D45, FALSE))</f>
        <v>137285.52165521085</v>
      </c>
      <c r="X45" s="24">
        <f>IF(ISBLANK(HLOOKUP(X$1, m_preprocess!$1:$1048576, $D45, FALSE)), "", HLOOKUP(X$1, m_preprocess!$1:$1048576, $D45, FALSE))</f>
        <v>243359.72808335573</v>
      </c>
      <c r="Y45" s="24" t="str">
        <f>IF(ISBLANK(HLOOKUP(Y$1, m_preprocess!$1:$1048576, $D45, FALSE)), "", HLOOKUP(Y$1, m_preprocess!$1:$1048576, $D45, FALSE))</f>
        <v/>
      </c>
      <c r="Z45" s="24" t="str">
        <f>IF(ISBLANK(HLOOKUP(Z$1, m_preprocess!$1:$1048576, $D45, FALSE)), "", HLOOKUP(Z$1, m_preprocess!$1:$1048576, $D45, FALSE))</f>
        <v/>
      </c>
      <c r="AA45" s="24" t="str">
        <f>IF(ISBLANK(HLOOKUP(AA$1, m_preprocess!$1:$1048576, $D45, FALSE)), "", HLOOKUP(AA$1, m_preprocess!$1:$1048576, $D45, FALSE))</f>
        <v/>
      </c>
      <c r="AB45" s="24" t="str">
        <f>IF(ISBLANK(HLOOKUP(AB$1, m_preprocess!$1:$1048576, $D45, FALSE)), "", HLOOKUP(AB$1, m_preprocess!$1:$1048576, $D45, FALSE))</f>
        <v/>
      </c>
      <c r="AC45" s="24" t="str">
        <f>IF(ISBLANK(HLOOKUP(AC$1, m_preprocess!$1:$1048576, $D45, FALSE)), "", HLOOKUP(AC$1, m_preprocess!$1:$1048576, $D45, FALSE))</f>
        <v/>
      </c>
      <c r="AD45" s="24">
        <f>IF(ISBLANK(HLOOKUP(AD$1, m_preprocess!$1:$1048576, $D45, FALSE)), "", HLOOKUP(AD$1, m_preprocess!$1:$1048576, $D45, FALSE))</f>
        <v>99.004337722153593</v>
      </c>
      <c r="AE45" s="24" t="str">
        <f>IF(ISBLANK(HLOOKUP(AE$1, m_preprocess!$1:$1048576, $D45, FALSE)), "", HLOOKUP(AE$1, m_preprocess!$1:$1048576, $D45, FALSE))</f>
        <v/>
      </c>
      <c r="AF45" s="24" t="str">
        <f>IF(ISBLANK(HLOOKUP(AF$1, m_preprocess!$1:$1048576, $D45, FALSE)), "", HLOOKUP(AF$1, m_preprocess!$1:$1048576, $D45, FALSE))</f>
        <v/>
      </c>
      <c r="AG45" s="24" t="str">
        <f>IF(ISBLANK(HLOOKUP(AG$1, m_preprocess!$1:$1048576, $D45, FALSE)), "", HLOOKUP(AG$1, m_preprocess!$1:$1048576, $D45, FALSE))</f>
        <v/>
      </c>
      <c r="AH45" s="24">
        <f>IF(ISBLANK(HLOOKUP(AH$1, m_preprocess!$1:$1048576, $D45, FALSE)), "", HLOOKUP(AH$1, m_preprocess!$1:$1048576, $D45, FALSE))</f>
        <v>1087215</v>
      </c>
      <c r="AI45" s="24">
        <f>IF(ISBLANK(HLOOKUP(AI$1, m_preprocess!$1:$1048576, $D45, FALSE)), "", HLOOKUP(AI$1, m_preprocess!$1:$1048576, $D45, FALSE))</f>
        <v>81.509677212314571</v>
      </c>
    </row>
    <row r="46" spans="1:35" x14ac:dyDescent="0.25">
      <c r="A46" s="27">
        <v>35309</v>
      </c>
      <c r="B46">
        <v>1996</v>
      </c>
      <c r="C46">
        <v>9</v>
      </c>
      <c r="D46">
        <v>46</v>
      </c>
      <c r="E46" s="24" t="str">
        <f>IF(ISBLANK(HLOOKUP(E$1, m_preprocess!$1:$1048576, $D46, FALSE)), "", HLOOKUP(E$1, m_preprocess!$1:$1048576, $D46, FALSE))</f>
        <v/>
      </c>
      <c r="F46" s="24">
        <f>IF(ISBLANK(HLOOKUP(F$1, m_preprocess!$1:$1048576, $D46, FALSE)), "", HLOOKUP(F$1, m_preprocess!$1:$1048576, $D46, FALSE))</f>
        <v>64.78</v>
      </c>
      <c r="G46" s="24">
        <f>IF(ISBLANK(HLOOKUP(G$1, m_preprocess!$1:$1048576, $D46, FALSE)), "", HLOOKUP(G$1, m_preprocess!$1:$1048576, $D46, FALSE))</f>
        <v>90.681760766129329</v>
      </c>
      <c r="H46" s="24">
        <f>IF(ISBLANK(HLOOKUP(H$1, m_preprocess!$1:$1048576, $D46, FALSE)), "", HLOOKUP(H$1, m_preprocess!$1:$1048576, $D46, FALSE))</f>
        <v>13.160087240496891</v>
      </c>
      <c r="I46" s="24" t="str">
        <f>IF(ISBLANK(HLOOKUP(I$1, m_preprocess!$1:$1048576, $D46, FALSE)), "", HLOOKUP(I$1, m_preprocess!$1:$1048576, $D46, FALSE))</f>
        <v/>
      </c>
      <c r="J46" s="24">
        <f>IF(ISBLANK(HLOOKUP(J$1, m_preprocess!$1:$1048576, $D46, FALSE)), "", HLOOKUP(J$1, m_preprocess!$1:$1048576, $D46, FALSE))</f>
        <v>86.596736100085153</v>
      </c>
      <c r="K46" s="24">
        <f>IF(ISBLANK(HLOOKUP(K$1, m_preprocess!$1:$1048576, $D46, FALSE)), "", HLOOKUP(K$1, m_preprocess!$1:$1048576, $D46, FALSE))</f>
        <v>27.637269491426636</v>
      </c>
      <c r="L46" s="24">
        <f>IF(ISBLANK(HLOOKUP(L$1, m_preprocess!$1:$1048576, $D46, FALSE)), "", HLOOKUP(L$1, m_preprocess!$1:$1048576, $D46, FALSE))</f>
        <v>10.684620418992314</v>
      </c>
      <c r="M46" s="24">
        <f>IF(ISBLANK(HLOOKUP(M$1, m_preprocess!$1:$1048576, $D46, FALSE)), "", HLOOKUP(M$1, m_preprocess!$1:$1048576, $D46, FALSE))</f>
        <v>24.396162781316981</v>
      </c>
      <c r="N46" s="24">
        <f>IF(ISBLANK(HLOOKUP(N$1, m_preprocess!$1:$1048576, $D46, FALSE)), "", HLOOKUP(N$1, m_preprocess!$1:$1048576, $D46, FALSE))</f>
        <v>5.5632106946708832</v>
      </c>
      <c r="O46" s="24">
        <f>IF(ISBLANK(HLOOKUP(O$1, m_preprocess!$1:$1048576, $D46, FALSE)), "", HLOOKUP(O$1, m_preprocess!$1:$1048576, $D46, FALSE))</f>
        <v>7.9962044755713704</v>
      </c>
      <c r="P46" s="24">
        <f>IF(ISBLANK(HLOOKUP(P$1, m_preprocess!$1:$1048576, $D46, FALSE)), "", HLOOKUP(P$1, m_preprocess!$1:$1048576, $D46, FALSE))</f>
        <v>4.035283312465439</v>
      </c>
      <c r="Q46" s="24" t="str">
        <f>IF(ISBLANK(HLOOKUP(Q$1, m_preprocess!$1:$1048576, $D46, FALSE)), "", HLOOKUP(Q$1, m_preprocess!$1:$1048576, $D46, FALSE))</f>
        <v/>
      </c>
      <c r="R46" s="24">
        <f>IF(ISBLANK(HLOOKUP(R$1, m_preprocess!$1:$1048576, $D46, FALSE)), "", HLOOKUP(R$1, m_preprocess!$1:$1048576, $D46, FALSE))</f>
        <v>74.066758235502164</v>
      </c>
      <c r="S46" s="24">
        <f>IF(ISBLANK(HLOOKUP(S$1, m_preprocess!$1:$1048576, $D46, FALSE)), "", HLOOKUP(S$1, m_preprocess!$1:$1048576, $D46, FALSE))</f>
        <v>447.18799999999999</v>
      </c>
      <c r="T46" s="24">
        <f>IF(ISBLANK(HLOOKUP(T$1, m_preprocess!$1:$1048576, $D46, FALSE)), "", HLOOKUP(T$1, m_preprocess!$1:$1048576, $D46, FALSE))</f>
        <v>4879</v>
      </c>
      <c r="U46" s="24">
        <f>IF(ISBLANK(HLOOKUP(U$1, m_preprocess!$1:$1048576, $D46, FALSE)), "", HLOOKUP(U$1, m_preprocess!$1:$1048576, $D46, FALSE))</f>
        <v>25180</v>
      </c>
      <c r="V46" s="24">
        <f>IF(ISBLANK(HLOOKUP(V$1, m_preprocess!$1:$1048576, $D46, FALSE)), "", HLOOKUP(V$1, m_preprocess!$1:$1048576, $D46, FALSE))</f>
        <v>46.512501745467809</v>
      </c>
      <c r="W46" s="24">
        <f>IF(ISBLANK(HLOOKUP(W$1, m_preprocess!$1:$1048576, $D46, FALSE)), "", HLOOKUP(W$1, m_preprocess!$1:$1048576, $D46, FALSE))</f>
        <v>127182.49274590708</v>
      </c>
      <c r="X46" s="24">
        <f>IF(ISBLANK(HLOOKUP(X$1, m_preprocess!$1:$1048576, $D46, FALSE)), "", HLOOKUP(X$1, m_preprocess!$1:$1048576, $D46, FALSE))</f>
        <v>233327.49577456919</v>
      </c>
      <c r="Y46" s="24" t="str">
        <f>IF(ISBLANK(HLOOKUP(Y$1, m_preprocess!$1:$1048576, $D46, FALSE)), "", HLOOKUP(Y$1, m_preprocess!$1:$1048576, $D46, FALSE))</f>
        <v/>
      </c>
      <c r="Z46" s="24" t="str">
        <f>IF(ISBLANK(HLOOKUP(Z$1, m_preprocess!$1:$1048576, $D46, FALSE)), "", HLOOKUP(Z$1, m_preprocess!$1:$1048576, $D46, FALSE))</f>
        <v/>
      </c>
      <c r="AA46" s="24" t="str">
        <f>IF(ISBLANK(HLOOKUP(AA$1, m_preprocess!$1:$1048576, $D46, FALSE)), "", HLOOKUP(AA$1, m_preprocess!$1:$1048576, $D46, FALSE))</f>
        <v/>
      </c>
      <c r="AB46" s="24" t="str">
        <f>IF(ISBLANK(HLOOKUP(AB$1, m_preprocess!$1:$1048576, $D46, FALSE)), "", HLOOKUP(AB$1, m_preprocess!$1:$1048576, $D46, FALSE))</f>
        <v/>
      </c>
      <c r="AC46" s="24" t="str">
        <f>IF(ISBLANK(HLOOKUP(AC$1, m_preprocess!$1:$1048576, $D46, FALSE)), "", HLOOKUP(AC$1, m_preprocess!$1:$1048576, $D46, FALSE))</f>
        <v/>
      </c>
      <c r="AD46" s="24">
        <f>IF(ISBLANK(HLOOKUP(AD$1, m_preprocess!$1:$1048576, $D46, FALSE)), "", HLOOKUP(AD$1, m_preprocess!$1:$1048576, $D46, FALSE))</f>
        <v>99.250084130286396</v>
      </c>
      <c r="AE46" s="24" t="str">
        <f>IF(ISBLANK(HLOOKUP(AE$1, m_preprocess!$1:$1048576, $D46, FALSE)), "", HLOOKUP(AE$1, m_preprocess!$1:$1048576, $D46, FALSE))</f>
        <v/>
      </c>
      <c r="AF46" s="24" t="str">
        <f>IF(ISBLANK(HLOOKUP(AF$1, m_preprocess!$1:$1048576, $D46, FALSE)), "", HLOOKUP(AF$1, m_preprocess!$1:$1048576, $D46, FALSE))</f>
        <v/>
      </c>
      <c r="AG46" s="24" t="str">
        <f>IF(ISBLANK(HLOOKUP(AG$1, m_preprocess!$1:$1048576, $D46, FALSE)), "", HLOOKUP(AG$1, m_preprocess!$1:$1048576, $D46, FALSE))</f>
        <v/>
      </c>
      <c r="AH46" s="24">
        <f>IF(ISBLANK(HLOOKUP(AH$1, m_preprocess!$1:$1048576, $D46, FALSE)), "", HLOOKUP(AH$1, m_preprocess!$1:$1048576, $D46, FALSE))</f>
        <v>1066607</v>
      </c>
      <c r="AI46" s="24">
        <f>IF(ISBLANK(HLOOKUP(AI$1, m_preprocess!$1:$1048576, $D46, FALSE)), "", HLOOKUP(AI$1, m_preprocess!$1:$1048576, $D46, FALSE))</f>
        <v>81.19597203692156</v>
      </c>
    </row>
    <row r="47" spans="1:35" x14ac:dyDescent="0.25">
      <c r="A47" s="27">
        <v>35339</v>
      </c>
      <c r="B47">
        <v>1996</v>
      </c>
      <c r="C47">
        <v>10</v>
      </c>
      <c r="D47">
        <v>47</v>
      </c>
      <c r="E47" s="24" t="str">
        <f>IF(ISBLANK(HLOOKUP(E$1, m_preprocess!$1:$1048576, $D47, FALSE)), "", HLOOKUP(E$1, m_preprocess!$1:$1048576, $D47, FALSE))</f>
        <v/>
      </c>
      <c r="F47" s="24">
        <f>IF(ISBLANK(HLOOKUP(F$1, m_preprocess!$1:$1048576, $D47, FALSE)), "", HLOOKUP(F$1, m_preprocess!$1:$1048576, $D47, FALSE))</f>
        <v>69.33</v>
      </c>
      <c r="G47" s="24">
        <f>IF(ISBLANK(HLOOKUP(G$1, m_preprocess!$1:$1048576, $D47, FALSE)), "", HLOOKUP(G$1, m_preprocess!$1:$1048576, $D47, FALSE))</f>
        <v>101.86168087073817</v>
      </c>
      <c r="H47" s="24">
        <f>IF(ISBLANK(HLOOKUP(H$1, m_preprocess!$1:$1048576, $D47, FALSE)), "", HLOOKUP(H$1, m_preprocess!$1:$1048576, $D47, FALSE))</f>
        <v>13.226423743114676</v>
      </c>
      <c r="I47" s="24" t="str">
        <f>IF(ISBLANK(HLOOKUP(I$1, m_preprocess!$1:$1048576, $D47, FALSE)), "", HLOOKUP(I$1, m_preprocess!$1:$1048576, $D47, FALSE))</f>
        <v/>
      </c>
      <c r="J47" s="24">
        <f>IF(ISBLANK(HLOOKUP(J$1, m_preprocess!$1:$1048576, $D47, FALSE)), "", HLOOKUP(J$1, m_preprocess!$1:$1048576, $D47, FALSE))</f>
        <v>84.187527308453852</v>
      </c>
      <c r="K47" s="24">
        <f>IF(ISBLANK(HLOOKUP(K$1, m_preprocess!$1:$1048576, $D47, FALSE)), "", HLOOKUP(K$1, m_preprocess!$1:$1048576, $D47, FALSE))</f>
        <v>30.160520465754647</v>
      </c>
      <c r="L47" s="24">
        <f>IF(ISBLANK(HLOOKUP(L$1, m_preprocess!$1:$1048576, $D47, FALSE)), "", HLOOKUP(L$1, m_preprocess!$1:$1048576, $D47, FALSE))</f>
        <v>12.33239912139468</v>
      </c>
      <c r="M47" s="24">
        <f>IF(ISBLANK(HLOOKUP(M$1, m_preprocess!$1:$1048576, $D47, FALSE)), "", HLOOKUP(M$1, m_preprocess!$1:$1048576, $D47, FALSE))</f>
        <v>28.088976830388308</v>
      </c>
      <c r="N47" s="24">
        <f>IF(ISBLANK(HLOOKUP(N$1, m_preprocess!$1:$1048576, $D47, FALSE)), "", HLOOKUP(N$1, m_preprocess!$1:$1048576, $D47, FALSE))</f>
        <v>7.0046141337075198</v>
      </c>
      <c r="O47" s="24">
        <f>IF(ISBLANK(HLOOKUP(O$1, m_preprocess!$1:$1048576, $D47, FALSE)), "", HLOOKUP(O$1, m_preprocess!$1:$1048576, $D47, FALSE))</f>
        <v>9.3982962522839895</v>
      </c>
      <c r="P47" s="24">
        <f>IF(ISBLANK(HLOOKUP(P$1, m_preprocess!$1:$1048576, $D47, FALSE)), "", HLOOKUP(P$1, m_preprocess!$1:$1048576, $D47, FALSE))</f>
        <v>4.7517220677429997</v>
      </c>
      <c r="Q47" s="24" t="str">
        <f>IF(ISBLANK(HLOOKUP(Q$1, m_preprocess!$1:$1048576, $D47, FALSE)), "", HLOOKUP(Q$1, m_preprocess!$1:$1048576, $D47, FALSE))</f>
        <v/>
      </c>
      <c r="R47" s="24">
        <f>IF(ISBLANK(HLOOKUP(R$1, m_preprocess!$1:$1048576, $D47, FALSE)), "", HLOOKUP(R$1, m_preprocess!$1:$1048576, $D47, FALSE))</f>
        <v>77.465233225525012</v>
      </c>
      <c r="S47" s="24">
        <f>IF(ISBLANK(HLOOKUP(S$1, m_preprocess!$1:$1048576, $D47, FALSE)), "", HLOOKUP(S$1, m_preprocess!$1:$1048576, $D47, FALSE))</f>
        <v>511.17099999999999</v>
      </c>
      <c r="T47" s="24">
        <f>IF(ISBLANK(HLOOKUP(T$1, m_preprocess!$1:$1048576, $D47, FALSE)), "", HLOOKUP(T$1, m_preprocess!$1:$1048576, $D47, FALSE))</f>
        <v>5096.38</v>
      </c>
      <c r="U47" s="24">
        <f>IF(ISBLANK(HLOOKUP(U$1, m_preprocess!$1:$1048576, $D47, FALSE)), "", HLOOKUP(U$1, m_preprocess!$1:$1048576, $D47, FALSE))</f>
        <v>26360</v>
      </c>
      <c r="V47" s="24">
        <f>IF(ISBLANK(HLOOKUP(V$1, m_preprocess!$1:$1048576, $D47, FALSE)), "", HLOOKUP(V$1, m_preprocess!$1:$1048576, $D47, FALSE))</f>
        <v>46.15247759676059</v>
      </c>
      <c r="W47" s="24">
        <f>IF(ISBLANK(HLOOKUP(W$1, m_preprocess!$1:$1048576, $D47, FALSE)), "", HLOOKUP(W$1, m_preprocess!$1:$1048576, $D47, FALSE))</f>
        <v>131145.08000720729</v>
      </c>
      <c r="X47" s="24">
        <f>IF(ISBLANK(HLOOKUP(X$1, m_preprocess!$1:$1048576, $D47, FALSE)), "", HLOOKUP(X$1, m_preprocess!$1:$1048576, $D47, FALSE))</f>
        <v>239598.40252734325</v>
      </c>
      <c r="Y47" s="24" t="str">
        <f>IF(ISBLANK(HLOOKUP(Y$1, m_preprocess!$1:$1048576, $D47, FALSE)), "", HLOOKUP(Y$1, m_preprocess!$1:$1048576, $D47, FALSE))</f>
        <v/>
      </c>
      <c r="Z47" s="24" t="str">
        <f>IF(ISBLANK(HLOOKUP(Z$1, m_preprocess!$1:$1048576, $D47, FALSE)), "", HLOOKUP(Z$1, m_preprocess!$1:$1048576, $D47, FALSE))</f>
        <v/>
      </c>
      <c r="AA47" s="24" t="str">
        <f>IF(ISBLANK(HLOOKUP(AA$1, m_preprocess!$1:$1048576, $D47, FALSE)), "", HLOOKUP(AA$1, m_preprocess!$1:$1048576, $D47, FALSE))</f>
        <v/>
      </c>
      <c r="AB47" s="24" t="str">
        <f>IF(ISBLANK(HLOOKUP(AB$1, m_preprocess!$1:$1048576, $D47, FALSE)), "", HLOOKUP(AB$1, m_preprocess!$1:$1048576, $D47, FALSE))</f>
        <v/>
      </c>
      <c r="AC47" s="24" t="str">
        <f>IF(ISBLANK(HLOOKUP(AC$1, m_preprocess!$1:$1048576, $D47, FALSE)), "", HLOOKUP(AC$1, m_preprocess!$1:$1048576, $D47, FALSE))</f>
        <v/>
      </c>
      <c r="AD47" s="24">
        <f>IF(ISBLANK(HLOOKUP(AD$1, m_preprocess!$1:$1048576, $D47, FALSE)), "", HLOOKUP(AD$1, m_preprocess!$1:$1048576, $D47, FALSE))</f>
        <v>103.02280953045484</v>
      </c>
      <c r="AE47" s="24" t="str">
        <f>IF(ISBLANK(HLOOKUP(AE$1, m_preprocess!$1:$1048576, $D47, FALSE)), "", HLOOKUP(AE$1, m_preprocess!$1:$1048576, $D47, FALSE))</f>
        <v/>
      </c>
      <c r="AF47" s="24" t="str">
        <f>IF(ISBLANK(HLOOKUP(AF$1, m_preprocess!$1:$1048576, $D47, FALSE)), "", HLOOKUP(AF$1, m_preprocess!$1:$1048576, $D47, FALSE))</f>
        <v/>
      </c>
      <c r="AG47" s="24" t="str">
        <f>IF(ISBLANK(HLOOKUP(AG$1, m_preprocess!$1:$1048576, $D47, FALSE)), "", HLOOKUP(AG$1, m_preprocess!$1:$1048576, $D47, FALSE))</f>
        <v/>
      </c>
      <c r="AH47" s="24">
        <f>IF(ISBLANK(HLOOKUP(AH$1, m_preprocess!$1:$1048576, $D47, FALSE)), "", HLOOKUP(AH$1, m_preprocess!$1:$1048576, $D47, FALSE))</f>
        <v>1157875</v>
      </c>
      <c r="AI47" s="24">
        <f>IF(ISBLANK(HLOOKUP(AI$1, m_preprocess!$1:$1048576, $D47, FALSE)), "", HLOOKUP(AI$1, m_preprocess!$1:$1048576, $D47, FALSE))</f>
        <v>81.672076873876151</v>
      </c>
    </row>
    <row r="48" spans="1:35" x14ac:dyDescent="0.25">
      <c r="A48" s="27">
        <v>35370</v>
      </c>
      <c r="B48">
        <v>1996</v>
      </c>
      <c r="C48">
        <v>11</v>
      </c>
      <c r="D48">
        <v>48</v>
      </c>
      <c r="E48" s="24" t="str">
        <f>IF(ISBLANK(HLOOKUP(E$1, m_preprocess!$1:$1048576, $D48, FALSE)), "", HLOOKUP(E$1, m_preprocess!$1:$1048576, $D48, FALSE))</f>
        <v/>
      </c>
      <c r="F48" s="24">
        <f>IF(ISBLANK(HLOOKUP(F$1, m_preprocess!$1:$1048576, $D48, FALSE)), "", HLOOKUP(F$1, m_preprocess!$1:$1048576, $D48, FALSE))</f>
        <v>65.459999999999994</v>
      </c>
      <c r="G48" s="24">
        <f>IF(ISBLANK(HLOOKUP(G$1, m_preprocess!$1:$1048576, $D48, FALSE)), "", HLOOKUP(G$1, m_preprocess!$1:$1048576, $D48, FALSE))</f>
        <v>98.853223481169152</v>
      </c>
      <c r="H48" s="24">
        <f>IF(ISBLANK(HLOOKUP(H$1, m_preprocess!$1:$1048576, $D48, FALSE)), "", HLOOKUP(H$1, m_preprocess!$1:$1048576, $D48, FALSE))</f>
        <v>13.205880741811198</v>
      </c>
      <c r="I48" s="24" t="str">
        <f>IF(ISBLANK(HLOOKUP(I$1, m_preprocess!$1:$1048576, $D48, FALSE)), "", HLOOKUP(I$1, m_preprocess!$1:$1048576, $D48, FALSE))</f>
        <v/>
      </c>
      <c r="J48" s="24">
        <f>IF(ISBLANK(HLOOKUP(J$1, m_preprocess!$1:$1048576, $D48, FALSE)), "", HLOOKUP(J$1, m_preprocess!$1:$1048576, $D48, FALSE))</f>
        <v>83.112837217539663</v>
      </c>
      <c r="K48" s="24">
        <f>IF(ISBLANK(HLOOKUP(K$1, m_preprocess!$1:$1048576, $D48, FALSE)), "", HLOOKUP(K$1, m_preprocess!$1:$1048576, $D48, FALSE))</f>
        <v>27.998996872131254</v>
      </c>
      <c r="L48" s="24">
        <f>IF(ISBLANK(HLOOKUP(L$1, m_preprocess!$1:$1048576, $D48, FALSE)), "", HLOOKUP(L$1, m_preprocess!$1:$1048576, $D48, FALSE))</f>
        <v>11.621792029836786</v>
      </c>
      <c r="M48" s="24">
        <f>IF(ISBLANK(HLOOKUP(M$1, m_preprocess!$1:$1048576, $D48, FALSE)), "", HLOOKUP(M$1, m_preprocess!$1:$1048576, $D48, FALSE))</f>
        <v>25.459259317680374</v>
      </c>
      <c r="N48" s="24">
        <f>IF(ISBLANK(HLOOKUP(N$1, m_preprocess!$1:$1048576, $D48, FALSE)), "", HLOOKUP(N$1, m_preprocess!$1:$1048576, $D48, FALSE))</f>
        <v>6.0308366173713104</v>
      </c>
      <c r="O48" s="24">
        <f>IF(ISBLANK(HLOOKUP(O$1, m_preprocess!$1:$1048576, $D48, FALSE)), "", HLOOKUP(O$1, m_preprocess!$1:$1048576, $D48, FALSE))</f>
        <v>8.5977727114407152</v>
      </c>
      <c r="P48" s="24">
        <f>IF(ISBLANK(HLOOKUP(P$1, m_preprocess!$1:$1048576, $D48, FALSE)), "", HLOOKUP(P$1, m_preprocess!$1:$1048576, $D48, FALSE))</f>
        <v>4.5081719250854437</v>
      </c>
      <c r="Q48" s="24" t="str">
        <f>IF(ISBLANK(HLOOKUP(Q$1, m_preprocess!$1:$1048576, $D48, FALSE)), "", HLOOKUP(Q$1, m_preprocess!$1:$1048576, $D48, FALSE))</f>
        <v/>
      </c>
      <c r="R48" s="24">
        <f>IF(ISBLANK(HLOOKUP(R$1, m_preprocess!$1:$1048576, $D48, FALSE)), "", HLOOKUP(R$1, m_preprocess!$1:$1048576, $D48, FALSE))</f>
        <v>81.227675834128476</v>
      </c>
      <c r="S48" s="24">
        <f>IF(ISBLANK(HLOOKUP(S$1, m_preprocess!$1:$1048576, $D48, FALSE)), "", HLOOKUP(S$1, m_preprocess!$1:$1048576, $D48, FALSE))</f>
        <v>506.815</v>
      </c>
      <c r="T48" s="24">
        <f>IF(ISBLANK(HLOOKUP(T$1, m_preprocess!$1:$1048576, $D48, FALSE)), "", HLOOKUP(T$1, m_preprocess!$1:$1048576, $D48, FALSE))</f>
        <v>5105.6899999999996</v>
      </c>
      <c r="U48" s="24">
        <f>IF(ISBLANK(HLOOKUP(U$1, m_preprocess!$1:$1048576, $D48, FALSE)), "", HLOOKUP(U$1, m_preprocess!$1:$1048576, $D48, FALSE))</f>
        <v>28117</v>
      </c>
      <c r="V48" s="24">
        <f>IF(ISBLANK(HLOOKUP(V$1, m_preprocess!$1:$1048576, $D48, FALSE)), "", HLOOKUP(V$1, m_preprocess!$1:$1048576, $D48, FALSE))</f>
        <v>46.507986489001183</v>
      </c>
      <c r="W48" s="24">
        <f>IF(ISBLANK(HLOOKUP(W$1, m_preprocess!$1:$1048576, $D48, FALSE)), "", HLOOKUP(W$1, m_preprocess!$1:$1048576, $D48, FALSE))</f>
        <v>136552.45229427057</v>
      </c>
      <c r="X48" s="24">
        <f>IF(ISBLANK(HLOOKUP(X$1, m_preprocess!$1:$1048576, $D48, FALSE)), "", HLOOKUP(X$1, m_preprocess!$1:$1048576, $D48, FALSE))</f>
        <v>246732.41896572805</v>
      </c>
      <c r="Y48" s="24" t="str">
        <f>IF(ISBLANK(HLOOKUP(Y$1, m_preprocess!$1:$1048576, $D48, FALSE)), "", HLOOKUP(Y$1, m_preprocess!$1:$1048576, $D48, FALSE))</f>
        <v/>
      </c>
      <c r="Z48" s="24" t="str">
        <f>IF(ISBLANK(HLOOKUP(Z$1, m_preprocess!$1:$1048576, $D48, FALSE)), "", HLOOKUP(Z$1, m_preprocess!$1:$1048576, $D48, FALSE))</f>
        <v/>
      </c>
      <c r="AA48" s="24" t="str">
        <f>IF(ISBLANK(HLOOKUP(AA$1, m_preprocess!$1:$1048576, $D48, FALSE)), "", HLOOKUP(AA$1, m_preprocess!$1:$1048576, $D48, FALSE))</f>
        <v/>
      </c>
      <c r="AB48" s="24" t="str">
        <f>IF(ISBLANK(HLOOKUP(AB$1, m_preprocess!$1:$1048576, $D48, FALSE)), "", HLOOKUP(AB$1, m_preprocess!$1:$1048576, $D48, FALSE))</f>
        <v/>
      </c>
      <c r="AC48" s="24" t="str">
        <f>IF(ISBLANK(HLOOKUP(AC$1, m_preprocess!$1:$1048576, $D48, FALSE)), "", HLOOKUP(AC$1, m_preprocess!$1:$1048576, $D48, FALSE))</f>
        <v/>
      </c>
      <c r="AD48" s="24">
        <f>IF(ISBLANK(HLOOKUP(AD$1, m_preprocess!$1:$1048576, $D48, FALSE)), "", HLOOKUP(AD$1, m_preprocess!$1:$1048576, $D48, FALSE))</f>
        <v>104.75508850044056</v>
      </c>
      <c r="AE48" s="24" t="str">
        <f>IF(ISBLANK(HLOOKUP(AE$1, m_preprocess!$1:$1048576, $D48, FALSE)), "", HLOOKUP(AE$1, m_preprocess!$1:$1048576, $D48, FALSE))</f>
        <v/>
      </c>
      <c r="AF48" s="24" t="str">
        <f>IF(ISBLANK(HLOOKUP(AF$1, m_preprocess!$1:$1048576, $D48, FALSE)), "", HLOOKUP(AF$1, m_preprocess!$1:$1048576, $D48, FALSE))</f>
        <v/>
      </c>
      <c r="AG48" s="24" t="str">
        <f>IF(ISBLANK(HLOOKUP(AG$1, m_preprocess!$1:$1048576, $D48, FALSE)), "", HLOOKUP(AG$1, m_preprocess!$1:$1048576, $D48, FALSE))</f>
        <v/>
      </c>
      <c r="AH48" s="24">
        <f>IF(ISBLANK(HLOOKUP(AH$1, m_preprocess!$1:$1048576, $D48, FALSE)), "", HLOOKUP(AH$1, m_preprocess!$1:$1048576, $D48, FALSE))</f>
        <v>1062404</v>
      </c>
      <c r="AI48" s="24">
        <f>IF(ISBLANK(HLOOKUP(AI$1, m_preprocess!$1:$1048576, $D48, FALSE)), "", HLOOKUP(AI$1, m_preprocess!$1:$1048576, $D48, FALSE))</f>
        <v>82.436369370042669</v>
      </c>
    </row>
    <row r="49" spans="1:35" x14ac:dyDescent="0.25">
      <c r="A49" s="27">
        <v>35400</v>
      </c>
      <c r="B49">
        <v>1996</v>
      </c>
      <c r="C49">
        <v>12</v>
      </c>
      <c r="D49">
        <v>49</v>
      </c>
      <c r="E49" s="24" t="str">
        <f>IF(ISBLANK(HLOOKUP(E$1, m_preprocess!$1:$1048576, $D49, FALSE)), "", HLOOKUP(E$1, m_preprocess!$1:$1048576, $D49, FALSE))</f>
        <v/>
      </c>
      <c r="F49" s="24">
        <f>IF(ISBLANK(HLOOKUP(F$1, m_preprocess!$1:$1048576, $D49, FALSE)), "", HLOOKUP(F$1, m_preprocess!$1:$1048576, $D49, FALSE))</f>
        <v>62.43</v>
      </c>
      <c r="G49" s="24">
        <f>IF(ISBLANK(HLOOKUP(G$1, m_preprocess!$1:$1048576, $D49, FALSE)), "", HLOOKUP(G$1, m_preprocess!$1:$1048576, $D49, FALSE))</f>
        <v>87.386641721172836</v>
      </c>
      <c r="H49" s="24">
        <f>IF(ISBLANK(HLOOKUP(H$1, m_preprocess!$1:$1048576, $D49, FALSE)), "", HLOOKUP(H$1, m_preprocess!$1:$1048576, $D49, FALSE))</f>
        <v>13.168233828537666</v>
      </c>
      <c r="I49" s="24" t="str">
        <f>IF(ISBLANK(HLOOKUP(I$1, m_preprocess!$1:$1048576, $D49, FALSE)), "", HLOOKUP(I$1, m_preprocess!$1:$1048576, $D49, FALSE))</f>
        <v/>
      </c>
      <c r="J49" s="24">
        <f>IF(ISBLANK(HLOOKUP(J$1, m_preprocess!$1:$1048576, $D49, FALSE)), "", HLOOKUP(J$1, m_preprocess!$1:$1048576, $D49, FALSE))</f>
        <v>82.413138103371438</v>
      </c>
      <c r="K49" s="24">
        <f>IF(ISBLANK(HLOOKUP(K$1, m_preprocess!$1:$1048576, $D49, FALSE)), "", HLOOKUP(K$1, m_preprocess!$1:$1048576, $D49, FALSE))</f>
        <v>29.673784249118857</v>
      </c>
      <c r="L49" s="24">
        <f>IF(ISBLANK(HLOOKUP(L$1, m_preprocess!$1:$1048576, $D49, FALSE)), "", HLOOKUP(L$1, m_preprocess!$1:$1048576, $D49, FALSE))</f>
        <v>8.9768101293620237</v>
      </c>
      <c r="M49" s="24">
        <f>IF(ISBLANK(HLOOKUP(M$1, m_preprocess!$1:$1048576, $D49, FALSE)), "", HLOOKUP(M$1, m_preprocess!$1:$1048576, $D49, FALSE))</f>
        <v>24.957123259585586</v>
      </c>
      <c r="N49" s="24">
        <f>IF(ISBLANK(HLOOKUP(N$1, m_preprocess!$1:$1048576, $D49, FALSE)), "", HLOOKUP(N$1, m_preprocess!$1:$1048576, $D49, FALSE))</f>
        <v>6.5682558539029232</v>
      </c>
      <c r="O49" s="24">
        <f>IF(ISBLANK(HLOOKUP(O$1, m_preprocess!$1:$1048576, $D49, FALSE)), "", HLOOKUP(O$1, m_preprocess!$1:$1048576, $D49, FALSE))</f>
        <v>7.7027687137831018</v>
      </c>
      <c r="P49" s="24">
        <f>IF(ISBLANK(HLOOKUP(P$1, m_preprocess!$1:$1048576, $D49, FALSE)), "", HLOOKUP(P$1, m_preprocess!$1:$1048576, $D49, FALSE))</f>
        <v>4.0851455697566932</v>
      </c>
      <c r="Q49" s="24" t="str">
        <f>IF(ISBLANK(HLOOKUP(Q$1, m_preprocess!$1:$1048576, $D49, FALSE)), "", HLOOKUP(Q$1, m_preprocess!$1:$1048576, $D49, FALSE))</f>
        <v/>
      </c>
      <c r="R49" s="24">
        <f>IF(ISBLANK(HLOOKUP(R$1, m_preprocess!$1:$1048576, $D49, FALSE)), "", HLOOKUP(R$1, m_preprocess!$1:$1048576, $D49, FALSE))</f>
        <v>104.14570532822137</v>
      </c>
      <c r="S49" s="24">
        <f>IF(ISBLANK(HLOOKUP(S$1, m_preprocess!$1:$1048576, $D49, FALSE)), "", HLOOKUP(S$1, m_preprocess!$1:$1048576, $D49, FALSE))</f>
        <v>462.94400000000002</v>
      </c>
      <c r="T49" s="24">
        <f>IF(ISBLANK(HLOOKUP(T$1, m_preprocess!$1:$1048576, $D49, FALSE)), "", HLOOKUP(T$1, m_preprocess!$1:$1048576, $D49, FALSE))</f>
        <v>5449.89</v>
      </c>
      <c r="U49" s="24">
        <f>IF(ISBLANK(HLOOKUP(U$1, m_preprocess!$1:$1048576, $D49, FALSE)), "", HLOOKUP(U$1, m_preprocess!$1:$1048576, $D49, FALSE))</f>
        <v>35205</v>
      </c>
      <c r="V49" s="24">
        <f>IF(ISBLANK(HLOOKUP(V$1, m_preprocess!$1:$1048576, $D49, FALSE)), "", HLOOKUP(V$1, m_preprocess!$1:$1048576, $D49, FALSE))</f>
        <v>46.21864316584881</v>
      </c>
      <c r="W49" s="24">
        <f>IF(ISBLANK(HLOOKUP(W$1, m_preprocess!$1:$1048576, $D49, FALSE)), "", HLOOKUP(W$1, m_preprocess!$1:$1048576, $D49, FALSE))</f>
        <v>151141.35471127328</v>
      </c>
      <c r="X49" s="24">
        <f>IF(ISBLANK(HLOOKUP(X$1, m_preprocess!$1:$1048576, $D49, FALSE)), "", HLOOKUP(X$1, m_preprocess!$1:$1048576, $D49, FALSE))</f>
        <v>260817.62708047251</v>
      </c>
      <c r="Y49" s="24" t="str">
        <f>IF(ISBLANK(HLOOKUP(Y$1, m_preprocess!$1:$1048576, $D49, FALSE)), "", HLOOKUP(Y$1, m_preprocess!$1:$1048576, $D49, FALSE))</f>
        <v/>
      </c>
      <c r="Z49" s="24" t="str">
        <f>IF(ISBLANK(HLOOKUP(Z$1, m_preprocess!$1:$1048576, $D49, FALSE)), "", HLOOKUP(Z$1, m_preprocess!$1:$1048576, $D49, FALSE))</f>
        <v/>
      </c>
      <c r="AA49" s="24" t="str">
        <f>IF(ISBLANK(HLOOKUP(AA$1, m_preprocess!$1:$1048576, $D49, FALSE)), "", HLOOKUP(AA$1, m_preprocess!$1:$1048576, $D49, FALSE))</f>
        <v/>
      </c>
      <c r="AB49" s="24" t="str">
        <f>IF(ISBLANK(HLOOKUP(AB$1, m_preprocess!$1:$1048576, $D49, FALSE)), "", HLOOKUP(AB$1, m_preprocess!$1:$1048576, $D49, FALSE))</f>
        <v/>
      </c>
      <c r="AC49" s="24" t="str">
        <f>IF(ISBLANK(HLOOKUP(AC$1, m_preprocess!$1:$1048576, $D49, FALSE)), "", HLOOKUP(AC$1, m_preprocess!$1:$1048576, $D49, FALSE))</f>
        <v/>
      </c>
      <c r="AD49" s="24">
        <f>IF(ISBLANK(HLOOKUP(AD$1, m_preprocess!$1:$1048576, $D49, FALSE)), "", HLOOKUP(AD$1, m_preprocess!$1:$1048576, $D49, FALSE))</f>
        <v>106.40983863971833</v>
      </c>
      <c r="AE49" s="24" t="str">
        <f>IF(ISBLANK(HLOOKUP(AE$1, m_preprocess!$1:$1048576, $D49, FALSE)), "", HLOOKUP(AE$1, m_preprocess!$1:$1048576, $D49, FALSE))</f>
        <v/>
      </c>
      <c r="AF49" s="24" t="str">
        <f>IF(ISBLANK(HLOOKUP(AF$1, m_preprocess!$1:$1048576, $D49, FALSE)), "", HLOOKUP(AF$1, m_preprocess!$1:$1048576, $D49, FALSE))</f>
        <v/>
      </c>
      <c r="AG49" s="24" t="str">
        <f>IF(ISBLANK(HLOOKUP(AG$1, m_preprocess!$1:$1048576, $D49, FALSE)), "", HLOOKUP(AG$1, m_preprocess!$1:$1048576, $D49, FALSE))</f>
        <v/>
      </c>
      <c r="AH49" s="24">
        <f>IF(ISBLANK(HLOOKUP(AH$1, m_preprocess!$1:$1048576, $D49, FALSE)), "", HLOOKUP(AH$1, m_preprocess!$1:$1048576, $D49, FALSE))</f>
        <v>1060549</v>
      </c>
      <c r="AI49" s="24">
        <f>IF(ISBLANK(HLOOKUP(AI$1, m_preprocess!$1:$1048576, $D49, FALSE)), "", HLOOKUP(AI$1, m_preprocess!$1:$1048576, $D49, FALSE))</f>
        <v>83.273378681646577</v>
      </c>
    </row>
    <row r="50" spans="1:35" x14ac:dyDescent="0.25">
      <c r="A50" s="27">
        <v>35431</v>
      </c>
      <c r="B50">
        <v>1997</v>
      </c>
      <c r="C50">
        <v>1</v>
      </c>
      <c r="D50">
        <v>50</v>
      </c>
      <c r="E50" s="24" t="str">
        <f>IF(ISBLANK(HLOOKUP(E$1, m_preprocess!$1:$1048576, $D50, FALSE)), "", HLOOKUP(E$1, m_preprocess!$1:$1048576, $D50, FALSE))</f>
        <v/>
      </c>
      <c r="F50" s="24">
        <f>IF(ISBLANK(HLOOKUP(F$1, m_preprocess!$1:$1048576, $D50, FALSE)), "", HLOOKUP(F$1, m_preprocess!$1:$1048576, $D50, FALSE))</f>
        <v>59.13</v>
      </c>
      <c r="G50" s="24">
        <f>IF(ISBLANK(HLOOKUP(G$1, m_preprocess!$1:$1048576, $D50, FALSE)), "", HLOOKUP(G$1, m_preprocess!$1:$1048576, $D50, FALSE))</f>
        <v>95.106694926018577</v>
      </c>
      <c r="H50" s="24">
        <f>IF(ISBLANK(HLOOKUP(H$1, m_preprocess!$1:$1048576, $D50, FALSE)), "", HLOOKUP(H$1, m_preprocess!$1:$1048576, $D50, FALSE))</f>
        <v>13.229732068595119</v>
      </c>
      <c r="I50" s="24" t="str">
        <f>IF(ISBLANK(HLOOKUP(I$1, m_preprocess!$1:$1048576, $D50, FALSE)), "", HLOOKUP(I$1, m_preprocess!$1:$1048576, $D50, FALSE))</f>
        <v/>
      </c>
      <c r="J50" s="24">
        <f>IF(ISBLANK(HLOOKUP(J$1, m_preprocess!$1:$1048576, $D50, FALSE)), "", HLOOKUP(J$1, m_preprocess!$1:$1048576, $D50, FALSE))</f>
        <v>86.714316132118384</v>
      </c>
      <c r="K50" s="24">
        <f>IF(ISBLANK(HLOOKUP(K$1, m_preprocess!$1:$1048576, $D50, FALSE)), "", HLOOKUP(K$1, m_preprocess!$1:$1048576, $D50, FALSE))</f>
        <v>27.509837913129203</v>
      </c>
      <c r="L50" s="24">
        <f>IF(ISBLANK(HLOOKUP(L$1, m_preprocess!$1:$1048576, $D50, FALSE)), "", HLOOKUP(L$1, m_preprocess!$1:$1048576, $D50, FALSE))</f>
        <v>9.0889528028132531</v>
      </c>
      <c r="M50" s="24">
        <f>IF(ISBLANK(HLOOKUP(M$1, m_preprocess!$1:$1048576, $D50, FALSE)), "", HLOOKUP(M$1, m_preprocess!$1:$1048576, $D50, FALSE))</f>
        <v>29.376935563692193</v>
      </c>
      <c r="N50" s="24">
        <f>IF(ISBLANK(HLOOKUP(N$1, m_preprocess!$1:$1048576, $D50, FALSE)), "", HLOOKUP(N$1, m_preprocess!$1:$1048576, $D50, FALSE))</f>
        <v>7.7626060757923927</v>
      </c>
      <c r="O50" s="24">
        <f>IF(ISBLANK(HLOOKUP(O$1, m_preprocess!$1:$1048576, $D50, FALSE)), "", HLOOKUP(O$1, m_preprocess!$1:$1048576, $D50, FALSE))</f>
        <v>9.6672205997611975</v>
      </c>
      <c r="P50" s="24">
        <f>IF(ISBLANK(HLOOKUP(P$1, m_preprocess!$1:$1048576, $D50, FALSE)), "", HLOOKUP(P$1, m_preprocess!$1:$1048576, $D50, FALSE))</f>
        <v>3.9420678543090277</v>
      </c>
      <c r="Q50" s="24">
        <f>IF(ISBLANK(HLOOKUP(Q$1, m_preprocess!$1:$1048576, $D50, FALSE)), "", HLOOKUP(Q$1, m_preprocess!$1:$1048576, $D50, FALSE))</f>
        <v>6.9767096961171822</v>
      </c>
      <c r="R50" s="24">
        <f>IF(ISBLANK(HLOOKUP(R$1, m_preprocess!$1:$1048576, $D50, FALSE)), "", HLOOKUP(R$1, m_preprocess!$1:$1048576, $D50, FALSE))</f>
        <v>76.540325590095648</v>
      </c>
      <c r="S50" s="24">
        <f>IF(ISBLANK(HLOOKUP(S$1, m_preprocess!$1:$1048576, $D50, FALSE)), "", HLOOKUP(S$1, m_preprocess!$1:$1048576, $D50, FALSE))</f>
        <v>493.774</v>
      </c>
      <c r="T50" s="24">
        <f>IF(ISBLANK(HLOOKUP(T$1, m_preprocess!$1:$1048576, $D50, FALSE)), "", HLOOKUP(T$1, m_preprocess!$1:$1048576, $D50, FALSE))</f>
        <v>5690</v>
      </c>
      <c r="U50" s="24">
        <f>IF(ISBLANK(HLOOKUP(U$1, m_preprocess!$1:$1048576, $D50, FALSE)), "", HLOOKUP(U$1, m_preprocess!$1:$1048576, $D50, FALSE))</f>
        <v>16692</v>
      </c>
      <c r="V50" s="24">
        <f>IF(ISBLANK(HLOOKUP(V$1, m_preprocess!$1:$1048576, $D50, FALSE)), "", HLOOKUP(V$1, m_preprocess!$1:$1048576, $D50, FALSE))</f>
        <v>45.620672406949495</v>
      </c>
      <c r="W50" s="24">
        <f>IF(ISBLANK(HLOOKUP(W$1, m_preprocess!$1:$1048576, $D50, FALSE)), "", HLOOKUP(W$1, m_preprocess!$1:$1048576, $D50, FALSE))</f>
        <v>150721.05690888304</v>
      </c>
      <c r="X50" s="24">
        <f>IF(ISBLANK(HLOOKUP(X$1, m_preprocess!$1:$1048576, $D50, FALSE)), "", HLOOKUP(X$1, m_preprocess!$1:$1048576, $D50, FALSE))</f>
        <v>275119.60795034526</v>
      </c>
      <c r="Y50" s="24" t="str">
        <f>IF(ISBLANK(HLOOKUP(Y$1, m_preprocess!$1:$1048576, $D50, FALSE)), "", HLOOKUP(Y$1, m_preprocess!$1:$1048576, $D50, FALSE))</f>
        <v/>
      </c>
      <c r="Z50" s="24" t="str">
        <f>IF(ISBLANK(HLOOKUP(Z$1, m_preprocess!$1:$1048576, $D50, FALSE)), "", HLOOKUP(Z$1, m_preprocess!$1:$1048576, $D50, FALSE))</f>
        <v/>
      </c>
      <c r="AA50" s="24" t="str">
        <f>IF(ISBLANK(HLOOKUP(AA$1, m_preprocess!$1:$1048576, $D50, FALSE)), "", HLOOKUP(AA$1, m_preprocess!$1:$1048576, $D50, FALSE))</f>
        <v/>
      </c>
      <c r="AB50" s="24" t="str">
        <f>IF(ISBLANK(HLOOKUP(AB$1, m_preprocess!$1:$1048576, $D50, FALSE)), "", HLOOKUP(AB$1, m_preprocess!$1:$1048576, $D50, FALSE))</f>
        <v/>
      </c>
      <c r="AC50" s="24" t="str">
        <f>IF(ISBLANK(HLOOKUP(AC$1, m_preprocess!$1:$1048576, $D50, FALSE)), "", HLOOKUP(AC$1, m_preprocess!$1:$1048576, $D50, FALSE))</f>
        <v/>
      </c>
      <c r="AD50" s="24">
        <f>IF(ISBLANK(HLOOKUP(AD$1, m_preprocess!$1:$1048576, $D50, FALSE)), "", HLOOKUP(AD$1, m_preprocess!$1:$1048576, $D50, FALSE))</f>
        <v>109.27044905383062</v>
      </c>
      <c r="AE50" s="24">
        <f>IF(ISBLANK(HLOOKUP(AE$1, m_preprocess!$1:$1048576, $D50, FALSE)), "", HLOOKUP(AE$1, m_preprocess!$1:$1048576, $D50, FALSE))</f>
        <v>329.08897435005508</v>
      </c>
      <c r="AF50" s="24">
        <f>IF(ISBLANK(HLOOKUP(AF$1, m_preprocess!$1:$1048576, $D50, FALSE)), "", HLOOKUP(AF$1, m_preprocess!$1:$1048576, $D50, FALSE))</f>
        <v>136.40813786273733</v>
      </c>
      <c r="AG50" s="24" t="str">
        <f>IF(ISBLANK(HLOOKUP(AG$1, m_preprocess!$1:$1048576, $D50, FALSE)), "", HLOOKUP(AG$1, m_preprocess!$1:$1048576, $D50, FALSE))</f>
        <v/>
      </c>
      <c r="AH50" s="24">
        <f>IF(ISBLANK(HLOOKUP(AH$1, m_preprocess!$1:$1048576, $D50, FALSE)), "", HLOOKUP(AH$1, m_preprocess!$1:$1048576, $D50, FALSE))</f>
        <v>1046797</v>
      </c>
      <c r="AI50" s="24">
        <f>IF(ISBLANK(HLOOKUP(AI$1, m_preprocess!$1:$1048576, $D50, FALSE)), "", HLOOKUP(AI$1, m_preprocess!$1:$1048576, $D50, FALSE))</f>
        <v>79.428792596185062</v>
      </c>
    </row>
    <row r="51" spans="1:35" x14ac:dyDescent="0.25">
      <c r="A51" s="27">
        <v>35462</v>
      </c>
      <c r="B51">
        <v>1997</v>
      </c>
      <c r="C51">
        <v>2</v>
      </c>
      <c r="D51">
        <v>51</v>
      </c>
      <c r="E51" s="24" t="str">
        <f>IF(ISBLANK(HLOOKUP(E$1, m_preprocess!$1:$1048576, $D51, FALSE)), "", HLOOKUP(E$1, m_preprocess!$1:$1048576, $D51, FALSE))</f>
        <v/>
      </c>
      <c r="F51" s="24">
        <f>IF(ISBLANK(HLOOKUP(F$1, m_preprocess!$1:$1048576, $D51, FALSE)), "", HLOOKUP(F$1, m_preprocess!$1:$1048576, $D51, FALSE))</f>
        <v>58.78</v>
      </c>
      <c r="G51" s="24">
        <f>IF(ISBLANK(HLOOKUP(G$1, m_preprocess!$1:$1048576, $D51, FALSE)), "", HLOOKUP(G$1, m_preprocess!$1:$1048576, $D51, FALSE))</f>
        <v>86.629021385409757</v>
      </c>
      <c r="H51" s="24">
        <f>IF(ISBLANK(HLOOKUP(H$1, m_preprocess!$1:$1048576, $D51, FALSE)), "", HLOOKUP(H$1, m_preprocess!$1:$1048576, $D51, FALSE))</f>
        <v>13.280599207405126</v>
      </c>
      <c r="I51" s="24" t="str">
        <f>IF(ISBLANK(HLOOKUP(I$1, m_preprocess!$1:$1048576, $D51, FALSE)), "", HLOOKUP(I$1, m_preprocess!$1:$1048576, $D51, FALSE))</f>
        <v/>
      </c>
      <c r="J51" s="24">
        <f>IF(ISBLANK(HLOOKUP(J$1, m_preprocess!$1:$1048576, $D51, FALSE)), "", HLOOKUP(J$1, m_preprocess!$1:$1048576, $D51, FALSE))</f>
        <v>88.094583856061305</v>
      </c>
      <c r="K51" s="24">
        <f>IF(ISBLANK(HLOOKUP(K$1, m_preprocess!$1:$1048576, $D51, FALSE)), "", HLOOKUP(K$1, m_preprocess!$1:$1048576, $D51, FALSE))</f>
        <v>27.320109827225142</v>
      </c>
      <c r="L51" s="24">
        <f>IF(ISBLANK(HLOOKUP(L$1, m_preprocess!$1:$1048576, $D51, FALSE)), "", HLOOKUP(L$1, m_preprocess!$1:$1048576, $D51, FALSE))</f>
        <v>8.2918451887548823</v>
      </c>
      <c r="M51" s="24">
        <f>IF(ISBLANK(HLOOKUP(M$1, m_preprocess!$1:$1048576, $D51, FALSE)), "", HLOOKUP(M$1, m_preprocess!$1:$1048576, $D51, FALSE))</f>
        <v>25.884197658896952</v>
      </c>
      <c r="N51" s="24">
        <f>IF(ISBLANK(HLOOKUP(N$1, m_preprocess!$1:$1048576, $D51, FALSE)), "", HLOOKUP(N$1, m_preprocess!$1:$1048576, $D51, FALSE))</f>
        <v>6.7237885999962943</v>
      </c>
      <c r="O51" s="24">
        <f>IF(ISBLANK(HLOOKUP(O$1, m_preprocess!$1:$1048576, $D51, FALSE)), "", HLOOKUP(O$1, m_preprocess!$1:$1048576, $D51, FALSE))</f>
        <v>8.5654325670499762</v>
      </c>
      <c r="P51" s="24">
        <f>IF(ISBLANK(HLOOKUP(P$1, m_preprocess!$1:$1048576, $D51, FALSE)), "", HLOOKUP(P$1, m_preprocess!$1:$1048576, $D51, FALSE))</f>
        <v>3.4360940084292455</v>
      </c>
      <c r="Q51" s="24">
        <f>IF(ISBLANK(HLOOKUP(Q$1, m_preprocess!$1:$1048576, $D51, FALSE)), "", HLOOKUP(Q$1, m_preprocess!$1:$1048576, $D51, FALSE))</f>
        <v>6.4379625244865517</v>
      </c>
      <c r="R51" s="24">
        <f>IF(ISBLANK(HLOOKUP(R$1, m_preprocess!$1:$1048576, $D51, FALSE)), "", HLOOKUP(R$1, m_preprocess!$1:$1048576, $D51, FALSE))</f>
        <v>75.311285611443679</v>
      </c>
      <c r="S51" s="24">
        <f>IF(ISBLANK(HLOOKUP(S$1, m_preprocess!$1:$1048576, $D51, FALSE)), "", HLOOKUP(S$1, m_preprocess!$1:$1048576, $D51, FALSE))</f>
        <v>483.84400000000005</v>
      </c>
      <c r="T51" s="24">
        <f>IF(ISBLANK(HLOOKUP(T$1, m_preprocess!$1:$1048576, $D51, FALSE)), "", HLOOKUP(T$1, m_preprocess!$1:$1048576, $D51, FALSE))</f>
        <v>4851.66</v>
      </c>
      <c r="U51" s="24">
        <f>IF(ISBLANK(HLOOKUP(U$1, m_preprocess!$1:$1048576, $D51, FALSE)), "", HLOOKUP(U$1, m_preprocess!$1:$1048576, $D51, FALSE))</f>
        <v>22131</v>
      </c>
      <c r="V51" s="24">
        <f>IF(ISBLANK(HLOOKUP(V$1, m_preprocess!$1:$1048576, $D51, FALSE)), "", HLOOKUP(V$1, m_preprocess!$1:$1048576, $D51, FALSE))</f>
        <v>44.658315675765714</v>
      </c>
      <c r="W51" s="24">
        <f>IF(ISBLANK(HLOOKUP(W$1, m_preprocess!$1:$1048576, $D51, FALSE)), "", HLOOKUP(W$1, m_preprocess!$1:$1048576, $D51, FALSE))</f>
        <v>146280.9975408919</v>
      </c>
      <c r="X51" s="24">
        <f>IF(ISBLANK(HLOOKUP(X$1, m_preprocess!$1:$1048576, $D51, FALSE)), "", HLOOKUP(X$1, m_preprocess!$1:$1048576, $D51, FALSE))</f>
        <v>272828.30717304326</v>
      </c>
      <c r="Y51" s="24" t="str">
        <f>IF(ISBLANK(HLOOKUP(Y$1, m_preprocess!$1:$1048576, $D51, FALSE)), "", HLOOKUP(Y$1, m_preprocess!$1:$1048576, $D51, FALSE))</f>
        <v/>
      </c>
      <c r="Z51" s="24" t="str">
        <f>IF(ISBLANK(HLOOKUP(Z$1, m_preprocess!$1:$1048576, $D51, FALSE)), "", HLOOKUP(Z$1, m_preprocess!$1:$1048576, $D51, FALSE))</f>
        <v/>
      </c>
      <c r="AA51" s="24" t="str">
        <f>IF(ISBLANK(HLOOKUP(AA$1, m_preprocess!$1:$1048576, $D51, FALSE)), "", HLOOKUP(AA$1, m_preprocess!$1:$1048576, $D51, FALSE))</f>
        <v/>
      </c>
      <c r="AB51" s="24" t="str">
        <f>IF(ISBLANK(HLOOKUP(AB$1, m_preprocess!$1:$1048576, $D51, FALSE)), "", HLOOKUP(AB$1, m_preprocess!$1:$1048576, $D51, FALSE))</f>
        <v/>
      </c>
      <c r="AC51" s="24" t="str">
        <f>IF(ISBLANK(HLOOKUP(AC$1, m_preprocess!$1:$1048576, $D51, FALSE)), "", HLOOKUP(AC$1, m_preprocess!$1:$1048576, $D51, FALSE))</f>
        <v/>
      </c>
      <c r="AD51" s="24">
        <f>IF(ISBLANK(HLOOKUP(AD$1, m_preprocess!$1:$1048576, $D51, FALSE)), "", HLOOKUP(AD$1, m_preprocess!$1:$1048576, $D51, FALSE))</f>
        <v>110.94414540267523</v>
      </c>
      <c r="AE51" s="24">
        <f>IF(ISBLANK(HLOOKUP(AE$1, m_preprocess!$1:$1048576, $D51, FALSE)), "", HLOOKUP(AE$1, m_preprocess!$1:$1048576, $D51, FALSE))</f>
        <v>273.68962432834314</v>
      </c>
      <c r="AF51" s="24">
        <f>IF(ISBLANK(HLOOKUP(AF$1, m_preprocess!$1:$1048576, $D51, FALSE)), "", HLOOKUP(AF$1, m_preprocess!$1:$1048576, $D51, FALSE))</f>
        <v>119.64740373265657</v>
      </c>
      <c r="AG51" s="24" t="str">
        <f>IF(ISBLANK(HLOOKUP(AG$1, m_preprocess!$1:$1048576, $D51, FALSE)), "", HLOOKUP(AG$1, m_preprocess!$1:$1048576, $D51, FALSE))</f>
        <v/>
      </c>
      <c r="AH51" s="24">
        <f>IF(ISBLANK(HLOOKUP(AH$1, m_preprocess!$1:$1048576, $D51, FALSE)), "", HLOOKUP(AH$1, m_preprocess!$1:$1048576, $D51, FALSE))</f>
        <v>996988</v>
      </c>
      <c r="AI51" s="24">
        <f>IF(ISBLANK(HLOOKUP(AI$1, m_preprocess!$1:$1048576, $D51, FALSE)), "", HLOOKUP(AI$1, m_preprocess!$1:$1048576, $D51, FALSE))</f>
        <v>78.296244322775138</v>
      </c>
    </row>
    <row r="52" spans="1:35" x14ac:dyDescent="0.25">
      <c r="A52" s="27">
        <v>35490</v>
      </c>
      <c r="B52">
        <v>1997</v>
      </c>
      <c r="C52">
        <v>3</v>
      </c>
      <c r="D52">
        <v>52</v>
      </c>
      <c r="E52" s="24" t="str">
        <f>IF(ISBLANK(HLOOKUP(E$1, m_preprocess!$1:$1048576, $D52, FALSE)), "", HLOOKUP(E$1, m_preprocess!$1:$1048576, $D52, FALSE))</f>
        <v/>
      </c>
      <c r="F52" s="24">
        <f>IF(ISBLANK(HLOOKUP(F$1, m_preprocess!$1:$1048576, $D52, FALSE)), "", HLOOKUP(F$1, m_preprocess!$1:$1048576, $D52, FALSE))</f>
        <v>64.73</v>
      </c>
      <c r="G52" s="24">
        <f>IF(ISBLANK(HLOOKUP(G$1, m_preprocess!$1:$1048576, $D52, FALSE)), "", HLOOKUP(G$1, m_preprocess!$1:$1048576, $D52, FALSE))</f>
        <v>93.669695813496062</v>
      </c>
      <c r="H52" s="24">
        <f>IF(ISBLANK(HLOOKUP(H$1, m_preprocess!$1:$1048576, $D52, FALSE)), "", HLOOKUP(H$1, m_preprocess!$1:$1048576, $D52, FALSE))</f>
        <v>13.21513882260232</v>
      </c>
      <c r="I52" s="24" t="str">
        <f>IF(ISBLANK(HLOOKUP(I$1, m_preprocess!$1:$1048576, $D52, FALSE)), "", HLOOKUP(I$1, m_preprocess!$1:$1048576, $D52, FALSE))</f>
        <v/>
      </c>
      <c r="J52" s="24">
        <f>IF(ISBLANK(HLOOKUP(J$1, m_preprocess!$1:$1048576, $D52, FALSE)), "", HLOOKUP(J$1, m_preprocess!$1:$1048576, $D52, FALSE))</f>
        <v>90.446171985776942</v>
      </c>
      <c r="K52" s="24">
        <f>IF(ISBLANK(HLOOKUP(K$1, m_preprocess!$1:$1048576, $D52, FALSE)), "", HLOOKUP(K$1, m_preprocess!$1:$1048576, $D52, FALSE))</f>
        <v>28.268940919586573</v>
      </c>
      <c r="L52" s="24">
        <f>IF(ISBLANK(HLOOKUP(L$1, m_preprocess!$1:$1048576, $D52, FALSE)), "", HLOOKUP(L$1, m_preprocess!$1:$1048576, $D52, FALSE))</f>
        <v>8.3530169137237475</v>
      </c>
      <c r="M52" s="24">
        <f>IF(ISBLANK(HLOOKUP(M$1, m_preprocess!$1:$1048576, $D52, FALSE)), "", HLOOKUP(M$1, m_preprocess!$1:$1048576, $D52, FALSE))</f>
        <v>27.341955789129575</v>
      </c>
      <c r="N52" s="24">
        <f>IF(ISBLANK(HLOOKUP(N$1, m_preprocess!$1:$1048576, $D52, FALSE)), "", HLOOKUP(N$1, m_preprocess!$1:$1048576, $D52, FALSE))</f>
        <v>6.5983082384504277</v>
      </c>
      <c r="O52" s="24">
        <f>IF(ISBLANK(HLOOKUP(O$1, m_preprocess!$1:$1048576, $D52, FALSE)), "", HLOOKUP(O$1, m_preprocess!$1:$1048576, $D52, FALSE))</f>
        <v>9.0360186071956736</v>
      </c>
      <c r="P52" s="24">
        <f>IF(ISBLANK(HLOOKUP(P$1, m_preprocess!$1:$1048576, $D52, FALSE)), "", HLOOKUP(P$1, m_preprocess!$1:$1048576, $D52, FALSE))</f>
        <v>4.0810576330415298</v>
      </c>
      <c r="Q52" s="24">
        <f>IF(ISBLANK(HLOOKUP(Q$1, m_preprocess!$1:$1048576, $D52, FALSE)), "", HLOOKUP(Q$1, m_preprocess!$1:$1048576, $D52, FALSE))</f>
        <v>8.8534824772245866</v>
      </c>
      <c r="R52" s="24">
        <f>IF(ISBLANK(HLOOKUP(R$1, m_preprocess!$1:$1048576, $D52, FALSE)), "", HLOOKUP(R$1, m_preprocess!$1:$1048576, $D52, FALSE))</f>
        <v>88.690857942058145</v>
      </c>
      <c r="S52" s="24">
        <f>IF(ISBLANK(HLOOKUP(S$1, m_preprocess!$1:$1048576, $D52, FALSE)), "", HLOOKUP(S$1, m_preprocess!$1:$1048576, $D52, FALSE))</f>
        <v>506.43599999999998</v>
      </c>
      <c r="T52" s="24">
        <f>IF(ISBLANK(HLOOKUP(T$1, m_preprocess!$1:$1048576, $D52, FALSE)), "", HLOOKUP(T$1, m_preprocess!$1:$1048576, $D52, FALSE))</f>
        <v>5438.15</v>
      </c>
      <c r="U52" s="24">
        <f>IF(ISBLANK(HLOOKUP(U$1, m_preprocess!$1:$1048576, $D52, FALSE)), "", HLOOKUP(U$1, m_preprocess!$1:$1048576, $D52, FALSE))</f>
        <v>24667</v>
      </c>
      <c r="V52" s="24">
        <f>IF(ISBLANK(HLOOKUP(V$1, m_preprocess!$1:$1048576, $D52, FALSE)), "", HLOOKUP(V$1, m_preprocess!$1:$1048576, $D52, FALSE))</f>
        <v>44.609625803409685</v>
      </c>
      <c r="W52" s="24">
        <f>IF(ISBLANK(HLOOKUP(W$1, m_preprocess!$1:$1048576, $D52, FALSE)), "", HLOOKUP(W$1, m_preprocess!$1:$1048576, $D52, FALSE))</f>
        <v>149209.22333615785</v>
      </c>
      <c r="X52" s="24">
        <f>IF(ISBLANK(HLOOKUP(X$1, m_preprocess!$1:$1048576, $D52, FALSE)), "", HLOOKUP(X$1, m_preprocess!$1:$1048576, $D52, FALSE))</f>
        <v>275981.2400731034</v>
      </c>
      <c r="Y52" s="24" t="str">
        <f>IF(ISBLANK(HLOOKUP(Y$1, m_preprocess!$1:$1048576, $D52, FALSE)), "", HLOOKUP(Y$1, m_preprocess!$1:$1048576, $D52, FALSE))</f>
        <v/>
      </c>
      <c r="Z52" s="24" t="str">
        <f>IF(ISBLANK(HLOOKUP(Z$1, m_preprocess!$1:$1048576, $D52, FALSE)), "", HLOOKUP(Z$1, m_preprocess!$1:$1048576, $D52, FALSE))</f>
        <v/>
      </c>
      <c r="AA52" s="24" t="str">
        <f>IF(ISBLANK(HLOOKUP(AA$1, m_preprocess!$1:$1048576, $D52, FALSE)), "", HLOOKUP(AA$1, m_preprocess!$1:$1048576, $D52, FALSE))</f>
        <v/>
      </c>
      <c r="AB52" s="24" t="str">
        <f>IF(ISBLANK(HLOOKUP(AB$1, m_preprocess!$1:$1048576, $D52, FALSE)), "", HLOOKUP(AB$1, m_preprocess!$1:$1048576, $D52, FALSE))</f>
        <v/>
      </c>
      <c r="AC52" s="24" t="str">
        <f>IF(ISBLANK(HLOOKUP(AC$1, m_preprocess!$1:$1048576, $D52, FALSE)), "", HLOOKUP(AC$1, m_preprocess!$1:$1048576, $D52, FALSE))</f>
        <v/>
      </c>
      <c r="AD52" s="24">
        <f>IF(ISBLANK(HLOOKUP(AD$1, m_preprocess!$1:$1048576, $D52, FALSE)), "", HLOOKUP(AD$1, m_preprocess!$1:$1048576, $D52, FALSE))</f>
        <v>110.03035612750607</v>
      </c>
      <c r="AE52" s="24">
        <f>IF(ISBLANK(HLOOKUP(AE$1, m_preprocess!$1:$1048576, $D52, FALSE)), "", HLOOKUP(AE$1, m_preprocess!$1:$1048576, $D52, FALSE))</f>
        <v>267.22082161332952</v>
      </c>
      <c r="AF52" s="24">
        <f>IF(ISBLANK(HLOOKUP(AF$1, m_preprocess!$1:$1048576, $D52, FALSE)), "", HLOOKUP(AF$1, m_preprocess!$1:$1048576, $D52, FALSE))</f>
        <v>120.01335104005263</v>
      </c>
      <c r="AG52" s="24" t="str">
        <f>IF(ISBLANK(HLOOKUP(AG$1, m_preprocess!$1:$1048576, $D52, FALSE)), "", HLOOKUP(AG$1, m_preprocess!$1:$1048576, $D52, FALSE))</f>
        <v/>
      </c>
      <c r="AH52" s="24">
        <f>IF(ISBLANK(HLOOKUP(AH$1, m_preprocess!$1:$1048576, $D52, FALSE)), "", HLOOKUP(AH$1, m_preprocess!$1:$1048576, $D52, FALSE))</f>
        <v>1076010</v>
      </c>
      <c r="AI52" s="24">
        <f>IF(ISBLANK(HLOOKUP(AI$1, m_preprocess!$1:$1048576, $D52, FALSE)), "", HLOOKUP(AI$1, m_preprocess!$1:$1048576, $D52, FALSE))</f>
        <v>78.013999709854161</v>
      </c>
    </row>
    <row r="53" spans="1:35" x14ac:dyDescent="0.25">
      <c r="A53" s="27">
        <v>35521</v>
      </c>
      <c r="B53">
        <v>1997</v>
      </c>
      <c r="C53">
        <v>4</v>
      </c>
      <c r="D53">
        <v>53</v>
      </c>
      <c r="E53" s="24" t="str">
        <f>IF(ISBLANK(HLOOKUP(E$1, m_preprocess!$1:$1048576, $D53, FALSE)), "", HLOOKUP(E$1, m_preprocess!$1:$1048576, $D53, FALSE))</f>
        <v/>
      </c>
      <c r="F53" s="24">
        <f>IF(ISBLANK(HLOOKUP(F$1, m_preprocess!$1:$1048576, $D53, FALSE)), "", HLOOKUP(F$1, m_preprocess!$1:$1048576, $D53, FALSE))</f>
        <v>69.05</v>
      </c>
      <c r="G53" s="24">
        <f>IF(ISBLANK(HLOOKUP(G$1, m_preprocess!$1:$1048576, $D53, FALSE)), "", HLOOKUP(G$1, m_preprocess!$1:$1048576, $D53, FALSE))</f>
        <v>104.08287062511923</v>
      </c>
      <c r="H53" s="24">
        <f>IF(ISBLANK(HLOOKUP(H$1, m_preprocess!$1:$1048576, $D53, FALSE)), "", HLOOKUP(H$1, m_preprocess!$1:$1048576, $D53, FALSE))</f>
        <v>13.171463695706322</v>
      </c>
      <c r="I53" s="24" t="str">
        <f>IF(ISBLANK(HLOOKUP(I$1, m_preprocess!$1:$1048576, $D53, FALSE)), "", HLOOKUP(I$1, m_preprocess!$1:$1048576, $D53, FALSE))</f>
        <v/>
      </c>
      <c r="J53" s="24">
        <f>IF(ISBLANK(HLOOKUP(J$1, m_preprocess!$1:$1048576, $D53, FALSE)), "", HLOOKUP(J$1, m_preprocess!$1:$1048576, $D53, FALSE))</f>
        <v>89.902844494174758</v>
      </c>
      <c r="K53" s="24">
        <f>IF(ISBLANK(HLOOKUP(K$1, m_preprocess!$1:$1048576, $D53, FALSE)), "", HLOOKUP(K$1, m_preprocess!$1:$1048576, $D53, FALSE))</f>
        <v>34.486679616055774</v>
      </c>
      <c r="L53" s="24">
        <f>IF(ISBLANK(HLOOKUP(L$1, m_preprocess!$1:$1048576, $D53, FALSE)), "", HLOOKUP(L$1, m_preprocess!$1:$1048576, $D53, FALSE))</f>
        <v>10.44798351320339</v>
      </c>
      <c r="M53" s="24">
        <f>IF(ISBLANK(HLOOKUP(M$1, m_preprocess!$1:$1048576, $D53, FALSE)), "", HLOOKUP(M$1, m_preprocess!$1:$1048576, $D53, FALSE))</f>
        <v>32.398293208100007</v>
      </c>
      <c r="N53" s="24">
        <f>IF(ISBLANK(HLOOKUP(N$1, m_preprocess!$1:$1048576, $D53, FALSE)), "", HLOOKUP(N$1, m_preprocess!$1:$1048576, $D53, FALSE))</f>
        <v>8.0269974305142213</v>
      </c>
      <c r="O53" s="24">
        <f>IF(ISBLANK(HLOOKUP(O$1, m_preprocess!$1:$1048576, $D53, FALSE)), "", HLOOKUP(O$1, m_preprocess!$1:$1048576, $D53, FALSE))</f>
        <v>10.577481592311248</v>
      </c>
      <c r="P53" s="24">
        <f>IF(ISBLANK(HLOOKUP(P$1, m_preprocess!$1:$1048576, $D53, FALSE)), "", HLOOKUP(P$1, m_preprocess!$1:$1048576, $D53, FALSE))</f>
        <v>4.6659739136003262</v>
      </c>
      <c r="Q53" s="24">
        <f>IF(ISBLANK(HLOOKUP(Q$1, m_preprocess!$1:$1048576, $D53, FALSE)), "", HLOOKUP(Q$1, m_preprocess!$1:$1048576, $D53, FALSE))</f>
        <v>9.0802360894019394</v>
      </c>
      <c r="R53" s="24">
        <f>IF(ISBLANK(HLOOKUP(R$1, m_preprocess!$1:$1048576, $D53, FALSE)), "", HLOOKUP(R$1, m_preprocess!$1:$1048576, $D53, FALSE))</f>
        <v>80.39858169636878</v>
      </c>
      <c r="S53" s="24">
        <f>IF(ISBLANK(HLOOKUP(S$1, m_preprocess!$1:$1048576, $D53, FALSE)), "", HLOOKUP(S$1, m_preprocess!$1:$1048576, $D53, FALSE))</f>
        <v>533.46500000000003</v>
      </c>
      <c r="T53" s="24">
        <f>IF(ISBLANK(HLOOKUP(T$1, m_preprocess!$1:$1048576, $D53, FALSE)), "", HLOOKUP(T$1, m_preprocess!$1:$1048576, $D53, FALSE))</f>
        <v>5331.1</v>
      </c>
      <c r="U53" s="24">
        <f>IF(ISBLANK(HLOOKUP(U$1, m_preprocess!$1:$1048576, $D53, FALSE)), "", HLOOKUP(U$1, m_preprocess!$1:$1048576, $D53, FALSE))</f>
        <v>27342</v>
      </c>
      <c r="V53" s="24">
        <f>IF(ISBLANK(HLOOKUP(V$1, m_preprocess!$1:$1048576, $D53, FALSE)), "", HLOOKUP(V$1, m_preprocess!$1:$1048576, $D53, FALSE))</f>
        <v>44.773547204162888</v>
      </c>
      <c r="W53" s="24">
        <f>IF(ISBLANK(HLOOKUP(W$1, m_preprocess!$1:$1048576, $D53, FALSE)), "", HLOOKUP(W$1, m_preprocess!$1:$1048576, $D53, FALSE))</f>
        <v>151911.52982126499</v>
      </c>
      <c r="X53" s="24">
        <f>IF(ISBLANK(HLOOKUP(X$1, m_preprocess!$1:$1048576, $D53, FALSE)), "", HLOOKUP(X$1, m_preprocess!$1:$1048576, $D53, FALSE))</f>
        <v>285646.08967691817</v>
      </c>
      <c r="Y53" s="24" t="str">
        <f>IF(ISBLANK(HLOOKUP(Y$1, m_preprocess!$1:$1048576, $D53, FALSE)), "", HLOOKUP(Y$1, m_preprocess!$1:$1048576, $D53, FALSE))</f>
        <v/>
      </c>
      <c r="Z53" s="24" t="str">
        <f>IF(ISBLANK(HLOOKUP(Z$1, m_preprocess!$1:$1048576, $D53, FALSE)), "", HLOOKUP(Z$1, m_preprocess!$1:$1048576, $D53, FALSE))</f>
        <v/>
      </c>
      <c r="AA53" s="24" t="str">
        <f>IF(ISBLANK(HLOOKUP(AA$1, m_preprocess!$1:$1048576, $D53, FALSE)), "", HLOOKUP(AA$1, m_preprocess!$1:$1048576, $D53, FALSE))</f>
        <v/>
      </c>
      <c r="AB53" s="24" t="str">
        <f>IF(ISBLANK(HLOOKUP(AB$1, m_preprocess!$1:$1048576, $D53, FALSE)), "", HLOOKUP(AB$1, m_preprocess!$1:$1048576, $D53, FALSE))</f>
        <v/>
      </c>
      <c r="AC53" s="24" t="str">
        <f>IF(ISBLANK(HLOOKUP(AC$1, m_preprocess!$1:$1048576, $D53, FALSE)), "", HLOOKUP(AC$1, m_preprocess!$1:$1048576, $D53, FALSE))</f>
        <v/>
      </c>
      <c r="AD53" s="24">
        <f>IF(ISBLANK(HLOOKUP(AD$1, m_preprocess!$1:$1048576, $D53, FALSE)), "", HLOOKUP(AD$1, m_preprocess!$1:$1048576, $D53, FALSE))</f>
        <v>115.67371826798089</v>
      </c>
      <c r="AE53" s="24">
        <f>IF(ISBLANK(HLOOKUP(AE$1, m_preprocess!$1:$1048576, $D53, FALSE)), "", HLOOKUP(AE$1, m_preprocess!$1:$1048576, $D53, FALSE))</f>
        <v>299.11461881600155</v>
      </c>
      <c r="AF53" s="24">
        <f>IF(ISBLANK(HLOOKUP(AF$1, m_preprocess!$1:$1048576, $D53, FALSE)), "", HLOOKUP(AF$1, m_preprocess!$1:$1048576, $D53, FALSE))</f>
        <v>122.47851876142538</v>
      </c>
      <c r="AG53" s="24" t="str">
        <f>IF(ISBLANK(HLOOKUP(AG$1, m_preprocess!$1:$1048576, $D53, FALSE)), "", HLOOKUP(AG$1, m_preprocess!$1:$1048576, $D53, FALSE))</f>
        <v/>
      </c>
      <c r="AH53" s="24">
        <f>IF(ISBLANK(HLOOKUP(AH$1, m_preprocess!$1:$1048576, $D53, FALSE)), "", HLOOKUP(AH$1, m_preprocess!$1:$1048576, $D53, FALSE))</f>
        <v>1218636</v>
      </c>
      <c r="AI53" s="24">
        <f>IF(ISBLANK(HLOOKUP(AI$1, m_preprocess!$1:$1048576, $D53, FALSE)), "", HLOOKUP(AI$1, m_preprocess!$1:$1048576, $D53, FALSE))</f>
        <v>78.061005428758364</v>
      </c>
    </row>
    <row r="54" spans="1:35" x14ac:dyDescent="0.25">
      <c r="A54" s="27">
        <v>35551</v>
      </c>
      <c r="B54">
        <v>1997</v>
      </c>
      <c r="C54">
        <v>5</v>
      </c>
      <c r="D54">
        <v>54</v>
      </c>
      <c r="E54" s="24" t="str">
        <f>IF(ISBLANK(HLOOKUP(E$1, m_preprocess!$1:$1048576, $D54, FALSE)), "", HLOOKUP(E$1, m_preprocess!$1:$1048576, $D54, FALSE))</f>
        <v/>
      </c>
      <c r="F54" s="24">
        <f>IF(ISBLANK(HLOOKUP(F$1, m_preprocess!$1:$1048576, $D54, FALSE)), "", HLOOKUP(F$1, m_preprocess!$1:$1048576, $D54, FALSE))</f>
        <v>69.02</v>
      </c>
      <c r="G54" s="24">
        <f>IF(ISBLANK(HLOOKUP(G$1, m_preprocess!$1:$1048576, $D54, FALSE)), "", HLOOKUP(G$1, m_preprocess!$1:$1048576, $D54, FALSE))</f>
        <v>96.855991188795031</v>
      </c>
      <c r="H54" s="24">
        <f>IF(ISBLANK(HLOOKUP(H$1, m_preprocess!$1:$1048576, $D54, FALSE)), "", HLOOKUP(H$1, m_preprocess!$1:$1048576, $D54, FALSE))</f>
        <v>13.160531837597025</v>
      </c>
      <c r="I54" s="24" t="str">
        <f>IF(ISBLANK(HLOOKUP(I$1, m_preprocess!$1:$1048576, $D54, FALSE)), "", HLOOKUP(I$1, m_preprocess!$1:$1048576, $D54, FALSE))</f>
        <v/>
      </c>
      <c r="J54" s="24">
        <f>IF(ISBLANK(HLOOKUP(J$1, m_preprocess!$1:$1048576, $D54, FALSE)), "", HLOOKUP(J$1, m_preprocess!$1:$1048576, $D54, FALSE))</f>
        <v>88.367866999166267</v>
      </c>
      <c r="K54" s="24">
        <f>IF(ISBLANK(HLOOKUP(K$1, m_preprocess!$1:$1048576, $D54, FALSE)), "", HLOOKUP(K$1, m_preprocess!$1:$1048576, $D54, FALSE))</f>
        <v>37.017663430226982</v>
      </c>
      <c r="L54" s="24">
        <f>IF(ISBLANK(HLOOKUP(L$1, m_preprocess!$1:$1048576, $D54, FALSE)), "", HLOOKUP(L$1, m_preprocess!$1:$1048576, $D54, FALSE))</f>
        <v>12.717181045916639</v>
      </c>
      <c r="M54" s="24">
        <f>IF(ISBLANK(HLOOKUP(M$1, m_preprocess!$1:$1048576, $D54, FALSE)), "", HLOOKUP(M$1, m_preprocess!$1:$1048576, $D54, FALSE))</f>
        <v>32.468059925792062</v>
      </c>
      <c r="N54" s="24">
        <f>IF(ISBLANK(HLOOKUP(N$1, m_preprocess!$1:$1048576, $D54, FALSE)), "", HLOOKUP(N$1, m_preprocess!$1:$1048576, $D54, FALSE))</f>
        <v>7.8094360554553974</v>
      </c>
      <c r="O54" s="24">
        <f>IF(ISBLANK(HLOOKUP(O$1, m_preprocess!$1:$1048576, $D54, FALSE)), "", HLOOKUP(O$1, m_preprocess!$1:$1048576, $D54, FALSE))</f>
        <v>10.571121535908908</v>
      </c>
      <c r="P54" s="24">
        <f>IF(ISBLANK(HLOOKUP(P$1, m_preprocess!$1:$1048576, $D54, FALSE)), "", HLOOKUP(P$1, m_preprocess!$1:$1048576, $D54, FALSE))</f>
        <v>4.6812624612496228</v>
      </c>
      <c r="Q54" s="24">
        <f>IF(ISBLANK(HLOOKUP(Q$1, m_preprocess!$1:$1048576, $D54, FALSE)), "", HLOOKUP(Q$1, m_preprocess!$1:$1048576, $D54, FALSE))</f>
        <v>10.007194361534786</v>
      </c>
      <c r="R54" s="24">
        <f>IF(ISBLANK(HLOOKUP(R$1, m_preprocess!$1:$1048576, $D54, FALSE)), "", HLOOKUP(R$1, m_preprocess!$1:$1048576, $D54, FALSE))</f>
        <v>83.674581968950875</v>
      </c>
      <c r="S54" s="24">
        <f>IF(ISBLANK(HLOOKUP(S$1, m_preprocess!$1:$1048576, $D54, FALSE)), "", HLOOKUP(S$1, m_preprocess!$1:$1048576, $D54, FALSE))</f>
        <v>527.27099999999996</v>
      </c>
      <c r="T54" s="24">
        <f>IF(ISBLANK(HLOOKUP(T$1, m_preprocess!$1:$1048576, $D54, FALSE)), "", HLOOKUP(T$1, m_preprocess!$1:$1048576, $D54, FALSE))</f>
        <v>5564.59</v>
      </c>
      <c r="U54" s="24">
        <f>IF(ISBLANK(HLOOKUP(U$1, m_preprocess!$1:$1048576, $D54, FALSE)), "", HLOOKUP(U$1, m_preprocess!$1:$1048576, $D54, FALSE))</f>
        <v>27697</v>
      </c>
      <c r="V54" s="24">
        <f>IF(ISBLANK(HLOOKUP(V$1, m_preprocess!$1:$1048576, $D54, FALSE)), "", HLOOKUP(V$1, m_preprocess!$1:$1048576, $D54, FALSE))</f>
        <v>45.053639263899846</v>
      </c>
      <c r="W54" s="24">
        <f>IF(ISBLANK(HLOOKUP(W$1, m_preprocess!$1:$1048576, $D54, FALSE)), "", HLOOKUP(W$1, m_preprocess!$1:$1048576, $D54, FALSE))</f>
        <v>165511.92055759055</v>
      </c>
      <c r="X54" s="24">
        <f>IF(ISBLANK(HLOOKUP(X$1, m_preprocess!$1:$1048576, $D54, FALSE)), "", HLOOKUP(X$1, m_preprocess!$1:$1048576, $D54, FALSE))</f>
        <v>303600.10137170437</v>
      </c>
      <c r="Y54" s="24" t="str">
        <f>IF(ISBLANK(HLOOKUP(Y$1, m_preprocess!$1:$1048576, $D54, FALSE)), "", HLOOKUP(Y$1, m_preprocess!$1:$1048576, $D54, FALSE))</f>
        <v/>
      </c>
      <c r="Z54" s="24" t="str">
        <f>IF(ISBLANK(HLOOKUP(Z$1, m_preprocess!$1:$1048576, $D54, FALSE)), "", HLOOKUP(Z$1, m_preprocess!$1:$1048576, $D54, FALSE))</f>
        <v/>
      </c>
      <c r="AA54" s="24" t="str">
        <f>IF(ISBLANK(HLOOKUP(AA$1, m_preprocess!$1:$1048576, $D54, FALSE)), "", HLOOKUP(AA$1, m_preprocess!$1:$1048576, $D54, FALSE))</f>
        <v/>
      </c>
      <c r="AB54" s="24" t="str">
        <f>IF(ISBLANK(HLOOKUP(AB$1, m_preprocess!$1:$1048576, $D54, FALSE)), "", HLOOKUP(AB$1, m_preprocess!$1:$1048576, $D54, FALSE))</f>
        <v/>
      </c>
      <c r="AC54" s="24" t="str">
        <f>IF(ISBLANK(HLOOKUP(AC$1, m_preprocess!$1:$1048576, $D54, FALSE)), "", HLOOKUP(AC$1, m_preprocess!$1:$1048576, $D54, FALSE))</f>
        <v/>
      </c>
      <c r="AD54" s="24">
        <f>IF(ISBLANK(HLOOKUP(AD$1, m_preprocess!$1:$1048576, $D54, FALSE)), "", HLOOKUP(AD$1, m_preprocess!$1:$1048576, $D54, FALSE))</f>
        <v>117.14814705719692</v>
      </c>
      <c r="AE54" s="24">
        <f>IF(ISBLANK(HLOOKUP(AE$1, m_preprocess!$1:$1048576, $D54, FALSE)), "", HLOOKUP(AE$1, m_preprocess!$1:$1048576, $D54, FALSE))</f>
        <v>349.60065176971466</v>
      </c>
      <c r="AF54" s="24">
        <f>IF(ISBLANK(HLOOKUP(AF$1, m_preprocess!$1:$1048576, $D54, FALSE)), "", HLOOKUP(AF$1, m_preprocess!$1:$1048576, $D54, FALSE))</f>
        <v>133.0934777062794</v>
      </c>
      <c r="AG54" s="24" t="str">
        <f>IF(ISBLANK(HLOOKUP(AG$1, m_preprocess!$1:$1048576, $D54, FALSE)), "", HLOOKUP(AG$1, m_preprocess!$1:$1048576, $D54, FALSE))</f>
        <v/>
      </c>
      <c r="AH54" s="24">
        <f>IF(ISBLANK(HLOOKUP(AH$1, m_preprocess!$1:$1048576, $D54, FALSE)), "", HLOOKUP(AH$1, m_preprocess!$1:$1048576, $D54, FALSE))</f>
        <v>1143246</v>
      </c>
      <c r="AI54" s="24">
        <f>IF(ISBLANK(HLOOKUP(AI$1, m_preprocess!$1:$1048576, $D54, FALSE)), "", HLOOKUP(AI$1, m_preprocess!$1:$1048576, $D54, FALSE))</f>
        <v>78.350380060102751</v>
      </c>
    </row>
    <row r="55" spans="1:35" x14ac:dyDescent="0.25">
      <c r="A55" s="27">
        <v>35582</v>
      </c>
      <c r="B55">
        <v>1997</v>
      </c>
      <c r="C55">
        <v>6</v>
      </c>
      <c r="D55">
        <v>55</v>
      </c>
      <c r="E55" s="24" t="str">
        <f>IF(ISBLANK(HLOOKUP(E$1, m_preprocess!$1:$1048576, $D55, FALSE)), "", HLOOKUP(E$1, m_preprocess!$1:$1048576, $D55, FALSE))</f>
        <v/>
      </c>
      <c r="F55" s="24">
        <f>IF(ISBLANK(HLOOKUP(F$1, m_preprocess!$1:$1048576, $D55, FALSE)), "", HLOOKUP(F$1, m_preprocess!$1:$1048576, $D55, FALSE))</f>
        <v>67.8</v>
      </c>
      <c r="G55" s="24">
        <f>IF(ISBLANK(HLOOKUP(G$1, m_preprocess!$1:$1048576, $D55, FALSE)), "", HLOOKUP(G$1, m_preprocess!$1:$1048576, $D55, FALSE))</f>
        <v>87.749515822319239</v>
      </c>
      <c r="H55" s="24">
        <f>IF(ISBLANK(HLOOKUP(H$1, m_preprocess!$1:$1048576, $D55, FALSE)), "", HLOOKUP(H$1, m_preprocess!$1:$1048576, $D55, FALSE))</f>
        <v>13.19048983631521</v>
      </c>
      <c r="I55" s="24" t="str">
        <f>IF(ISBLANK(HLOOKUP(I$1, m_preprocess!$1:$1048576, $D55, FALSE)), "", HLOOKUP(I$1, m_preprocess!$1:$1048576, $D55, FALSE))</f>
        <v/>
      </c>
      <c r="J55" s="24">
        <f>IF(ISBLANK(HLOOKUP(J$1, m_preprocess!$1:$1048576, $D55, FALSE)), "", HLOOKUP(J$1, m_preprocess!$1:$1048576, $D55, FALSE))</f>
        <v>86.17041313560992</v>
      </c>
      <c r="K55" s="24">
        <f>IF(ISBLANK(HLOOKUP(K$1, m_preprocess!$1:$1048576, $D55, FALSE)), "", HLOOKUP(K$1, m_preprocess!$1:$1048576, $D55, FALSE))</f>
        <v>33.610082087386374</v>
      </c>
      <c r="L55" s="24">
        <f>IF(ISBLANK(HLOOKUP(L$1, m_preprocess!$1:$1048576, $D55, FALSE)), "", HLOOKUP(L$1, m_preprocess!$1:$1048576, $D55, FALSE))</f>
        <v>12.308823517969978</v>
      </c>
      <c r="M55" s="24">
        <f>IF(ISBLANK(HLOOKUP(M$1, m_preprocess!$1:$1048576, $D55, FALSE)), "", HLOOKUP(M$1, m_preprocess!$1:$1048576, $D55, FALSE))</f>
        <v>31.283369530742323</v>
      </c>
      <c r="N55" s="24">
        <f>IF(ISBLANK(HLOOKUP(N$1, m_preprocess!$1:$1048576, $D55, FALSE)), "", HLOOKUP(N$1, m_preprocess!$1:$1048576, $D55, FALSE))</f>
        <v>7.5609843876148464</v>
      </c>
      <c r="O55" s="24">
        <f>IF(ISBLANK(HLOOKUP(O$1, m_preprocess!$1:$1048576, $D55, FALSE)), "", HLOOKUP(O$1, m_preprocess!$1:$1048576, $D55, FALSE))</f>
        <v>10.502110177306442</v>
      </c>
      <c r="P55" s="24">
        <f>IF(ISBLANK(HLOOKUP(P$1, m_preprocess!$1:$1048576, $D55, FALSE)), "", HLOOKUP(P$1, m_preprocess!$1:$1048576, $D55, FALSE))</f>
        <v>4.2768937018996134</v>
      </c>
      <c r="Q55" s="24">
        <f>IF(ISBLANK(HLOOKUP(Q$1, m_preprocess!$1:$1048576, $D55, FALSE)), "", HLOOKUP(Q$1, m_preprocess!$1:$1048576, $D55, FALSE))</f>
        <v>11.083743046258338</v>
      </c>
      <c r="R55" s="24">
        <f>IF(ISBLANK(HLOOKUP(R$1, m_preprocess!$1:$1048576, $D55, FALSE)), "", HLOOKUP(R$1, m_preprocess!$1:$1048576, $D55, FALSE))</f>
        <v>81.047482941592023</v>
      </c>
      <c r="S55" s="24">
        <f>IF(ISBLANK(HLOOKUP(S$1, m_preprocess!$1:$1048576, $D55, FALSE)), "", HLOOKUP(S$1, m_preprocess!$1:$1048576, $D55, FALSE))</f>
        <v>443.84399999999999</v>
      </c>
      <c r="T55" s="24">
        <f>IF(ISBLANK(HLOOKUP(T$1, m_preprocess!$1:$1048576, $D55, FALSE)), "", HLOOKUP(T$1, m_preprocess!$1:$1048576, $D55, FALSE))</f>
        <v>5565.9</v>
      </c>
      <c r="U55" s="24">
        <f>IF(ISBLANK(HLOOKUP(U$1, m_preprocess!$1:$1048576, $D55, FALSE)), "", HLOOKUP(U$1, m_preprocess!$1:$1048576, $D55, FALSE))</f>
        <v>26798</v>
      </c>
      <c r="V55" s="24">
        <f>IF(ISBLANK(HLOOKUP(V$1, m_preprocess!$1:$1048576, $D55, FALSE)), "", HLOOKUP(V$1, m_preprocess!$1:$1048576, $D55, FALSE))</f>
        <v>44.871118042089591</v>
      </c>
      <c r="W55" s="24">
        <f>IF(ISBLANK(HLOOKUP(W$1, m_preprocess!$1:$1048576, $D55, FALSE)), "", HLOOKUP(W$1, m_preprocess!$1:$1048576, $D55, FALSE))</f>
        <v>159401.75278489597</v>
      </c>
      <c r="X55" s="24">
        <f>IF(ISBLANK(HLOOKUP(X$1, m_preprocess!$1:$1048576, $D55, FALSE)), "", HLOOKUP(X$1, m_preprocess!$1:$1048576, $D55, FALSE))</f>
        <v>304836.73843027343</v>
      </c>
      <c r="Y55" s="24" t="str">
        <f>IF(ISBLANK(HLOOKUP(Y$1, m_preprocess!$1:$1048576, $D55, FALSE)), "", HLOOKUP(Y$1, m_preprocess!$1:$1048576, $D55, FALSE))</f>
        <v/>
      </c>
      <c r="Z55" s="24" t="str">
        <f>IF(ISBLANK(HLOOKUP(Z$1, m_preprocess!$1:$1048576, $D55, FALSE)), "", HLOOKUP(Z$1, m_preprocess!$1:$1048576, $D55, FALSE))</f>
        <v/>
      </c>
      <c r="AA55" s="24" t="str">
        <f>IF(ISBLANK(HLOOKUP(AA$1, m_preprocess!$1:$1048576, $D55, FALSE)), "", HLOOKUP(AA$1, m_preprocess!$1:$1048576, $D55, FALSE))</f>
        <v/>
      </c>
      <c r="AB55" s="24" t="str">
        <f>IF(ISBLANK(HLOOKUP(AB$1, m_preprocess!$1:$1048576, $D55, FALSE)), "", HLOOKUP(AB$1, m_preprocess!$1:$1048576, $D55, FALSE))</f>
        <v/>
      </c>
      <c r="AC55" s="24" t="str">
        <f>IF(ISBLANK(HLOOKUP(AC$1, m_preprocess!$1:$1048576, $D55, FALSE)), "", HLOOKUP(AC$1, m_preprocess!$1:$1048576, $D55, FALSE))</f>
        <v/>
      </c>
      <c r="AD55" s="24">
        <f>IF(ISBLANK(HLOOKUP(AD$1, m_preprocess!$1:$1048576, $D55, FALSE)), "", HLOOKUP(AD$1, m_preprocess!$1:$1048576, $D55, FALSE))</f>
        <v>117.57197866478649</v>
      </c>
      <c r="AE55" s="24">
        <f>IF(ISBLANK(HLOOKUP(AE$1, m_preprocess!$1:$1048576, $D55, FALSE)), "", HLOOKUP(AE$1, m_preprocess!$1:$1048576, $D55, FALSE))</f>
        <v>296.32013970694794</v>
      </c>
      <c r="AF55" s="24">
        <f>IF(ISBLANK(HLOOKUP(AF$1, m_preprocess!$1:$1048576, $D55, FALSE)), "", HLOOKUP(AF$1, m_preprocess!$1:$1048576, $D55, FALSE))</f>
        <v>126.89869862009574</v>
      </c>
      <c r="AG55" s="24" t="str">
        <f>IF(ISBLANK(HLOOKUP(AG$1, m_preprocess!$1:$1048576, $D55, FALSE)), "", HLOOKUP(AG$1, m_preprocess!$1:$1048576, $D55, FALSE))</f>
        <v/>
      </c>
      <c r="AH55" s="24">
        <f>IF(ISBLANK(HLOOKUP(AH$1, m_preprocess!$1:$1048576, $D55, FALSE)), "", HLOOKUP(AH$1, m_preprocess!$1:$1048576, $D55, FALSE))</f>
        <v>1039182</v>
      </c>
      <c r="AI55" s="24">
        <f>IF(ISBLANK(HLOOKUP(AI$1, m_preprocess!$1:$1048576, $D55, FALSE)), "", HLOOKUP(AI$1, m_preprocess!$1:$1048576, $D55, FALSE))</f>
        <v>78.212503119127433</v>
      </c>
    </row>
    <row r="56" spans="1:35" x14ac:dyDescent="0.25">
      <c r="A56" s="27">
        <v>35612</v>
      </c>
      <c r="B56">
        <v>1997</v>
      </c>
      <c r="C56">
        <v>7</v>
      </c>
      <c r="D56">
        <v>56</v>
      </c>
      <c r="E56" s="24" t="str">
        <f>IF(ISBLANK(HLOOKUP(E$1, m_preprocess!$1:$1048576, $D56, FALSE)), "", HLOOKUP(E$1, m_preprocess!$1:$1048576, $D56, FALSE))</f>
        <v/>
      </c>
      <c r="F56" s="24">
        <f>IF(ISBLANK(HLOOKUP(F$1, m_preprocess!$1:$1048576, $D56, FALSE)), "", HLOOKUP(F$1, m_preprocess!$1:$1048576, $D56, FALSE))</f>
        <v>74.63</v>
      </c>
      <c r="G56" s="24">
        <f>IF(ISBLANK(HLOOKUP(G$1, m_preprocess!$1:$1048576, $D56, FALSE)), "", HLOOKUP(G$1, m_preprocess!$1:$1048576, $D56, FALSE))</f>
        <v>102.46651463619369</v>
      </c>
      <c r="H56" s="24">
        <f>IF(ISBLANK(HLOOKUP(H$1, m_preprocess!$1:$1048576, $D56, FALSE)), "", HLOOKUP(H$1, m_preprocess!$1:$1048576, $D56, FALSE))</f>
        <v>13.219807092153784</v>
      </c>
      <c r="I56" s="24" t="str">
        <f>IF(ISBLANK(HLOOKUP(I$1, m_preprocess!$1:$1048576, $D56, FALSE)), "", HLOOKUP(I$1, m_preprocess!$1:$1048576, $D56, FALSE))</f>
        <v/>
      </c>
      <c r="J56" s="24">
        <f>IF(ISBLANK(HLOOKUP(J$1, m_preprocess!$1:$1048576, $D56, FALSE)), "", HLOOKUP(J$1, m_preprocess!$1:$1048576, $D56, FALSE))</f>
        <v>85.268743693994239</v>
      </c>
      <c r="K56" s="24">
        <f>IF(ISBLANK(HLOOKUP(K$1, m_preprocess!$1:$1048576, $D56, FALSE)), "", HLOOKUP(K$1, m_preprocess!$1:$1048576, $D56, FALSE))</f>
        <v>35.444040973701853</v>
      </c>
      <c r="L56" s="24">
        <f>IF(ISBLANK(HLOOKUP(L$1, m_preprocess!$1:$1048576, $D56, FALSE)), "", HLOOKUP(L$1, m_preprocess!$1:$1048576, $D56, FALSE))</f>
        <v>13.443584507893201</v>
      </c>
      <c r="M56" s="24">
        <f>IF(ISBLANK(HLOOKUP(M$1, m_preprocess!$1:$1048576, $D56, FALSE)), "", HLOOKUP(M$1, m_preprocess!$1:$1048576, $D56, FALSE))</f>
        <v>35.040378039256801</v>
      </c>
      <c r="N56" s="24">
        <f>IF(ISBLANK(HLOOKUP(N$1, m_preprocess!$1:$1048576, $D56, FALSE)), "", HLOOKUP(N$1, m_preprocess!$1:$1048576, $D56, FALSE))</f>
        <v>7.9106557419399728</v>
      </c>
      <c r="O56" s="24">
        <f>IF(ISBLANK(HLOOKUP(O$1, m_preprocess!$1:$1048576, $D56, FALSE)), "", HLOOKUP(O$1, m_preprocess!$1:$1048576, $D56, FALSE))</f>
        <v>11.752600397898078</v>
      </c>
      <c r="P56" s="24">
        <f>IF(ISBLANK(HLOOKUP(P$1, m_preprocess!$1:$1048576, $D56, FALSE)), "", HLOOKUP(P$1, m_preprocess!$1:$1048576, $D56, FALSE))</f>
        <v>5.5537953114762892</v>
      </c>
      <c r="Q56" s="24">
        <f>IF(ISBLANK(HLOOKUP(Q$1, m_preprocess!$1:$1048576, $D56, FALSE)), "", HLOOKUP(Q$1, m_preprocess!$1:$1048576, $D56, FALSE))</f>
        <v>11.845861207229353</v>
      </c>
      <c r="R56" s="24">
        <f>IF(ISBLANK(HLOOKUP(R$1, m_preprocess!$1:$1048576, $D56, FALSE)), "", HLOOKUP(R$1, m_preprocess!$1:$1048576, $D56, FALSE))</f>
        <v>82.506877172766508</v>
      </c>
      <c r="S56" s="24">
        <f>IF(ISBLANK(HLOOKUP(S$1, m_preprocess!$1:$1048576, $D56, FALSE)), "", HLOOKUP(S$1, m_preprocess!$1:$1048576, $D56, FALSE))</f>
        <v>562.72899999999993</v>
      </c>
      <c r="T56" s="24">
        <f>IF(ISBLANK(HLOOKUP(T$1, m_preprocess!$1:$1048576, $D56, FALSE)), "", HLOOKUP(T$1, m_preprocess!$1:$1048576, $D56, FALSE))</f>
        <v>5821.92</v>
      </c>
      <c r="U56" s="24">
        <f>IF(ISBLANK(HLOOKUP(U$1, m_preprocess!$1:$1048576, $D56, FALSE)), "", HLOOKUP(U$1, m_preprocess!$1:$1048576, $D56, FALSE))</f>
        <v>30673</v>
      </c>
      <c r="V56" s="24">
        <f>IF(ISBLANK(HLOOKUP(V$1, m_preprocess!$1:$1048576, $D56, FALSE)), "", HLOOKUP(V$1, m_preprocess!$1:$1048576, $D56, FALSE))</f>
        <v>44.280693811400987</v>
      </c>
      <c r="W56" s="24">
        <f>IF(ISBLANK(HLOOKUP(W$1, m_preprocess!$1:$1048576, $D56, FALSE)), "", HLOOKUP(W$1, m_preprocess!$1:$1048576, $D56, FALSE))</f>
        <v>161322.42211505267</v>
      </c>
      <c r="X56" s="24">
        <f>IF(ISBLANK(HLOOKUP(X$1, m_preprocess!$1:$1048576, $D56, FALSE)), "", HLOOKUP(X$1, m_preprocess!$1:$1048576, $D56, FALSE))</f>
        <v>311821.39582404477</v>
      </c>
      <c r="Y56" s="24" t="str">
        <f>IF(ISBLANK(HLOOKUP(Y$1, m_preprocess!$1:$1048576, $D56, FALSE)), "", HLOOKUP(Y$1, m_preprocess!$1:$1048576, $D56, FALSE))</f>
        <v/>
      </c>
      <c r="Z56" s="24" t="str">
        <f>IF(ISBLANK(HLOOKUP(Z$1, m_preprocess!$1:$1048576, $D56, FALSE)), "", HLOOKUP(Z$1, m_preprocess!$1:$1048576, $D56, FALSE))</f>
        <v/>
      </c>
      <c r="AA56" s="24" t="str">
        <f>IF(ISBLANK(HLOOKUP(AA$1, m_preprocess!$1:$1048576, $D56, FALSE)), "", HLOOKUP(AA$1, m_preprocess!$1:$1048576, $D56, FALSE))</f>
        <v/>
      </c>
      <c r="AB56" s="24" t="str">
        <f>IF(ISBLANK(HLOOKUP(AB$1, m_preprocess!$1:$1048576, $D56, FALSE)), "", HLOOKUP(AB$1, m_preprocess!$1:$1048576, $D56, FALSE))</f>
        <v/>
      </c>
      <c r="AC56" s="24" t="str">
        <f>IF(ISBLANK(HLOOKUP(AC$1, m_preprocess!$1:$1048576, $D56, FALSE)), "", HLOOKUP(AC$1, m_preprocess!$1:$1048576, $D56, FALSE))</f>
        <v/>
      </c>
      <c r="AD56" s="24">
        <f>IF(ISBLANK(HLOOKUP(AD$1, m_preprocess!$1:$1048576, $D56, FALSE)), "", HLOOKUP(AD$1, m_preprocess!$1:$1048576, $D56, FALSE))</f>
        <v>123.94826543133706</v>
      </c>
      <c r="AE56" s="24">
        <f>IF(ISBLANK(HLOOKUP(AE$1, m_preprocess!$1:$1048576, $D56, FALSE)), "", HLOOKUP(AE$1, m_preprocess!$1:$1048576, $D56, FALSE))</f>
        <v>312.87351563283198</v>
      </c>
      <c r="AF56" s="24">
        <f>IF(ISBLANK(HLOOKUP(AF$1, m_preprocess!$1:$1048576, $D56, FALSE)), "", HLOOKUP(AF$1, m_preprocess!$1:$1048576, $D56, FALSE))</f>
        <v>124.81795625212631</v>
      </c>
      <c r="AG56" s="24" t="str">
        <f>IF(ISBLANK(HLOOKUP(AG$1, m_preprocess!$1:$1048576, $D56, FALSE)), "", HLOOKUP(AG$1, m_preprocess!$1:$1048576, $D56, FALSE))</f>
        <v/>
      </c>
      <c r="AH56" s="24">
        <f>IF(ISBLANK(HLOOKUP(AH$1, m_preprocess!$1:$1048576, $D56, FALSE)), "", HLOOKUP(AH$1, m_preprocess!$1:$1048576, $D56, FALSE))</f>
        <v>1090037</v>
      </c>
      <c r="AI56" s="24">
        <f>IF(ISBLANK(HLOOKUP(AI$1, m_preprocess!$1:$1048576, $D56, FALSE)), "", HLOOKUP(AI$1, m_preprocess!$1:$1048576, $D56, FALSE))</f>
        <v>78.011613086408886</v>
      </c>
    </row>
    <row r="57" spans="1:35" x14ac:dyDescent="0.25">
      <c r="A57" s="27">
        <v>35643</v>
      </c>
      <c r="B57">
        <v>1997</v>
      </c>
      <c r="C57">
        <v>8</v>
      </c>
      <c r="D57">
        <v>57</v>
      </c>
      <c r="E57" s="24" t="str">
        <f>IF(ISBLANK(HLOOKUP(E$1, m_preprocess!$1:$1048576, $D57, FALSE)), "", HLOOKUP(E$1, m_preprocess!$1:$1048576, $D57, FALSE))</f>
        <v/>
      </c>
      <c r="F57" s="24">
        <f>IF(ISBLANK(HLOOKUP(F$1, m_preprocess!$1:$1048576, $D57, FALSE)), "", HLOOKUP(F$1, m_preprocess!$1:$1048576, $D57, FALSE))</f>
        <v>72.42</v>
      </c>
      <c r="G57" s="24">
        <f>IF(ISBLANK(HLOOKUP(G$1, m_preprocess!$1:$1048576, $D57, FALSE)), "", HLOOKUP(G$1, m_preprocess!$1:$1048576, $D57, FALSE))</f>
        <v>110.95843268801585</v>
      </c>
      <c r="H57" s="24">
        <f>IF(ISBLANK(HLOOKUP(H$1, m_preprocess!$1:$1048576, $D57, FALSE)), "", HLOOKUP(H$1, m_preprocess!$1:$1048576, $D57, FALSE))</f>
        <v>13.241566197289991</v>
      </c>
      <c r="I57" s="24" t="str">
        <f>IF(ISBLANK(HLOOKUP(I$1, m_preprocess!$1:$1048576, $D57, FALSE)), "", HLOOKUP(I$1, m_preprocess!$1:$1048576, $D57, FALSE))</f>
        <v/>
      </c>
      <c r="J57" s="24">
        <f>IF(ISBLANK(HLOOKUP(J$1, m_preprocess!$1:$1048576, $D57, FALSE)), "", HLOOKUP(J$1, m_preprocess!$1:$1048576, $D57, FALSE))</f>
        <v>85.353420618372482</v>
      </c>
      <c r="K57" s="24">
        <f>IF(ISBLANK(HLOOKUP(K$1, m_preprocess!$1:$1048576, $D57, FALSE)), "", HLOOKUP(K$1, m_preprocess!$1:$1048576, $D57, FALSE))</f>
        <v>35.192506489535113</v>
      </c>
      <c r="L57" s="24">
        <f>IF(ISBLANK(HLOOKUP(L$1, m_preprocess!$1:$1048576, $D57, FALSE)), "", HLOOKUP(L$1, m_preprocess!$1:$1048576, $D57, FALSE))</f>
        <v>13.319677203285812</v>
      </c>
      <c r="M57" s="24">
        <f>IF(ISBLANK(HLOOKUP(M$1, m_preprocess!$1:$1048576, $D57, FALSE)), "", HLOOKUP(M$1, m_preprocess!$1:$1048576, $D57, FALSE))</f>
        <v>34.343408332795804</v>
      </c>
      <c r="N57" s="24">
        <f>IF(ISBLANK(HLOOKUP(N$1, m_preprocess!$1:$1048576, $D57, FALSE)), "", HLOOKUP(N$1, m_preprocess!$1:$1048576, $D57, FALSE))</f>
        <v>8.7865406947364502</v>
      </c>
      <c r="O57" s="24">
        <f>IF(ISBLANK(HLOOKUP(O$1, m_preprocess!$1:$1048576, $D57, FALSE)), "", HLOOKUP(O$1, m_preprocess!$1:$1048576, $D57, FALSE))</f>
        <v>10.886696850934248</v>
      </c>
      <c r="P57" s="24">
        <f>IF(ISBLANK(HLOOKUP(P$1, m_preprocess!$1:$1048576, $D57, FALSE)), "", HLOOKUP(P$1, m_preprocess!$1:$1048576, $D57, FALSE))</f>
        <v>5.1886090482927898</v>
      </c>
      <c r="Q57" s="24">
        <f>IF(ISBLANK(HLOOKUP(Q$1, m_preprocess!$1:$1048576, $D57, FALSE)), "", HLOOKUP(Q$1, m_preprocess!$1:$1048576, $D57, FALSE))</f>
        <v>11.501660583864288</v>
      </c>
      <c r="R57" s="24">
        <f>IF(ISBLANK(HLOOKUP(R$1, m_preprocess!$1:$1048576, $D57, FALSE)), "", HLOOKUP(R$1, m_preprocess!$1:$1048576, $D57, FALSE))</f>
        <v>85.571826105578083</v>
      </c>
      <c r="S57" s="24">
        <f>IF(ISBLANK(HLOOKUP(S$1, m_preprocess!$1:$1048576, $D57, FALSE)), "", HLOOKUP(S$1, m_preprocess!$1:$1048576, $D57, FALSE))</f>
        <v>585.36900000000003</v>
      </c>
      <c r="T57" s="24">
        <f>IF(ISBLANK(HLOOKUP(T$1, m_preprocess!$1:$1048576, $D57, FALSE)), "", HLOOKUP(T$1, m_preprocess!$1:$1048576, $D57, FALSE))</f>
        <v>5655.3</v>
      </c>
      <c r="U57" s="24">
        <f>IF(ISBLANK(HLOOKUP(U$1, m_preprocess!$1:$1048576, $D57, FALSE)), "", HLOOKUP(U$1, m_preprocess!$1:$1048576, $D57, FALSE))</f>
        <v>30762</v>
      </c>
      <c r="V57" s="24">
        <f>IF(ISBLANK(HLOOKUP(V$1, m_preprocess!$1:$1048576, $D57, FALSE)), "", HLOOKUP(V$1, m_preprocess!$1:$1048576, $D57, FALSE))</f>
        <v>43.736577526623677</v>
      </c>
      <c r="W57" s="24">
        <f>IF(ISBLANK(HLOOKUP(W$1, m_preprocess!$1:$1048576, $D57, FALSE)), "", HLOOKUP(W$1, m_preprocess!$1:$1048576, $D57, FALSE))</f>
        <v>160962.17533815667</v>
      </c>
      <c r="X57" s="24">
        <f>IF(ISBLANK(HLOOKUP(X$1, m_preprocess!$1:$1048576, $D57, FALSE)), "", HLOOKUP(X$1, m_preprocess!$1:$1048576, $D57, FALSE))</f>
        <v>314084.75689614215</v>
      </c>
      <c r="Y57" s="24" t="str">
        <f>IF(ISBLANK(HLOOKUP(Y$1, m_preprocess!$1:$1048576, $D57, FALSE)), "", HLOOKUP(Y$1, m_preprocess!$1:$1048576, $D57, FALSE))</f>
        <v/>
      </c>
      <c r="Z57" s="24" t="str">
        <f>IF(ISBLANK(HLOOKUP(Z$1, m_preprocess!$1:$1048576, $D57, FALSE)), "", HLOOKUP(Z$1, m_preprocess!$1:$1048576, $D57, FALSE))</f>
        <v/>
      </c>
      <c r="AA57" s="24" t="str">
        <f>IF(ISBLANK(HLOOKUP(AA$1, m_preprocess!$1:$1048576, $D57, FALSE)), "", HLOOKUP(AA$1, m_preprocess!$1:$1048576, $D57, FALSE))</f>
        <v/>
      </c>
      <c r="AB57" s="24" t="str">
        <f>IF(ISBLANK(HLOOKUP(AB$1, m_preprocess!$1:$1048576, $D57, FALSE)), "", HLOOKUP(AB$1, m_preprocess!$1:$1048576, $D57, FALSE))</f>
        <v/>
      </c>
      <c r="AC57" s="24" t="str">
        <f>IF(ISBLANK(HLOOKUP(AC$1, m_preprocess!$1:$1048576, $D57, FALSE)), "", HLOOKUP(AC$1, m_preprocess!$1:$1048576, $D57, FALSE))</f>
        <v/>
      </c>
      <c r="AD57" s="24">
        <f>IF(ISBLANK(HLOOKUP(AD$1, m_preprocess!$1:$1048576, $D57, FALSE)), "", HLOOKUP(AD$1, m_preprocess!$1:$1048576, $D57, FALSE))</f>
        <v>122.32416581878674</v>
      </c>
      <c r="AE57" s="24">
        <f>IF(ISBLANK(HLOOKUP(AE$1, m_preprocess!$1:$1048576, $D57, FALSE)), "", HLOOKUP(AE$1, m_preprocess!$1:$1048576, $D57, FALSE))</f>
        <v>302.77903902111922</v>
      </c>
      <c r="AF57" s="24">
        <f>IF(ISBLANK(HLOOKUP(AF$1, m_preprocess!$1:$1048576, $D57, FALSE)), "", HLOOKUP(AF$1, m_preprocess!$1:$1048576, $D57, FALSE))</f>
        <v>132.25906039637692</v>
      </c>
      <c r="AG57" s="24" t="str">
        <f>IF(ISBLANK(HLOOKUP(AG$1, m_preprocess!$1:$1048576, $D57, FALSE)), "", HLOOKUP(AG$1, m_preprocess!$1:$1048576, $D57, FALSE))</f>
        <v/>
      </c>
      <c r="AH57" s="24">
        <f>IF(ISBLANK(HLOOKUP(AH$1, m_preprocess!$1:$1048576, $D57, FALSE)), "", HLOOKUP(AH$1, m_preprocess!$1:$1048576, $D57, FALSE))</f>
        <v>1004227</v>
      </c>
      <c r="AI57" s="24">
        <f>IF(ISBLANK(HLOOKUP(AI$1, m_preprocess!$1:$1048576, $D57, FALSE)), "", HLOOKUP(AI$1, m_preprocess!$1:$1048576, $D57, FALSE))</f>
        <v>78.44120615214122</v>
      </c>
    </row>
    <row r="58" spans="1:35" x14ac:dyDescent="0.25">
      <c r="A58" s="27">
        <v>35674</v>
      </c>
      <c r="B58">
        <v>1997</v>
      </c>
      <c r="C58">
        <v>9</v>
      </c>
      <c r="D58">
        <v>58</v>
      </c>
      <c r="E58" s="24" t="str">
        <f>IF(ISBLANK(HLOOKUP(E$1, m_preprocess!$1:$1048576, $D58, FALSE)), "", HLOOKUP(E$1, m_preprocess!$1:$1048576, $D58, FALSE))</f>
        <v/>
      </c>
      <c r="F58" s="24">
        <f>IF(ISBLANK(HLOOKUP(F$1, m_preprocess!$1:$1048576, $D58, FALSE)), "", HLOOKUP(F$1, m_preprocess!$1:$1048576, $D58, FALSE))</f>
        <v>74.34</v>
      </c>
      <c r="G58" s="24">
        <f>IF(ISBLANK(HLOOKUP(G$1, m_preprocess!$1:$1048576, $D58, FALSE)), "", HLOOKUP(G$1, m_preprocess!$1:$1048576, $D58, FALSE))</f>
        <v>118.30143584846758</v>
      </c>
      <c r="H58" s="24">
        <f>IF(ISBLANK(HLOOKUP(H$1, m_preprocess!$1:$1048576, $D58, FALSE)), "", HLOOKUP(H$1, m_preprocess!$1:$1048576, $D58, FALSE))</f>
        <v>13.235224150420361</v>
      </c>
      <c r="I58" s="24" t="str">
        <f>IF(ISBLANK(HLOOKUP(I$1, m_preprocess!$1:$1048576, $D58, FALSE)), "", HLOOKUP(I$1, m_preprocess!$1:$1048576, $D58, FALSE))</f>
        <v/>
      </c>
      <c r="J58" s="24">
        <f>IF(ISBLANK(HLOOKUP(J$1, m_preprocess!$1:$1048576, $D58, FALSE)), "", HLOOKUP(J$1, m_preprocess!$1:$1048576, $D58, FALSE))</f>
        <v>85.968242626144871</v>
      </c>
      <c r="K58" s="24">
        <f>IF(ISBLANK(HLOOKUP(K$1, m_preprocess!$1:$1048576, $D58, FALSE)), "", HLOOKUP(K$1, m_preprocess!$1:$1048576, $D58, FALSE))</f>
        <v>33.620793829302421</v>
      </c>
      <c r="L58" s="24">
        <f>IF(ISBLANK(HLOOKUP(L$1, m_preprocess!$1:$1048576, $D58, FALSE)), "", HLOOKUP(L$1, m_preprocess!$1:$1048576, $D58, FALSE))</f>
        <v>13.103621685871925</v>
      </c>
      <c r="M58" s="24">
        <f>IF(ISBLANK(HLOOKUP(M$1, m_preprocess!$1:$1048576, $D58, FALSE)), "", HLOOKUP(M$1, m_preprocess!$1:$1048576, $D58, FALSE))</f>
        <v>35.127581683924362</v>
      </c>
      <c r="N58" s="24">
        <f>IF(ISBLANK(HLOOKUP(N$1, m_preprocess!$1:$1048576, $D58, FALSE)), "", HLOOKUP(N$1, m_preprocess!$1:$1048576, $D58, FALSE))</f>
        <v>9.0987235635280754</v>
      </c>
      <c r="O58" s="24">
        <f>IF(ISBLANK(HLOOKUP(O$1, m_preprocess!$1:$1048576, $D58, FALSE)), "", HLOOKUP(O$1, m_preprocess!$1:$1048576, $D58, FALSE))</f>
        <v>11.262314441993842</v>
      </c>
      <c r="P58" s="24">
        <f>IF(ISBLANK(HLOOKUP(P$1, m_preprocess!$1:$1048576, $D58, FALSE)), "", HLOOKUP(P$1, m_preprocess!$1:$1048576, $D58, FALSE))</f>
        <v>5.5922637599749327</v>
      </c>
      <c r="Q58" s="24">
        <f>IF(ISBLANK(HLOOKUP(Q$1, m_preprocess!$1:$1048576, $D58, FALSE)), "", HLOOKUP(Q$1, m_preprocess!$1:$1048576, $D58, FALSE))</f>
        <v>9.6711622368658272</v>
      </c>
      <c r="R58" s="24">
        <f>IF(ISBLANK(HLOOKUP(R$1, m_preprocess!$1:$1048576, $D58, FALSE)), "", HLOOKUP(R$1, m_preprocess!$1:$1048576, $D58, FALSE))</f>
        <v>78.157044281501328</v>
      </c>
      <c r="S58" s="24">
        <f>IF(ISBLANK(HLOOKUP(S$1, m_preprocess!$1:$1048576, $D58, FALSE)), "", HLOOKUP(S$1, m_preprocess!$1:$1048576, $D58, FALSE))</f>
        <v>635.61700000000008</v>
      </c>
      <c r="T58" s="24">
        <f>IF(ISBLANK(HLOOKUP(T$1, m_preprocess!$1:$1048576, $D58, FALSE)), "", HLOOKUP(T$1, m_preprocess!$1:$1048576, $D58, FALSE))</f>
        <v>5361.91</v>
      </c>
      <c r="U58" s="24">
        <f>IF(ISBLANK(HLOOKUP(U$1, m_preprocess!$1:$1048576, $D58, FALSE)), "", HLOOKUP(U$1, m_preprocess!$1:$1048576, $D58, FALSE))</f>
        <v>31352</v>
      </c>
      <c r="V58" s="24">
        <f>IF(ISBLANK(HLOOKUP(V$1, m_preprocess!$1:$1048576, $D58, FALSE)), "", HLOOKUP(V$1, m_preprocess!$1:$1048576, $D58, FALSE))</f>
        <v>44.297241208393302</v>
      </c>
      <c r="W58" s="24">
        <f>IF(ISBLANK(HLOOKUP(W$1, m_preprocess!$1:$1048576, $D58, FALSE)), "", HLOOKUP(W$1, m_preprocess!$1:$1048576, $D58, FALSE))</f>
        <v>161684.42450837026</v>
      </c>
      <c r="X58" s="24">
        <f>IF(ISBLANK(HLOOKUP(X$1, m_preprocess!$1:$1048576, $D58, FALSE)), "", HLOOKUP(X$1, m_preprocess!$1:$1048576, $D58, FALSE))</f>
        <v>315373.20808181621</v>
      </c>
      <c r="Y58" s="24" t="str">
        <f>IF(ISBLANK(HLOOKUP(Y$1, m_preprocess!$1:$1048576, $D58, FALSE)), "", HLOOKUP(Y$1, m_preprocess!$1:$1048576, $D58, FALSE))</f>
        <v/>
      </c>
      <c r="Z58" s="24" t="str">
        <f>IF(ISBLANK(HLOOKUP(Z$1, m_preprocess!$1:$1048576, $D58, FALSE)), "", HLOOKUP(Z$1, m_preprocess!$1:$1048576, $D58, FALSE))</f>
        <v/>
      </c>
      <c r="AA58" s="24" t="str">
        <f>IF(ISBLANK(HLOOKUP(AA$1, m_preprocess!$1:$1048576, $D58, FALSE)), "", HLOOKUP(AA$1, m_preprocess!$1:$1048576, $D58, FALSE))</f>
        <v/>
      </c>
      <c r="AB58" s="24" t="str">
        <f>IF(ISBLANK(HLOOKUP(AB$1, m_preprocess!$1:$1048576, $D58, FALSE)), "", HLOOKUP(AB$1, m_preprocess!$1:$1048576, $D58, FALSE))</f>
        <v/>
      </c>
      <c r="AC58" s="24" t="str">
        <f>IF(ISBLANK(HLOOKUP(AC$1, m_preprocess!$1:$1048576, $D58, FALSE)), "", HLOOKUP(AC$1, m_preprocess!$1:$1048576, $D58, FALSE))</f>
        <v/>
      </c>
      <c r="AD58" s="24">
        <f>IF(ISBLANK(HLOOKUP(AD$1, m_preprocess!$1:$1048576, $D58, FALSE)), "", HLOOKUP(AD$1, m_preprocess!$1:$1048576, $D58, FALSE))</f>
        <v>124.62867447752546</v>
      </c>
      <c r="AE58" s="24">
        <f>IF(ISBLANK(HLOOKUP(AE$1, m_preprocess!$1:$1048576, $D58, FALSE)), "", HLOOKUP(AE$1, m_preprocess!$1:$1048576, $D58, FALSE))</f>
        <v>308.51479909543599</v>
      </c>
      <c r="AF58" s="24">
        <f>IF(ISBLANK(HLOOKUP(AF$1, m_preprocess!$1:$1048576, $D58, FALSE)), "", HLOOKUP(AF$1, m_preprocess!$1:$1048576, $D58, FALSE))</f>
        <v>145.41467885066936</v>
      </c>
      <c r="AG58" s="24" t="str">
        <f>IF(ISBLANK(HLOOKUP(AG$1, m_preprocess!$1:$1048576, $D58, FALSE)), "", HLOOKUP(AG$1, m_preprocess!$1:$1048576, $D58, FALSE))</f>
        <v/>
      </c>
      <c r="AH58" s="24">
        <f>IF(ISBLANK(HLOOKUP(AH$1, m_preprocess!$1:$1048576, $D58, FALSE)), "", HLOOKUP(AH$1, m_preprocess!$1:$1048576, $D58, FALSE))</f>
        <v>1064479</v>
      </c>
      <c r="AI58" s="24">
        <f>IF(ISBLANK(HLOOKUP(AI$1, m_preprocess!$1:$1048576, $D58, FALSE)), "", HLOOKUP(AI$1, m_preprocess!$1:$1048576, $D58, FALSE))</f>
        <v>78.765618165687954</v>
      </c>
    </row>
    <row r="59" spans="1:35" x14ac:dyDescent="0.25">
      <c r="A59" s="27">
        <v>35704</v>
      </c>
      <c r="B59">
        <v>1997</v>
      </c>
      <c r="C59">
        <v>10</v>
      </c>
      <c r="D59">
        <v>59</v>
      </c>
      <c r="E59" s="24" t="str">
        <f>IF(ISBLANK(HLOOKUP(E$1, m_preprocess!$1:$1048576, $D59, FALSE)), "", HLOOKUP(E$1, m_preprocess!$1:$1048576, $D59, FALSE))</f>
        <v/>
      </c>
      <c r="F59" s="24">
        <f>IF(ISBLANK(HLOOKUP(F$1, m_preprocess!$1:$1048576, $D59, FALSE)), "", HLOOKUP(F$1, m_preprocess!$1:$1048576, $D59, FALSE))</f>
        <v>77.760000000000005</v>
      </c>
      <c r="G59" s="24">
        <f>IF(ISBLANK(HLOOKUP(G$1, m_preprocess!$1:$1048576, $D59, FALSE)), "", HLOOKUP(G$1, m_preprocess!$1:$1048576, $D59, FALSE))</f>
        <v>130.59974971204787</v>
      </c>
      <c r="H59" s="24">
        <f>IF(ISBLANK(HLOOKUP(H$1, m_preprocess!$1:$1048576, $D59, FALSE)), "", HLOOKUP(H$1, m_preprocess!$1:$1048576, $D59, FALSE))</f>
        <v>13.21448500333741</v>
      </c>
      <c r="I59" s="24" t="str">
        <f>IF(ISBLANK(HLOOKUP(I$1, m_preprocess!$1:$1048576, $D59, FALSE)), "", HLOOKUP(I$1, m_preprocess!$1:$1048576, $D59, FALSE))</f>
        <v/>
      </c>
      <c r="J59" s="24">
        <f>IF(ISBLANK(HLOOKUP(J$1, m_preprocess!$1:$1048576, $D59, FALSE)), "", HLOOKUP(J$1, m_preprocess!$1:$1048576, $D59, FALSE))</f>
        <v>85.523488614959604</v>
      </c>
      <c r="K59" s="24">
        <f>IF(ISBLANK(HLOOKUP(K$1, m_preprocess!$1:$1048576, $D59, FALSE)), "", HLOOKUP(K$1, m_preprocess!$1:$1048576, $D59, FALSE))</f>
        <v>35.229827544161687</v>
      </c>
      <c r="L59" s="24">
        <f>IF(ISBLANK(HLOOKUP(L$1, m_preprocess!$1:$1048576, $D59, FALSE)), "", HLOOKUP(L$1, m_preprocess!$1:$1048576, $D59, FALSE))</f>
        <v>12.808265080406331</v>
      </c>
      <c r="M59" s="24">
        <f>IF(ISBLANK(HLOOKUP(M$1, m_preprocess!$1:$1048576, $D59, FALSE)), "", HLOOKUP(M$1, m_preprocess!$1:$1048576, $D59, FALSE))</f>
        <v>35.99613557741273</v>
      </c>
      <c r="N59" s="24">
        <f>IF(ISBLANK(HLOOKUP(N$1, m_preprocess!$1:$1048576, $D59, FALSE)), "", HLOOKUP(N$1, m_preprocess!$1:$1048576, $D59, FALSE))</f>
        <v>9.351070996118473</v>
      </c>
      <c r="O59" s="24">
        <f>IF(ISBLANK(HLOOKUP(O$1, m_preprocess!$1:$1048576, $D59, FALSE)), "", HLOOKUP(O$1, m_preprocess!$1:$1048576, $D59, FALSE))</f>
        <v>11.374577925334737</v>
      </c>
      <c r="P59" s="24">
        <f>IF(ISBLANK(HLOOKUP(P$1, m_preprocess!$1:$1048576, $D59, FALSE)), "", HLOOKUP(P$1, m_preprocess!$1:$1048576, $D59, FALSE))</f>
        <v>6.1645966801051317</v>
      </c>
      <c r="Q59" s="24">
        <f>IF(ISBLANK(HLOOKUP(Q$1, m_preprocess!$1:$1048576, $D59, FALSE)), "", HLOOKUP(Q$1, m_preprocess!$1:$1048576, $D59, FALSE))</f>
        <v>10.934970221200865</v>
      </c>
      <c r="R59" s="24">
        <f>IF(ISBLANK(HLOOKUP(R$1, m_preprocess!$1:$1048576, $D59, FALSE)), "", HLOOKUP(R$1, m_preprocess!$1:$1048576, $D59, FALSE))</f>
        <v>84.36439253731352</v>
      </c>
      <c r="S59" s="24">
        <f>IF(ISBLANK(HLOOKUP(S$1, m_preprocess!$1:$1048576, $D59, FALSE)), "", HLOOKUP(S$1, m_preprocess!$1:$1048576, $D59, FALSE))</f>
        <v>699.82600000000002</v>
      </c>
      <c r="T59" s="24">
        <f>IF(ISBLANK(HLOOKUP(T$1, m_preprocess!$1:$1048576, $D59, FALSE)), "", HLOOKUP(T$1, m_preprocess!$1:$1048576, $D59, FALSE))</f>
        <v>5548.72</v>
      </c>
      <c r="U59" s="24">
        <f>IF(ISBLANK(HLOOKUP(U$1, m_preprocess!$1:$1048576, $D59, FALSE)), "", HLOOKUP(U$1, m_preprocess!$1:$1048576, $D59, FALSE))</f>
        <v>29407</v>
      </c>
      <c r="V59" s="24">
        <f>IF(ISBLANK(HLOOKUP(V$1, m_preprocess!$1:$1048576, $D59, FALSE)), "", HLOOKUP(V$1, m_preprocess!$1:$1048576, $D59, FALSE))</f>
        <v>44.709592718656374</v>
      </c>
      <c r="W59" s="24">
        <f>IF(ISBLANK(HLOOKUP(W$1, m_preprocess!$1:$1048576, $D59, FALSE)), "", HLOOKUP(W$1, m_preprocess!$1:$1048576, $D59, FALSE))</f>
        <v>160633.94066918982</v>
      </c>
      <c r="X59" s="24">
        <f>IF(ISBLANK(HLOOKUP(X$1, m_preprocess!$1:$1048576, $D59, FALSE)), "", HLOOKUP(X$1, m_preprocess!$1:$1048576, $D59, FALSE))</f>
        <v>310952.54933977552</v>
      </c>
      <c r="Y59" s="24" t="str">
        <f>IF(ISBLANK(HLOOKUP(Y$1, m_preprocess!$1:$1048576, $D59, FALSE)), "", HLOOKUP(Y$1, m_preprocess!$1:$1048576, $D59, FALSE))</f>
        <v/>
      </c>
      <c r="Z59" s="24" t="str">
        <f>IF(ISBLANK(HLOOKUP(Z$1, m_preprocess!$1:$1048576, $D59, FALSE)), "", HLOOKUP(Z$1, m_preprocess!$1:$1048576, $D59, FALSE))</f>
        <v/>
      </c>
      <c r="AA59" s="24" t="str">
        <f>IF(ISBLANK(HLOOKUP(AA$1, m_preprocess!$1:$1048576, $D59, FALSE)), "", HLOOKUP(AA$1, m_preprocess!$1:$1048576, $D59, FALSE))</f>
        <v/>
      </c>
      <c r="AB59" s="24" t="str">
        <f>IF(ISBLANK(HLOOKUP(AB$1, m_preprocess!$1:$1048576, $D59, FALSE)), "", HLOOKUP(AB$1, m_preprocess!$1:$1048576, $D59, FALSE))</f>
        <v/>
      </c>
      <c r="AC59" s="24" t="str">
        <f>IF(ISBLANK(HLOOKUP(AC$1, m_preprocess!$1:$1048576, $D59, FALSE)), "", HLOOKUP(AC$1, m_preprocess!$1:$1048576, $D59, FALSE))</f>
        <v/>
      </c>
      <c r="AD59" s="24">
        <f>IF(ISBLANK(HLOOKUP(AD$1, m_preprocess!$1:$1048576, $D59, FALSE)), "", HLOOKUP(AD$1, m_preprocess!$1:$1048576, $D59, FALSE))</f>
        <v>124.75282923843488</v>
      </c>
      <c r="AE59" s="24">
        <f>IF(ISBLANK(HLOOKUP(AE$1, m_preprocess!$1:$1048576, $D59, FALSE)), "", HLOOKUP(AE$1, m_preprocess!$1:$1048576, $D59, FALSE))</f>
        <v>299.81282671321674</v>
      </c>
      <c r="AF59" s="24">
        <f>IF(ISBLANK(HLOOKUP(AF$1, m_preprocess!$1:$1048576, $D59, FALSE)), "", HLOOKUP(AF$1, m_preprocess!$1:$1048576, $D59, FALSE))</f>
        <v>125.77155018831598</v>
      </c>
      <c r="AG59" s="24" t="str">
        <f>IF(ISBLANK(HLOOKUP(AG$1, m_preprocess!$1:$1048576, $D59, FALSE)), "", HLOOKUP(AG$1, m_preprocess!$1:$1048576, $D59, FALSE))</f>
        <v/>
      </c>
      <c r="AH59" s="24">
        <f>IF(ISBLANK(HLOOKUP(AH$1, m_preprocess!$1:$1048576, $D59, FALSE)), "", HLOOKUP(AH$1, m_preprocess!$1:$1048576, $D59, FALSE))</f>
        <v>1070150</v>
      </c>
      <c r="AI59" s="24">
        <f>IF(ISBLANK(HLOOKUP(AI$1, m_preprocess!$1:$1048576, $D59, FALSE)), "", HLOOKUP(AI$1, m_preprocess!$1:$1048576, $D59, FALSE))</f>
        <v>78.790833724375389</v>
      </c>
    </row>
    <row r="60" spans="1:35" x14ac:dyDescent="0.25">
      <c r="A60" s="27">
        <v>35735</v>
      </c>
      <c r="B60">
        <v>1997</v>
      </c>
      <c r="C60">
        <v>11</v>
      </c>
      <c r="D60">
        <v>60</v>
      </c>
      <c r="E60" s="24" t="str">
        <f>IF(ISBLANK(HLOOKUP(E$1, m_preprocess!$1:$1048576, $D60, FALSE)), "", HLOOKUP(E$1, m_preprocess!$1:$1048576, $D60, FALSE))</f>
        <v/>
      </c>
      <c r="F60" s="24">
        <f>IF(ISBLANK(HLOOKUP(F$1, m_preprocess!$1:$1048576, $D60, FALSE)), "", HLOOKUP(F$1, m_preprocess!$1:$1048576, $D60, FALSE))</f>
        <v>71.209999999999994</v>
      </c>
      <c r="G60" s="24">
        <f>IF(ISBLANK(HLOOKUP(G$1, m_preprocess!$1:$1048576, $D60, FALSE)), "", HLOOKUP(G$1, m_preprocess!$1:$1048576, $D60, FALSE))</f>
        <v>118.4671890034449</v>
      </c>
      <c r="H60" s="24">
        <f>IF(ISBLANK(HLOOKUP(H$1, m_preprocess!$1:$1048576, $D60, FALSE)), "", HLOOKUP(H$1, m_preprocess!$1:$1048576, $D60, FALSE))</f>
        <v>13.188946822850021</v>
      </c>
      <c r="I60" s="24" t="str">
        <f>IF(ISBLANK(HLOOKUP(I$1, m_preprocess!$1:$1048576, $D60, FALSE)), "", HLOOKUP(I$1, m_preprocess!$1:$1048576, $D60, FALSE))</f>
        <v/>
      </c>
      <c r="J60" s="24">
        <f>IF(ISBLANK(HLOOKUP(J$1, m_preprocess!$1:$1048576, $D60, FALSE)), "", HLOOKUP(J$1, m_preprocess!$1:$1048576, $D60, FALSE))</f>
        <v>87.188095920597746</v>
      </c>
      <c r="K60" s="24">
        <f>IF(ISBLANK(HLOOKUP(K$1, m_preprocess!$1:$1048576, $D60, FALSE)), "", HLOOKUP(K$1, m_preprocess!$1:$1048576, $D60, FALSE))</f>
        <v>29.512633452643925</v>
      </c>
      <c r="L60" s="24">
        <f>IF(ISBLANK(HLOOKUP(L$1, m_preprocess!$1:$1048576, $D60, FALSE)), "", HLOOKUP(L$1, m_preprocess!$1:$1048576, $D60, FALSE))</f>
        <v>9.9639953550925338</v>
      </c>
      <c r="M60" s="24">
        <f>IF(ISBLANK(HLOOKUP(M$1, m_preprocess!$1:$1048576, $D60, FALSE)), "", HLOOKUP(M$1, m_preprocess!$1:$1048576, $D60, FALSE))</f>
        <v>35.61783213742919</v>
      </c>
      <c r="N60" s="24">
        <f>IF(ISBLANK(HLOOKUP(N$1, m_preprocess!$1:$1048576, $D60, FALSE)), "", HLOOKUP(N$1, m_preprocess!$1:$1048576, $D60, FALSE))</f>
        <v>9.453364796302159</v>
      </c>
      <c r="O60" s="24">
        <f>IF(ISBLANK(HLOOKUP(O$1, m_preprocess!$1:$1048576, $D60, FALSE)), "", HLOOKUP(O$1, m_preprocess!$1:$1048576, $D60, FALSE))</f>
        <v>10.772600556169689</v>
      </c>
      <c r="P60" s="24">
        <f>IF(ISBLANK(HLOOKUP(P$1, m_preprocess!$1:$1048576, $D60, FALSE)), "", HLOOKUP(P$1, m_preprocess!$1:$1048576, $D60, FALSE))</f>
        <v>5.8913597069955133</v>
      </c>
      <c r="Q60" s="24">
        <f>IF(ISBLANK(HLOOKUP(Q$1, m_preprocess!$1:$1048576, $D60, FALSE)), "", HLOOKUP(Q$1, m_preprocess!$1:$1048576, $D60, FALSE))</f>
        <v>10.341993324568209</v>
      </c>
      <c r="R60" s="24">
        <f>IF(ISBLANK(HLOOKUP(R$1, m_preprocess!$1:$1048576, $D60, FALSE)), "", HLOOKUP(R$1, m_preprocess!$1:$1048576, $D60, FALSE))</f>
        <v>87.166929660238978</v>
      </c>
      <c r="S60" s="24">
        <f>IF(ISBLANK(HLOOKUP(S$1, m_preprocess!$1:$1048576, $D60, FALSE)), "", HLOOKUP(S$1, m_preprocess!$1:$1048576, $D60, FALSE))</f>
        <v>618.39300000000003</v>
      </c>
      <c r="T60" s="24">
        <f>IF(ISBLANK(HLOOKUP(T$1, m_preprocess!$1:$1048576, $D60, FALSE)), "", HLOOKUP(T$1, m_preprocess!$1:$1048576, $D60, FALSE))</f>
        <v>5454.31</v>
      </c>
      <c r="U60" s="24">
        <f>IF(ISBLANK(HLOOKUP(U$1, m_preprocess!$1:$1048576, $D60, FALSE)), "", HLOOKUP(U$1, m_preprocess!$1:$1048576, $D60, FALSE))</f>
        <v>26380</v>
      </c>
      <c r="V60" s="24">
        <f>IF(ISBLANK(HLOOKUP(V$1, m_preprocess!$1:$1048576, $D60, FALSE)), "", HLOOKUP(V$1, m_preprocess!$1:$1048576, $D60, FALSE))</f>
        <v>44.823798171290385</v>
      </c>
      <c r="W60" s="24">
        <f>IF(ISBLANK(HLOOKUP(W$1, m_preprocess!$1:$1048576, $D60, FALSE)), "", HLOOKUP(W$1, m_preprocess!$1:$1048576, $D60, FALSE))</f>
        <v>160493.77773915304</v>
      </c>
      <c r="X60" s="24">
        <f>IF(ISBLANK(HLOOKUP(X$1, m_preprocess!$1:$1048576, $D60, FALSE)), "", HLOOKUP(X$1, m_preprocess!$1:$1048576, $D60, FALSE))</f>
        <v>309317.38938639825</v>
      </c>
      <c r="Y60" s="24" t="str">
        <f>IF(ISBLANK(HLOOKUP(Y$1, m_preprocess!$1:$1048576, $D60, FALSE)), "", HLOOKUP(Y$1, m_preprocess!$1:$1048576, $D60, FALSE))</f>
        <v/>
      </c>
      <c r="Z60" s="24" t="str">
        <f>IF(ISBLANK(HLOOKUP(Z$1, m_preprocess!$1:$1048576, $D60, FALSE)), "", HLOOKUP(Z$1, m_preprocess!$1:$1048576, $D60, FALSE))</f>
        <v/>
      </c>
      <c r="AA60" s="24" t="str">
        <f>IF(ISBLANK(HLOOKUP(AA$1, m_preprocess!$1:$1048576, $D60, FALSE)), "", HLOOKUP(AA$1, m_preprocess!$1:$1048576, $D60, FALSE))</f>
        <v/>
      </c>
      <c r="AB60" s="24" t="str">
        <f>IF(ISBLANK(HLOOKUP(AB$1, m_preprocess!$1:$1048576, $D60, FALSE)), "", HLOOKUP(AB$1, m_preprocess!$1:$1048576, $D60, FALSE))</f>
        <v/>
      </c>
      <c r="AC60" s="24" t="str">
        <f>IF(ISBLANK(HLOOKUP(AC$1, m_preprocess!$1:$1048576, $D60, FALSE)), "", HLOOKUP(AC$1, m_preprocess!$1:$1048576, $D60, FALSE))</f>
        <v/>
      </c>
      <c r="AD60" s="24">
        <f>IF(ISBLANK(HLOOKUP(AD$1, m_preprocess!$1:$1048576, $D60, FALSE)), "", HLOOKUP(AD$1, m_preprocess!$1:$1048576, $D60, FALSE))</f>
        <v>121.05412532402428</v>
      </c>
      <c r="AE60" s="24">
        <f>IF(ISBLANK(HLOOKUP(AE$1, m_preprocess!$1:$1048576, $D60, FALSE)), "", HLOOKUP(AE$1, m_preprocess!$1:$1048576, $D60, FALSE))</f>
        <v>312.15631363735741</v>
      </c>
      <c r="AF60" s="24">
        <f>IF(ISBLANK(HLOOKUP(AF$1, m_preprocess!$1:$1048576, $D60, FALSE)), "", HLOOKUP(AF$1, m_preprocess!$1:$1048576, $D60, FALSE))</f>
        <v>130.48895285621478</v>
      </c>
      <c r="AG60" s="24" t="str">
        <f>IF(ISBLANK(HLOOKUP(AG$1, m_preprocess!$1:$1048576, $D60, FALSE)), "", HLOOKUP(AG$1, m_preprocess!$1:$1048576, $D60, FALSE))</f>
        <v/>
      </c>
      <c r="AH60" s="24">
        <f>IF(ISBLANK(HLOOKUP(AH$1, m_preprocess!$1:$1048576, $D60, FALSE)), "", HLOOKUP(AH$1, m_preprocess!$1:$1048576, $D60, FALSE))</f>
        <v>955432</v>
      </c>
      <c r="AI60" s="24">
        <f>IF(ISBLANK(HLOOKUP(AI$1, m_preprocess!$1:$1048576, $D60, FALSE)), "", HLOOKUP(AI$1, m_preprocess!$1:$1048576, $D60, FALSE))</f>
        <v>78.597659458845982</v>
      </c>
    </row>
    <row r="61" spans="1:35" x14ac:dyDescent="0.25">
      <c r="A61" s="27">
        <v>35765</v>
      </c>
      <c r="B61">
        <v>1997</v>
      </c>
      <c r="C61">
        <v>12</v>
      </c>
      <c r="D61">
        <v>61</v>
      </c>
      <c r="E61" s="24" t="str">
        <f>IF(ISBLANK(HLOOKUP(E$1, m_preprocess!$1:$1048576, $D61, FALSE)), "", HLOOKUP(E$1, m_preprocess!$1:$1048576, $D61, FALSE))</f>
        <v/>
      </c>
      <c r="F61" s="24">
        <f>IF(ISBLANK(HLOOKUP(F$1, m_preprocess!$1:$1048576, $D61, FALSE)), "", HLOOKUP(F$1, m_preprocess!$1:$1048576, $D61, FALSE))</f>
        <v>69.260000000000005</v>
      </c>
      <c r="G61" s="24">
        <f>IF(ISBLANK(HLOOKUP(G$1, m_preprocess!$1:$1048576, $D61, FALSE)), "", HLOOKUP(G$1, m_preprocess!$1:$1048576, $D61, FALSE))</f>
        <v>106.59874565608452</v>
      </c>
      <c r="H61" s="24">
        <f>IF(ISBLANK(HLOOKUP(H$1, m_preprocess!$1:$1048576, $D61, FALSE)), "", HLOOKUP(H$1, m_preprocess!$1:$1048576, $D61, FALSE))</f>
        <v>13.211425129177636</v>
      </c>
      <c r="I61" s="24" t="str">
        <f>IF(ISBLANK(HLOOKUP(I$1, m_preprocess!$1:$1048576, $D61, FALSE)), "", HLOOKUP(I$1, m_preprocess!$1:$1048576, $D61, FALSE))</f>
        <v/>
      </c>
      <c r="J61" s="24">
        <f>IF(ISBLANK(HLOOKUP(J$1, m_preprocess!$1:$1048576, $D61, FALSE)), "", HLOOKUP(J$1, m_preprocess!$1:$1048576, $D61, FALSE))</f>
        <v>85.962277666967395</v>
      </c>
      <c r="K61" s="24">
        <f>IF(ISBLANK(HLOOKUP(K$1, m_preprocess!$1:$1048576, $D61, FALSE)), "", HLOOKUP(K$1, m_preprocess!$1:$1048576, $D61, FALSE))</f>
        <v>30.294418028334821</v>
      </c>
      <c r="L61" s="24">
        <f>IF(ISBLANK(HLOOKUP(L$1, m_preprocess!$1:$1048576, $D61, FALSE)), "", HLOOKUP(L$1, m_preprocess!$1:$1048576, $D61, FALSE))</f>
        <v>9.8087486305298661</v>
      </c>
      <c r="M61" s="24">
        <f>IF(ISBLANK(HLOOKUP(M$1, m_preprocess!$1:$1048576, $D61, FALSE)), "", HLOOKUP(M$1, m_preprocess!$1:$1048576, $D61, FALSE))</f>
        <v>33.586935861293256</v>
      </c>
      <c r="N61" s="24">
        <f>IF(ISBLANK(HLOOKUP(N$1, m_preprocess!$1:$1048576, $D61, FALSE)), "", HLOOKUP(N$1, m_preprocess!$1:$1048576, $D61, FALSE))</f>
        <v>9.1150723119442478</v>
      </c>
      <c r="O61" s="24">
        <f>IF(ISBLANK(HLOOKUP(O$1, m_preprocess!$1:$1048576, $D61, FALSE)), "", HLOOKUP(O$1, m_preprocess!$1:$1048576, $D61, FALSE))</f>
        <v>11.255507062870874</v>
      </c>
      <c r="P61" s="24">
        <f>IF(ISBLANK(HLOOKUP(P$1, m_preprocess!$1:$1048576, $D61, FALSE)), "", HLOOKUP(P$1, m_preprocess!$1:$1048576, $D61, FALSE))</f>
        <v>5.2221485881090155</v>
      </c>
      <c r="Q61" s="24">
        <f>IF(ISBLANK(HLOOKUP(Q$1, m_preprocess!$1:$1048576, $D61, FALSE)), "", HLOOKUP(Q$1, m_preprocess!$1:$1048576, $D61, FALSE))</f>
        <v>15.713671914282147</v>
      </c>
      <c r="R61" s="24">
        <f>IF(ISBLANK(HLOOKUP(R$1, m_preprocess!$1:$1048576, $D61, FALSE)), "", HLOOKUP(R$1, m_preprocess!$1:$1048576, $D61, FALSE))</f>
        <v>109.04493541868746</v>
      </c>
      <c r="S61" s="24">
        <f>IF(ISBLANK(HLOOKUP(S$1, m_preprocess!$1:$1048576, $D61, FALSE)), "", HLOOKUP(S$1, m_preprocess!$1:$1048576, $D61, FALSE))</f>
        <v>576.83100000000002</v>
      </c>
      <c r="T61" s="24">
        <f>IF(ISBLANK(HLOOKUP(T$1, m_preprocess!$1:$1048576, $D61, FALSE)), "", HLOOKUP(T$1, m_preprocess!$1:$1048576, $D61, FALSE))</f>
        <v>5733.76</v>
      </c>
      <c r="U61" s="24">
        <f>IF(ISBLANK(HLOOKUP(U$1, m_preprocess!$1:$1048576, $D61, FALSE)), "", HLOOKUP(U$1, m_preprocess!$1:$1048576, $D61, FALSE))</f>
        <v>27543</v>
      </c>
      <c r="V61" s="24">
        <f>IF(ISBLANK(HLOOKUP(V$1, m_preprocess!$1:$1048576, $D61, FALSE)), "", HLOOKUP(V$1, m_preprocess!$1:$1048576, $D61, FALSE))</f>
        <v>43.814275406000831</v>
      </c>
      <c r="W61" s="24">
        <f>IF(ISBLANK(HLOOKUP(W$1, m_preprocess!$1:$1048576, $D61, FALSE)), "", HLOOKUP(W$1, m_preprocess!$1:$1048576, $D61, FALSE))</f>
        <v>175614.45319596789</v>
      </c>
      <c r="X61" s="24">
        <f>IF(ISBLANK(HLOOKUP(X$1, m_preprocess!$1:$1048576, $D61, FALSE)), "", HLOOKUP(X$1, m_preprocess!$1:$1048576, $D61, FALSE))</f>
        <v>324871.48494835867</v>
      </c>
      <c r="Y61" s="24" t="str">
        <f>IF(ISBLANK(HLOOKUP(Y$1, m_preprocess!$1:$1048576, $D61, FALSE)), "", HLOOKUP(Y$1, m_preprocess!$1:$1048576, $D61, FALSE))</f>
        <v/>
      </c>
      <c r="Z61" s="24" t="str">
        <f>IF(ISBLANK(HLOOKUP(Z$1, m_preprocess!$1:$1048576, $D61, FALSE)), "", HLOOKUP(Z$1, m_preprocess!$1:$1048576, $D61, FALSE))</f>
        <v/>
      </c>
      <c r="AA61" s="24" t="str">
        <f>IF(ISBLANK(HLOOKUP(AA$1, m_preprocess!$1:$1048576, $D61, FALSE)), "", HLOOKUP(AA$1, m_preprocess!$1:$1048576, $D61, FALSE))</f>
        <v/>
      </c>
      <c r="AB61" s="24" t="str">
        <f>IF(ISBLANK(HLOOKUP(AB$1, m_preprocess!$1:$1048576, $D61, FALSE)), "", HLOOKUP(AB$1, m_preprocess!$1:$1048576, $D61, FALSE))</f>
        <v/>
      </c>
      <c r="AC61" s="24" t="str">
        <f>IF(ISBLANK(HLOOKUP(AC$1, m_preprocess!$1:$1048576, $D61, FALSE)), "", HLOOKUP(AC$1, m_preprocess!$1:$1048576, $D61, FALSE))</f>
        <v/>
      </c>
      <c r="AD61" s="24">
        <f>IF(ISBLANK(HLOOKUP(AD$1, m_preprocess!$1:$1048576, $D61, FALSE)), "", HLOOKUP(AD$1, m_preprocess!$1:$1048576, $D61, FALSE))</f>
        <v>121.7050187554121</v>
      </c>
      <c r="AE61" s="24">
        <f>IF(ISBLANK(HLOOKUP(AE$1, m_preprocess!$1:$1048576, $D61, FALSE)), "", HLOOKUP(AE$1, m_preprocess!$1:$1048576, $D61, FALSE))</f>
        <v>321.73468516901659</v>
      </c>
      <c r="AF61" s="24">
        <f>IF(ISBLANK(HLOOKUP(AF$1, m_preprocess!$1:$1048576, $D61, FALSE)), "", HLOOKUP(AF$1, m_preprocess!$1:$1048576, $D61, FALSE))</f>
        <v>132.20298738571583</v>
      </c>
      <c r="AG61" s="24" t="str">
        <f>IF(ISBLANK(HLOOKUP(AG$1, m_preprocess!$1:$1048576, $D61, FALSE)), "", HLOOKUP(AG$1, m_preprocess!$1:$1048576, $D61, FALSE))</f>
        <v/>
      </c>
      <c r="AH61" s="24">
        <f>IF(ISBLANK(HLOOKUP(AH$1, m_preprocess!$1:$1048576, $D61, FALSE)), "", HLOOKUP(AH$1, m_preprocess!$1:$1048576, $D61, FALSE))</f>
        <v>1089533</v>
      </c>
      <c r="AI61" s="24">
        <f>IF(ISBLANK(HLOOKUP(AI$1, m_preprocess!$1:$1048576, $D61, FALSE)), "", HLOOKUP(AI$1, m_preprocess!$1:$1048576, $D61, FALSE))</f>
        <v>77.633029424542457</v>
      </c>
    </row>
    <row r="62" spans="1:35" x14ac:dyDescent="0.25">
      <c r="A62" s="27">
        <v>35796</v>
      </c>
      <c r="B62">
        <v>1998</v>
      </c>
      <c r="C62">
        <v>1</v>
      </c>
      <c r="D62">
        <v>62</v>
      </c>
      <c r="E62" s="24" t="str">
        <f>IF(ISBLANK(HLOOKUP(E$1, m_preprocess!$1:$1048576, $D62, FALSE)), "", HLOOKUP(E$1, m_preprocess!$1:$1048576, $D62, FALSE))</f>
        <v/>
      </c>
      <c r="F62" s="24">
        <f>IF(ISBLANK(HLOOKUP(F$1, m_preprocess!$1:$1048576, $D62, FALSE)), "", HLOOKUP(F$1, m_preprocess!$1:$1048576, $D62, FALSE))</f>
        <v>63.39</v>
      </c>
      <c r="G62" s="24">
        <f>IF(ISBLANK(HLOOKUP(G$1, m_preprocess!$1:$1048576, $D62, FALSE)), "", HLOOKUP(G$1, m_preprocess!$1:$1048576, $D62, FALSE))</f>
        <v>111.82080696007029</v>
      </c>
      <c r="H62" s="24">
        <f>IF(ISBLANK(HLOOKUP(H$1, m_preprocess!$1:$1048576, $D62, FALSE)), "", HLOOKUP(H$1, m_preprocess!$1:$1048576, $D62, FALSE))</f>
        <v>13.294460175821223</v>
      </c>
      <c r="I62" s="24" t="str">
        <f>IF(ISBLANK(HLOOKUP(I$1, m_preprocess!$1:$1048576, $D62, FALSE)), "", HLOOKUP(I$1, m_preprocess!$1:$1048576, $D62, FALSE))</f>
        <v/>
      </c>
      <c r="J62" s="24">
        <f>IF(ISBLANK(HLOOKUP(J$1, m_preprocess!$1:$1048576, $D62, FALSE)), "", HLOOKUP(J$1, m_preprocess!$1:$1048576, $D62, FALSE))</f>
        <v>87.365376238265227</v>
      </c>
      <c r="K62" s="24">
        <f>IF(ISBLANK(HLOOKUP(K$1, m_preprocess!$1:$1048576, $D62, FALSE)), "", HLOOKUP(K$1, m_preprocess!$1:$1048576, $D62, FALSE))</f>
        <v>27.249568290403985</v>
      </c>
      <c r="L62" s="24">
        <f>IF(ISBLANK(HLOOKUP(L$1, m_preprocess!$1:$1048576, $D62, FALSE)), "", HLOOKUP(L$1, m_preprocess!$1:$1048576, $D62, FALSE))</f>
        <v>8.7476417558955877</v>
      </c>
      <c r="M62" s="24">
        <f>IF(ISBLANK(HLOOKUP(M$1, m_preprocess!$1:$1048576, $D62, FALSE)), "", HLOOKUP(M$1, m_preprocess!$1:$1048576, $D62, FALSE))</f>
        <v>34.46487961939237</v>
      </c>
      <c r="N62" s="24">
        <f>IF(ISBLANK(HLOOKUP(N$1, m_preprocess!$1:$1048576, $D62, FALSE)), "", HLOOKUP(N$1, m_preprocess!$1:$1048576, $D62, FALSE))</f>
        <v>10.05257433573485</v>
      </c>
      <c r="O62" s="24">
        <f>IF(ISBLANK(HLOOKUP(O$1, m_preprocess!$1:$1048576, $D62, FALSE)), "", HLOOKUP(O$1, m_preprocess!$1:$1048576, $D62, FALSE))</f>
        <v>12.017856950600427</v>
      </c>
      <c r="P62" s="24">
        <f>IF(ISBLANK(HLOOKUP(P$1, m_preprocess!$1:$1048576, $D62, FALSE)), "", HLOOKUP(P$1, m_preprocess!$1:$1048576, $D62, FALSE))</f>
        <v>3.8767391344692634</v>
      </c>
      <c r="Q62" s="24">
        <f>IF(ISBLANK(HLOOKUP(Q$1, m_preprocess!$1:$1048576, $D62, FALSE)), "", HLOOKUP(Q$1, m_preprocess!$1:$1048576, $D62, FALSE))</f>
        <v>8.620131880828394</v>
      </c>
      <c r="R62" s="24">
        <f>IF(ISBLANK(HLOOKUP(R$1, m_preprocess!$1:$1048576, $D62, FALSE)), "", HLOOKUP(R$1, m_preprocess!$1:$1048576, $D62, FALSE))</f>
        <v>84.77583783731032</v>
      </c>
      <c r="S62" s="24">
        <f>IF(ISBLANK(HLOOKUP(S$1, m_preprocess!$1:$1048576, $D62, FALSE)), "", HLOOKUP(S$1, m_preprocess!$1:$1048576, $D62, FALSE))</f>
        <v>605.40800000000002</v>
      </c>
      <c r="T62" s="24">
        <f>IF(ISBLANK(HLOOKUP(T$1, m_preprocess!$1:$1048576, $D62, FALSE)), "", HLOOKUP(T$1, m_preprocess!$1:$1048576, $D62, FALSE))</f>
        <v>5784.18</v>
      </c>
      <c r="U62" s="24">
        <f>IF(ISBLANK(HLOOKUP(U$1, m_preprocess!$1:$1048576, $D62, FALSE)), "", HLOOKUP(U$1, m_preprocess!$1:$1048576, $D62, FALSE))</f>
        <v>25278</v>
      </c>
      <c r="V62" s="24">
        <f>IF(ISBLANK(HLOOKUP(V$1, m_preprocess!$1:$1048576, $D62, FALSE)), "", HLOOKUP(V$1, m_preprocess!$1:$1048576, $D62, FALSE))</f>
        <v>43.030118454333923</v>
      </c>
      <c r="W62" s="24">
        <f>IF(ISBLANK(HLOOKUP(W$1, m_preprocess!$1:$1048576, $D62, FALSE)), "", HLOOKUP(W$1, m_preprocess!$1:$1048576, $D62, FALSE))</f>
        <v>165875.04895261981</v>
      </c>
      <c r="X62" s="24">
        <f>IF(ISBLANK(HLOOKUP(X$1, m_preprocess!$1:$1048576, $D62, FALSE)), "", HLOOKUP(X$1, m_preprocess!$1:$1048576, $D62, FALSE))</f>
        <v>325469.26127413946</v>
      </c>
      <c r="Y62" s="24" t="str">
        <f>IF(ISBLANK(HLOOKUP(Y$1, m_preprocess!$1:$1048576, $D62, FALSE)), "", HLOOKUP(Y$1, m_preprocess!$1:$1048576, $D62, FALSE))</f>
        <v/>
      </c>
      <c r="Z62" s="24" t="str">
        <f>IF(ISBLANK(HLOOKUP(Z$1, m_preprocess!$1:$1048576, $D62, FALSE)), "", HLOOKUP(Z$1, m_preprocess!$1:$1048576, $D62, FALSE))</f>
        <v/>
      </c>
      <c r="AA62" s="24" t="str">
        <f>IF(ISBLANK(HLOOKUP(AA$1, m_preprocess!$1:$1048576, $D62, FALSE)), "", HLOOKUP(AA$1, m_preprocess!$1:$1048576, $D62, FALSE))</f>
        <v/>
      </c>
      <c r="AB62" s="24" t="str">
        <f>IF(ISBLANK(HLOOKUP(AB$1, m_preprocess!$1:$1048576, $D62, FALSE)), "", HLOOKUP(AB$1, m_preprocess!$1:$1048576, $D62, FALSE))</f>
        <v/>
      </c>
      <c r="AC62" s="24" t="str">
        <f>IF(ISBLANK(HLOOKUP(AC$1, m_preprocess!$1:$1048576, $D62, FALSE)), "", HLOOKUP(AC$1, m_preprocess!$1:$1048576, $D62, FALSE))</f>
        <v/>
      </c>
      <c r="AD62" s="24">
        <f>IF(ISBLANK(HLOOKUP(AD$1, m_preprocess!$1:$1048576, $D62, FALSE)), "", HLOOKUP(AD$1, m_preprocess!$1:$1048576, $D62, FALSE))</f>
        <v>120.31397580535412</v>
      </c>
      <c r="AE62" s="24">
        <f>IF(ISBLANK(HLOOKUP(AE$1, m_preprocess!$1:$1048576, $D62, FALSE)), "", HLOOKUP(AE$1, m_preprocess!$1:$1048576, $D62, FALSE))</f>
        <v>312.4486555945029</v>
      </c>
      <c r="AF62" s="24">
        <f>IF(ISBLANK(HLOOKUP(AF$1, m_preprocess!$1:$1048576, $D62, FALSE)), "", HLOOKUP(AF$1, m_preprocess!$1:$1048576, $D62, FALSE))</f>
        <v>131.23111082110788</v>
      </c>
      <c r="AG62" s="24" t="str">
        <f>IF(ISBLANK(HLOOKUP(AG$1, m_preprocess!$1:$1048576, $D62, FALSE)), "", HLOOKUP(AG$1, m_preprocess!$1:$1048576, $D62, FALSE))</f>
        <v/>
      </c>
      <c r="AH62" s="24">
        <f>IF(ISBLANK(HLOOKUP(AH$1, m_preprocess!$1:$1048576, $D62, FALSE)), "", HLOOKUP(AH$1, m_preprocess!$1:$1048576, $D62, FALSE))</f>
        <v>981503</v>
      </c>
      <c r="AI62" s="24">
        <f>IF(ISBLANK(HLOOKUP(AI$1, m_preprocess!$1:$1048576, $D62, FALSE)), "", HLOOKUP(AI$1, m_preprocess!$1:$1048576, $D62, FALSE))</f>
        <v>74.229794685268772</v>
      </c>
    </row>
    <row r="63" spans="1:35" x14ac:dyDescent="0.25">
      <c r="A63" s="27">
        <v>35827</v>
      </c>
      <c r="B63">
        <v>1998</v>
      </c>
      <c r="C63">
        <v>2</v>
      </c>
      <c r="D63">
        <v>63</v>
      </c>
      <c r="E63" s="24" t="str">
        <f>IF(ISBLANK(HLOOKUP(E$1, m_preprocess!$1:$1048576, $D63, FALSE)), "", HLOOKUP(E$1, m_preprocess!$1:$1048576, $D63, FALSE))</f>
        <v/>
      </c>
      <c r="F63" s="24">
        <f>IF(ISBLANK(HLOOKUP(F$1, m_preprocess!$1:$1048576, $D63, FALSE)), "", HLOOKUP(F$1, m_preprocess!$1:$1048576, $D63, FALSE))</f>
        <v>62.85</v>
      </c>
      <c r="G63" s="24">
        <f>IF(ISBLANK(HLOOKUP(G$1, m_preprocess!$1:$1048576, $D63, FALSE)), "", HLOOKUP(G$1, m_preprocess!$1:$1048576, $D63, FALSE))</f>
        <v>100.31005835221818</v>
      </c>
      <c r="H63" s="24">
        <f>IF(ISBLANK(HLOOKUP(H$1, m_preprocess!$1:$1048576, $D63, FALSE)), "", HLOOKUP(H$1, m_preprocess!$1:$1048576, $D63, FALSE))</f>
        <v>13.340815961703353</v>
      </c>
      <c r="I63" s="24" t="str">
        <f>IF(ISBLANK(HLOOKUP(I$1, m_preprocess!$1:$1048576, $D63, FALSE)), "", HLOOKUP(I$1, m_preprocess!$1:$1048576, $D63, FALSE))</f>
        <v/>
      </c>
      <c r="J63" s="24">
        <f>IF(ISBLANK(HLOOKUP(J$1, m_preprocess!$1:$1048576, $D63, FALSE)), "", HLOOKUP(J$1, m_preprocess!$1:$1048576, $D63, FALSE))</f>
        <v>86.334695174531376</v>
      </c>
      <c r="K63" s="24">
        <f>IF(ISBLANK(HLOOKUP(K$1, m_preprocess!$1:$1048576, $D63, FALSE)), "", HLOOKUP(K$1, m_preprocess!$1:$1048576, $D63, FALSE))</f>
        <v>29.339252733074453</v>
      </c>
      <c r="L63" s="24">
        <f>IF(ISBLANK(HLOOKUP(L$1, m_preprocess!$1:$1048576, $D63, FALSE)), "", HLOOKUP(L$1, m_preprocess!$1:$1048576, $D63, FALSE))</f>
        <v>7.7201270281739216</v>
      </c>
      <c r="M63" s="24">
        <f>IF(ISBLANK(HLOOKUP(M$1, m_preprocess!$1:$1048576, $D63, FALSE)), "", HLOOKUP(M$1, m_preprocess!$1:$1048576, $D63, FALSE))</f>
        <v>30.701131429440235</v>
      </c>
      <c r="N63" s="24">
        <f>IF(ISBLANK(HLOOKUP(N$1, m_preprocess!$1:$1048576, $D63, FALSE)), "", HLOOKUP(N$1, m_preprocess!$1:$1048576, $D63, FALSE))</f>
        <v>9.0600111329196551</v>
      </c>
      <c r="O63" s="24">
        <f>IF(ISBLANK(HLOOKUP(O$1, m_preprocess!$1:$1048576, $D63, FALSE)), "", HLOOKUP(O$1, m_preprocess!$1:$1048576, $D63, FALSE))</f>
        <v>10.345584904385658</v>
      </c>
      <c r="P63" s="24">
        <f>IF(ISBLANK(HLOOKUP(P$1, m_preprocess!$1:$1048576, $D63, FALSE)), "", HLOOKUP(P$1, m_preprocess!$1:$1048576, $D63, FALSE))</f>
        <v>4.0486380039371959</v>
      </c>
      <c r="Q63" s="24">
        <f>IF(ISBLANK(HLOOKUP(Q$1, m_preprocess!$1:$1048576, $D63, FALSE)), "", HLOOKUP(Q$1, m_preprocess!$1:$1048576, $D63, FALSE))</f>
        <v>8.1929021668360225</v>
      </c>
      <c r="R63" s="24">
        <f>IF(ISBLANK(HLOOKUP(R$1, m_preprocess!$1:$1048576, $D63, FALSE)), "", HLOOKUP(R$1, m_preprocess!$1:$1048576, $D63, FALSE))</f>
        <v>82.011625311433008</v>
      </c>
      <c r="S63" s="24">
        <f>IF(ISBLANK(HLOOKUP(S$1, m_preprocess!$1:$1048576, $D63, FALSE)), "", HLOOKUP(S$1, m_preprocess!$1:$1048576, $D63, FALSE))</f>
        <v>557.97799999999995</v>
      </c>
      <c r="T63" s="24">
        <f>IF(ISBLANK(HLOOKUP(T$1, m_preprocess!$1:$1048576, $D63, FALSE)), "", HLOOKUP(T$1, m_preprocess!$1:$1048576, $D63, FALSE))</f>
        <v>5217.24</v>
      </c>
      <c r="U63" s="24">
        <f>IF(ISBLANK(HLOOKUP(U$1, m_preprocess!$1:$1048576, $D63, FALSE)), "", HLOOKUP(U$1, m_preprocess!$1:$1048576, $D63, FALSE))</f>
        <v>26603</v>
      </c>
      <c r="V63" s="24">
        <f>IF(ISBLANK(HLOOKUP(V$1, m_preprocess!$1:$1048576, $D63, FALSE)), "", HLOOKUP(V$1, m_preprocess!$1:$1048576, $D63, FALSE))</f>
        <v>43.082618146582398</v>
      </c>
      <c r="W63" s="24">
        <f>IF(ISBLANK(HLOOKUP(W$1, m_preprocess!$1:$1048576, $D63, FALSE)), "", HLOOKUP(W$1, m_preprocess!$1:$1048576, $D63, FALSE))</f>
        <v>161739.56470219538</v>
      </c>
      <c r="X63" s="24">
        <f>IF(ISBLANK(HLOOKUP(X$1, m_preprocess!$1:$1048576, $D63, FALSE)), "", HLOOKUP(X$1, m_preprocess!$1:$1048576, $D63, FALSE))</f>
        <v>321822.9363738125</v>
      </c>
      <c r="Y63" s="24" t="str">
        <f>IF(ISBLANK(HLOOKUP(Y$1, m_preprocess!$1:$1048576, $D63, FALSE)), "", HLOOKUP(Y$1, m_preprocess!$1:$1048576, $D63, FALSE))</f>
        <v/>
      </c>
      <c r="Z63" s="24" t="str">
        <f>IF(ISBLANK(HLOOKUP(Z$1, m_preprocess!$1:$1048576, $D63, FALSE)), "", HLOOKUP(Z$1, m_preprocess!$1:$1048576, $D63, FALSE))</f>
        <v/>
      </c>
      <c r="AA63" s="24" t="str">
        <f>IF(ISBLANK(HLOOKUP(AA$1, m_preprocess!$1:$1048576, $D63, FALSE)), "", HLOOKUP(AA$1, m_preprocess!$1:$1048576, $D63, FALSE))</f>
        <v/>
      </c>
      <c r="AB63" s="24" t="str">
        <f>IF(ISBLANK(HLOOKUP(AB$1, m_preprocess!$1:$1048576, $D63, FALSE)), "", HLOOKUP(AB$1, m_preprocess!$1:$1048576, $D63, FALSE))</f>
        <v/>
      </c>
      <c r="AC63" s="24" t="str">
        <f>IF(ISBLANK(HLOOKUP(AC$1, m_preprocess!$1:$1048576, $D63, FALSE)), "", HLOOKUP(AC$1, m_preprocess!$1:$1048576, $D63, FALSE))</f>
        <v/>
      </c>
      <c r="AD63" s="24">
        <f>IF(ISBLANK(HLOOKUP(AD$1, m_preprocess!$1:$1048576, $D63, FALSE)), "", HLOOKUP(AD$1, m_preprocess!$1:$1048576, $D63, FALSE))</f>
        <v>121.96394485166412</v>
      </c>
      <c r="AE63" s="24">
        <f>IF(ISBLANK(HLOOKUP(AE$1, m_preprocess!$1:$1048576, $D63, FALSE)), "", HLOOKUP(AE$1, m_preprocess!$1:$1048576, $D63, FALSE))</f>
        <v>294.47234492082816</v>
      </c>
      <c r="AF63" s="24">
        <f>IF(ISBLANK(HLOOKUP(AF$1, m_preprocess!$1:$1048576, $D63, FALSE)), "", HLOOKUP(AF$1, m_preprocess!$1:$1048576, $D63, FALSE))</f>
        <v>127.01657743606606</v>
      </c>
      <c r="AG63" s="24" t="str">
        <f>IF(ISBLANK(HLOOKUP(AG$1, m_preprocess!$1:$1048576, $D63, FALSE)), "", HLOOKUP(AG$1, m_preprocess!$1:$1048576, $D63, FALSE))</f>
        <v/>
      </c>
      <c r="AH63" s="24">
        <f>IF(ISBLANK(HLOOKUP(AH$1, m_preprocess!$1:$1048576, $D63, FALSE)), "", HLOOKUP(AH$1, m_preprocess!$1:$1048576, $D63, FALSE))</f>
        <v>889530</v>
      </c>
      <c r="AI63" s="24">
        <f>IF(ISBLANK(HLOOKUP(AI$1, m_preprocess!$1:$1048576, $D63, FALSE)), "", HLOOKUP(AI$1, m_preprocess!$1:$1048576, $D63, FALSE))</f>
        <v>74.355961611595305</v>
      </c>
    </row>
    <row r="64" spans="1:35" x14ac:dyDescent="0.25">
      <c r="A64" s="27">
        <v>35855</v>
      </c>
      <c r="B64">
        <v>1998</v>
      </c>
      <c r="C64">
        <v>3</v>
      </c>
      <c r="D64">
        <v>64</v>
      </c>
      <c r="E64" s="24" t="str">
        <f>IF(ISBLANK(HLOOKUP(E$1, m_preprocess!$1:$1048576, $D64, FALSE)), "", HLOOKUP(E$1, m_preprocess!$1:$1048576, $D64, FALSE))</f>
        <v/>
      </c>
      <c r="F64" s="24">
        <f>IF(ISBLANK(HLOOKUP(F$1, m_preprocess!$1:$1048576, $D64, FALSE)), "", HLOOKUP(F$1, m_preprocess!$1:$1048576, $D64, FALSE))</f>
        <v>71.66</v>
      </c>
      <c r="G64" s="24">
        <f>IF(ISBLANK(HLOOKUP(G$1, m_preprocess!$1:$1048576, $D64, FALSE)), "", HLOOKUP(G$1, m_preprocess!$1:$1048576, $D64, FALSE))</f>
        <v>119.88082669516346</v>
      </c>
      <c r="H64" s="24">
        <f>IF(ISBLANK(HLOOKUP(H$1, m_preprocess!$1:$1048576, $D64, FALSE)), "", HLOOKUP(H$1, m_preprocess!$1:$1048576, $D64, FALSE))</f>
        <v>13.324065112136354</v>
      </c>
      <c r="I64" s="24" t="str">
        <f>IF(ISBLANK(HLOOKUP(I$1, m_preprocess!$1:$1048576, $D64, FALSE)), "", HLOOKUP(I$1, m_preprocess!$1:$1048576, $D64, FALSE))</f>
        <v/>
      </c>
      <c r="J64" s="24">
        <f>IF(ISBLANK(HLOOKUP(J$1, m_preprocess!$1:$1048576, $D64, FALSE)), "", HLOOKUP(J$1, m_preprocess!$1:$1048576, $D64, FALSE))</f>
        <v>85.361747894621814</v>
      </c>
      <c r="K64" s="24">
        <f>IF(ISBLANK(HLOOKUP(K$1, m_preprocess!$1:$1048576, $D64, FALSE)), "", HLOOKUP(K$1, m_preprocess!$1:$1048576, $D64, FALSE))</f>
        <v>35.398231268709061</v>
      </c>
      <c r="L64" s="24">
        <f>IF(ISBLANK(HLOOKUP(L$1, m_preprocess!$1:$1048576, $D64, FALSE)), "", HLOOKUP(L$1, m_preprocess!$1:$1048576, $D64, FALSE))</f>
        <v>9.2776552263158134</v>
      </c>
      <c r="M64" s="24">
        <f>IF(ISBLANK(HLOOKUP(M$1, m_preprocess!$1:$1048576, $D64, FALSE)), "", HLOOKUP(M$1, m_preprocess!$1:$1048576, $D64, FALSE))</f>
        <v>36.348235659359467</v>
      </c>
      <c r="N64" s="24">
        <f>IF(ISBLANK(HLOOKUP(N$1, m_preprocess!$1:$1048576, $D64, FALSE)), "", HLOOKUP(N$1, m_preprocess!$1:$1048576, $D64, FALSE))</f>
        <v>10.066586966405927</v>
      </c>
      <c r="O64" s="24">
        <f>IF(ISBLANK(HLOOKUP(O$1, m_preprocess!$1:$1048576, $D64, FALSE)), "", HLOOKUP(O$1, m_preprocess!$1:$1048576, $D64, FALSE))</f>
        <v>11.516444011460777</v>
      </c>
      <c r="P64" s="24">
        <f>IF(ISBLANK(HLOOKUP(P$1, m_preprocess!$1:$1048576, $D64, FALSE)), "", HLOOKUP(P$1, m_preprocess!$1:$1048576, $D64, FALSE))</f>
        <v>5.504550484031884</v>
      </c>
      <c r="Q64" s="24">
        <f>IF(ISBLANK(HLOOKUP(Q$1, m_preprocess!$1:$1048576, $D64, FALSE)), "", HLOOKUP(Q$1, m_preprocess!$1:$1048576, $D64, FALSE))</f>
        <v>10.207095121152108</v>
      </c>
      <c r="R64" s="24">
        <f>IF(ISBLANK(HLOOKUP(R$1, m_preprocess!$1:$1048576, $D64, FALSE)), "", HLOOKUP(R$1, m_preprocess!$1:$1048576, $D64, FALSE))</f>
        <v>92.37481126378664</v>
      </c>
      <c r="S64" s="24">
        <f>IF(ISBLANK(HLOOKUP(S$1, m_preprocess!$1:$1048576, $D64, FALSE)), "", HLOOKUP(S$1, m_preprocess!$1:$1048576, $D64, FALSE))</f>
        <v>619.43200000000002</v>
      </c>
      <c r="T64" s="24">
        <f>IF(ISBLANK(HLOOKUP(T$1, m_preprocess!$1:$1048576, $D64, FALSE)), "", HLOOKUP(T$1, m_preprocess!$1:$1048576, $D64, FALSE))</f>
        <v>5825.54</v>
      </c>
      <c r="U64" s="24">
        <f>IF(ISBLANK(HLOOKUP(U$1, m_preprocess!$1:$1048576, $D64, FALSE)), "", HLOOKUP(U$1, m_preprocess!$1:$1048576, $D64, FALSE))</f>
        <v>30578</v>
      </c>
      <c r="V64" s="24">
        <f>IF(ISBLANK(HLOOKUP(V$1, m_preprocess!$1:$1048576, $D64, FALSE)), "", HLOOKUP(V$1, m_preprocess!$1:$1048576, $D64, FALSE))</f>
        <v>43.162595909420595</v>
      </c>
      <c r="W64" s="24">
        <f>IF(ISBLANK(HLOOKUP(W$1, m_preprocess!$1:$1048576, $D64, FALSE)), "", HLOOKUP(W$1, m_preprocess!$1:$1048576, $D64, FALSE))</f>
        <v>163819.43314858386</v>
      </c>
      <c r="X64" s="24">
        <f>IF(ISBLANK(HLOOKUP(X$1, m_preprocess!$1:$1048576, $D64, FALSE)), "", HLOOKUP(X$1, m_preprocess!$1:$1048576, $D64, FALSE))</f>
        <v>325795.78810006171</v>
      </c>
      <c r="Y64" s="24" t="str">
        <f>IF(ISBLANK(HLOOKUP(Y$1, m_preprocess!$1:$1048576, $D64, FALSE)), "", HLOOKUP(Y$1, m_preprocess!$1:$1048576, $D64, FALSE))</f>
        <v/>
      </c>
      <c r="Z64" s="24" t="str">
        <f>IF(ISBLANK(HLOOKUP(Z$1, m_preprocess!$1:$1048576, $D64, FALSE)), "", HLOOKUP(Z$1, m_preprocess!$1:$1048576, $D64, FALSE))</f>
        <v/>
      </c>
      <c r="AA64" s="24" t="str">
        <f>IF(ISBLANK(HLOOKUP(AA$1, m_preprocess!$1:$1048576, $D64, FALSE)), "", HLOOKUP(AA$1, m_preprocess!$1:$1048576, $D64, FALSE))</f>
        <v/>
      </c>
      <c r="AB64" s="24" t="str">
        <f>IF(ISBLANK(HLOOKUP(AB$1, m_preprocess!$1:$1048576, $D64, FALSE)), "", HLOOKUP(AB$1, m_preprocess!$1:$1048576, $D64, FALSE))</f>
        <v/>
      </c>
      <c r="AC64" s="24" t="str">
        <f>IF(ISBLANK(HLOOKUP(AC$1, m_preprocess!$1:$1048576, $D64, FALSE)), "", HLOOKUP(AC$1, m_preprocess!$1:$1048576, $D64, FALSE))</f>
        <v/>
      </c>
      <c r="AD64" s="24">
        <f>IF(ISBLANK(HLOOKUP(AD$1, m_preprocess!$1:$1048576, $D64, FALSE)), "", HLOOKUP(AD$1, m_preprocess!$1:$1048576, $D64, FALSE))</f>
        <v>122.17610101416494</v>
      </c>
      <c r="AE64" s="24">
        <f>IF(ISBLANK(HLOOKUP(AE$1, m_preprocess!$1:$1048576, $D64, FALSE)), "", HLOOKUP(AE$1, m_preprocess!$1:$1048576, $D64, FALSE))</f>
        <v>291.80445776631319</v>
      </c>
      <c r="AF64" s="24">
        <f>IF(ISBLANK(HLOOKUP(AF$1, m_preprocess!$1:$1048576, $D64, FALSE)), "", HLOOKUP(AF$1, m_preprocess!$1:$1048576, $D64, FALSE))</f>
        <v>137.11007799759125</v>
      </c>
      <c r="AG64" s="24" t="str">
        <f>IF(ISBLANK(HLOOKUP(AG$1, m_preprocess!$1:$1048576, $D64, FALSE)), "", HLOOKUP(AG$1, m_preprocess!$1:$1048576, $D64, FALSE))</f>
        <v/>
      </c>
      <c r="AH64" s="24">
        <f>IF(ISBLANK(HLOOKUP(AH$1, m_preprocess!$1:$1048576, $D64, FALSE)), "", HLOOKUP(AH$1, m_preprocess!$1:$1048576, $D64, FALSE))</f>
        <v>992968</v>
      </c>
      <c r="AI64" s="24">
        <f>IF(ISBLANK(HLOOKUP(AI$1, m_preprocess!$1:$1048576, $D64, FALSE)), "", HLOOKUP(AI$1, m_preprocess!$1:$1048576, $D64, FALSE))</f>
        <v>74.114984899035207</v>
      </c>
    </row>
    <row r="65" spans="1:35" x14ac:dyDescent="0.25">
      <c r="A65" s="27">
        <v>35886</v>
      </c>
      <c r="B65">
        <v>1998</v>
      </c>
      <c r="C65">
        <v>4</v>
      </c>
      <c r="D65">
        <v>65</v>
      </c>
      <c r="E65" s="24" t="str">
        <f>IF(ISBLANK(HLOOKUP(E$1, m_preprocess!$1:$1048576, $D65, FALSE)), "", HLOOKUP(E$1, m_preprocess!$1:$1048576, $D65, FALSE))</f>
        <v/>
      </c>
      <c r="F65" s="24">
        <f>IF(ISBLANK(HLOOKUP(F$1, m_preprocess!$1:$1048576, $D65, FALSE)), "", HLOOKUP(F$1, m_preprocess!$1:$1048576, $D65, FALSE))</f>
        <v>71.569999999999993</v>
      </c>
      <c r="G65" s="24">
        <f>IF(ISBLANK(HLOOKUP(G$1, m_preprocess!$1:$1048576, $D65, FALSE)), "", HLOOKUP(G$1, m_preprocess!$1:$1048576, $D65, FALSE))</f>
        <v>105.12161544571126</v>
      </c>
      <c r="H65" s="24">
        <f>IF(ISBLANK(HLOOKUP(H$1, m_preprocess!$1:$1048576, $D65, FALSE)), "", HLOOKUP(H$1, m_preprocess!$1:$1048576, $D65, FALSE))</f>
        <v>13.325568896445649</v>
      </c>
      <c r="I65" s="24" t="str">
        <f>IF(ISBLANK(HLOOKUP(I$1, m_preprocess!$1:$1048576, $D65, FALSE)), "", HLOOKUP(I$1, m_preprocess!$1:$1048576, $D65, FALSE))</f>
        <v/>
      </c>
      <c r="J65" s="24">
        <f>IF(ISBLANK(HLOOKUP(J$1, m_preprocess!$1:$1048576, $D65, FALSE)), "", HLOOKUP(J$1, m_preprocess!$1:$1048576, $D65, FALSE))</f>
        <v>83.406843162034875</v>
      </c>
      <c r="K65" s="24">
        <f>IF(ISBLANK(HLOOKUP(K$1, m_preprocess!$1:$1048576, $D65, FALSE)), "", HLOOKUP(K$1, m_preprocess!$1:$1048576, $D65, FALSE))</f>
        <v>40.142382494759502</v>
      </c>
      <c r="L65" s="24">
        <f>IF(ISBLANK(HLOOKUP(L$1, m_preprocess!$1:$1048576, $D65, FALSE)), "", HLOOKUP(L$1, m_preprocess!$1:$1048576, $D65, FALSE))</f>
        <v>11.452013537426009</v>
      </c>
      <c r="M65" s="24">
        <f>IF(ISBLANK(HLOOKUP(M$1, m_preprocess!$1:$1048576, $D65, FALSE)), "", HLOOKUP(M$1, m_preprocess!$1:$1048576, $D65, FALSE))</f>
        <v>36.83800911122426</v>
      </c>
      <c r="N65" s="24">
        <f>IF(ISBLANK(HLOOKUP(N$1, m_preprocess!$1:$1048576, $D65, FALSE)), "", HLOOKUP(N$1, m_preprocess!$1:$1048576, $D65, FALSE))</f>
        <v>10.449924523021357</v>
      </c>
      <c r="O65" s="24">
        <f>IF(ISBLANK(HLOOKUP(O$1, m_preprocess!$1:$1048576, $D65, FALSE)), "", HLOOKUP(O$1, m_preprocess!$1:$1048576, $D65, FALSE))</f>
        <v>11.52859149690468</v>
      </c>
      <c r="P65" s="24">
        <f>IF(ISBLANK(HLOOKUP(P$1, m_preprocess!$1:$1048576, $D65, FALSE)), "", HLOOKUP(P$1, m_preprocess!$1:$1048576, $D65, FALSE))</f>
        <v>5.450645850822907</v>
      </c>
      <c r="Q65" s="24">
        <f>IF(ISBLANK(HLOOKUP(Q$1, m_preprocess!$1:$1048576, $D65, FALSE)), "", HLOOKUP(Q$1, m_preprocess!$1:$1048576, $D65, FALSE))</f>
        <v>11.174006990404466</v>
      </c>
      <c r="R65" s="24">
        <f>IF(ISBLANK(HLOOKUP(R$1, m_preprocess!$1:$1048576, $D65, FALSE)), "", HLOOKUP(R$1, m_preprocess!$1:$1048576, $D65, FALSE))</f>
        <v>87.947089471924514</v>
      </c>
      <c r="S65" s="24">
        <f>IF(ISBLANK(HLOOKUP(S$1, m_preprocess!$1:$1048576, $D65, FALSE)), "", HLOOKUP(S$1, m_preprocess!$1:$1048576, $D65, FALSE))</f>
        <v>538.61599999999999</v>
      </c>
      <c r="T65" s="24">
        <f>IF(ISBLANK(HLOOKUP(T$1, m_preprocess!$1:$1048576, $D65, FALSE)), "", HLOOKUP(T$1, m_preprocess!$1:$1048576, $D65, FALSE))</f>
        <v>5542.6</v>
      </c>
      <c r="U65" s="24">
        <f>IF(ISBLANK(HLOOKUP(U$1, m_preprocess!$1:$1048576, $D65, FALSE)), "", HLOOKUP(U$1, m_preprocess!$1:$1048576, $D65, FALSE))</f>
        <v>32352</v>
      </c>
      <c r="V65" s="24">
        <f>IF(ISBLANK(HLOOKUP(V$1, m_preprocess!$1:$1048576, $D65, FALSE)), "", HLOOKUP(V$1, m_preprocess!$1:$1048576, $D65, FALSE))</f>
        <v>43.354425913420215</v>
      </c>
      <c r="W65" s="24">
        <f>IF(ISBLANK(HLOOKUP(W$1, m_preprocess!$1:$1048576, $D65, FALSE)), "", HLOOKUP(W$1, m_preprocess!$1:$1048576, $D65, FALSE))</f>
        <v>167234.72493774063</v>
      </c>
      <c r="X65" s="24">
        <f>IF(ISBLANK(HLOOKUP(X$1, m_preprocess!$1:$1048576, $D65, FALSE)), "", HLOOKUP(X$1, m_preprocess!$1:$1048576, $D65, FALSE))</f>
        <v>329208.79274476034</v>
      </c>
      <c r="Y65" s="24" t="str">
        <f>IF(ISBLANK(HLOOKUP(Y$1, m_preprocess!$1:$1048576, $D65, FALSE)), "", HLOOKUP(Y$1, m_preprocess!$1:$1048576, $D65, FALSE))</f>
        <v/>
      </c>
      <c r="Z65" s="24" t="str">
        <f>IF(ISBLANK(HLOOKUP(Z$1, m_preprocess!$1:$1048576, $D65, FALSE)), "", HLOOKUP(Z$1, m_preprocess!$1:$1048576, $D65, FALSE))</f>
        <v/>
      </c>
      <c r="AA65" s="24" t="str">
        <f>IF(ISBLANK(HLOOKUP(AA$1, m_preprocess!$1:$1048576, $D65, FALSE)), "", HLOOKUP(AA$1, m_preprocess!$1:$1048576, $D65, FALSE))</f>
        <v/>
      </c>
      <c r="AB65" s="24" t="str">
        <f>IF(ISBLANK(HLOOKUP(AB$1, m_preprocess!$1:$1048576, $D65, FALSE)), "", HLOOKUP(AB$1, m_preprocess!$1:$1048576, $D65, FALSE))</f>
        <v/>
      </c>
      <c r="AC65" s="24" t="str">
        <f>IF(ISBLANK(HLOOKUP(AC$1, m_preprocess!$1:$1048576, $D65, FALSE)), "", HLOOKUP(AC$1, m_preprocess!$1:$1048576, $D65, FALSE))</f>
        <v/>
      </c>
      <c r="AD65" s="24">
        <f>IF(ISBLANK(HLOOKUP(AD$1, m_preprocess!$1:$1048576, $D65, FALSE)), "", HLOOKUP(AD$1, m_preprocess!$1:$1048576, $D65, FALSE))</f>
        <v>122.39937817729557</v>
      </c>
      <c r="AE65" s="24">
        <f>IF(ISBLANK(HLOOKUP(AE$1, m_preprocess!$1:$1048576, $D65, FALSE)), "", HLOOKUP(AE$1, m_preprocess!$1:$1048576, $D65, FALSE))</f>
        <v>292.62459322994386</v>
      </c>
      <c r="AF65" s="24">
        <f>IF(ISBLANK(HLOOKUP(AF$1, m_preprocess!$1:$1048576, $D65, FALSE)), "", HLOOKUP(AF$1, m_preprocess!$1:$1048576, $D65, FALSE))</f>
        <v>120.13816952363011</v>
      </c>
      <c r="AG65" s="24" t="str">
        <f>IF(ISBLANK(HLOOKUP(AG$1, m_preprocess!$1:$1048576, $D65, FALSE)), "", HLOOKUP(AG$1, m_preprocess!$1:$1048576, $D65, FALSE))</f>
        <v/>
      </c>
      <c r="AH65" s="24">
        <f>IF(ISBLANK(HLOOKUP(AH$1, m_preprocess!$1:$1048576, $D65, FALSE)), "", HLOOKUP(AH$1, m_preprocess!$1:$1048576, $D65, FALSE))</f>
        <v>936164</v>
      </c>
      <c r="AI65" s="24">
        <f>IF(ISBLANK(HLOOKUP(AI$1, m_preprocess!$1:$1048576, $D65, FALSE)), "", HLOOKUP(AI$1, m_preprocess!$1:$1048576, $D65, FALSE))</f>
        <v>74.363340068921545</v>
      </c>
    </row>
    <row r="66" spans="1:35" x14ac:dyDescent="0.25">
      <c r="A66" s="27">
        <v>35916</v>
      </c>
      <c r="B66">
        <v>1998</v>
      </c>
      <c r="C66">
        <v>5</v>
      </c>
      <c r="D66">
        <v>66</v>
      </c>
      <c r="E66" s="24" t="str">
        <f>IF(ISBLANK(HLOOKUP(E$1, m_preprocess!$1:$1048576, $D66, FALSE)), "", HLOOKUP(E$1, m_preprocess!$1:$1048576, $D66, FALSE))</f>
        <v/>
      </c>
      <c r="F66" s="24">
        <f>IF(ISBLANK(HLOOKUP(F$1, m_preprocess!$1:$1048576, $D66, FALSE)), "", HLOOKUP(F$1, m_preprocess!$1:$1048576, $D66, FALSE))</f>
        <v>70.290000000000006</v>
      </c>
      <c r="G66" s="24">
        <f>IF(ISBLANK(HLOOKUP(G$1, m_preprocess!$1:$1048576, $D66, FALSE)), "", HLOOKUP(G$1, m_preprocess!$1:$1048576, $D66, FALSE))</f>
        <v>101.49544377551096</v>
      </c>
      <c r="H66" s="24">
        <f>IF(ISBLANK(HLOOKUP(H$1, m_preprocess!$1:$1048576, $D66, FALSE)), "", HLOOKUP(H$1, m_preprocess!$1:$1048576, $D66, FALSE))</f>
        <v>13.31594467686617</v>
      </c>
      <c r="I66" s="24" t="str">
        <f>IF(ISBLANK(HLOOKUP(I$1, m_preprocess!$1:$1048576, $D66, FALSE)), "", HLOOKUP(I$1, m_preprocess!$1:$1048576, $D66, FALSE))</f>
        <v/>
      </c>
      <c r="J66" s="24">
        <f>IF(ISBLANK(HLOOKUP(J$1, m_preprocess!$1:$1048576, $D66, FALSE)), "", HLOOKUP(J$1, m_preprocess!$1:$1048576, $D66, FALSE))</f>
        <v>83.607841976064364</v>
      </c>
      <c r="K66" s="24">
        <f>IF(ISBLANK(HLOOKUP(K$1, m_preprocess!$1:$1048576, $D66, FALSE)), "", HLOOKUP(K$1, m_preprocess!$1:$1048576, $D66, FALSE))</f>
        <v>41.528412053878057</v>
      </c>
      <c r="L66" s="24">
        <f>IF(ISBLANK(HLOOKUP(L$1, m_preprocess!$1:$1048576, $D66, FALSE)), "", HLOOKUP(L$1, m_preprocess!$1:$1048576, $D66, FALSE))</f>
        <v>12.858051466201884</v>
      </c>
      <c r="M66" s="24">
        <f>IF(ISBLANK(HLOOKUP(M$1, m_preprocess!$1:$1048576, $D66, FALSE)), "", HLOOKUP(M$1, m_preprocess!$1:$1048576, $D66, FALSE))</f>
        <v>35.449923976698678</v>
      </c>
      <c r="N66" s="24">
        <f>IF(ISBLANK(HLOOKUP(N$1, m_preprocess!$1:$1048576, $D66, FALSE)), "", HLOOKUP(N$1, m_preprocess!$1:$1048576, $D66, FALSE))</f>
        <v>9.8026870042395835</v>
      </c>
      <c r="O66" s="24">
        <f>IF(ISBLANK(HLOOKUP(O$1, m_preprocess!$1:$1048576, $D66, FALSE)), "", HLOOKUP(O$1, m_preprocess!$1:$1048576, $D66, FALSE))</f>
        <v>10.873890571574472</v>
      </c>
      <c r="P66" s="24">
        <f>IF(ISBLANK(HLOOKUP(P$1, m_preprocess!$1:$1048576, $D66, FALSE)), "", HLOOKUP(P$1, m_preprocess!$1:$1048576, $D66, FALSE))</f>
        <v>5.274050906533283</v>
      </c>
      <c r="Q66" s="24">
        <f>IF(ISBLANK(HLOOKUP(Q$1, m_preprocess!$1:$1048576, $D66, FALSE)), "", HLOOKUP(Q$1, m_preprocess!$1:$1048576, $D66, FALSE))</f>
        <v>12.533846005680383</v>
      </c>
      <c r="R66" s="24">
        <f>IF(ISBLANK(HLOOKUP(R$1, m_preprocess!$1:$1048576, $D66, FALSE)), "", HLOOKUP(R$1, m_preprocess!$1:$1048576, $D66, FALSE))</f>
        <v>91.5611343833652</v>
      </c>
      <c r="S66" s="24">
        <f>IF(ISBLANK(HLOOKUP(S$1, m_preprocess!$1:$1048576, $D66, FALSE)), "", HLOOKUP(S$1, m_preprocess!$1:$1048576, $D66, FALSE))</f>
        <v>528.42200000000003</v>
      </c>
      <c r="T66" s="24">
        <f>IF(ISBLANK(HLOOKUP(T$1, m_preprocess!$1:$1048576, $D66, FALSE)), "", HLOOKUP(T$1, m_preprocess!$1:$1048576, $D66, FALSE))</f>
        <v>5775.81</v>
      </c>
      <c r="U66" s="24">
        <f>IF(ISBLANK(HLOOKUP(U$1, m_preprocess!$1:$1048576, $D66, FALSE)), "", HLOOKUP(U$1, m_preprocess!$1:$1048576, $D66, FALSE))</f>
        <v>31125</v>
      </c>
      <c r="V66" s="24">
        <f>IF(ISBLANK(HLOOKUP(V$1, m_preprocess!$1:$1048576, $D66, FALSE)), "", HLOOKUP(V$1, m_preprocess!$1:$1048576, $D66, FALSE))</f>
        <v>43.684625589963247</v>
      </c>
      <c r="W66" s="24">
        <f>IF(ISBLANK(HLOOKUP(W$1, m_preprocess!$1:$1048576, $D66, FALSE)), "", HLOOKUP(W$1, m_preprocess!$1:$1048576, $D66, FALSE))</f>
        <v>173581.94002177069</v>
      </c>
      <c r="X66" s="24">
        <f>IF(ISBLANK(HLOOKUP(X$1, m_preprocess!$1:$1048576, $D66, FALSE)), "", HLOOKUP(X$1, m_preprocess!$1:$1048576, $D66, FALSE))</f>
        <v>342011.15435279842</v>
      </c>
      <c r="Y66" s="24" t="str">
        <f>IF(ISBLANK(HLOOKUP(Y$1, m_preprocess!$1:$1048576, $D66, FALSE)), "", HLOOKUP(Y$1, m_preprocess!$1:$1048576, $D66, FALSE))</f>
        <v/>
      </c>
      <c r="Z66" s="24" t="str">
        <f>IF(ISBLANK(HLOOKUP(Z$1, m_preprocess!$1:$1048576, $D66, FALSE)), "", HLOOKUP(Z$1, m_preprocess!$1:$1048576, $D66, FALSE))</f>
        <v/>
      </c>
      <c r="AA66" s="24" t="str">
        <f>IF(ISBLANK(HLOOKUP(AA$1, m_preprocess!$1:$1048576, $D66, FALSE)), "", HLOOKUP(AA$1, m_preprocess!$1:$1048576, $D66, FALSE))</f>
        <v/>
      </c>
      <c r="AB66" s="24" t="str">
        <f>IF(ISBLANK(HLOOKUP(AB$1, m_preprocess!$1:$1048576, $D66, FALSE)), "", HLOOKUP(AB$1, m_preprocess!$1:$1048576, $D66, FALSE))</f>
        <v/>
      </c>
      <c r="AC66" s="24" t="str">
        <f>IF(ISBLANK(HLOOKUP(AC$1, m_preprocess!$1:$1048576, $D66, FALSE)), "", HLOOKUP(AC$1, m_preprocess!$1:$1048576, $D66, FALSE))</f>
        <v/>
      </c>
      <c r="AD66" s="24">
        <f>IF(ISBLANK(HLOOKUP(AD$1, m_preprocess!$1:$1048576, $D66, FALSE)), "", HLOOKUP(AD$1, m_preprocess!$1:$1048576, $D66, FALSE))</f>
        <v>118.03284467958707</v>
      </c>
      <c r="AE66" s="24">
        <f>IF(ISBLANK(HLOOKUP(AE$1, m_preprocess!$1:$1048576, $D66, FALSE)), "", HLOOKUP(AE$1, m_preprocess!$1:$1048576, $D66, FALSE))</f>
        <v>353.23996644277094</v>
      </c>
      <c r="AF66" s="24">
        <f>IF(ISBLANK(HLOOKUP(AF$1, m_preprocess!$1:$1048576, $D66, FALSE)), "", HLOOKUP(AF$1, m_preprocess!$1:$1048576, $D66, FALSE))</f>
        <v>129.74598639265312</v>
      </c>
      <c r="AG66" s="24" t="str">
        <f>IF(ISBLANK(HLOOKUP(AG$1, m_preprocess!$1:$1048576, $D66, FALSE)), "", HLOOKUP(AG$1, m_preprocess!$1:$1048576, $D66, FALSE))</f>
        <v/>
      </c>
      <c r="AH66" s="24">
        <f>IF(ISBLANK(HLOOKUP(AH$1, m_preprocess!$1:$1048576, $D66, FALSE)), "", HLOOKUP(AH$1, m_preprocess!$1:$1048576, $D66, FALSE))</f>
        <v>912879</v>
      </c>
      <c r="AI66" s="24">
        <f>IF(ISBLANK(HLOOKUP(AI$1, m_preprocess!$1:$1048576, $D66, FALSE)), "", HLOOKUP(AI$1, m_preprocess!$1:$1048576, $D66, FALSE))</f>
        <v>74.070615912348458</v>
      </c>
    </row>
    <row r="67" spans="1:35" x14ac:dyDescent="0.25">
      <c r="A67" s="27">
        <v>35947</v>
      </c>
      <c r="B67">
        <v>1998</v>
      </c>
      <c r="C67">
        <v>6</v>
      </c>
      <c r="D67">
        <v>67</v>
      </c>
      <c r="E67" s="24" t="str">
        <f>IF(ISBLANK(HLOOKUP(E$1, m_preprocess!$1:$1048576, $D67, FALSE)), "", HLOOKUP(E$1, m_preprocess!$1:$1048576, $D67, FALSE))</f>
        <v/>
      </c>
      <c r="F67" s="24">
        <f>IF(ISBLANK(HLOOKUP(F$1, m_preprocess!$1:$1048576, $D67, FALSE)), "", HLOOKUP(F$1, m_preprocess!$1:$1048576, $D67, FALSE))</f>
        <v>73.66</v>
      </c>
      <c r="G67" s="24">
        <f>IF(ISBLANK(HLOOKUP(G$1, m_preprocess!$1:$1048576, $D67, FALSE)), "", HLOOKUP(G$1, m_preprocess!$1:$1048576, $D67, FALSE))</f>
        <v>101.81111506864295</v>
      </c>
      <c r="H67" s="24">
        <f>IF(ISBLANK(HLOOKUP(H$1, m_preprocess!$1:$1048576, $D67, FALSE)), "", HLOOKUP(H$1, m_preprocess!$1:$1048576, $D67, FALSE))</f>
        <v>13.341365169885878</v>
      </c>
      <c r="I67" s="24" t="str">
        <f>IF(ISBLANK(HLOOKUP(I$1, m_preprocess!$1:$1048576, $D67, FALSE)), "", HLOOKUP(I$1, m_preprocess!$1:$1048576, $D67, FALSE))</f>
        <v/>
      </c>
      <c r="J67" s="24">
        <f>IF(ISBLANK(HLOOKUP(J$1, m_preprocess!$1:$1048576, $D67, FALSE)), "", HLOOKUP(J$1, m_preprocess!$1:$1048576, $D67, FALSE))</f>
        <v>82.688396077077968</v>
      </c>
      <c r="K67" s="24">
        <f>IF(ISBLANK(HLOOKUP(K$1, m_preprocess!$1:$1048576, $D67, FALSE)), "", HLOOKUP(K$1, m_preprocess!$1:$1048576, $D67, FALSE))</f>
        <v>42.843732885865265</v>
      </c>
      <c r="L67" s="24">
        <f>IF(ISBLANK(HLOOKUP(L$1, m_preprocess!$1:$1048576, $D67, FALSE)), "", HLOOKUP(L$1, m_preprocess!$1:$1048576, $D67, FALSE))</f>
        <v>13.921878942454018</v>
      </c>
      <c r="M67" s="24">
        <f>IF(ISBLANK(HLOOKUP(M$1, m_preprocess!$1:$1048576, $D67, FALSE)), "", HLOOKUP(M$1, m_preprocess!$1:$1048576, $D67, FALSE))</f>
        <v>38.108289347770949</v>
      </c>
      <c r="N67" s="24">
        <f>IF(ISBLANK(HLOOKUP(N$1, m_preprocess!$1:$1048576, $D67, FALSE)), "", HLOOKUP(N$1, m_preprocess!$1:$1048576, $D67, FALSE))</f>
        <v>10.042462937391273</v>
      </c>
      <c r="O67" s="24">
        <f>IF(ISBLANK(HLOOKUP(O$1, m_preprocess!$1:$1048576, $D67, FALSE)), "", HLOOKUP(O$1, m_preprocess!$1:$1048576, $D67, FALSE))</f>
        <v>11.830290603880918</v>
      </c>
      <c r="P67" s="24">
        <f>IF(ISBLANK(HLOOKUP(P$1, m_preprocess!$1:$1048576, $D67, FALSE)), "", HLOOKUP(P$1, m_preprocess!$1:$1048576, $D67, FALSE))</f>
        <v>5.8539750586836092</v>
      </c>
      <c r="Q67" s="24">
        <f>IF(ISBLANK(HLOOKUP(Q$1, m_preprocess!$1:$1048576, $D67, FALSE)), "", HLOOKUP(Q$1, m_preprocess!$1:$1048576, $D67, FALSE))</f>
        <v>11.580524034282288</v>
      </c>
      <c r="R67" s="24">
        <f>IF(ISBLANK(HLOOKUP(R$1, m_preprocess!$1:$1048576, $D67, FALSE)), "", HLOOKUP(R$1, m_preprocess!$1:$1048576, $D67, FALSE))</f>
        <v>86.131965160041375</v>
      </c>
      <c r="S67" s="24">
        <f>IF(ISBLANK(HLOOKUP(S$1, m_preprocess!$1:$1048576, $D67, FALSE)), "", HLOOKUP(S$1, m_preprocess!$1:$1048576, $D67, FALSE))</f>
        <v>560.12599999999998</v>
      </c>
      <c r="T67" s="24">
        <f>IF(ISBLANK(HLOOKUP(T$1, m_preprocess!$1:$1048576, $D67, FALSE)), "", HLOOKUP(T$1, m_preprocess!$1:$1048576, $D67, FALSE))</f>
        <v>5941.42</v>
      </c>
      <c r="U67" s="24">
        <f>IF(ISBLANK(HLOOKUP(U$1, m_preprocess!$1:$1048576, $D67, FALSE)), "", HLOOKUP(U$1, m_preprocess!$1:$1048576, $D67, FALSE))</f>
        <v>29123</v>
      </c>
      <c r="V67" s="24">
        <f>IF(ISBLANK(HLOOKUP(V$1, m_preprocess!$1:$1048576, $D67, FALSE)), "", HLOOKUP(V$1, m_preprocess!$1:$1048576, $D67, FALSE))</f>
        <v>43.296615437856204</v>
      </c>
      <c r="W67" s="24">
        <f>IF(ISBLANK(HLOOKUP(W$1, m_preprocess!$1:$1048576, $D67, FALSE)), "", HLOOKUP(W$1, m_preprocess!$1:$1048576, $D67, FALSE))</f>
        <v>175366.91827527672</v>
      </c>
      <c r="X67" s="24">
        <f>IF(ISBLANK(HLOOKUP(X$1, m_preprocess!$1:$1048576, $D67, FALSE)), "", HLOOKUP(X$1, m_preprocess!$1:$1048576, $D67, FALSE))</f>
        <v>349756.5381060561</v>
      </c>
      <c r="Y67" s="24" t="str">
        <f>IF(ISBLANK(HLOOKUP(Y$1, m_preprocess!$1:$1048576, $D67, FALSE)), "", HLOOKUP(Y$1, m_preprocess!$1:$1048576, $D67, FALSE))</f>
        <v/>
      </c>
      <c r="Z67" s="24" t="str">
        <f>IF(ISBLANK(HLOOKUP(Z$1, m_preprocess!$1:$1048576, $D67, FALSE)), "", HLOOKUP(Z$1, m_preprocess!$1:$1048576, $D67, FALSE))</f>
        <v/>
      </c>
      <c r="AA67" s="24" t="str">
        <f>IF(ISBLANK(HLOOKUP(AA$1, m_preprocess!$1:$1048576, $D67, FALSE)), "", HLOOKUP(AA$1, m_preprocess!$1:$1048576, $D67, FALSE))</f>
        <v/>
      </c>
      <c r="AB67" s="24" t="str">
        <f>IF(ISBLANK(HLOOKUP(AB$1, m_preprocess!$1:$1048576, $D67, FALSE)), "", HLOOKUP(AB$1, m_preprocess!$1:$1048576, $D67, FALSE))</f>
        <v/>
      </c>
      <c r="AC67" s="24" t="str">
        <f>IF(ISBLANK(HLOOKUP(AC$1, m_preprocess!$1:$1048576, $D67, FALSE)), "", HLOOKUP(AC$1, m_preprocess!$1:$1048576, $D67, FALSE))</f>
        <v/>
      </c>
      <c r="AD67" s="24">
        <f>IF(ISBLANK(HLOOKUP(AD$1, m_preprocess!$1:$1048576, $D67, FALSE)), "", HLOOKUP(AD$1, m_preprocess!$1:$1048576, $D67, FALSE))</f>
        <v>119.68715885512842</v>
      </c>
      <c r="AE67" s="24">
        <f>IF(ISBLANK(HLOOKUP(AE$1, m_preprocess!$1:$1048576, $D67, FALSE)), "", HLOOKUP(AE$1, m_preprocess!$1:$1048576, $D67, FALSE))</f>
        <v>346.14037342173299</v>
      </c>
      <c r="AF67" s="24">
        <f>IF(ISBLANK(HLOOKUP(AF$1, m_preprocess!$1:$1048576, $D67, FALSE)), "", HLOOKUP(AF$1, m_preprocess!$1:$1048576, $D67, FALSE))</f>
        <v>141.48737705349436</v>
      </c>
      <c r="AG67" s="24" t="str">
        <f>IF(ISBLANK(HLOOKUP(AG$1, m_preprocess!$1:$1048576, $D67, FALSE)), "", HLOOKUP(AG$1, m_preprocess!$1:$1048576, $D67, FALSE))</f>
        <v/>
      </c>
      <c r="AH67" s="24">
        <f>IF(ISBLANK(HLOOKUP(AH$1, m_preprocess!$1:$1048576, $D67, FALSE)), "", HLOOKUP(AH$1, m_preprocess!$1:$1048576, $D67, FALSE))</f>
        <v>909223</v>
      </c>
      <c r="AI67" s="24">
        <f>IF(ISBLANK(HLOOKUP(AI$1, m_preprocess!$1:$1048576, $D67, FALSE)), "", HLOOKUP(AI$1, m_preprocess!$1:$1048576, $D67, FALSE))</f>
        <v>74.081076986603975</v>
      </c>
    </row>
    <row r="68" spans="1:35" x14ac:dyDescent="0.25">
      <c r="A68" s="27">
        <v>35977</v>
      </c>
      <c r="B68">
        <v>1998</v>
      </c>
      <c r="C68">
        <v>7</v>
      </c>
      <c r="D68">
        <v>68</v>
      </c>
      <c r="E68" s="24" t="str">
        <f>IF(ISBLANK(HLOOKUP(E$1, m_preprocess!$1:$1048576, $D68, FALSE)), "", HLOOKUP(E$1, m_preprocess!$1:$1048576, $D68, FALSE))</f>
        <v/>
      </c>
      <c r="F68" s="24">
        <f>IF(ISBLANK(HLOOKUP(F$1, m_preprocess!$1:$1048576, $D68, FALSE)), "", HLOOKUP(F$1, m_preprocess!$1:$1048576, $D68, FALSE))</f>
        <v>76.27</v>
      </c>
      <c r="G68" s="24">
        <f>IF(ISBLANK(HLOOKUP(G$1, m_preprocess!$1:$1048576, $D68, FALSE)), "", HLOOKUP(G$1, m_preprocess!$1:$1048576, $D68, FALSE))</f>
        <v>108.20523548097698</v>
      </c>
      <c r="H68" s="24">
        <f>IF(ISBLANK(HLOOKUP(H$1, m_preprocess!$1:$1048576, $D68, FALSE)), "", HLOOKUP(H$1, m_preprocess!$1:$1048576, $D68, FALSE))</f>
        <v>13.38306576260185</v>
      </c>
      <c r="I68" s="24" t="str">
        <f>IF(ISBLANK(HLOOKUP(I$1, m_preprocess!$1:$1048576, $D68, FALSE)), "", HLOOKUP(I$1, m_preprocess!$1:$1048576, $D68, FALSE))</f>
        <v/>
      </c>
      <c r="J68" s="24">
        <f>IF(ISBLANK(HLOOKUP(J$1, m_preprocess!$1:$1048576, $D68, FALSE)), "", HLOOKUP(J$1, m_preprocess!$1:$1048576, $D68, FALSE))</f>
        <v>81.741104058223101</v>
      </c>
      <c r="K68" s="24">
        <f>IF(ISBLANK(HLOOKUP(K$1, m_preprocess!$1:$1048576, $D68, FALSE)), "", HLOOKUP(K$1, m_preprocess!$1:$1048576, $D68, FALSE))</f>
        <v>39.074351959884929</v>
      </c>
      <c r="L68" s="24">
        <f>IF(ISBLANK(HLOOKUP(L$1, m_preprocess!$1:$1048576, $D68, FALSE)), "", HLOOKUP(L$1, m_preprocess!$1:$1048576, $D68, FALSE))</f>
        <v>13.436315733188282</v>
      </c>
      <c r="M68" s="24">
        <f>IF(ISBLANK(HLOOKUP(M$1, m_preprocess!$1:$1048576, $D68, FALSE)), "", HLOOKUP(M$1, m_preprocess!$1:$1048576, $D68, FALSE))</f>
        <v>40.934008919586205</v>
      </c>
      <c r="N68" s="24">
        <f>IF(ISBLANK(HLOOKUP(N$1, m_preprocess!$1:$1048576, $D68, FALSE)), "", HLOOKUP(N$1, m_preprocess!$1:$1048576, $D68, FALSE))</f>
        <v>11.010262621343358</v>
      </c>
      <c r="O68" s="24">
        <f>IF(ISBLANK(HLOOKUP(O$1, m_preprocess!$1:$1048576, $D68, FALSE)), "", HLOOKUP(O$1, m_preprocess!$1:$1048576, $D68, FALSE))</f>
        <v>12.284989593356707</v>
      </c>
      <c r="P68" s="24">
        <f>IF(ISBLANK(HLOOKUP(P$1, m_preprocess!$1:$1048576, $D68, FALSE)), "", HLOOKUP(P$1, m_preprocess!$1:$1048576, $D68, FALSE))</f>
        <v>5.9691805254364283</v>
      </c>
      <c r="Q68" s="24">
        <f>IF(ISBLANK(HLOOKUP(Q$1, m_preprocess!$1:$1048576, $D68, FALSE)), "", HLOOKUP(Q$1, m_preprocess!$1:$1048576, $D68, FALSE))</f>
        <v>12.306597226791185</v>
      </c>
      <c r="R68" s="24">
        <f>IF(ISBLANK(HLOOKUP(R$1, m_preprocess!$1:$1048576, $D68, FALSE)), "", HLOOKUP(R$1, m_preprocess!$1:$1048576, $D68, FALSE))</f>
        <v>91.045730598211804</v>
      </c>
      <c r="S68" s="24">
        <f>IF(ISBLANK(HLOOKUP(S$1, m_preprocess!$1:$1048576, $D68, FALSE)), "", HLOOKUP(S$1, m_preprocess!$1:$1048576, $D68, FALSE))</f>
        <v>572.61200000000008</v>
      </c>
      <c r="T68" s="24">
        <f>IF(ISBLANK(HLOOKUP(T$1, m_preprocess!$1:$1048576, $D68, FALSE)), "", HLOOKUP(T$1, m_preprocess!$1:$1048576, $D68, FALSE))</f>
        <v>6054.28</v>
      </c>
      <c r="U68" s="24">
        <f>IF(ISBLANK(HLOOKUP(U$1, m_preprocess!$1:$1048576, $D68, FALSE)), "", HLOOKUP(U$1, m_preprocess!$1:$1048576, $D68, FALSE))</f>
        <v>29047</v>
      </c>
      <c r="V68" s="24">
        <f>IF(ISBLANK(HLOOKUP(V$1, m_preprocess!$1:$1048576, $D68, FALSE)), "", HLOOKUP(V$1, m_preprocess!$1:$1048576, $D68, FALSE))</f>
        <v>43.151296552903659</v>
      </c>
      <c r="W68" s="24">
        <f>IF(ISBLANK(HLOOKUP(W$1, m_preprocess!$1:$1048576, $D68, FALSE)), "", HLOOKUP(W$1, m_preprocess!$1:$1048576, $D68, FALSE))</f>
        <v>173158.97934117797</v>
      </c>
      <c r="X68" s="24">
        <f>IF(ISBLANK(HLOOKUP(X$1, m_preprocess!$1:$1048576, $D68, FALSE)), "", HLOOKUP(X$1, m_preprocess!$1:$1048576, $D68, FALSE))</f>
        <v>352923.8286422157</v>
      </c>
      <c r="Y68" s="24" t="str">
        <f>IF(ISBLANK(HLOOKUP(Y$1, m_preprocess!$1:$1048576, $D68, FALSE)), "", HLOOKUP(Y$1, m_preprocess!$1:$1048576, $D68, FALSE))</f>
        <v/>
      </c>
      <c r="Z68" s="24" t="str">
        <f>IF(ISBLANK(HLOOKUP(Z$1, m_preprocess!$1:$1048576, $D68, FALSE)), "", HLOOKUP(Z$1, m_preprocess!$1:$1048576, $D68, FALSE))</f>
        <v/>
      </c>
      <c r="AA68" s="24">
        <f>IF(ISBLANK(HLOOKUP(AA$1, m_preprocess!$1:$1048576, $D68, FALSE)), "", HLOOKUP(AA$1, m_preprocess!$1:$1048576, $D68, FALSE))</f>
        <v>41.390728476821188</v>
      </c>
      <c r="AB68" s="24" t="str">
        <f>IF(ISBLANK(HLOOKUP(AB$1, m_preprocess!$1:$1048576, $D68, FALSE)), "", HLOOKUP(AB$1, m_preprocess!$1:$1048576, $D68, FALSE))</f>
        <v/>
      </c>
      <c r="AC68" s="24" t="str">
        <f>IF(ISBLANK(HLOOKUP(AC$1, m_preprocess!$1:$1048576, $D68, FALSE)), "", HLOOKUP(AC$1, m_preprocess!$1:$1048576, $D68, FALSE))</f>
        <v/>
      </c>
      <c r="AD68" s="24">
        <f>IF(ISBLANK(HLOOKUP(AD$1, m_preprocess!$1:$1048576, $D68, FALSE)), "", HLOOKUP(AD$1, m_preprocess!$1:$1048576, $D68, FALSE))</f>
        <v>119.20920579618989</v>
      </c>
      <c r="AE68" s="24">
        <f>IF(ISBLANK(HLOOKUP(AE$1, m_preprocess!$1:$1048576, $D68, FALSE)), "", HLOOKUP(AE$1, m_preprocess!$1:$1048576, $D68, FALSE))</f>
        <v>328.09371585919405</v>
      </c>
      <c r="AF68" s="24">
        <f>IF(ISBLANK(HLOOKUP(AF$1, m_preprocess!$1:$1048576, $D68, FALSE)), "", HLOOKUP(AF$1, m_preprocess!$1:$1048576, $D68, FALSE))</f>
        <v>133.06213864212472</v>
      </c>
      <c r="AG68" s="24" t="str">
        <f>IF(ISBLANK(HLOOKUP(AG$1, m_preprocess!$1:$1048576, $D68, FALSE)), "", HLOOKUP(AG$1, m_preprocess!$1:$1048576, $D68, FALSE))</f>
        <v/>
      </c>
      <c r="AH68" s="24">
        <f>IF(ISBLANK(HLOOKUP(AH$1, m_preprocess!$1:$1048576, $D68, FALSE)), "", HLOOKUP(AH$1, m_preprocess!$1:$1048576, $D68, FALSE))</f>
        <v>895015</v>
      </c>
      <c r="AI68" s="24">
        <f>IF(ISBLANK(HLOOKUP(AI$1, m_preprocess!$1:$1048576, $D68, FALSE)), "", HLOOKUP(AI$1, m_preprocess!$1:$1048576, $D68, FALSE))</f>
        <v>73.955337942761219</v>
      </c>
    </row>
    <row r="69" spans="1:35" x14ac:dyDescent="0.25">
      <c r="A69" s="27">
        <v>36008</v>
      </c>
      <c r="B69">
        <v>1998</v>
      </c>
      <c r="C69">
        <v>8</v>
      </c>
      <c r="D69">
        <v>69</v>
      </c>
      <c r="E69" s="24" t="str">
        <f>IF(ISBLANK(HLOOKUP(E$1, m_preprocess!$1:$1048576, $D69, FALSE)), "", HLOOKUP(E$1, m_preprocess!$1:$1048576, $D69, FALSE))</f>
        <v/>
      </c>
      <c r="F69" s="24">
        <f>IF(ISBLANK(HLOOKUP(F$1, m_preprocess!$1:$1048576, $D69, FALSE)), "", HLOOKUP(F$1, m_preprocess!$1:$1048576, $D69, FALSE))</f>
        <v>74.41</v>
      </c>
      <c r="G69" s="24">
        <f>IF(ISBLANK(HLOOKUP(G$1, m_preprocess!$1:$1048576, $D69, FALSE)), "", HLOOKUP(G$1, m_preprocess!$1:$1048576, $D69, FALSE))</f>
        <v>118.62505714955719</v>
      </c>
      <c r="H69" s="24">
        <f>IF(ISBLANK(HLOOKUP(H$1, m_preprocess!$1:$1048576, $D69, FALSE)), "", HLOOKUP(H$1, m_preprocess!$1:$1048576, $D69, FALSE))</f>
        <v>13.385759497973279</v>
      </c>
      <c r="I69" s="24" t="str">
        <f>IF(ISBLANK(HLOOKUP(I$1, m_preprocess!$1:$1048576, $D69, FALSE)), "", HLOOKUP(I$1, m_preprocess!$1:$1048576, $D69, FALSE))</f>
        <v/>
      </c>
      <c r="J69" s="24">
        <f>IF(ISBLANK(HLOOKUP(J$1, m_preprocess!$1:$1048576, $D69, FALSE)), "", HLOOKUP(J$1, m_preprocess!$1:$1048576, $D69, FALSE))</f>
        <v>80.257896339187639</v>
      </c>
      <c r="K69" s="24">
        <f>IF(ISBLANK(HLOOKUP(K$1, m_preprocess!$1:$1048576, $D69, FALSE)), "", HLOOKUP(K$1, m_preprocess!$1:$1048576, $D69, FALSE))</f>
        <v>40.169343665147274</v>
      </c>
      <c r="L69" s="24">
        <f>IF(ISBLANK(HLOOKUP(L$1, m_preprocess!$1:$1048576, $D69, FALSE)), "", HLOOKUP(L$1, m_preprocess!$1:$1048576, $D69, FALSE))</f>
        <v>13.948795083346415</v>
      </c>
      <c r="M69" s="24">
        <f>IF(ISBLANK(HLOOKUP(M$1, m_preprocess!$1:$1048576, $D69, FALSE)), "", HLOOKUP(M$1, m_preprocess!$1:$1048576, $D69, FALSE))</f>
        <v>37.321595618084743</v>
      </c>
      <c r="N69" s="24">
        <f>IF(ISBLANK(HLOOKUP(N$1, m_preprocess!$1:$1048576, $D69, FALSE)), "", HLOOKUP(N$1, m_preprocess!$1:$1048576, $D69, FALSE))</f>
        <v>8.9363759289074363</v>
      </c>
      <c r="O69" s="24">
        <f>IF(ISBLANK(HLOOKUP(O$1, m_preprocess!$1:$1048576, $D69, FALSE)), "", HLOOKUP(O$1, m_preprocess!$1:$1048576, $D69, FALSE))</f>
        <v>11.352715503164363</v>
      </c>
      <c r="P69" s="24">
        <f>IF(ISBLANK(HLOOKUP(P$1, m_preprocess!$1:$1048576, $D69, FALSE)), "", HLOOKUP(P$1, m_preprocess!$1:$1048576, $D69, FALSE))</f>
        <v>6.0146710419561753</v>
      </c>
      <c r="Q69" s="24">
        <f>IF(ISBLANK(HLOOKUP(Q$1, m_preprocess!$1:$1048576, $D69, FALSE)), "", HLOOKUP(Q$1, m_preprocess!$1:$1048576, $D69, FALSE))</f>
        <v>11.235821174194253</v>
      </c>
      <c r="R69" s="24">
        <f>IF(ISBLANK(HLOOKUP(R$1, m_preprocess!$1:$1048576, $D69, FALSE)), "", HLOOKUP(R$1, m_preprocess!$1:$1048576, $D69, FALSE))</f>
        <v>92.55343338475339</v>
      </c>
      <c r="S69" s="24">
        <f>IF(ISBLANK(HLOOKUP(S$1, m_preprocess!$1:$1048576, $D69, FALSE)), "", HLOOKUP(S$1, m_preprocess!$1:$1048576, $D69, FALSE))</f>
        <v>612.18600000000004</v>
      </c>
      <c r="T69" s="24">
        <f>IF(ISBLANK(HLOOKUP(T$1, m_preprocess!$1:$1048576, $D69, FALSE)), "", HLOOKUP(T$1, m_preprocess!$1:$1048576, $D69, FALSE))</f>
        <v>6054.28</v>
      </c>
      <c r="U69" s="24">
        <f>IF(ISBLANK(HLOOKUP(U$1, m_preprocess!$1:$1048576, $D69, FALSE)), "", HLOOKUP(U$1, m_preprocess!$1:$1048576, $D69, FALSE))</f>
        <v>27882</v>
      </c>
      <c r="V69" s="24">
        <f>IF(ISBLANK(HLOOKUP(V$1, m_preprocess!$1:$1048576, $D69, FALSE)), "", HLOOKUP(V$1, m_preprocess!$1:$1048576, $D69, FALSE))</f>
        <v>43.118225774168764</v>
      </c>
      <c r="W69" s="24">
        <f>IF(ISBLANK(HLOOKUP(W$1, m_preprocess!$1:$1048576, $D69, FALSE)), "", HLOOKUP(W$1, m_preprocess!$1:$1048576, $D69, FALSE))</f>
        <v>171140.49559024678</v>
      </c>
      <c r="X69" s="24">
        <f>IF(ISBLANK(HLOOKUP(X$1, m_preprocess!$1:$1048576, $D69, FALSE)), "", HLOOKUP(X$1, m_preprocess!$1:$1048576, $D69, FALSE))</f>
        <v>342748.26281091152</v>
      </c>
      <c r="Y69" s="24" t="str">
        <f>IF(ISBLANK(HLOOKUP(Y$1, m_preprocess!$1:$1048576, $D69, FALSE)), "", HLOOKUP(Y$1, m_preprocess!$1:$1048576, $D69, FALSE))</f>
        <v/>
      </c>
      <c r="Z69" s="24" t="str">
        <f>IF(ISBLANK(HLOOKUP(Z$1, m_preprocess!$1:$1048576, $D69, FALSE)), "", HLOOKUP(Z$1, m_preprocess!$1:$1048576, $D69, FALSE))</f>
        <v/>
      </c>
      <c r="AA69" s="24">
        <f>IF(ISBLANK(HLOOKUP(AA$1, m_preprocess!$1:$1048576, $D69, FALSE)), "", HLOOKUP(AA$1, m_preprocess!$1:$1048576, $D69, FALSE))</f>
        <v>42.904290429042902</v>
      </c>
      <c r="AB69" s="24" t="str">
        <f>IF(ISBLANK(HLOOKUP(AB$1, m_preprocess!$1:$1048576, $D69, FALSE)), "", HLOOKUP(AB$1, m_preprocess!$1:$1048576, $D69, FALSE))</f>
        <v/>
      </c>
      <c r="AC69" s="24" t="str">
        <f>IF(ISBLANK(HLOOKUP(AC$1, m_preprocess!$1:$1048576, $D69, FALSE)), "", HLOOKUP(AC$1, m_preprocess!$1:$1048576, $D69, FALSE))</f>
        <v/>
      </c>
      <c r="AD69" s="24">
        <f>IF(ISBLANK(HLOOKUP(AD$1, m_preprocess!$1:$1048576, $D69, FALSE)), "", HLOOKUP(AD$1, m_preprocess!$1:$1048576, $D69, FALSE))</f>
        <v>114.3324799410117</v>
      </c>
      <c r="AE69" s="24">
        <f>IF(ISBLANK(HLOOKUP(AE$1, m_preprocess!$1:$1048576, $D69, FALSE)), "", HLOOKUP(AE$1, m_preprocess!$1:$1048576, $D69, FALSE))</f>
        <v>312.89629925027072</v>
      </c>
      <c r="AF69" s="24">
        <f>IF(ISBLANK(HLOOKUP(AF$1, m_preprocess!$1:$1048576, $D69, FALSE)), "", HLOOKUP(AF$1, m_preprocess!$1:$1048576, $D69, FALSE))</f>
        <v>130.76409959293099</v>
      </c>
      <c r="AG69" s="24" t="str">
        <f>IF(ISBLANK(HLOOKUP(AG$1, m_preprocess!$1:$1048576, $D69, FALSE)), "", HLOOKUP(AG$1, m_preprocess!$1:$1048576, $D69, FALSE))</f>
        <v/>
      </c>
      <c r="AH69" s="24">
        <f>IF(ISBLANK(HLOOKUP(AH$1, m_preprocess!$1:$1048576, $D69, FALSE)), "", HLOOKUP(AH$1, m_preprocess!$1:$1048576, $D69, FALSE))</f>
        <v>871195</v>
      </c>
      <c r="AI69" s="24">
        <f>IF(ISBLANK(HLOOKUP(AI$1, m_preprocess!$1:$1048576, $D69, FALSE)), "", HLOOKUP(AI$1, m_preprocess!$1:$1048576, $D69, FALSE))</f>
        <v>73.429188881518556</v>
      </c>
    </row>
    <row r="70" spans="1:35" x14ac:dyDescent="0.25">
      <c r="A70" s="27">
        <v>36039</v>
      </c>
      <c r="B70">
        <v>1998</v>
      </c>
      <c r="C70">
        <v>9</v>
      </c>
      <c r="D70">
        <v>70</v>
      </c>
      <c r="E70" s="24" t="str">
        <f>IF(ISBLANK(HLOOKUP(E$1, m_preprocess!$1:$1048576, $D70, FALSE)), "", HLOOKUP(E$1, m_preprocess!$1:$1048576, $D70, FALSE))</f>
        <v/>
      </c>
      <c r="F70" s="24">
        <f>IF(ISBLANK(HLOOKUP(F$1, m_preprocess!$1:$1048576, $D70, FALSE)), "", HLOOKUP(F$1, m_preprocess!$1:$1048576, $D70, FALSE))</f>
        <v>73.709999999999994</v>
      </c>
      <c r="G70" s="24">
        <f>IF(ISBLANK(HLOOKUP(G$1, m_preprocess!$1:$1048576, $D70, FALSE)), "", HLOOKUP(G$1, m_preprocess!$1:$1048576, $D70, FALSE))</f>
        <v>120.13794475842425</v>
      </c>
      <c r="H70" s="24">
        <f>IF(ISBLANK(HLOOKUP(H$1, m_preprocess!$1:$1048576, $D70, FALSE)), "", HLOOKUP(H$1, m_preprocess!$1:$1048576, $D70, FALSE))</f>
        <v>13.381627360219047</v>
      </c>
      <c r="I70" s="24" t="str">
        <f>IF(ISBLANK(HLOOKUP(I$1, m_preprocess!$1:$1048576, $D70, FALSE)), "", HLOOKUP(I$1, m_preprocess!$1:$1048576, $D70, FALSE))</f>
        <v/>
      </c>
      <c r="J70" s="24">
        <f>IF(ISBLANK(HLOOKUP(J$1, m_preprocess!$1:$1048576, $D70, FALSE)), "", HLOOKUP(J$1, m_preprocess!$1:$1048576, $D70, FALSE))</f>
        <v>79.67396831968216</v>
      </c>
      <c r="K70" s="24">
        <f>IF(ISBLANK(HLOOKUP(K$1, m_preprocess!$1:$1048576, $D70, FALSE)), "", HLOOKUP(K$1, m_preprocess!$1:$1048576, $D70, FALSE))</f>
        <v>39.219755366763273</v>
      </c>
      <c r="L70" s="24">
        <f>IF(ISBLANK(HLOOKUP(L$1, m_preprocess!$1:$1048576, $D70, FALSE)), "", HLOOKUP(L$1, m_preprocess!$1:$1048576, $D70, FALSE))</f>
        <v>13.588097457256442</v>
      </c>
      <c r="M70" s="24">
        <f>IF(ISBLANK(HLOOKUP(M$1, m_preprocess!$1:$1048576, $D70, FALSE)), "", HLOOKUP(M$1, m_preprocess!$1:$1048576, $D70, FALSE))</f>
        <v>36.184634221600994</v>
      </c>
      <c r="N70" s="24">
        <f>IF(ISBLANK(HLOOKUP(N$1, m_preprocess!$1:$1048576, $D70, FALSE)), "", HLOOKUP(N$1, m_preprocess!$1:$1048576, $D70, FALSE))</f>
        <v>8.5523792321337027</v>
      </c>
      <c r="O70" s="24">
        <f>IF(ISBLANK(HLOOKUP(O$1, m_preprocess!$1:$1048576, $D70, FALSE)), "", HLOOKUP(O$1, m_preprocess!$1:$1048576, $D70, FALSE))</f>
        <v>11.225796469833192</v>
      </c>
      <c r="P70" s="24">
        <f>IF(ISBLANK(HLOOKUP(P$1, m_preprocess!$1:$1048576, $D70, FALSE)), "", HLOOKUP(P$1, m_preprocess!$1:$1048576, $D70, FALSE))</f>
        <v>6.1562994943718872</v>
      </c>
      <c r="Q70" s="24">
        <f>IF(ISBLANK(HLOOKUP(Q$1, m_preprocess!$1:$1048576, $D70, FALSE)), "", HLOOKUP(Q$1, m_preprocess!$1:$1048576, $D70, FALSE))</f>
        <v>9.5279891277672615</v>
      </c>
      <c r="R70" s="24">
        <f>IF(ISBLANK(HLOOKUP(R$1, m_preprocess!$1:$1048576, $D70, FALSE)), "", HLOOKUP(R$1, m_preprocess!$1:$1048576, $D70, FALSE))</f>
        <v>85.166547335491217</v>
      </c>
      <c r="S70" s="24">
        <f>IF(ISBLANK(HLOOKUP(S$1, m_preprocess!$1:$1048576, $D70, FALSE)), "", HLOOKUP(S$1, m_preprocess!$1:$1048576, $D70, FALSE))</f>
        <v>632.25599999999997</v>
      </c>
      <c r="T70" s="24">
        <f>IF(ISBLANK(HLOOKUP(T$1, m_preprocess!$1:$1048576, $D70, FALSE)), "", HLOOKUP(T$1, m_preprocess!$1:$1048576, $D70, FALSE))</f>
        <v>5623.96</v>
      </c>
      <c r="U70" s="24">
        <f>IF(ISBLANK(HLOOKUP(U$1, m_preprocess!$1:$1048576, $D70, FALSE)), "", HLOOKUP(U$1, m_preprocess!$1:$1048576, $D70, FALSE))</f>
        <v>24671</v>
      </c>
      <c r="V70" s="24">
        <f>IF(ISBLANK(HLOOKUP(V$1, m_preprocess!$1:$1048576, $D70, FALSE)), "", HLOOKUP(V$1, m_preprocess!$1:$1048576, $D70, FALSE))</f>
        <v>44.07841440817495</v>
      </c>
      <c r="W70" s="24">
        <f>IF(ISBLANK(HLOOKUP(W$1, m_preprocess!$1:$1048576, $D70, FALSE)), "", HLOOKUP(W$1, m_preprocess!$1:$1048576, $D70, FALSE))</f>
        <v>167372.40095761698</v>
      </c>
      <c r="X70" s="24">
        <f>IF(ISBLANK(HLOOKUP(X$1, m_preprocess!$1:$1048576, $D70, FALSE)), "", HLOOKUP(X$1, m_preprocess!$1:$1048576, $D70, FALSE))</f>
        <v>331323.40937697614</v>
      </c>
      <c r="Y70" s="24" t="str">
        <f>IF(ISBLANK(HLOOKUP(Y$1, m_preprocess!$1:$1048576, $D70, FALSE)), "", HLOOKUP(Y$1, m_preprocess!$1:$1048576, $D70, FALSE))</f>
        <v/>
      </c>
      <c r="Z70" s="24" t="str">
        <f>IF(ISBLANK(HLOOKUP(Z$1, m_preprocess!$1:$1048576, $D70, FALSE)), "", HLOOKUP(Z$1, m_preprocess!$1:$1048576, $D70, FALSE))</f>
        <v/>
      </c>
      <c r="AA70" s="24">
        <f>IF(ISBLANK(HLOOKUP(AA$1, m_preprocess!$1:$1048576, $D70, FALSE)), "", HLOOKUP(AA$1, m_preprocess!$1:$1048576, $D70, FALSE))</f>
        <v>37.886313465783665</v>
      </c>
      <c r="AB70" s="24" t="str">
        <f>IF(ISBLANK(HLOOKUP(AB$1, m_preprocess!$1:$1048576, $D70, FALSE)), "", HLOOKUP(AB$1, m_preprocess!$1:$1048576, $D70, FALSE))</f>
        <v/>
      </c>
      <c r="AC70" s="24" t="str">
        <f>IF(ISBLANK(HLOOKUP(AC$1, m_preprocess!$1:$1048576, $D70, FALSE)), "", HLOOKUP(AC$1, m_preprocess!$1:$1048576, $D70, FALSE))</f>
        <v/>
      </c>
      <c r="AD70" s="24">
        <f>IF(ISBLANK(HLOOKUP(AD$1, m_preprocess!$1:$1048576, $D70, FALSE)), "", HLOOKUP(AD$1, m_preprocess!$1:$1048576, $D70, FALSE))</f>
        <v>114.60843995453106</v>
      </c>
      <c r="AE70" s="24">
        <f>IF(ISBLANK(HLOOKUP(AE$1, m_preprocess!$1:$1048576, $D70, FALSE)), "", HLOOKUP(AE$1, m_preprocess!$1:$1048576, $D70, FALSE))</f>
        <v>297.43727001712347</v>
      </c>
      <c r="AF70" s="24">
        <f>IF(ISBLANK(HLOOKUP(AF$1, m_preprocess!$1:$1048576, $D70, FALSE)), "", HLOOKUP(AF$1, m_preprocess!$1:$1048576, $D70, FALSE))</f>
        <v>139.758510776479</v>
      </c>
      <c r="AG70" s="24" t="str">
        <f>IF(ISBLANK(HLOOKUP(AG$1, m_preprocess!$1:$1048576, $D70, FALSE)), "", HLOOKUP(AG$1, m_preprocess!$1:$1048576, $D70, FALSE))</f>
        <v/>
      </c>
      <c r="AH70" s="24">
        <f>IF(ISBLANK(HLOOKUP(AH$1, m_preprocess!$1:$1048576, $D70, FALSE)), "", HLOOKUP(AH$1, m_preprocess!$1:$1048576, $D70, FALSE))</f>
        <v>908890</v>
      </c>
      <c r="AI70" s="24">
        <f>IF(ISBLANK(HLOOKUP(AI$1, m_preprocess!$1:$1048576, $D70, FALSE)), "", HLOOKUP(AI$1, m_preprocess!$1:$1048576, $D70, FALSE))</f>
        <v>73.531008264598043</v>
      </c>
    </row>
    <row r="71" spans="1:35" x14ac:dyDescent="0.25">
      <c r="A71" s="27">
        <v>36069</v>
      </c>
      <c r="B71">
        <v>1998</v>
      </c>
      <c r="C71">
        <v>10</v>
      </c>
      <c r="D71">
        <v>71</v>
      </c>
      <c r="E71" s="24" t="str">
        <f>IF(ISBLANK(HLOOKUP(E$1, m_preprocess!$1:$1048576, $D71, FALSE)), "", HLOOKUP(E$1, m_preprocess!$1:$1048576, $D71, FALSE))</f>
        <v/>
      </c>
      <c r="F71" s="24">
        <f>IF(ISBLANK(HLOOKUP(F$1, m_preprocess!$1:$1048576, $D71, FALSE)), "", HLOOKUP(F$1, m_preprocess!$1:$1048576, $D71, FALSE))</f>
        <v>73.47</v>
      </c>
      <c r="G71" s="24">
        <f>IF(ISBLANK(HLOOKUP(G$1, m_preprocess!$1:$1048576, $D71, FALSE)), "", HLOOKUP(G$1, m_preprocess!$1:$1048576, $D71, FALSE))</f>
        <v>122.12197277703001</v>
      </c>
      <c r="H71" s="24">
        <f>IF(ISBLANK(HLOOKUP(H$1, m_preprocess!$1:$1048576, $D71, FALSE)), "", HLOOKUP(H$1, m_preprocess!$1:$1048576, $D71, FALSE))</f>
        <v>13.332669373662574</v>
      </c>
      <c r="I71" s="24" t="str">
        <f>IF(ISBLANK(HLOOKUP(I$1, m_preprocess!$1:$1048576, $D71, FALSE)), "", HLOOKUP(I$1, m_preprocess!$1:$1048576, $D71, FALSE))</f>
        <v/>
      </c>
      <c r="J71" s="24">
        <f>IF(ISBLANK(HLOOKUP(J$1, m_preprocess!$1:$1048576, $D71, FALSE)), "", HLOOKUP(J$1, m_preprocess!$1:$1048576, $D71, FALSE))</f>
        <v>80.133492525419484</v>
      </c>
      <c r="K71" s="24">
        <f>IF(ISBLANK(HLOOKUP(K$1, m_preprocess!$1:$1048576, $D71, FALSE)), "", HLOOKUP(K$1, m_preprocess!$1:$1048576, $D71, FALSE))</f>
        <v>34.262665083998613</v>
      </c>
      <c r="L71" s="24">
        <f>IF(ISBLANK(HLOOKUP(L$1, m_preprocess!$1:$1048576, $D71, FALSE)), "", HLOOKUP(L$1, m_preprocess!$1:$1048576, $D71, FALSE))</f>
        <v>13.33416857278576</v>
      </c>
      <c r="M71" s="24">
        <f>IF(ISBLANK(HLOOKUP(M$1, m_preprocess!$1:$1048576, $D71, FALSE)), "", HLOOKUP(M$1, m_preprocess!$1:$1048576, $D71, FALSE))</f>
        <v>35.299124832971508</v>
      </c>
      <c r="N71" s="24">
        <f>IF(ISBLANK(HLOOKUP(N$1, m_preprocess!$1:$1048576, $D71, FALSE)), "", HLOOKUP(N$1, m_preprocess!$1:$1048576, $D71, FALSE))</f>
        <v>9.0431070494269363</v>
      </c>
      <c r="O71" s="24">
        <f>IF(ISBLANK(HLOOKUP(O$1, m_preprocess!$1:$1048576, $D71, FALSE)), "", HLOOKUP(O$1, m_preprocess!$1:$1048576, $D71, FALSE))</f>
        <v>10.778402150679369</v>
      </c>
      <c r="P71" s="24">
        <f>IF(ISBLANK(HLOOKUP(P$1, m_preprocess!$1:$1048576, $D71, FALSE)), "", HLOOKUP(P$1, m_preprocess!$1:$1048576, $D71, FALSE))</f>
        <v>6.1466307246580687</v>
      </c>
      <c r="Q71" s="24">
        <f>IF(ISBLANK(HLOOKUP(Q$1, m_preprocess!$1:$1048576, $D71, FALSE)), "", HLOOKUP(Q$1, m_preprocess!$1:$1048576, $D71, FALSE))</f>
        <v>11.573076304194947</v>
      </c>
      <c r="R71" s="24">
        <f>IF(ISBLANK(HLOOKUP(R$1, m_preprocess!$1:$1048576, $D71, FALSE)), "", HLOOKUP(R$1, m_preprocess!$1:$1048576, $D71, FALSE))</f>
        <v>95.221741754722842</v>
      </c>
      <c r="S71" s="24">
        <f>IF(ISBLANK(HLOOKUP(S$1, m_preprocess!$1:$1048576, $D71, FALSE)), "", HLOOKUP(S$1, m_preprocess!$1:$1048576, $D71, FALSE))</f>
        <v>655.55399999999997</v>
      </c>
      <c r="T71" s="24">
        <f>IF(ISBLANK(HLOOKUP(T$1, m_preprocess!$1:$1048576, $D71, FALSE)), "", HLOOKUP(T$1, m_preprocess!$1:$1048576, $D71, FALSE))</f>
        <v>5728.43</v>
      </c>
      <c r="U71" s="24">
        <f>IF(ISBLANK(HLOOKUP(U$1, m_preprocess!$1:$1048576, $D71, FALSE)), "", HLOOKUP(U$1, m_preprocess!$1:$1048576, $D71, FALSE))</f>
        <v>22142</v>
      </c>
      <c r="V71" s="24">
        <f>IF(ISBLANK(HLOOKUP(V$1, m_preprocess!$1:$1048576, $D71, FALSE)), "", HLOOKUP(V$1, m_preprocess!$1:$1048576, $D71, FALSE))</f>
        <v>45.254535099055694</v>
      </c>
      <c r="W71" s="24">
        <f>IF(ISBLANK(HLOOKUP(W$1, m_preprocess!$1:$1048576, $D71, FALSE)), "", HLOOKUP(W$1, m_preprocess!$1:$1048576, $D71, FALSE))</f>
        <v>158955.18653439879</v>
      </c>
      <c r="X71" s="24">
        <f>IF(ISBLANK(HLOOKUP(X$1, m_preprocess!$1:$1048576, $D71, FALSE)), "", HLOOKUP(X$1, m_preprocess!$1:$1048576, $D71, FALSE))</f>
        <v>324708.34804048936</v>
      </c>
      <c r="Y71" s="24" t="str">
        <f>IF(ISBLANK(HLOOKUP(Y$1, m_preprocess!$1:$1048576, $D71, FALSE)), "", HLOOKUP(Y$1, m_preprocess!$1:$1048576, $D71, FALSE))</f>
        <v/>
      </c>
      <c r="Z71" s="24" t="str">
        <f>IF(ISBLANK(HLOOKUP(Z$1, m_preprocess!$1:$1048576, $D71, FALSE)), "", HLOOKUP(Z$1, m_preprocess!$1:$1048576, $D71, FALSE))</f>
        <v/>
      </c>
      <c r="AA71" s="24">
        <f>IF(ISBLANK(HLOOKUP(AA$1, m_preprocess!$1:$1048576, $D71, FALSE)), "", HLOOKUP(AA$1, m_preprocess!$1:$1048576, $D71, FALSE))</f>
        <v>39.313399778516064</v>
      </c>
      <c r="AB71" s="24" t="str">
        <f>IF(ISBLANK(HLOOKUP(AB$1, m_preprocess!$1:$1048576, $D71, FALSE)), "", HLOOKUP(AB$1, m_preprocess!$1:$1048576, $D71, FALSE))</f>
        <v/>
      </c>
      <c r="AC71" s="24" t="str">
        <f>IF(ISBLANK(HLOOKUP(AC$1, m_preprocess!$1:$1048576, $D71, FALSE)), "", HLOOKUP(AC$1, m_preprocess!$1:$1048576, $D71, FALSE))</f>
        <v/>
      </c>
      <c r="AD71" s="24">
        <f>IF(ISBLANK(HLOOKUP(AD$1, m_preprocess!$1:$1048576, $D71, FALSE)), "", HLOOKUP(AD$1, m_preprocess!$1:$1048576, $D71, FALSE))</f>
        <v>115.8074712475797</v>
      </c>
      <c r="AE71" s="24">
        <f>IF(ISBLANK(HLOOKUP(AE$1, m_preprocess!$1:$1048576, $D71, FALSE)), "", HLOOKUP(AE$1, m_preprocess!$1:$1048576, $D71, FALSE))</f>
        <v>298.0281249956812</v>
      </c>
      <c r="AF71" s="24">
        <f>IF(ISBLANK(HLOOKUP(AF$1, m_preprocess!$1:$1048576, $D71, FALSE)), "", HLOOKUP(AF$1, m_preprocess!$1:$1048576, $D71, FALSE))</f>
        <v>122.52486413313373</v>
      </c>
      <c r="AG71" s="24" t="str">
        <f>IF(ISBLANK(HLOOKUP(AG$1, m_preprocess!$1:$1048576, $D71, FALSE)), "", HLOOKUP(AG$1, m_preprocess!$1:$1048576, $D71, FALSE))</f>
        <v/>
      </c>
      <c r="AH71" s="24">
        <f>IF(ISBLANK(HLOOKUP(AH$1, m_preprocess!$1:$1048576, $D71, FALSE)), "", HLOOKUP(AH$1, m_preprocess!$1:$1048576, $D71, FALSE))</f>
        <v>953602</v>
      </c>
      <c r="AI71" s="24">
        <f>IF(ISBLANK(HLOOKUP(AI$1, m_preprocess!$1:$1048576, $D71, FALSE)), "", HLOOKUP(AI$1, m_preprocess!$1:$1048576, $D71, FALSE))</f>
        <v>73.406673543919467</v>
      </c>
    </row>
    <row r="72" spans="1:35" x14ac:dyDescent="0.25">
      <c r="A72" s="27">
        <v>36100</v>
      </c>
      <c r="B72">
        <v>1998</v>
      </c>
      <c r="C72">
        <v>11</v>
      </c>
      <c r="D72">
        <v>72</v>
      </c>
      <c r="E72" s="24" t="str">
        <f>IF(ISBLANK(HLOOKUP(E$1, m_preprocess!$1:$1048576, $D72, FALSE)), "", HLOOKUP(E$1, m_preprocess!$1:$1048576, $D72, FALSE))</f>
        <v/>
      </c>
      <c r="F72" s="24">
        <f>IF(ISBLANK(HLOOKUP(F$1, m_preprocess!$1:$1048576, $D72, FALSE)), "", HLOOKUP(F$1, m_preprocess!$1:$1048576, $D72, FALSE))</f>
        <v>69.61</v>
      </c>
      <c r="G72" s="24">
        <f>IF(ISBLANK(HLOOKUP(G$1, m_preprocess!$1:$1048576, $D72, FALSE)), "", HLOOKUP(G$1, m_preprocess!$1:$1048576, $D72, FALSE))</f>
        <v>115.63874623705786</v>
      </c>
      <c r="H72" s="24">
        <f>IF(ISBLANK(HLOOKUP(H$1, m_preprocess!$1:$1048576, $D72, FALSE)), "", HLOOKUP(H$1, m_preprocess!$1:$1048576, $D72, FALSE))</f>
        <v>13.301011444855625</v>
      </c>
      <c r="I72" s="24" t="str">
        <f>IF(ISBLANK(HLOOKUP(I$1, m_preprocess!$1:$1048576, $D72, FALSE)), "", HLOOKUP(I$1, m_preprocess!$1:$1048576, $D72, FALSE))</f>
        <v/>
      </c>
      <c r="J72" s="24">
        <f>IF(ISBLANK(HLOOKUP(J$1, m_preprocess!$1:$1048576, $D72, FALSE)), "", HLOOKUP(J$1, m_preprocess!$1:$1048576, $D72, FALSE))</f>
        <v>80.610489849513996</v>
      </c>
      <c r="K72" s="24">
        <f>IF(ISBLANK(HLOOKUP(K$1, m_preprocess!$1:$1048576, $D72, FALSE)), "", HLOOKUP(K$1, m_preprocess!$1:$1048576, $D72, FALSE))</f>
        <v>31.770407294731584</v>
      </c>
      <c r="L72" s="24">
        <f>IF(ISBLANK(HLOOKUP(L$1, m_preprocess!$1:$1048576, $D72, FALSE)), "", HLOOKUP(L$1, m_preprocess!$1:$1048576, $D72, FALSE))</f>
        <v>12.842607578706584</v>
      </c>
      <c r="M72" s="24">
        <f>IF(ISBLANK(HLOOKUP(M$1, m_preprocess!$1:$1048576, $D72, FALSE)), "", HLOOKUP(M$1, m_preprocess!$1:$1048576, $D72, FALSE))</f>
        <v>33.385575652034071</v>
      </c>
      <c r="N72" s="24">
        <f>IF(ISBLANK(HLOOKUP(N$1, m_preprocess!$1:$1048576, $D72, FALSE)), "", HLOOKUP(N$1, m_preprocess!$1:$1048576, $D72, FALSE))</f>
        <v>9.7470487700811752</v>
      </c>
      <c r="O72" s="24">
        <f>IF(ISBLANK(HLOOKUP(O$1, m_preprocess!$1:$1048576, $D72, FALSE)), "", HLOOKUP(O$1, m_preprocess!$1:$1048576, $D72, FALSE))</f>
        <v>10.135956495529555</v>
      </c>
      <c r="P72" s="24">
        <f>IF(ISBLANK(HLOOKUP(P$1, m_preprocess!$1:$1048576, $D72, FALSE)), "", HLOOKUP(P$1, m_preprocess!$1:$1048576, $D72, FALSE))</f>
        <v>5.8528742628576085</v>
      </c>
      <c r="Q72" s="24">
        <f>IF(ISBLANK(HLOOKUP(Q$1, m_preprocess!$1:$1048576, $D72, FALSE)), "", HLOOKUP(Q$1, m_preprocess!$1:$1048576, $D72, FALSE))</f>
        <v>10.705952745802309</v>
      </c>
      <c r="R72" s="24">
        <f>IF(ISBLANK(HLOOKUP(R$1, m_preprocess!$1:$1048576, $D72, FALSE)), "", HLOOKUP(R$1, m_preprocess!$1:$1048576, $D72, FALSE))</f>
        <v>89.322229736108312</v>
      </c>
      <c r="S72" s="24">
        <f>IF(ISBLANK(HLOOKUP(S$1, m_preprocess!$1:$1048576, $D72, FALSE)), "", HLOOKUP(S$1, m_preprocess!$1:$1048576, $D72, FALSE))</f>
        <v>628.57299999999998</v>
      </c>
      <c r="T72" s="24">
        <f>IF(ISBLANK(HLOOKUP(T$1, m_preprocess!$1:$1048576, $D72, FALSE)), "", HLOOKUP(T$1, m_preprocess!$1:$1048576, $D72, FALSE))</f>
        <v>5665.16</v>
      </c>
      <c r="U72" s="24">
        <f>IF(ISBLANK(HLOOKUP(U$1, m_preprocess!$1:$1048576, $D72, FALSE)), "", HLOOKUP(U$1, m_preprocess!$1:$1048576, $D72, FALSE))</f>
        <v>21143</v>
      </c>
      <c r="V72" s="24">
        <f>IF(ISBLANK(HLOOKUP(V$1, m_preprocess!$1:$1048576, $D72, FALSE)), "", HLOOKUP(V$1, m_preprocess!$1:$1048576, $D72, FALSE))</f>
        <v>44.932344879079352</v>
      </c>
      <c r="W72" s="24">
        <f>IF(ISBLANK(HLOOKUP(W$1, m_preprocess!$1:$1048576, $D72, FALSE)), "", HLOOKUP(W$1, m_preprocess!$1:$1048576, $D72, FALSE))</f>
        <v>162767.70467597322</v>
      </c>
      <c r="X72" s="24">
        <f>IF(ISBLANK(HLOOKUP(X$1, m_preprocess!$1:$1048576, $D72, FALSE)), "", HLOOKUP(X$1, m_preprocess!$1:$1048576, $D72, FALSE))</f>
        <v>329546.24698434561</v>
      </c>
      <c r="Y72" s="24" t="str">
        <f>IF(ISBLANK(HLOOKUP(Y$1, m_preprocess!$1:$1048576, $D72, FALSE)), "", HLOOKUP(Y$1, m_preprocess!$1:$1048576, $D72, FALSE))</f>
        <v/>
      </c>
      <c r="Z72" s="24" t="str">
        <f>IF(ISBLANK(HLOOKUP(Z$1, m_preprocess!$1:$1048576, $D72, FALSE)), "", HLOOKUP(Z$1, m_preprocess!$1:$1048576, $D72, FALSE))</f>
        <v/>
      </c>
      <c r="AA72" s="24">
        <f>IF(ISBLANK(HLOOKUP(AA$1, m_preprocess!$1:$1048576, $D72, FALSE)), "", HLOOKUP(AA$1, m_preprocess!$1:$1048576, $D72, FALSE))</f>
        <v>41</v>
      </c>
      <c r="AB72" s="24" t="str">
        <f>IF(ISBLANK(HLOOKUP(AB$1, m_preprocess!$1:$1048576, $D72, FALSE)), "", HLOOKUP(AB$1, m_preprocess!$1:$1048576, $D72, FALSE))</f>
        <v/>
      </c>
      <c r="AC72" s="24" t="str">
        <f>IF(ISBLANK(HLOOKUP(AC$1, m_preprocess!$1:$1048576, $D72, FALSE)), "", HLOOKUP(AC$1, m_preprocess!$1:$1048576, $D72, FALSE))</f>
        <v/>
      </c>
      <c r="AD72" s="24">
        <f>IF(ISBLANK(HLOOKUP(AD$1, m_preprocess!$1:$1048576, $D72, FALSE)), "", HLOOKUP(AD$1, m_preprocess!$1:$1048576, $D72, FALSE))</f>
        <v>113.50525960201968</v>
      </c>
      <c r="AE72" s="24">
        <f>IF(ISBLANK(HLOOKUP(AE$1, m_preprocess!$1:$1048576, $D72, FALSE)), "", HLOOKUP(AE$1, m_preprocess!$1:$1048576, $D72, FALSE))</f>
        <v>303.00798160419498</v>
      </c>
      <c r="AF72" s="24">
        <f>IF(ISBLANK(HLOOKUP(AF$1, m_preprocess!$1:$1048576, $D72, FALSE)), "", HLOOKUP(AF$1, m_preprocess!$1:$1048576, $D72, FALSE))</f>
        <v>132.53659879766647</v>
      </c>
      <c r="AG72" s="24" t="str">
        <f>IF(ISBLANK(HLOOKUP(AG$1, m_preprocess!$1:$1048576, $D72, FALSE)), "", HLOOKUP(AG$1, m_preprocess!$1:$1048576, $D72, FALSE))</f>
        <v/>
      </c>
      <c r="AH72" s="24">
        <f>IF(ISBLANK(HLOOKUP(AH$1, m_preprocess!$1:$1048576, $D72, FALSE)), "", HLOOKUP(AH$1, m_preprocess!$1:$1048576, $D72, FALSE))</f>
        <v>965913</v>
      </c>
      <c r="AI72" s="24">
        <f>IF(ISBLANK(HLOOKUP(AI$1, m_preprocess!$1:$1048576, $D72, FALSE)), "", HLOOKUP(AI$1, m_preprocess!$1:$1048576, $D72, FALSE))</f>
        <v>73.578458661393071</v>
      </c>
    </row>
    <row r="73" spans="1:35" x14ac:dyDescent="0.25">
      <c r="A73" s="27">
        <v>36130</v>
      </c>
      <c r="B73">
        <v>1998</v>
      </c>
      <c r="C73">
        <v>12</v>
      </c>
      <c r="D73">
        <v>73</v>
      </c>
      <c r="E73" s="24" t="str">
        <f>IF(ISBLANK(HLOOKUP(E$1, m_preprocess!$1:$1048576, $D73, FALSE)), "", HLOOKUP(E$1, m_preprocess!$1:$1048576, $D73, FALSE))</f>
        <v/>
      </c>
      <c r="F73" s="24">
        <f>IF(ISBLANK(HLOOKUP(F$1, m_preprocess!$1:$1048576, $D73, FALSE)), "", HLOOKUP(F$1, m_preprocess!$1:$1048576, $D73, FALSE))</f>
        <v>65.14</v>
      </c>
      <c r="G73" s="24">
        <f>IF(ISBLANK(HLOOKUP(G$1, m_preprocess!$1:$1048576, $D73, FALSE)), "", HLOOKUP(G$1, m_preprocess!$1:$1048576, $D73, FALSE))</f>
        <v>109.6556214802028</v>
      </c>
      <c r="H73" s="24">
        <f>IF(ISBLANK(HLOOKUP(H$1, m_preprocess!$1:$1048576, $D73, FALSE)), "", HLOOKUP(H$1, m_preprocess!$1:$1048576, $D73, FALSE))</f>
        <v>13.299206903684475</v>
      </c>
      <c r="I73" s="24" t="str">
        <f>IF(ISBLANK(HLOOKUP(I$1, m_preprocess!$1:$1048576, $D73, FALSE)), "", HLOOKUP(I$1, m_preprocess!$1:$1048576, $D73, FALSE))</f>
        <v/>
      </c>
      <c r="J73" s="24">
        <f>IF(ISBLANK(HLOOKUP(J$1, m_preprocess!$1:$1048576, $D73, FALSE)), "", HLOOKUP(J$1, m_preprocess!$1:$1048576, $D73, FALSE))</f>
        <v>80.24289633698281</v>
      </c>
      <c r="K73" s="24">
        <f>IF(ISBLANK(HLOOKUP(K$1, m_preprocess!$1:$1048576, $D73, FALSE)), "", HLOOKUP(K$1, m_preprocess!$1:$1048576, $D73, FALSE))</f>
        <v>32.981265526279515</v>
      </c>
      <c r="L73" s="24">
        <f>IF(ISBLANK(HLOOKUP(L$1, m_preprocess!$1:$1048576, $D73, FALSE)), "", HLOOKUP(L$1, m_preprocess!$1:$1048576, $D73, FALSE))</f>
        <v>13.253312067672598</v>
      </c>
      <c r="M73" s="24">
        <f>IF(ISBLANK(HLOOKUP(M$1, m_preprocess!$1:$1048576, $D73, FALSE)), "", HLOOKUP(M$1, m_preprocess!$1:$1048576, $D73, FALSE))</f>
        <v>29.854012651838392</v>
      </c>
      <c r="N73" s="24">
        <f>IF(ISBLANK(HLOOKUP(N$1, m_preprocess!$1:$1048576, $D73, FALSE)), "", HLOOKUP(N$1, m_preprocess!$1:$1048576, $D73, FALSE))</f>
        <v>8.2346380052530641</v>
      </c>
      <c r="O73" s="24">
        <f>IF(ISBLANK(HLOOKUP(O$1, m_preprocess!$1:$1048576, $D73, FALSE)), "", HLOOKUP(O$1, m_preprocess!$1:$1048576, $D73, FALSE))</f>
        <v>9.4952995636500344</v>
      </c>
      <c r="P73" s="24">
        <f>IF(ISBLANK(HLOOKUP(P$1, m_preprocess!$1:$1048576, $D73, FALSE)), "", HLOOKUP(P$1, m_preprocess!$1:$1048576, $D73, FALSE))</f>
        <v>5.5688577917802888</v>
      </c>
      <c r="Q73" s="24">
        <f>IF(ISBLANK(HLOOKUP(Q$1, m_preprocess!$1:$1048576, $D73, FALSE)), "", HLOOKUP(Q$1, m_preprocess!$1:$1048576, $D73, FALSE))</f>
        <v>16.71528246834125</v>
      </c>
      <c r="R73" s="24">
        <f>IF(ISBLANK(HLOOKUP(R$1, m_preprocess!$1:$1048576, $D73, FALSE)), "", HLOOKUP(R$1, m_preprocess!$1:$1048576, $D73, FALSE))</f>
        <v>116.18873299669514</v>
      </c>
      <c r="S73" s="24">
        <f>IF(ISBLANK(HLOOKUP(S$1, m_preprocess!$1:$1048576, $D73, FALSE)), "", HLOOKUP(S$1, m_preprocess!$1:$1048576, $D73, FALSE))</f>
        <v>586.16499999999996</v>
      </c>
      <c r="T73" s="24">
        <f>IF(ISBLANK(HLOOKUP(T$1, m_preprocess!$1:$1048576, $D73, FALSE)), "", HLOOKUP(T$1, m_preprocess!$1:$1048576, $D73, FALSE))</f>
        <v>5995.46</v>
      </c>
      <c r="U73" s="24">
        <f>IF(ISBLANK(HLOOKUP(U$1, m_preprocess!$1:$1048576, $D73, FALSE)), "", HLOOKUP(U$1, m_preprocess!$1:$1048576, $D73, FALSE))</f>
        <v>22026</v>
      </c>
      <c r="V73" s="24">
        <f>IF(ISBLANK(HLOOKUP(V$1, m_preprocess!$1:$1048576, $D73, FALSE)), "", HLOOKUP(V$1, m_preprocess!$1:$1048576, $D73, FALSE))</f>
        <v>45.134296478574768</v>
      </c>
      <c r="W73" s="24">
        <f>IF(ISBLANK(HLOOKUP(W$1, m_preprocess!$1:$1048576, $D73, FALSE)), "", HLOOKUP(W$1, m_preprocess!$1:$1048576, $D73, FALSE))</f>
        <v>178630.00532323791</v>
      </c>
      <c r="X73" s="24">
        <f>IF(ISBLANK(HLOOKUP(X$1, m_preprocess!$1:$1048576, $D73, FALSE)), "", HLOOKUP(X$1, m_preprocess!$1:$1048576, $D73, FALSE))</f>
        <v>345938.40319345647</v>
      </c>
      <c r="Y73" s="24" t="str">
        <f>IF(ISBLANK(HLOOKUP(Y$1, m_preprocess!$1:$1048576, $D73, FALSE)), "", HLOOKUP(Y$1, m_preprocess!$1:$1048576, $D73, FALSE))</f>
        <v/>
      </c>
      <c r="Z73" s="24" t="str">
        <f>IF(ISBLANK(HLOOKUP(Z$1, m_preprocess!$1:$1048576, $D73, FALSE)), "", HLOOKUP(Z$1, m_preprocess!$1:$1048576, $D73, FALSE))</f>
        <v/>
      </c>
      <c r="AA73" s="24">
        <f>IF(ISBLANK(HLOOKUP(AA$1, m_preprocess!$1:$1048576, $D73, FALSE)), "", HLOOKUP(AA$1, m_preprocess!$1:$1048576, $D73, FALSE))</f>
        <v>43.438538205980059</v>
      </c>
      <c r="AB73" s="24" t="str">
        <f>IF(ISBLANK(HLOOKUP(AB$1, m_preprocess!$1:$1048576, $D73, FALSE)), "", HLOOKUP(AB$1, m_preprocess!$1:$1048576, $D73, FALSE))</f>
        <v/>
      </c>
      <c r="AC73" s="24" t="str">
        <f>IF(ISBLANK(HLOOKUP(AC$1, m_preprocess!$1:$1048576, $D73, FALSE)), "", HLOOKUP(AC$1, m_preprocess!$1:$1048576, $D73, FALSE))</f>
        <v/>
      </c>
      <c r="AD73" s="24">
        <f>IF(ISBLANK(HLOOKUP(AD$1, m_preprocess!$1:$1048576, $D73, FALSE)), "", HLOOKUP(AD$1, m_preprocess!$1:$1048576, $D73, FALSE))</f>
        <v>112.29432017973461</v>
      </c>
      <c r="AE73" s="24">
        <f>IF(ISBLANK(HLOOKUP(AE$1, m_preprocess!$1:$1048576, $D73, FALSE)), "", HLOOKUP(AE$1, m_preprocess!$1:$1048576, $D73, FALSE))</f>
        <v>321.96006814464602</v>
      </c>
      <c r="AF73" s="24">
        <f>IF(ISBLANK(HLOOKUP(AF$1, m_preprocess!$1:$1048576, $D73, FALSE)), "", HLOOKUP(AF$1, m_preprocess!$1:$1048576, $D73, FALSE))</f>
        <v>118.60115990999562</v>
      </c>
      <c r="AG73" s="24" t="str">
        <f>IF(ISBLANK(HLOOKUP(AG$1, m_preprocess!$1:$1048576, $D73, FALSE)), "", HLOOKUP(AG$1, m_preprocess!$1:$1048576, $D73, FALSE))</f>
        <v/>
      </c>
      <c r="AH73" s="24">
        <f>IF(ISBLANK(HLOOKUP(AH$1, m_preprocess!$1:$1048576, $D73, FALSE)), "", HLOOKUP(AH$1, m_preprocess!$1:$1048576, $D73, FALSE))</f>
        <v>1050844</v>
      </c>
      <c r="AI73" s="24">
        <f>IF(ISBLANK(HLOOKUP(AI$1, m_preprocess!$1:$1048576, $D73, FALSE)), "", HLOOKUP(AI$1, m_preprocess!$1:$1048576, $D73, FALSE))</f>
        <v>72.950123201139903</v>
      </c>
    </row>
    <row r="74" spans="1:35" x14ac:dyDescent="0.25">
      <c r="A74" s="27">
        <v>36161</v>
      </c>
      <c r="B74">
        <v>1999</v>
      </c>
      <c r="C74">
        <v>1</v>
      </c>
      <c r="D74">
        <v>74</v>
      </c>
      <c r="E74" s="24" t="str">
        <f>IF(ISBLANK(HLOOKUP(E$1, m_preprocess!$1:$1048576, $D74, FALSE)), "", HLOOKUP(E$1, m_preprocess!$1:$1048576, $D74, FALSE))</f>
        <v/>
      </c>
      <c r="F74" s="24">
        <f>IF(ISBLANK(HLOOKUP(F$1, m_preprocess!$1:$1048576, $D74, FALSE)), "", HLOOKUP(F$1, m_preprocess!$1:$1048576, $D74, FALSE))</f>
        <v>60.14</v>
      </c>
      <c r="G74" s="24">
        <f>IF(ISBLANK(HLOOKUP(G$1, m_preprocess!$1:$1048576, $D74, FALSE)), "", HLOOKUP(G$1, m_preprocess!$1:$1048576, $D74, FALSE))</f>
        <v>92.571524876517458</v>
      </c>
      <c r="H74" s="24">
        <f>IF(ISBLANK(HLOOKUP(H$1, m_preprocess!$1:$1048576, $D74, FALSE)), "", HLOOKUP(H$1, m_preprocess!$1:$1048576, $D74, FALSE))</f>
        <v>13.361895094804062</v>
      </c>
      <c r="I74" s="24" t="str">
        <f>IF(ISBLANK(HLOOKUP(I$1, m_preprocess!$1:$1048576, $D74, FALSE)), "", HLOOKUP(I$1, m_preprocess!$1:$1048576, $D74, FALSE))</f>
        <v/>
      </c>
      <c r="J74" s="24">
        <f>IF(ISBLANK(HLOOKUP(J$1, m_preprocess!$1:$1048576, $D74, FALSE)), "", HLOOKUP(J$1, m_preprocess!$1:$1048576, $D74, FALSE))</f>
        <v>80.131653060839383</v>
      </c>
      <c r="K74" s="24">
        <f>IF(ISBLANK(HLOOKUP(K$1, m_preprocess!$1:$1048576, $D74, FALSE)), "", HLOOKUP(K$1, m_preprocess!$1:$1048576, $D74, FALSE))</f>
        <v>26.847780190709191</v>
      </c>
      <c r="L74" s="24">
        <f>IF(ISBLANK(HLOOKUP(L$1, m_preprocess!$1:$1048576, $D74, FALSE)), "", HLOOKUP(L$1, m_preprocess!$1:$1048576, $D74, FALSE))</f>
        <v>10.776808443074664</v>
      </c>
      <c r="M74" s="24">
        <f>IF(ISBLANK(HLOOKUP(M$1, m_preprocess!$1:$1048576, $D74, FALSE)), "", HLOOKUP(M$1, m_preprocess!$1:$1048576, $D74, FALSE))</f>
        <v>26.570052492025127</v>
      </c>
      <c r="N74" s="24">
        <f>IF(ISBLANK(HLOOKUP(N$1, m_preprocess!$1:$1048576, $D74, FALSE)), "", HLOOKUP(N$1, m_preprocess!$1:$1048576, $D74, FALSE))</f>
        <v>7.405677358259366</v>
      </c>
      <c r="O74" s="24">
        <f>IF(ISBLANK(HLOOKUP(O$1, m_preprocess!$1:$1048576, $D74, FALSE)), "", HLOOKUP(O$1, m_preprocess!$1:$1048576, $D74, FALSE))</f>
        <v>8.9483072479504884</v>
      </c>
      <c r="P74" s="24">
        <f>IF(ISBLANK(HLOOKUP(P$1, m_preprocess!$1:$1048576, $D74, FALSE)), "", HLOOKUP(P$1, m_preprocess!$1:$1048576, $D74, FALSE))</f>
        <v>4.1253679537675145</v>
      </c>
      <c r="Q74" s="24">
        <f>IF(ISBLANK(HLOOKUP(Q$1, m_preprocess!$1:$1048576, $D74, FALSE)), "", HLOOKUP(Q$1, m_preprocess!$1:$1048576, $D74, FALSE))</f>
        <v>9.7216748880563522</v>
      </c>
      <c r="R74" s="24">
        <f>IF(ISBLANK(HLOOKUP(R$1, m_preprocess!$1:$1048576, $D74, FALSE)), "", HLOOKUP(R$1, m_preprocess!$1:$1048576, $D74, FALSE))</f>
        <v>85.455468097786621</v>
      </c>
      <c r="S74" s="24">
        <f>IF(ISBLANK(HLOOKUP(S$1, m_preprocess!$1:$1048576, $D74, FALSE)), "", HLOOKUP(S$1, m_preprocess!$1:$1048576, $D74, FALSE))</f>
        <v>591.02099999999996</v>
      </c>
      <c r="T74" s="24">
        <f>IF(ISBLANK(HLOOKUP(T$1, m_preprocess!$1:$1048576, $D74, FALSE)), "", HLOOKUP(T$1, m_preprocess!$1:$1048576, $D74, FALSE))</f>
        <v>5886.07</v>
      </c>
      <c r="U74" s="24">
        <f>IF(ISBLANK(HLOOKUP(U$1, m_preprocess!$1:$1048576, $D74, FALSE)), "", HLOOKUP(U$1, m_preprocess!$1:$1048576, $D74, FALSE))</f>
        <v>19812</v>
      </c>
      <c r="V74" s="24">
        <f>IF(ISBLANK(HLOOKUP(V$1, m_preprocess!$1:$1048576, $D74, FALSE)), "", HLOOKUP(V$1, m_preprocess!$1:$1048576, $D74, FALSE))</f>
        <v>44.764810904844445</v>
      </c>
      <c r="W74" s="24">
        <f>IF(ISBLANK(HLOOKUP(W$1, m_preprocess!$1:$1048576, $D74, FALSE)), "", HLOOKUP(W$1, m_preprocess!$1:$1048576, $D74, FALSE))</f>
        <v>162345.46072798737</v>
      </c>
      <c r="X74" s="24">
        <f>IF(ISBLANK(HLOOKUP(X$1, m_preprocess!$1:$1048576, $D74, FALSE)), "", HLOOKUP(X$1, m_preprocess!$1:$1048576, $D74, FALSE))</f>
        <v>326324.79034059797</v>
      </c>
      <c r="Y74" s="24" t="str">
        <f>IF(ISBLANK(HLOOKUP(Y$1, m_preprocess!$1:$1048576, $D74, FALSE)), "", HLOOKUP(Y$1, m_preprocess!$1:$1048576, $D74, FALSE))</f>
        <v/>
      </c>
      <c r="Z74" s="24" t="str">
        <f>IF(ISBLANK(HLOOKUP(Z$1, m_preprocess!$1:$1048576, $D74, FALSE)), "", HLOOKUP(Z$1, m_preprocess!$1:$1048576, $D74, FALSE))</f>
        <v/>
      </c>
      <c r="AA74" s="24">
        <f>IF(ISBLANK(HLOOKUP(AA$1, m_preprocess!$1:$1048576, $D74, FALSE)), "", HLOOKUP(AA$1, m_preprocess!$1:$1048576, $D74, FALSE))</f>
        <v>37.68</v>
      </c>
      <c r="AB74" s="24" t="str">
        <f>IF(ISBLANK(HLOOKUP(AB$1, m_preprocess!$1:$1048576, $D74, FALSE)), "", HLOOKUP(AB$1, m_preprocess!$1:$1048576, $D74, FALSE))</f>
        <v/>
      </c>
      <c r="AC74" s="24" t="str">
        <f>IF(ISBLANK(HLOOKUP(AC$1, m_preprocess!$1:$1048576, $D74, FALSE)), "", HLOOKUP(AC$1, m_preprocess!$1:$1048576, $D74, FALSE))</f>
        <v/>
      </c>
      <c r="AD74" s="24">
        <f>IF(ISBLANK(HLOOKUP(AD$1, m_preprocess!$1:$1048576, $D74, FALSE)), "", HLOOKUP(AD$1, m_preprocess!$1:$1048576, $D74, FALSE))</f>
        <v>107.79536506148028</v>
      </c>
      <c r="AE74" s="24">
        <f>IF(ISBLANK(HLOOKUP(AE$1, m_preprocess!$1:$1048576, $D74, FALSE)), "", HLOOKUP(AE$1, m_preprocess!$1:$1048576, $D74, FALSE))</f>
        <v>312.80866820271137</v>
      </c>
      <c r="AF74" s="24">
        <f>IF(ISBLANK(HLOOKUP(AF$1, m_preprocess!$1:$1048576, $D74, FALSE)), "", HLOOKUP(AF$1, m_preprocess!$1:$1048576, $D74, FALSE))</f>
        <v>124.26425603623167</v>
      </c>
      <c r="AG74" s="24" t="str">
        <f>IF(ISBLANK(HLOOKUP(AG$1, m_preprocess!$1:$1048576, $D74, FALSE)), "", HLOOKUP(AG$1, m_preprocess!$1:$1048576, $D74, FALSE))</f>
        <v/>
      </c>
      <c r="AH74" s="24">
        <f>IF(ISBLANK(HLOOKUP(AH$1, m_preprocess!$1:$1048576, $D74, FALSE)), "", HLOOKUP(AH$1, m_preprocess!$1:$1048576, $D74, FALSE))</f>
        <v>948672</v>
      </c>
      <c r="AI74" s="24">
        <f>IF(ISBLANK(HLOOKUP(AI$1, m_preprocess!$1:$1048576, $D74, FALSE)), "", HLOOKUP(AI$1, m_preprocess!$1:$1048576, $D74, FALSE))</f>
        <v>71.747679556605263</v>
      </c>
    </row>
    <row r="75" spans="1:35" x14ac:dyDescent="0.25">
      <c r="A75" s="27">
        <v>36192</v>
      </c>
      <c r="B75">
        <v>1999</v>
      </c>
      <c r="C75">
        <v>2</v>
      </c>
      <c r="D75">
        <v>75</v>
      </c>
      <c r="E75" s="24" t="str">
        <f>IF(ISBLANK(HLOOKUP(E$1, m_preprocess!$1:$1048576, $D75, FALSE)), "", HLOOKUP(E$1, m_preprocess!$1:$1048576, $D75, FALSE))</f>
        <v/>
      </c>
      <c r="F75" s="24">
        <f>IF(ISBLANK(HLOOKUP(F$1, m_preprocess!$1:$1048576, $D75, FALSE)), "", HLOOKUP(F$1, m_preprocess!$1:$1048576, $D75, FALSE))</f>
        <v>57.92</v>
      </c>
      <c r="G75" s="24">
        <f>IF(ISBLANK(HLOOKUP(G$1, m_preprocess!$1:$1048576, $D75, FALSE)), "", HLOOKUP(G$1, m_preprocess!$1:$1048576, $D75, FALSE))</f>
        <v>96.533815504744666</v>
      </c>
      <c r="H75" s="24">
        <f>IF(ISBLANK(HLOOKUP(H$1, m_preprocess!$1:$1048576, $D75, FALSE)), "", HLOOKUP(H$1, m_preprocess!$1:$1048576, $D75, FALSE))</f>
        <v>13.340436746529708</v>
      </c>
      <c r="I75" s="24" t="str">
        <f>IF(ISBLANK(HLOOKUP(I$1, m_preprocess!$1:$1048576, $D75, FALSE)), "", HLOOKUP(I$1, m_preprocess!$1:$1048576, $D75, FALSE))</f>
        <v/>
      </c>
      <c r="J75" s="24">
        <f>IF(ISBLANK(HLOOKUP(J$1, m_preprocess!$1:$1048576, $D75, FALSE)), "", HLOOKUP(J$1, m_preprocess!$1:$1048576, $D75, FALSE))</f>
        <v>78.630358997239824</v>
      </c>
      <c r="K75" s="24">
        <f>IF(ISBLANK(HLOOKUP(K$1, m_preprocess!$1:$1048576, $D75, FALSE)), "", HLOOKUP(K$1, m_preprocess!$1:$1048576, $D75, FALSE))</f>
        <v>27.096148167230329</v>
      </c>
      <c r="L75" s="24">
        <f>IF(ISBLANK(HLOOKUP(L$1, m_preprocess!$1:$1048576, $D75, FALSE)), "", HLOOKUP(L$1, m_preprocess!$1:$1048576, $D75, FALSE))</f>
        <v>8.8635066665844171</v>
      </c>
      <c r="M75" s="24">
        <f>IF(ISBLANK(HLOOKUP(M$1, m_preprocess!$1:$1048576, $D75, FALSE)), "", HLOOKUP(M$1, m_preprocess!$1:$1048576, $D75, FALSE))</f>
        <v>25.944080104461516</v>
      </c>
      <c r="N75" s="24">
        <f>IF(ISBLANK(HLOOKUP(N$1, m_preprocess!$1:$1048576, $D75, FALSE)), "", HLOOKUP(N$1, m_preprocess!$1:$1048576, $D75, FALSE))</f>
        <v>7.3841934035730548</v>
      </c>
      <c r="O75" s="24">
        <f>IF(ISBLANK(HLOOKUP(O$1, m_preprocess!$1:$1048576, $D75, FALSE)), "", HLOOKUP(O$1, m_preprocess!$1:$1048576, $D75, FALSE))</f>
        <v>8.36623926339057</v>
      </c>
      <c r="P75" s="24">
        <f>IF(ISBLANK(HLOOKUP(P$1, m_preprocess!$1:$1048576, $D75, FALSE)), "", HLOOKUP(P$1, m_preprocess!$1:$1048576, $D75, FALSE))</f>
        <v>4.112937454030571</v>
      </c>
      <c r="Q75" s="24">
        <f>IF(ISBLANK(HLOOKUP(Q$1, m_preprocess!$1:$1048576, $D75, FALSE)), "", HLOOKUP(Q$1, m_preprocess!$1:$1048576, $D75, FALSE))</f>
        <v>8.5754313875637731</v>
      </c>
      <c r="R75" s="24">
        <f>IF(ISBLANK(HLOOKUP(R$1, m_preprocess!$1:$1048576, $D75, FALSE)), "", HLOOKUP(R$1, m_preprocess!$1:$1048576, $D75, FALSE))</f>
        <v>83.807825878776981</v>
      </c>
      <c r="S75" s="24">
        <f>IF(ISBLANK(HLOOKUP(S$1, m_preprocess!$1:$1048576, $D75, FALSE)), "", HLOOKUP(S$1, m_preprocess!$1:$1048576, $D75, FALSE))</f>
        <v>580.41899999999998</v>
      </c>
      <c r="T75" s="24">
        <f>IF(ISBLANK(HLOOKUP(T$1, m_preprocess!$1:$1048576, $D75, FALSE)), "", HLOOKUP(T$1, m_preprocess!$1:$1048576, $D75, FALSE))</f>
        <v>5629.33</v>
      </c>
      <c r="U75" s="24">
        <f>IF(ISBLANK(HLOOKUP(U$1, m_preprocess!$1:$1048576, $D75, FALSE)), "", HLOOKUP(U$1, m_preprocess!$1:$1048576, $D75, FALSE))</f>
        <v>16684</v>
      </c>
      <c r="V75" s="24">
        <f>IF(ISBLANK(HLOOKUP(V$1, m_preprocess!$1:$1048576, $D75, FALSE)), "", HLOOKUP(V$1, m_preprocess!$1:$1048576, $D75, FALSE))</f>
        <v>44.182517874196222</v>
      </c>
      <c r="W75" s="24">
        <f>IF(ISBLANK(HLOOKUP(W$1, m_preprocess!$1:$1048576, $D75, FALSE)), "", HLOOKUP(W$1, m_preprocess!$1:$1048576, $D75, FALSE))</f>
        <v>161661.47605894631</v>
      </c>
      <c r="X75" s="24">
        <f>IF(ISBLANK(HLOOKUP(X$1, m_preprocess!$1:$1048576, $D75, FALSE)), "", HLOOKUP(X$1, m_preprocess!$1:$1048576, $D75, FALSE))</f>
        <v>324034.6832602385</v>
      </c>
      <c r="Y75" s="24" t="str">
        <f>IF(ISBLANK(HLOOKUP(Y$1, m_preprocess!$1:$1048576, $D75, FALSE)), "", HLOOKUP(Y$1, m_preprocess!$1:$1048576, $D75, FALSE))</f>
        <v/>
      </c>
      <c r="Z75" s="24" t="str">
        <f>IF(ISBLANK(HLOOKUP(Z$1, m_preprocess!$1:$1048576, $D75, FALSE)), "", HLOOKUP(Z$1, m_preprocess!$1:$1048576, $D75, FALSE))</f>
        <v/>
      </c>
      <c r="AA75" s="24">
        <f>IF(ISBLANK(HLOOKUP(AA$1, m_preprocess!$1:$1048576, $D75, FALSE)), "", HLOOKUP(AA$1, m_preprocess!$1:$1048576, $D75, FALSE))</f>
        <v>43.083333333333336</v>
      </c>
      <c r="AB75" s="24" t="str">
        <f>IF(ISBLANK(HLOOKUP(AB$1, m_preprocess!$1:$1048576, $D75, FALSE)), "", HLOOKUP(AB$1, m_preprocess!$1:$1048576, $D75, FALSE))</f>
        <v/>
      </c>
      <c r="AC75" s="24" t="str">
        <f>IF(ISBLANK(HLOOKUP(AC$1, m_preprocess!$1:$1048576, $D75, FALSE)), "", HLOOKUP(AC$1, m_preprocess!$1:$1048576, $D75, FALSE))</f>
        <v/>
      </c>
      <c r="AD75" s="24">
        <f>IF(ISBLANK(HLOOKUP(AD$1, m_preprocess!$1:$1048576, $D75, FALSE)), "", HLOOKUP(AD$1, m_preprocess!$1:$1048576, $D75, FALSE))</f>
        <v>107.52372318582893</v>
      </c>
      <c r="AE75" s="24">
        <f>IF(ISBLANK(HLOOKUP(AE$1, m_preprocess!$1:$1048576, $D75, FALSE)), "", HLOOKUP(AE$1, m_preprocess!$1:$1048576, $D75, FALSE))</f>
        <v>281.35354415861826</v>
      </c>
      <c r="AF75" s="24">
        <f>IF(ISBLANK(HLOOKUP(AF$1, m_preprocess!$1:$1048576, $D75, FALSE)), "", HLOOKUP(AF$1, m_preprocess!$1:$1048576, $D75, FALSE))</f>
        <v>112.16306000620547</v>
      </c>
      <c r="AG75" s="24" t="str">
        <f>IF(ISBLANK(HLOOKUP(AG$1, m_preprocess!$1:$1048576, $D75, FALSE)), "", HLOOKUP(AG$1, m_preprocess!$1:$1048576, $D75, FALSE))</f>
        <v/>
      </c>
      <c r="AH75" s="24">
        <f>IF(ISBLANK(HLOOKUP(AH$1, m_preprocess!$1:$1048576, $D75, FALSE)), "", HLOOKUP(AH$1, m_preprocess!$1:$1048576, $D75, FALSE))</f>
        <v>927260</v>
      </c>
      <c r="AI75" s="24">
        <f>IF(ISBLANK(HLOOKUP(AI$1, m_preprocess!$1:$1048576, $D75, FALSE)), "", HLOOKUP(AI$1, m_preprocess!$1:$1048576, $D75, FALSE))</f>
        <v>71.528009917024448</v>
      </c>
    </row>
    <row r="76" spans="1:35" x14ac:dyDescent="0.25">
      <c r="A76" s="27">
        <v>36220</v>
      </c>
      <c r="B76">
        <v>1999</v>
      </c>
      <c r="C76">
        <v>3</v>
      </c>
      <c r="D76">
        <v>76</v>
      </c>
      <c r="E76" s="24" t="str">
        <f>IF(ISBLANK(HLOOKUP(E$1, m_preprocess!$1:$1048576, $D76, FALSE)), "", HLOOKUP(E$1, m_preprocess!$1:$1048576, $D76, FALSE))</f>
        <v/>
      </c>
      <c r="F76" s="24">
        <f>IF(ISBLANK(HLOOKUP(F$1, m_preprocess!$1:$1048576, $D76, FALSE)), "", HLOOKUP(F$1, m_preprocess!$1:$1048576, $D76, FALSE))</f>
        <v>65.98</v>
      </c>
      <c r="G76" s="24">
        <f>IF(ISBLANK(HLOOKUP(G$1, m_preprocess!$1:$1048576, $D76, FALSE)), "", HLOOKUP(G$1, m_preprocess!$1:$1048576, $D76, FALSE))</f>
        <v>111.85544621387842</v>
      </c>
      <c r="H76" s="24">
        <f>IF(ISBLANK(HLOOKUP(H$1, m_preprocess!$1:$1048576, $D76, FALSE)), "", HLOOKUP(H$1, m_preprocess!$1:$1048576, $D76, FALSE))</f>
        <v>13.240271635145472</v>
      </c>
      <c r="I76" s="24" t="str">
        <f>IF(ISBLANK(HLOOKUP(I$1, m_preprocess!$1:$1048576, $D76, FALSE)), "", HLOOKUP(I$1, m_preprocess!$1:$1048576, $D76, FALSE))</f>
        <v/>
      </c>
      <c r="J76" s="24">
        <f>IF(ISBLANK(HLOOKUP(J$1, m_preprocess!$1:$1048576, $D76, FALSE)), "", HLOOKUP(J$1, m_preprocess!$1:$1048576, $D76, FALSE))</f>
        <v>78.584834057641473</v>
      </c>
      <c r="K76" s="24">
        <f>IF(ISBLANK(HLOOKUP(K$1, m_preprocess!$1:$1048576, $D76, FALSE)), "", HLOOKUP(K$1, m_preprocess!$1:$1048576, $D76, FALSE))</f>
        <v>35.508726419511198</v>
      </c>
      <c r="L76" s="24">
        <f>IF(ISBLANK(HLOOKUP(L$1, m_preprocess!$1:$1048576, $D76, FALSE)), "", HLOOKUP(L$1, m_preprocess!$1:$1048576, $D76, FALSE))</f>
        <v>11.461920993935069</v>
      </c>
      <c r="M76" s="24">
        <f>IF(ISBLANK(HLOOKUP(M$1, m_preprocess!$1:$1048576, $D76, FALSE)), "", HLOOKUP(M$1, m_preprocess!$1:$1048576, $D76, FALSE))</f>
        <v>29.029458066493838</v>
      </c>
      <c r="N76" s="24">
        <f>IF(ISBLANK(HLOOKUP(N$1, m_preprocess!$1:$1048576, $D76, FALSE)), "", HLOOKUP(N$1, m_preprocess!$1:$1048576, $D76, FALSE))</f>
        <v>6.8385969325863583</v>
      </c>
      <c r="O76" s="24">
        <f>IF(ISBLANK(HLOOKUP(O$1, m_preprocess!$1:$1048576, $D76, FALSE)), "", HLOOKUP(O$1, m_preprocess!$1:$1048576, $D76, FALSE))</f>
        <v>10.082187202737169</v>
      </c>
      <c r="P76" s="24">
        <f>IF(ISBLANK(HLOOKUP(P$1, m_preprocess!$1:$1048576, $D76, FALSE)), "", HLOOKUP(P$1, m_preprocess!$1:$1048576, $D76, FALSE))</f>
        <v>5.5164114364638079</v>
      </c>
      <c r="Q76" s="24">
        <f>IF(ISBLANK(HLOOKUP(Q$1, m_preprocess!$1:$1048576, $D76, FALSE)), "", HLOOKUP(Q$1, m_preprocess!$1:$1048576, $D76, FALSE))</f>
        <v>10.377430598574753</v>
      </c>
      <c r="R76" s="24">
        <f>IF(ISBLANK(HLOOKUP(R$1, m_preprocess!$1:$1048576, $D76, FALSE)), "", HLOOKUP(R$1, m_preprocess!$1:$1048576, $D76, FALSE))</f>
        <v>94.626079775759422</v>
      </c>
      <c r="S76" s="24">
        <f>IF(ISBLANK(HLOOKUP(S$1, m_preprocess!$1:$1048576, $D76, FALSE)), "", HLOOKUP(S$1, m_preprocess!$1:$1048576, $D76, FALSE))</f>
        <v>629.98</v>
      </c>
      <c r="T76" s="24">
        <f>IF(ISBLANK(HLOOKUP(T$1, m_preprocess!$1:$1048576, $D76, FALSE)), "", HLOOKUP(T$1, m_preprocess!$1:$1048576, $D76, FALSE))</f>
        <v>6189.21</v>
      </c>
      <c r="U76" s="24">
        <f>IF(ISBLANK(HLOOKUP(U$1, m_preprocess!$1:$1048576, $D76, FALSE)), "", HLOOKUP(U$1, m_preprocess!$1:$1048576, $D76, FALSE))</f>
        <v>18645</v>
      </c>
      <c r="V76" s="24">
        <f>IF(ISBLANK(HLOOKUP(V$1, m_preprocess!$1:$1048576, $D76, FALSE)), "", HLOOKUP(V$1, m_preprocess!$1:$1048576, $D76, FALSE))</f>
        <v>44.012615691016705</v>
      </c>
      <c r="W76" s="24">
        <f>IF(ISBLANK(HLOOKUP(W$1, m_preprocess!$1:$1048576, $D76, FALSE)), "", HLOOKUP(W$1, m_preprocess!$1:$1048576, $D76, FALSE))</f>
        <v>161246.82084353195</v>
      </c>
      <c r="X76" s="24">
        <f>IF(ISBLANK(HLOOKUP(X$1, m_preprocess!$1:$1048576, $D76, FALSE)), "", HLOOKUP(X$1, m_preprocess!$1:$1048576, $D76, FALSE))</f>
        <v>329923.9342398888</v>
      </c>
      <c r="Y76" s="24" t="str">
        <f>IF(ISBLANK(HLOOKUP(Y$1, m_preprocess!$1:$1048576, $D76, FALSE)), "", HLOOKUP(Y$1, m_preprocess!$1:$1048576, $D76, FALSE))</f>
        <v/>
      </c>
      <c r="Z76" s="24" t="str">
        <f>IF(ISBLANK(HLOOKUP(Z$1, m_preprocess!$1:$1048576, $D76, FALSE)), "", HLOOKUP(Z$1, m_preprocess!$1:$1048576, $D76, FALSE))</f>
        <v/>
      </c>
      <c r="AA76" s="24">
        <f>IF(ISBLANK(HLOOKUP(AA$1, m_preprocess!$1:$1048576, $D76, FALSE)), "", HLOOKUP(AA$1, m_preprocess!$1:$1048576, $D76, FALSE))</f>
        <v>40.888888888888886</v>
      </c>
      <c r="AB76" s="24" t="str">
        <f>IF(ISBLANK(HLOOKUP(AB$1, m_preprocess!$1:$1048576, $D76, FALSE)), "", HLOOKUP(AB$1, m_preprocess!$1:$1048576, $D76, FALSE))</f>
        <v/>
      </c>
      <c r="AC76" s="24" t="str">
        <f>IF(ISBLANK(HLOOKUP(AC$1, m_preprocess!$1:$1048576, $D76, FALSE)), "", HLOOKUP(AC$1, m_preprocess!$1:$1048576, $D76, FALSE))</f>
        <v/>
      </c>
      <c r="AD76" s="24">
        <f>IF(ISBLANK(HLOOKUP(AD$1, m_preprocess!$1:$1048576, $D76, FALSE)), "", HLOOKUP(AD$1, m_preprocess!$1:$1048576, $D76, FALSE))</f>
        <v>108.24646368204073</v>
      </c>
      <c r="AE76" s="24">
        <f>IF(ISBLANK(HLOOKUP(AE$1, m_preprocess!$1:$1048576, $D76, FALSE)), "", HLOOKUP(AE$1, m_preprocess!$1:$1048576, $D76, FALSE))</f>
        <v>294.91812577205468</v>
      </c>
      <c r="AF76" s="24">
        <f>IF(ISBLANK(HLOOKUP(AF$1, m_preprocess!$1:$1048576, $D76, FALSE)), "", HLOOKUP(AF$1, m_preprocess!$1:$1048576, $D76, FALSE))</f>
        <v>126.60160385158011</v>
      </c>
      <c r="AG76" s="24" t="str">
        <f>IF(ISBLANK(HLOOKUP(AG$1, m_preprocess!$1:$1048576, $D76, FALSE)), "", HLOOKUP(AG$1, m_preprocess!$1:$1048576, $D76, FALSE))</f>
        <v/>
      </c>
      <c r="AH76" s="24">
        <f>IF(ISBLANK(HLOOKUP(AH$1, m_preprocess!$1:$1048576, $D76, FALSE)), "", HLOOKUP(AH$1, m_preprocess!$1:$1048576, $D76, FALSE))</f>
        <v>1074506</v>
      </c>
      <c r="AI76" s="24">
        <f>IF(ISBLANK(HLOOKUP(AI$1, m_preprocess!$1:$1048576, $D76, FALSE)), "", HLOOKUP(AI$1, m_preprocess!$1:$1048576, $D76, FALSE))</f>
        <v>71.587838678898166</v>
      </c>
    </row>
    <row r="77" spans="1:35" x14ac:dyDescent="0.25">
      <c r="A77" s="27">
        <v>36251</v>
      </c>
      <c r="B77">
        <v>1999</v>
      </c>
      <c r="C77">
        <v>4</v>
      </c>
      <c r="D77">
        <v>77</v>
      </c>
      <c r="E77" s="24" t="str">
        <f>IF(ISBLANK(HLOOKUP(E$1, m_preprocess!$1:$1048576, $D77, FALSE)), "", HLOOKUP(E$1, m_preprocess!$1:$1048576, $D77, FALSE))</f>
        <v/>
      </c>
      <c r="F77" s="24">
        <f>IF(ISBLANK(HLOOKUP(F$1, m_preprocess!$1:$1048576, $D77, FALSE)), "", HLOOKUP(F$1, m_preprocess!$1:$1048576, $D77, FALSE))</f>
        <v>64.14</v>
      </c>
      <c r="G77" s="24">
        <f>IF(ISBLANK(HLOOKUP(G$1, m_preprocess!$1:$1048576, $D77, FALSE)), "", HLOOKUP(G$1, m_preprocess!$1:$1048576, $D77, FALSE))</f>
        <v>102.83894132488713</v>
      </c>
      <c r="H77" s="24">
        <f>IF(ISBLANK(HLOOKUP(H$1, m_preprocess!$1:$1048576, $D77, FALSE)), "", HLOOKUP(H$1, m_preprocess!$1:$1048576, $D77, FALSE))</f>
        <v>13.227312937314956</v>
      </c>
      <c r="I77" s="24" t="str">
        <f>IF(ISBLANK(HLOOKUP(I$1, m_preprocess!$1:$1048576, $D77, FALSE)), "", HLOOKUP(I$1, m_preprocess!$1:$1048576, $D77, FALSE))</f>
        <v/>
      </c>
      <c r="J77" s="24">
        <f>IF(ISBLANK(HLOOKUP(J$1, m_preprocess!$1:$1048576, $D77, FALSE)), "", HLOOKUP(J$1, m_preprocess!$1:$1048576, $D77, FALSE))</f>
        <v>78.484315601211208</v>
      </c>
      <c r="K77" s="24">
        <f>IF(ISBLANK(HLOOKUP(K$1, m_preprocess!$1:$1048576, $D77, FALSE)), "", HLOOKUP(K$1, m_preprocess!$1:$1048576, $D77, FALSE))</f>
        <v>35.797167870723811</v>
      </c>
      <c r="L77" s="24">
        <f>IF(ISBLANK(HLOOKUP(L$1, m_preprocess!$1:$1048576, $D77, FALSE)), "", HLOOKUP(L$1, m_preprocess!$1:$1048576, $D77, FALSE))</f>
        <v>11.618709861032167</v>
      </c>
      <c r="M77" s="24">
        <f>IF(ISBLANK(HLOOKUP(M$1, m_preprocess!$1:$1048576, $D77, FALSE)), "", HLOOKUP(M$1, m_preprocess!$1:$1048576, $D77, FALSE))</f>
        <v>25.872061431113568</v>
      </c>
      <c r="N77" s="24">
        <f>IF(ISBLANK(HLOOKUP(N$1, m_preprocess!$1:$1048576, $D77, FALSE)), "", HLOOKUP(N$1, m_preprocess!$1:$1048576, $D77, FALSE))</f>
        <v>6.4110453662723845</v>
      </c>
      <c r="O77" s="24">
        <f>IF(ISBLANK(HLOOKUP(O$1, m_preprocess!$1:$1048576, $D77, FALSE)), "", HLOOKUP(O$1, m_preprocess!$1:$1048576, $D77, FALSE))</f>
        <v>8.9021672598946893</v>
      </c>
      <c r="P77" s="24">
        <f>IF(ISBLANK(HLOOKUP(P$1, m_preprocess!$1:$1048576, $D77, FALSE)), "", HLOOKUP(P$1, m_preprocess!$1:$1048576, $D77, FALSE))</f>
        <v>4.7219136546190104</v>
      </c>
      <c r="Q77" s="24">
        <f>IF(ISBLANK(HLOOKUP(Q$1, m_preprocess!$1:$1048576, $D77, FALSE)), "", HLOOKUP(Q$1, m_preprocess!$1:$1048576, $D77, FALSE))</f>
        <v>11.839139267524475</v>
      </c>
      <c r="R77" s="24">
        <f>IF(ISBLANK(HLOOKUP(R$1, m_preprocess!$1:$1048576, $D77, FALSE)), "", HLOOKUP(R$1, m_preprocess!$1:$1048576, $D77, FALSE))</f>
        <v>89.201261480059102</v>
      </c>
      <c r="S77" s="24">
        <f>IF(ISBLANK(HLOOKUP(S$1, m_preprocess!$1:$1048576, $D77, FALSE)), "", HLOOKUP(S$1, m_preprocess!$1:$1048576, $D77, FALSE))</f>
        <v>579.303</v>
      </c>
      <c r="T77" s="24">
        <f>IF(ISBLANK(HLOOKUP(T$1, m_preprocess!$1:$1048576, $D77, FALSE)), "", HLOOKUP(T$1, m_preprocess!$1:$1048576, $D77, FALSE))</f>
        <v>5537.75</v>
      </c>
      <c r="U77" s="24">
        <f>IF(ISBLANK(HLOOKUP(U$1, m_preprocess!$1:$1048576, $D77, FALSE)), "", HLOOKUP(U$1, m_preprocess!$1:$1048576, $D77, FALSE))</f>
        <v>17030</v>
      </c>
      <c r="V77" s="24">
        <f>IF(ISBLANK(HLOOKUP(V$1, m_preprocess!$1:$1048576, $D77, FALSE)), "", HLOOKUP(V$1, m_preprocess!$1:$1048576, $D77, FALSE))</f>
        <v>44.018525753336398</v>
      </c>
      <c r="W77" s="24">
        <f>IF(ISBLANK(HLOOKUP(W$1, m_preprocess!$1:$1048576, $D77, FALSE)), "", HLOOKUP(W$1, m_preprocess!$1:$1048576, $D77, FALSE))</f>
        <v>159366.33585724371</v>
      </c>
      <c r="X77" s="24">
        <f>IF(ISBLANK(HLOOKUP(X$1, m_preprocess!$1:$1048576, $D77, FALSE)), "", HLOOKUP(X$1, m_preprocess!$1:$1048576, $D77, FALSE))</f>
        <v>327677.02076736587</v>
      </c>
      <c r="Y77" s="24" t="str">
        <f>IF(ISBLANK(HLOOKUP(Y$1, m_preprocess!$1:$1048576, $D77, FALSE)), "", HLOOKUP(Y$1, m_preprocess!$1:$1048576, $D77, FALSE))</f>
        <v/>
      </c>
      <c r="Z77" s="24" t="str">
        <f>IF(ISBLANK(HLOOKUP(Z$1, m_preprocess!$1:$1048576, $D77, FALSE)), "", HLOOKUP(Z$1, m_preprocess!$1:$1048576, $D77, FALSE))</f>
        <v/>
      </c>
      <c r="AA77" s="24">
        <f>IF(ISBLANK(HLOOKUP(AA$1, m_preprocess!$1:$1048576, $D77, FALSE)), "", HLOOKUP(AA$1, m_preprocess!$1:$1048576, $D77, FALSE))</f>
        <v>37.76301218161683</v>
      </c>
      <c r="AB77" s="24" t="str">
        <f>IF(ISBLANK(HLOOKUP(AB$1, m_preprocess!$1:$1048576, $D77, FALSE)), "", HLOOKUP(AB$1, m_preprocess!$1:$1048576, $D77, FALSE))</f>
        <v/>
      </c>
      <c r="AC77" s="24" t="str">
        <f>IF(ISBLANK(HLOOKUP(AC$1, m_preprocess!$1:$1048576, $D77, FALSE)), "", HLOOKUP(AC$1, m_preprocess!$1:$1048576, $D77, FALSE))</f>
        <v/>
      </c>
      <c r="AD77" s="24">
        <f>IF(ISBLANK(HLOOKUP(AD$1, m_preprocess!$1:$1048576, $D77, FALSE)), "", HLOOKUP(AD$1, m_preprocess!$1:$1048576, $D77, FALSE))</f>
        <v>112.52289427367226</v>
      </c>
      <c r="AE77" s="24">
        <f>IF(ISBLANK(HLOOKUP(AE$1, m_preprocess!$1:$1048576, $D77, FALSE)), "", HLOOKUP(AE$1, m_preprocess!$1:$1048576, $D77, FALSE))</f>
        <v>287.86056299753039</v>
      </c>
      <c r="AF77" s="24">
        <f>IF(ISBLANK(HLOOKUP(AF$1, m_preprocess!$1:$1048576, $D77, FALSE)), "", HLOOKUP(AF$1, m_preprocess!$1:$1048576, $D77, FALSE))</f>
        <v>115.13172201391448</v>
      </c>
      <c r="AG77" s="24" t="str">
        <f>IF(ISBLANK(HLOOKUP(AG$1, m_preprocess!$1:$1048576, $D77, FALSE)), "", HLOOKUP(AG$1, m_preprocess!$1:$1048576, $D77, FALSE))</f>
        <v/>
      </c>
      <c r="AH77" s="24">
        <f>IF(ISBLANK(HLOOKUP(AH$1, m_preprocess!$1:$1048576, $D77, FALSE)), "", HLOOKUP(AH$1, m_preprocess!$1:$1048576, $D77, FALSE))</f>
        <v>963026</v>
      </c>
      <c r="AI77" s="24">
        <f>IF(ISBLANK(HLOOKUP(AI$1, m_preprocess!$1:$1048576, $D77, FALSE)), "", HLOOKUP(AI$1, m_preprocess!$1:$1048576, $D77, FALSE))</f>
        <v>72.409458751017169</v>
      </c>
    </row>
    <row r="78" spans="1:35" x14ac:dyDescent="0.25">
      <c r="A78" s="27">
        <v>36281</v>
      </c>
      <c r="B78">
        <v>1999</v>
      </c>
      <c r="C78">
        <v>5</v>
      </c>
      <c r="D78">
        <v>78</v>
      </c>
      <c r="E78" s="24" t="str">
        <f>IF(ISBLANK(HLOOKUP(E$1, m_preprocess!$1:$1048576, $D78, FALSE)), "", HLOOKUP(E$1, m_preprocess!$1:$1048576, $D78, FALSE))</f>
        <v/>
      </c>
      <c r="F78" s="24">
        <f>IF(ISBLANK(HLOOKUP(F$1, m_preprocess!$1:$1048576, $D78, FALSE)), "", HLOOKUP(F$1, m_preprocess!$1:$1048576, $D78, FALSE))</f>
        <v>63.96</v>
      </c>
      <c r="G78" s="24">
        <f>IF(ISBLANK(HLOOKUP(G$1, m_preprocess!$1:$1048576, $D78, FALSE)), "", HLOOKUP(G$1, m_preprocess!$1:$1048576, $D78, FALSE))</f>
        <v>104.89372137762862</v>
      </c>
      <c r="H78" s="24">
        <f>IF(ISBLANK(HLOOKUP(H$1, m_preprocess!$1:$1048576, $D78, FALSE)), "", HLOOKUP(H$1, m_preprocess!$1:$1048576, $D78, FALSE))</f>
        <v>13.162179462144602</v>
      </c>
      <c r="I78" s="24" t="str">
        <f>IF(ISBLANK(HLOOKUP(I$1, m_preprocess!$1:$1048576, $D78, FALSE)), "", HLOOKUP(I$1, m_preprocess!$1:$1048576, $D78, FALSE))</f>
        <v/>
      </c>
      <c r="J78" s="24">
        <f>IF(ISBLANK(HLOOKUP(J$1, m_preprocess!$1:$1048576, $D78, FALSE)), "", HLOOKUP(J$1, m_preprocess!$1:$1048576, $D78, FALSE))</f>
        <v>77.900599684295386</v>
      </c>
      <c r="K78" s="24">
        <f>IF(ISBLANK(HLOOKUP(K$1, m_preprocess!$1:$1048576, $D78, FALSE)), "", HLOOKUP(K$1, m_preprocess!$1:$1048576, $D78, FALSE))</f>
        <v>39.266670297578088</v>
      </c>
      <c r="L78" s="24">
        <f>IF(ISBLANK(HLOOKUP(L$1, m_preprocess!$1:$1048576, $D78, FALSE)), "", HLOOKUP(L$1, m_preprocess!$1:$1048576, $D78, FALSE))</f>
        <v>13.402044688625512</v>
      </c>
      <c r="M78" s="24">
        <f>IF(ISBLANK(HLOOKUP(M$1, m_preprocess!$1:$1048576, $D78, FALSE)), "", HLOOKUP(M$1, m_preprocess!$1:$1048576, $D78, FALSE))</f>
        <v>26.60417990910085</v>
      </c>
      <c r="N78" s="24">
        <f>IF(ISBLANK(HLOOKUP(N$1, m_preprocess!$1:$1048576, $D78, FALSE)), "", HLOOKUP(N$1, m_preprocess!$1:$1048576, $D78, FALSE))</f>
        <v>7.2098914601998896</v>
      </c>
      <c r="O78" s="24">
        <f>IF(ISBLANK(HLOOKUP(O$1, m_preprocess!$1:$1048576, $D78, FALSE)), "", HLOOKUP(O$1, m_preprocess!$1:$1048576, $D78, FALSE))</f>
        <v>8.5659335548102238</v>
      </c>
      <c r="P78" s="24">
        <f>IF(ISBLANK(HLOOKUP(P$1, m_preprocess!$1:$1048576, $D78, FALSE)), "", HLOOKUP(P$1, m_preprocess!$1:$1048576, $D78, FALSE))</f>
        <v>4.575526576869211</v>
      </c>
      <c r="Q78" s="24">
        <f>IF(ISBLANK(HLOOKUP(Q$1, m_preprocess!$1:$1048576, $D78, FALSE)), "", HLOOKUP(Q$1, m_preprocess!$1:$1048576, $D78, FALSE))</f>
        <v>12.080066257818146</v>
      </c>
      <c r="R78" s="24">
        <f>IF(ISBLANK(HLOOKUP(R$1, m_preprocess!$1:$1048576, $D78, FALSE)), "", HLOOKUP(R$1, m_preprocess!$1:$1048576, $D78, FALSE))</f>
        <v>89.282858008420121</v>
      </c>
      <c r="S78" s="24">
        <f>IF(ISBLANK(HLOOKUP(S$1, m_preprocess!$1:$1048576, $D78, FALSE)), "", HLOOKUP(S$1, m_preprocess!$1:$1048576, $D78, FALSE))</f>
        <v>588.25199999999995</v>
      </c>
      <c r="T78" s="24">
        <f>IF(ISBLANK(HLOOKUP(T$1, m_preprocess!$1:$1048576, $D78, FALSE)), "", HLOOKUP(T$1, m_preprocess!$1:$1048576, $D78, FALSE))</f>
        <v>5912.12</v>
      </c>
      <c r="U78" s="24">
        <f>IF(ISBLANK(HLOOKUP(U$1, m_preprocess!$1:$1048576, $D78, FALSE)), "", HLOOKUP(U$1, m_preprocess!$1:$1048576, $D78, FALSE))</f>
        <v>21667</v>
      </c>
      <c r="V78" s="24">
        <f>IF(ISBLANK(HLOOKUP(V$1, m_preprocess!$1:$1048576, $D78, FALSE)), "", HLOOKUP(V$1, m_preprocess!$1:$1048576, $D78, FALSE))</f>
        <v>44.079841783212551</v>
      </c>
      <c r="W78" s="24">
        <f>IF(ISBLANK(HLOOKUP(W$1, m_preprocess!$1:$1048576, $D78, FALSE)), "", HLOOKUP(W$1, m_preprocess!$1:$1048576, $D78, FALSE))</f>
        <v>164151.91886397207</v>
      </c>
      <c r="X78" s="24">
        <f>IF(ISBLANK(HLOOKUP(X$1, m_preprocess!$1:$1048576, $D78, FALSE)), "", HLOOKUP(X$1, m_preprocess!$1:$1048576, $D78, FALSE))</f>
        <v>325613.30192079669</v>
      </c>
      <c r="Y78" s="24" t="str">
        <f>IF(ISBLANK(HLOOKUP(Y$1, m_preprocess!$1:$1048576, $D78, FALSE)), "", HLOOKUP(Y$1, m_preprocess!$1:$1048576, $D78, FALSE))</f>
        <v/>
      </c>
      <c r="Z78" s="24" t="str">
        <f>IF(ISBLANK(HLOOKUP(Z$1, m_preprocess!$1:$1048576, $D78, FALSE)), "", HLOOKUP(Z$1, m_preprocess!$1:$1048576, $D78, FALSE))</f>
        <v/>
      </c>
      <c r="AA78" s="24">
        <f>IF(ISBLANK(HLOOKUP(AA$1, m_preprocess!$1:$1048576, $D78, FALSE)), "", HLOOKUP(AA$1, m_preprocess!$1:$1048576, $D78, FALSE))</f>
        <v>43.267108167770424</v>
      </c>
      <c r="AB78" s="24" t="str">
        <f>IF(ISBLANK(HLOOKUP(AB$1, m_preprocess!$1:$1048576, $D78, FALSE)), "", HLOOKUP(AB$1, m_preprocess!$1:$1048576, $D78, FALSE))</f>
        <v/>
      </c>
      <c r="AC78" s="24" t="str">
        <f>IF(ISBLANK(HLOOKUP(AC$1, m_preprocess!$1:$1048576, $D78, FALSE)), "", HLOOKUP(AC$1, m_preprocess!$1:$1048576, $D78, FALSE))</f>
        <v/>
      </c>
      <c r="AD78" s="24">
        <f>IF(ISBLANK(HLOOKUP(AD$1, m_preprocess!$1:$1048576, $D78, FALSE)), "", HLOOKUP(AD$1, m_preprocess!$1:$1048576, $D78, FALSE))</f>
        <v>113.35363949261313</v>
      </c>
      <c r="AE78" s="24">
        <f>IF(ISBLANK(HLOOKUP(AE$1, m_preprocess!$1:$1048576, $D78, FALSE)), "", HLOOKUP(AE$1, m_preprocess!$1:$1048576, $D78, FALSE))</f>
        <v>316.55163542961782</v>
      </c>
      <c r="AF78" s="24">
        <f>IF(ISBLANK(HLOOKUP(AF$1, m_preprocess!$1:$1048576, $D78, FALSE)), "", HLOOKUP(AF$1, m_preprocess!$1:$1048576, $D78, FALSE))</f>
        <v>109.28157591278082</v>
      </c>
      <c r="AG78" s="24" t="str">
        <f>IF(ISBLANK(HLOOKUP(AG$1, m_preprocess!$1:$1048576, $D78, FALSE)), "", HLOOKUP(AG$1, m_preprocess!$1:$1048576, $D78, FALSE))</f>
        <v/>
      </c>
      <c r="AH78" s="24">
        <f>IF(ISBLANK(HLOOKUP(AH$1, m_preprocess!$1:$1048576, $D78, FALSE)), "", HLOOKUP(AH$1, m_preprocess!$1:$1048576, $D78, FALSE))</f>
        <v>1006152</v>
      </c>
      <c r="AI78" s="24">
        <f>IF(ISBLANK(HLOOKUP(AI$1, m_preprocess!$1:$1048576, $D78, FALSE)), "", HLOOKUP(AI$1, m_preprocess!$1:$1048576, $D78, FALSE))</f>
        <v>72.57131204933475</v>
      </c>
    </row>
    <row r="79" spans="1:35" x14ac:dyDescent="0.25">
      <c r="A79" s="27">
        <v>36312</v>
      </c>
      <c r="B79">
        <v>1999</v>
      </c>
      <c r="C79">
        <v>6</v>
      </c>
      <c r="D79">
        <v>79</v>
      </c>
      <c r="E79" s="24" t="str">
        <f>IF(ISBLANK(HLOOKUP(E$1, m_preprocess!$1:$1048576, $D79, FALSE)), "", HLOOKUP(E$1, m_preprocess!$1:$1048576, $D79, FALSE))</f>
        <v/>
      </c>
      <c r="F79" s="24">
        <f>IF(ISBLANK(HLOOKUP(F$1, m_preprocess!$1:$1048576, $D79, FALSE)), "", HLOOKUP(F$1, m_preprocess!$1:$1048576, $D79, FALSE))</f>
        <v>64.13</v>
      </c>
      <c r="G79" s="24">
        <f>IF(ISBLANK(HLOOKUP(G$1, m_preprocess!$1:$1048576, $D79, FALSE)), "", HLOOKUP(G$1, m_preprocess!$1:$1048576, $D79, FALSE))</f>
        <v>101.69117004325878</v>
      </c>
      <c r="H79" s="24">
        <f>IF(ISBLANK(HLOOKUP(H$1, m_preprocess!$1:$1048576, $D79, FALSE)), "", HLOOKUP(H$1, m_preprocess!$1:$1048576, $D79, FALSE))</f>
        <v>13.161381802641413</v>
      </c>
      <c r="I79" s="24" t="str">
        <f>IF(ISBLANK(HLOOKUP(I$1, m_preprocess!$1:$1048576, $D79, FALSE)), "", HLOOKUP(I$1, m_preprocess!$1:$1048576, $D79, FALSE))</f>
        <v/>
      </c>
      <c r="J79" s="24">
        <f>IF(ISBLANK(HLOOKUP(J$1, m_preprocess!$1:$1048576, $D79, FALSE)), "", HLOOKUP(J$1, m_preprocess!$1:$1048576, $D79, FALSE))</f>
        <v>77.67225079769392</v>
      </c>
      <c r="K79" s="24">
        <f>IF(ISBLANK(HLOOKUP(K$1, m_preprocess!$1:$1048576, $D79, FALSE)), "", HLOOKUP(K$1, m_preprocess!$1:$1048576, $D79, FALSE))</f>
        <v>37.783145993830772</v>
      </c>
      <c r="L79" s="24">
        <f>IF(ISBLANK(HLOOKUP(L$1, m_preprocess!$1:$1048576, $D79, FALSE)), "", HLOOKUP(L$1, m_preprocess!$1:$1048576, $D79, FALSE))</f>
        <v>12.725692003272112</v>
      </c>
      <c r="M79" s="24">
        <f>IF(ISBLANK(HLOOKUP(M$1, m_preprocess!$1:$1048576, $D79, FALSE)), "", HLOOKUP(M$1, m_preprocess!$1:$1048576, $D79, FALSE))</f>
        <v>30.490670578974125</v>
      </c>
      <c r="N79" s="24">
        <f>IF(ISBLANK(HLOOKUP(N$1, m_preprocess!$1:$1048576, $D79, FALSE)), "", HLOOKUP(N$1, m_preprocess!$1:$1048576, $D79, FALSE))</f>
        <v>9.0999513370944136</v>
      </c>
      <c r="O79" s="24">
        <f>IF(ISBLANK(HLOOKUP(O$1, m_preprocess!$1:$1048576, $D79, FALSE)), "", HLOOKUP(O$1, m_preprocess!$1:$1048576, $D79, FALSE))</f>
        <v>9.5780073721287433</v>
      </c>
      <c r="P79" s="24">
        <f>IF(ISBLANK(HLOOKUP(P$1, m_preprocess!$1:$1048576, $D79, FALSE)), "", HLOOKUP(P$1, m_preprocess!$1:$1048576, $D79, FALSE))</f>
        <v>5.1027644491830504</v>
      </c>
      <c r="Q79" s="24">
        <f>IF(ISBLANK(HLOOKUP(Q$1, m_preprocess!$1:$1048576, $D79, FALSE)), "", HLOOKUP(Q$1, m_preprocess!$1:$1048576, $D79, FALSE))</f>
        <v>12.369521866414285</v>
      </c>
      <c r="R79" s="24">
        <f>IF(ISBLANK(HLOOKUP(R$1, m_preprocess!$1:$1048576, $D79, FALSE)), "", HLOOKUP(R$1, m_preprocess!$1:$1048576, $D79, FALSE))</f>
        <v>86.896346990744604</v>
      </c>
      <c r="S79" s="24">
        <f>IF(ISBLANK(HLOOKUP(S$1, m_preprocess!$1:$1048576, $D79, FALSE)), "", HLOOKUP(S$1, m_preprocess!$1:$1048576, $D79, FALSE))</f>
        <v>591.86599999999999</v>
      </c>
      <c r="T79" s="24">
        <f>IF(ISBLANK(HLOOKUP(T$1, m_preprocess!$1:$1048576, $D79, FALSE)), "", HLOOKUP(T$1, m_preprocess!$1:$1048576, $D79, FALSE))</f>
        <v>6074.65</v>
      </c>
      <c r="U79" s="24">
        <f>IF(ISBLANK(HLOOKUP(U$1, m_preprocess!$1:$1048576, $D79, FALSE)), "", HLOOKUP(U$1, m_preprocess!$1:$1048576, $D79, FALSE))</f>
        <v>23241</v>
      </c>
      <c r="V79" s="24">
        <f>IF(ISBLANK(HLOOKUP(V$1, m_preprocess!$1:$1048576, $D79, FALSE)), "", HLOOKUP(V$1, m_preprocess!$1:$1048576, $D79, FALSE))</f>
        <v>43.664444259212409</v>
      </c>
      <c r="W79" s="24">
        <f>IF(ISBLANK(HLOOKUP(W$1, m_preprocess!$1:$1048576, $D79, FALSE)), "", HLOOKUP(W$1, m_preprocess!$1:$1048576, $D79, FALSE))</f>
        <v>169746.1120740856</v>
      </c>
      <c r="X79" s="24">
        <f>IF(ISBLANK(HLOOKUP(X$1, m_preprocess!$1:$1048576, $D79, FALSE)), "", HLOOKUP(X$1, m_preprocess!$1:$1048576, $D79, FALSE))</f>
        <v>335270.16818518349</v>
      </c>
      <c r="Y79" s="24" t="str">
        <f>IF(ISBLANK(HLOOKUP(Y$1, m_preprocess!$1:$1048576, $D79, FALSE)), "", HLOOKUP(Y$1, m_preprocess!$1:$1048576, $D79, FALSE))</f>
        <v/>
      </c>
      <c r="Z79" s="24" t="str">
        <f>IF(ISBLANK(HLOOKUP(Z$1, m_preprocess!$1:$1048576, $D79, FALSE)), "", HLOOKUP(Z$1, m_preprocess!$1:$1048576, $D79, FALSE))</f>
        <v/>
      </c>
      <c r="AA79" s="24">
        <f>IF(ISBLANK(HLOOKUP(AA$1, m_preprocess!$1:$1048576, $D79, FALSE)), "", HLOOKUP(AA$1, m_preprocess!$1:$1048576, $D79, FALSE))</f>
        <v>41.16997792494481</v>
      </c>
      <c r="AB79" s="24" t="str">
        <f>IF(ISBLANK(HLOOKUP(AB$1, m_preprocess!$1:$1048576, $D79, FALSE)), "", HLOOKUP(AB$1, m_preprocess!$1:$1048576, $D79, FALSE))</f>
        <v/>
      </c>
      <c r="AC79" s="24" t="str">
        <f>IF(ISBLANK(HLOOKUP(AC$1, m_preprocess!$1:$1048576, $D79, FALSE)), "", HLOOKUP(AC$1, m_preprocess!$1:$1048576, $D79, FALSE))</f>
        <v/>
      </c>
      <c r="AD79" s="24">
        <f>IF(ISBLANK(HLOOKUP(AD$1, m_preprocess!$1:$1048576, $D79, FALSE)), "", HLOOKUP(AD$1, m_preprocess!$1:$1048576, $D79, FALSE))</f>
        <v>113.62119361602845</v>
      </c>
      <c r="AE79" s="24">
        <f>IF(ISBLANK(HLOOKUP(AE$1, m_preprocess!$1:$1048576, $D79, FALSE)), "", HLOOKUP(AE$1, m_preprocess!$1:$1048576, $D79, FALSE))</f>
        <v>317.52608065600555</v>
      </c>
      <c r="AF79" s="24">
        <f>IF(ISBLANK(HLOOKUP(AF$1, m_preprocess!$1:$1048576, $D79, FALSE)), "", HLOOKUP(AF$1, m_preprocess!$1:$1048576, $D79, FALSE))</f>
        <v>121.63580709653979</v>
      </c>
      <c r="AG79" s="24" t="str">
        <f>IF(ISBLANK(HLOOKUP(AG$1, m_preprocess!$1:$1048576, $D79, FALSE)), "", HLOOKUP(AG$1, m_preprocess!$1:$1048576, $D79, FALSE))</f>
        <v/>
      </c>
      <c r="AH79" s="24">
        <f>IF(ISBLANK(HLOOKUP(AH$1, m_preprocess!$1:$1048576, $D79, FALSE)), "", HLOOKUP(AH$1, m_preprocess!$1:$1048576, $D79, FALSE))</f>
        <v>977610</v>
      </c>
      <c r="AI79" s="24">
        <f>IF(ISBLANK(HLOOKUP(AI$1, m_preprocess!$1:$1048576, $D79, FALSE)), "", HLOOKUP(AI$1, m_preprocess!$1:$1048576, $D79, FALSE))</f>
        <v>72.562435065816118</v>
      </c>
    </row>
    <row r="80" spans="1:35" x14ac:dyDescent="0.25">
      <c r="A80" s="27">
        <v>36342</v>
      </c>
      <c r="B80">
        <v>1999</v>
      </c>
      <c r="C80">
        <v>7</v>
      </c>
      <c r="D80">
        <v>80</v>
      </c>
      <c r="E80" s="24" t="str">
        <f>IF(ISBLANK(HLOOKUP(E$1, m_preprocess!$1:$1048576, $D80, FALSE)), "", HLOOKUP(E$1, m_preprocess!$1:$1048576, $D80, FALSE))</f>
        <v/>
      </c>
      <c r="F80" s="24">
        <f>IF(ISBLANK(HLOOKUP(F$1, m_preprocess!$1:$1048576, $D80, FALSE)), "", HLOOKUP(F$1, m_preprocess!$1:$1048576, $D80, FALSE))</f>
        <v>65.48</v>
      </c>
      <c r="G80" s="24">
        <f>IF(ISBLANK(HLOOKUP(G$1, m_preprocess!$1:$1048576, $D80, FALSE)), "", HLOOKUP(G$1, m_preprocess!$1:$1048576, $D80, FALSE))</f>
        <v>91.841334724176988</v>
      </c>
      <c r="H80" s="24">
        <f>IF(ISBLANK(HLOOKUP(H$1, m_preprocess!$1:$1048576, $D80, FALSE)), "", HLOOKUP(H$1, m_preprocess!$1:$1048576, $D80, FALSE))</f>
        <v>13.185847719534355</v>
      </c>
      <c r="I80" s="24" t="str">
        <f>IF(ISBLANK(HLOOKUP(I$1, m_preprocess!$1:$1048576, $D80, FALSE)), "", HLOOKUP(I$1, m_preprocess!$1:$1048576, $D80, FALSE))</f>
        <v/>
      </c>
      <c r="J80" s="24">
        <f>IF(ISBLANK(HLOOKUP(J$1, m_preprocess!$1:$1048576, $D80, FALSE)), "", HLOOKUP(J$1, m_preprocess!$1:$1048576, $D80, FALSE))</f>
        <v>76.949828835897605</v>
      </c>
      <c r="K80" s="24">
        <f>IF(ISBLANK(HLOOKUP(K$1, m_preprocess!$1:$1048576, $D80, FALSE)), "", HLOOKUP(K$1, m_preprocess!$1:$1048576, $D80, FALSE))</f>
        <v>34.703495791888585</v>
      </c>
      <c r="L80" s="24">
        <f>IF(ISBLANK(HLOOKUP(L$1, m_preprocess!$1:$1048576, $D80, FALSE)), "", HLOOKUP(L$1, m_preprocess!$1:$1048576, $D80, FALSE))</f>
        <v>12.193686920157775</v>
      </c>
      <c r="M80" s="24">
        <f>IF(ISBLANK(HLOOKUP(M$1, m_preprocess!$1:$1048576, $D80, FALSE)), "", HLOOKUP(M$1, m_preprocess!$1:$1048576, $D80, FALSE))</f>
        <v>31.343347394284155</v>
      </c>
      <c r="N80" s="24">
        <f>IF(ISBLANK(HLOOKUP(N$1, m_preprocess!$1:$1048576, $D80, FALSE)), "", HLOOKUP(N$1, m_preprocess!$1:$1048576, $D80, FALSE))</f>
        <v>7.9014585700010036</v>
      </c>
      <c r="O80" s="24">
        <f>IF(ISBLANK(HLOOKUP(O$1, m_preprocess!$1:$1048576, $D80, FALSE)), "", HLOOKUP(O$1, m_preprocess!$1:$1048576, $D80, FALSE))</f>
        <v>9.5704109199855054</v>
      </c>
      <c r="P80" s="24">
        <f>IF(ISBLANK(HLOOKUP(P$1, m_preprocess!$1:$1048576, $D80, FALSE)), "", HLOOKUP(P$1, m_preprocess!$1:$1048576, $D80, FALSE))</f>
        <v>5.0499553285546215</v>
      </c>
      <c r="Q80" s="24">
        <f>IF(ISBLANK(HLOOKUP(Q$1, m_preprocess!$1:$1048576, $D80, FALSE)), "", HLOOKUP(Q$1, m_preprocess!$1:$1048576, $D80, FALSE))</f>
        <v>13.658583341076234</v>
      </c>
      <c r="R80" s="24">
        <f>IF(ISBLANK(HLOOKUP(R$1, m_preprocess!$1:$1048576, $D80, FALSE)), "", HLOOKUP(R$1, m_preprocess!$1:$1048576, $D80, FALSE))</f>
        <v>94.14517946850961</v>
      </c>
      <c r="S80" s="24">
        <f>IF(ISBLANK(HLOOKUP(S$1, m_preprocess!$1:$1048576, $D80, FALSE)), "", HLOOKUP(S$1, m_preprocess!$1:$1048576, $D80, FALSE))</f>
        <v>526.49</v>
      </c>
      <c r="T80" s="24">
        <f>IF(ISBLANK(HLOOKUP(T$1, m_preprocess!$1:$1048576, $D80, FALSE)), "", HLOOKUP(T$1, m_preprocess!$1:$1048576, $D80, FALSE))</f>
        <v>6330.33</v>
      </c>
      <c r="U80" s="24">
        <f>IF(ISBLANK(HLOOKUP(U$1, m_preprocess!$1:$1048576, $D80, FALSE)), "", HLOOKUP(U$1, m_preprocess!$1:$1048576, $D80, FALSE))</f>
        <v>26048</v>
      </c>
      <c r="V80" s="24">
        <f>IF(ISBLANK(HLOOKUP(V$1, m_preprocess!$1:$1048576, $D80, FALSE)), "", HLOOKUP(V$1, m_preprocess!$1:$1048576, $D80, FALSE))</f>
        <v>43.586263844330233</v>
      </c>
      <c r="W80" s="24">
        <f>IF(ISBLANK(HLOOKUP(W$1, m_preprocess!$1:$1048576, $D80, FALSE)), "", HLOOKUP(W$1, m_preprocess!$1:$1048576, $D80, FALSE))</f>
        <v>168637.12577476399</v>
      </c>
      <c r="X80" s="24">
        <f>IF(ISBLANK(HLOOKUP(X$1, m_preprocess!$1:$1048576, $D80, FALSE)), "", HLOOKUP(X$1, m_preprocess!$1:$1048576, $D80, FALSE))</f>
        <v>336967.93371453462</v>
      </c>
      <c r="Y80" s="24" t="str">
        <f>IF(ISBLANK(HLOOKUP(Y$1, m_preprocess!$1:$1048576, $D80, FALSE)), "", HLOOKUP(Y$1, m_preprocess!$1:$1048576, $D80, FALSE))</f>
        <v/>
      </c>
      <c r="Z80" s="24" t="str">
        <f>IF(ISBLANK(HLOOKUP(Z$1, m_preprocess!$1:$1048576, $D80, FALSE)), "", HLOOKUP(Z$1, m_preprocess!$1:$1048576, $D80, FALSE))</f>
        <v/>
      </c>
      <c r="AA80" s="24">
        <f>IF(ISBLANK(HLOOKUP(AA$1, m_preprocess!$1:$1048576, $D80, FALSE)), "", HLOOKUP(AA$1, m_preprocess!$1:$1048576, $D80, FALSE))</f>
        <v>42.916666666666664</v>
      </c>
      <c r="AB80" s="24" t="str">
        <f>IF(ISBLANK(HLOOKUP(AB$1, m_preprocess!$1:$1048576, $D80, FALSE)), "", HLOOKUP(AB$1, m_preprocess!$1:$1048576, $D80, FALSE))</f>
        <v/>
      </c>
      <c r="AC80" s="24" t="str">
        <f>IF(ISBLANK(HLOOKUP(AC$1, m_preprocess!$1:$1048576, $D80, FALSE)), "", HLOOKUP(AC$1, m_preprocess!$1:$1048576, $D80, FALSE))</f>
        <v/>
      </c>
      <c r="AD80" s="24">
        <f>IF(ISBLANK(HLOOKUP(AD$1, m_preprocess!$1:$1048576, $D80, FALSE)), "", HLOOKUP(AD$1, m_preprocess!$1:$1048576, $D80, FALSE))</f>
        <v>113.44903444590634</v>
      </c>
      <c r="AE80" s="24">
        <f>IF(ISBLANK(HLOOKUP(AE$1, m_preprocess!$1:$1048576, $D80, FALSE)), "", HLOOKUP(AE$1, m_preprocess!$1:$1048576, $D80, FALSE))</f>
        <v>309.00764788097274</v>
      </c>
      <c r="AF80" s="24">
        <f>IF(ISBLANK(HLOOKUP(AF$1, m_preprocess!$1:$1048576, $D80, FALSE)), "", HLOOKUP(AF$1, m_preprocess!$1:$1048576, $D80, FALSE))</f>
        <v>110.00437329798187</v>
      </c>
      <c r="AG80" s="24" t="str">
        <f>IF(ISBLANK(HLOOKUP(AG$1, m_preprocess!$1:$1048576, $D80, FALSE)), "", HLOOKUP(AG$1, m_preprocess!$1:$1048576, $D80, FALSE))</f>
        <v/>
      </c>
      <c r="AH80" s="24">
        <f>IF(ISBLANK(HLOOKUP(AH$1, m_preprocess!$1:$1048576, $D80, FALSE)), "", HLOOKUP(AH$1, m_preprocess!$1:$1048576, $D80, FALSE))</f>
        <v>981162</v>
      </c>
      <c r="AI80" s="24">
        <f>IF(ISBLANK(HLOOKUP(AI$1, m_preprocess!$1:$1048576, $D80, FALSE)), "", HLOOKUP(AI$1, m_preprocess!$1:$1048576, $D80, FALSE))</f>
        <v>72.683715027050638</v>
      </c>
    </row>
    <row r="81" spans="1:35" x14ac:dyDescent="0.25">
      <c r="A81" s="27">
        <v>36373</v>
      </c>
      <c r="B81">
        <v>1999</v>
      </c>
      <c r="C81">
        <v>8</v>
      </c>
      <c r="D81">
        <v>81</v>
      </c>
      <c r="E81" s="24" t="str">
        <f>IF(ISBLANK(HLOOKUP(E$1, m_preprocess!$1:$1048576, $D81, FALSE)), "", HLOOKUP(E$1, m_preprocess!$1:$1048576, $D81, FALSE))</f>
        <v/>
      </c>
      <c r="F81" s="24">
        <f>IF(ISBLANK(HLOOKUP(F$1, m_preprocess!$1:$1048576, $D81, FALSE)), "", HLOOKUP(F$1, m_preprocess!$1:$1048576, $D81, FALSE))</f>
        <v>68.81</v>
      </c>
      <c r="G81" s="24">
        <f>IF(ISBLANK(HLOOKUP(G$1, m_preprocess!$1:$1048576, $D81, FALSE)), "", HLOOKUP(G$1, m_preprocess!$1:$1048576, $D81, FALSE))</f>
        <v>106.49258013235621</v>
      </c>
      <c r="H81" s="24">
        <f>IF(ISBLANK(HLOOKUP(H$1, m_preprocess!$1:$1048576, $D81, FALSE)), "", HLOOKUP(H$1, m_preprocess!$1:$1048576, $D81, FALSE))</f>
        <v>13.136209760942375</v>
      </c>
      <c r="I81" s="24" t="str">
        <f>IF(ISBLANK(HLOOKUP(I$1, m_preprocess!$1:$1048576, $D81, FALSE)), "", HLOOKUP(I$1, m_preprocess!$1:$1048576, $D81, FALSE))</f>
        <v/>
      </c>
      <c r="J81" s="24">
        <f>IF(ISBLANK(HLOOKUP(J$1, m_preprocess!$1:$1048576, $D81, FALSE)), "", HLOOKUP(J$1, m_preprocess!$1:$1048576, $D81, FALSE))</f>
        <v>78.477999583305447</v>
      </c>
      <c r="K81" s="24">
        <f>IF(ISBLANK(HLOOKUP(K$1, m_preprocess!$1:$1048576, $D81, FALSE)), "", HLOOKUP(K$1, m_preprocess!$1:$1048576, $D81, FALSE))</f>
        <v>36.4439018970943</v>
      </c>
      <c r="L81" s="24">
        <f>IF(ISBLANK(HLOOKUP(L$1, m_preprocess!$1:$1048576, $D81, FALSE)), "", HLOOKUP(L$1, m_preprocess!$1:$1048576, $D81, FALSE))</f>
        <v>14.14757964599046</v>
      </c>
      <c r="M81" s="24">
        <f>IF(ISBLANK(HLOOKUP(M$1, m_preprocess!$1:$1048576, $D81, FALSE)), "", HLOOKUP(M$1, m_preprocess!$1:$1048576, $D81, FALSE))</f>
        <v>31.759845883844015</v>
      </c>
      <c r="N81" s="24">
        <f>IF(ISBLANK(HLOOKUP(N$1, m_preprocess!$1:$1048576, $D81, FALSE)), "", HLOOKUP(N$1, m_preprocess!$1:$1048576, $D81, FALSE))</f>
        <v>8.5647406926196119</v>
      </c>
      <c r="O81" s="24">
        <f>IF(ISBLANK(HLOOKUP(O$1, m_preprocess!$1:$1048576, $D81, FALSE)), "", HLOOKUP(O$1, m_preprocess!$1:$1048576, $D81, FALSE))</f>
        <v>10.147060986445339</v>
      </c>
      <c r="P81" s="24">
        <f>IF(ISBLANK(HLOOKUP(P$1, m_preprocess!$1:$1048576, $D81, FALSE)), "", HLOOKUP(P$1, m_preprocess!$1:$1048576, $D81, FALSE))</f>
        <v>5.384064633023935</v>
      </c>
      <c r="Q81" s="24">
        <f>IF(ISBLANK(HLOOKUP(Q$1, m_preprocess!$1:$1048576, $D81, FALSE)), "", HLOOKUP(Q$1, m_preprocess!$1:$1048576, $D81, FALSE))</f>
        <v>11.510169428746476</v>
      </c>
      <c r="R81" s="24">
        <f>IF(ISBLANK(HLOOKUP(R$1, m_preprocess!$1:$1048576, $D81, FALSE)), "", HLOOKUP(R$1, m_preprocess!$1:$1048576, $D81, FALSE))</f>
        <v>89.327897571256486</v>
      </c>
      <c r="S81" s="24">
        <f>IF(ISBLANK(HLOOKUP(S$1, m_preprocess!$1:$1048576, $D81, FALSE)), "", HLOOKUP(S$1, m_preprocess!$1:$1048576, $D81, FALSE))</f>
        <v>592.91200000000003</v>
      </c>
      <c r="T81" s="24">
        <f>IF(ISBLANK(HLOOKUP(T$1, m_preprocess!$1:$1048576, $D81, FALSE)), "", HLOOKUP(T$1, m_preprocess!$1:$1048576, $D81, FALSE))</f>
        <v>6070</v>
      </c>
      <c r="U81" s="24">
        <f>IF(ISBLANK(HLOOKUP(U$1, m_preprocess!$1:$1048576, $D81, FALSE)), "", HLOOKUP(U$1, m_preprocess!$1:$1048576, $D81, FALSE))</f>
        <v>27521</v>
      </c>
      <c r="V81" s="24">
        <f>IF(ISBLANK(HLOOKUP(V$1, m_preprocess!$1:$1048576, $D81, FALSE)), "", HLOOKUP(V$1, m_preprocess!$1:$1048576, $D81, FALSE))</f>
        <v>44.410966153929074</v>
      </c>
      <c r="W81" s="24">
        <f>IF(ISBLANK(HLOOKUP(W$1, m_preprocess!$1:$1048576, $D81, FALSE)), "", HLOOKUP(W$1, m_preprocess!$1:$1048576, $D81, FALSE))</f>
        <v>163193.45480284188</v>
      </c>
      <c r="X81" s="24">
        <f>IF(ISBLANK(HLOOKUP(X$1, m_preprocess!$1:$1048576, $D81, FALSE)), "", HLOOKUP(X$1, m_preprocess!$1:$1048576, $D81, FALSE))</f>
        <v>330384.31426445598</v>
      </c>
      <c r="Y81" s="24" t="str">
        <f>IF(ISBLANK(HLOOKUP(Y$1, m_preprocess!$1:$1048576, $D81, FALSE)), "", HLOOKUP(Y$1, m_preprocess!$1:$1048576, $D81, FALSE))</f>
        <v/>
      </c>
      <c r="Z81" s="24" t="str">
        <f>IF(ISBLANK(HLOOKUP(Z$1, m_preprocess!$1:$1048576, $D81, FALSE)), "", HLOOKUP(Z$1, m_preprocess!$1:$1048576, $D81, FALSE))</f>
        <v/>
      </c>
      <c r="AA81" s="24">
        <f>IF(ISBLANK(HLOOKUP(AA$1, m_preprocess!$1:$1048576, $D81, FALSE)), "", HLOOKUP(AA$1, m_preprocess!$1:$1048576, $D81, FALSE))</f>
        <v>41.389811738648945</v>
      </c>
      <c r="AB81" s="24" t="str">
        <f>IF(ISBLANK(HLOOKUP(AB$1, m_preprocess!$1:$1048576, $D81, FALSE)), "", HLOOKUP(AB$1, m_preprocess!$1:$1048576, $D81, FALSE))</f>
        <v/>
      </c>
      <c r="AC81" s="24" t="str">
        <f>IF(ISBLANK(HLOOKUP(AC$1, m_preprocess!$1:$1048576, $D81, FALSE)), "", HLOOKUP(AC$1, m_preprocess!$1:$1048576, $D81, FALSE))</f>
        <v/>
      </c>
      <c r="AD81" s="24">
        <f>IF(ISBLANK(HLOOKUP(AD$1, m_preprocess!$1:$1048576, $D81, FALSE)), "", HLOOKUP(AD$1, m_preprocess!$1:$1048576, $D81, FALSE))</f>
        <v>116.21313099609074</v>
      </c>
      <c r="AE81" s="24">
        <f>IF(ISBLANK(HLOOKUP(AE$1, m_preprocess!$1:$1048576, $D81, FALSE)), "", HLOOKUP(AE$1, m_preprocess!$1:$1048576, $D81, FALSE))</f>
        <v>303.74862808248542</v>
      </c>
      <c r="AF81" s="24">
        <f>IF(ISBLANK(HLOOKUP(AF$1, m_preprocess!$1:$1048576, $D81, FALSE)), "", HLOOKUP(AF$1, m_preprocess!$1:$1048576, $D81, FALSE))</f>
        <v>122.15082238340325</v>
      </c>
      <c r="AG81" s="24" t="str">
        <f>IF(ISBLANK(HLOOKUP(AG$1, m_preprocess!$1:$1048576, $D81, FALSE)), "", HLOOKUP(AG$1, m_preprocess!$1:$1048576, $D81, FALSE))</f>
        <v/>
      </c>
      <c r="AH81" s="24">
        <f>IF(ISBLANK(HLOOKUP(AH$1, m_preprocess!$1:$1048576, $D81, FALSE)), "", HLOOKUP(AH$1, m_preprocess!$1:$1048576, $D81, FALSE))</f>
        <v>1021676</v>
      </c>
      <c r="AI81" s="24">
        <f>IF(ISBLANK(HLOOKUP(AI$1, m_preprocess!$1:$1048576, $D81, FALSE)), "", HLOOKUP(AI$1, m_preprocess!$1:$1048576, $D81, FALSE))</f>
        <v>73.389046739224653</v>
      </c>
    </row>
    <row r="82" spans="1:35" x14ac:dyDescent="0.25">
      <c r="A82" s="27">
        <v>36404</v>
      </c>
      <c r="B82">
        <v>1999</v>
      </c>
      <c r="C82">
        <v>9</v>
      </c>
      <c r="D82">
        <v>82</v>
      </c>
      <c r="E82" s="24" t="str">
        <f>IF(ISBLANK(HLOOKUP(E$1, m_preprocess!$1:$1048576, $D82, FALSE)), "", HLOOKUP(E$1, m_preprocess!$1:$1048576, $D82, FALSE))</f>
        <v/>
      </c>
      <c r="F82" s="24">
        <f>IF(ISBLANK(HLOOKUP(F$1, m_preprocess!$1:$1048576, $D82, FALSE)), "", HLOOKUP(F$1, m_preprocess!$1:$1048576, $D82, FALSE))</f>
        <v>70.41</v>
      </c>
      <c r="G82" s="24">
        <f>IF(ISBLANK(HLOOKUP(G$1, m_preprocess!$1:$1048576, $D82, FALSE)), "", HLOOKUP(G$1, m_preprocess!$1:$1048576, $D82, FALSE))</f>
        <v>112.62870206824196</v>
      </c>
      <c r="H82" s="24">
        <f>IF(ISBLANK(HLOOKUP(H$1, m_preprocess!$1:$1048576, $D82, FALSE)), "", HLOOKUP(H$1, m_preprocess!$1:$1048576, $D82, FALSE))</f>
        <v>13.110043913960668</v>
      </c>
      <c r="I82" s="24" t="str">
        <f>IF(ISBLANK(HLOOKUP(I$1, m_preprocess!$1:$1048576, $D82, FALSE)), "", HLOOKUP(I$1, m_preprocess!$1:$1048576, $D82, FALSE))</f>
        <v/>
      </c>
      <c r="J82" s="24">
        <f>IF(ISBLANK(HLOOKUP(J$1, m_preprocess!$1:$1048576, $D82, FALSE)), "", HLOOKUP(J$1, m_preprocess!$1:$1048576, $D82, FALSE))</f>
        <v>79.913403497332183</v>
      </c>
      <c r="K82" s="24">
        <f>IF(ISBLANK(HLOOKUP(K$1, m_preprocess!$1:$1048576, $D82, FALSE)), "", HLOOKUP(K$1, m_preprocess!$1:$1048576, $D82, FALSE))</f>
        <v>32.418045949197641</v>
      </c>
      <c r="L82" s="24">
        <f>IF(ISBLANK(HLOOKUP(L$1, m_preprocess!$1:$1048576, $D82, FALSE)), "", HLOOKUP(L$1, m_preprocess!$1:$1048576, $D82, FALSE))</f>
        <v>12.129337657869398</v>
      </c>
      <c r="M82" s="24">
        <f>IF(ISBLANK(HLOOKUP(M$1, m_preprocess!$1:$1048576, $D82, FALSE)), "", HLOOKUP(M$1, m_preprocess!$1:$1048576, $D82, FALSE))</f>
        <v>30.497400256350364</v>
      </c>
      <c r="N82" s="24">
        <f>IF(ISBLANK(HLOOKUP(N$1, m_preprocess!$1:$1048576, $D82, FALSE)), "", HLOOKUP(N$1, m_preprocess!$1:$1048576, $D82, FALSE))</f>
        <v>8.9436542769447716</v>
      </c>
      <c r="O82" s="24">
        <f>IF(ISBLANK(HLOOKUP(O$1, m_preprocess!$1:$1048576, $D82, FALSE)), "", HLOOKUP(O$1, m_preprocess!$1:$1048576, $D82, FALSE))</f>
        <v>9.2571919648608265</v>
      </c>
      <c r="P82" s="24">
        <f>IF(ISBLANK(HLOOKUP(P$1, m_preprocess!$1:$1048576, $D82, FALSE)), "", HLOOKUP(P$1, m_preprocess!$1:$1048576, $D82, FALSE))</f>
        <v>5.5485720166528578</v>
      </c>
      <c r="Q82" s="24">
        <f>IF(ISBLANK(HLOOKUP(Q$1, m_preprocess!$1:$1048576, $D82, FALSE)), "", HLOOKUP(Q$1, m_preprocess!$1:$1048576, $D82, FALSE))</f>
        <v>10.228798689011189</v>
      </c>
      <c r="R82" s="24">
        <f>IF(ISBLANK(HLOOKUP(R$1, m_preprocess!$1:$1048576, $D82, FALSE)), "", HLOOKUP(R$1, m_preprocess!$1:$1048576, $D82, FALSE))</f>
        <v>84.914971094378274</v>
      </c>
      <c r="S82" s="24">
        <f>IF(ISBLANK(HLOOKUP(S$1, m_preprocess!$1:$1048576, $D82, FALSE)), "", HLOOKUP(S$1, m_preprocess!$1:$1048576, $D82, FALSE))</f>
        <v>602.63400000000001</v>
      </c>
      <c r="T82" s="24">
        <f>IF(ISBLANK(HLOOKUP(T$1, m_preprocess!$1:$1048576, $D82, FALSE)), "", HLOOKUP(T$1, m_preprocess!$1:$1048576, $D82, FALSE))</f>
        <v>5746.63</v>
      </c>
      <c r="U82" s="24">
        <f>IF(ISBLANK(HLOOKUP(U$1, m_preprocess!$1:$1048576, $D82, FALSE)), "", HLOOKUP(U$1, m_preprocess!$1:$1048576, $D82, FALSE))</f>
        <v>27099</v>
      </c>
      <c r="V82" s="24">
        <f>IF(ISBLANK(HLOOKUP(V$1, m_preprocess!$1:$1048576, $D82, FALSE)), "", HLOOKUP(V$1, m_preprocess!$1:$1048576, $D82, FALSE))</f>
        <v>44.662304596896035</v>
      </c>
      <c r="W82" s="24">
        <f>IF(ISBLANK(HLOOKUP(W$1, m_preprocess!$1:$1048576, $D82, FALSE)), "", HLOOKUP(W$1, m_preprocess!$1:$1048576, $D82, FALSE))</f>
        <v>160271.73719742461</v>
      </c>
      <c r="X82" s="24">
        <f>IF(ISBLANK(HLOOKUP(X$1, m_preprocess!$1:$1048576, $D82, FALSE)), "", HLOOKUP(X$1, m_preprocess!$1:$1048576, $D82, FALSE))</f>
        <v>323257.979960853</v>
      </c>
      <c r="Y82" s="24" t="str">
        <f>IF(ISBLANK(HLOOKUP(Y$1, m_preprocess!$1:$1048576, $D82, FALSE)), "", HLOOKUP(Y$1, m_preprocess!$1:$1048576, $D82, FALSE))</f>
        <v/>
      </c>
      <c r="Z82" s="24" t="str">
        <f>IF(ISBLANK(HLOOKUP(Z$1, m_preprocess!$1:$1048576, $D82, FALSE)), "", HLOOKUP(Z$1, m_preprocess!$1:$1048576, $D82, FALSE))</f>
        <v/>
      </c>
      <c r="AA82" s="24">
        <f>IF(ISBLANK(HLOOKUP(AA$1, m_preprocess!$1:$1048576, $D82, FALSE)), "", HLOOKUP(AA$1, m_preprocess!$1:$1048576, $D82, FALSE))</f>
        <v>45.238095238095241</v>
      </c>
      <c r="AB82" s="24" t="str">
        <f>IF(ISBLANK(HLOOKUP(AB$1, m_preprocess!$1:$1048576, $D82, FALSE)), "", HLOOKUP(AB$1, m_preprocess!$1:$1048576, $D82, FALSE))</f>
        <v/>
      </c>
      <c r="AC82" s="24" t="str">
        <f>IF(ISBLANK(HLOOKUP(AC$1, m_preprocess!$1:$1048576, $D82, FALSE)), "", HLOOKUP(AC$1, m_preprocess!$1:$1048576, $D82, FALSE))</f>
        <v/>
      </c>
      <c r="AD82" s="24">
        <f>IF(ISBLANK(HLOOKUP(AD$1, m_preprocess!$1:$1048576, $D82, FALSE)), "", HLOOKUP(AD$1, m_preprocess!$1:$1048576, $D82, FALSE))</f>
        <v>119.15886460047344</v>
      </c>
      <c r="AE82" s="24">
        <f>IF(ISBLANK(HLOOKUP(AE$1, m_preprocess!$1:$1048576, $D82, FALSE)), "", HLOOKUP(AE$1, m_preprocess!$1:$1048576, $D82, FALSE))</f>
        <v>299.1205387004141</v>
      </c>
      <c r="AF82" s="24">
        <f>IF(ISBLANK(HLOOKUP(AF$1, m_preprocess!$1:$1048576, $D82, FALSE)), "", HLOOKUP(AF$1, m_preprocess!$1:$1048576, $D82, FALSE))</f>
        <v>125.97480369926966</v>
      </c>
      <c r="AG82" s="24" t="str">
        <f>IF(ISBLANK(HLOOKUP(AG$1, m_preprocess!$1:$1048576, $D82, FALSE)), "", HLOOKUP(AG$1, m_preprocess!$1:$1048576, $D82, FALSE))</f>
        <v/>
      </c>
      <c r="AH82" s="24">
        <f>IF(ISBLANK(HLOOKUP(AH$1, m_preprocess!$1:$1048576, $D82, FALSE)), "", HLOOKUP(AH$1, m_preprocess!$1:$1048576, $D82, FALSE))</f>
        <v>1025461</v>
      </c>
      <c r="AI82" s="24">
        <f>IF(ISBLANK(HLOOKUP(AI$1, m_preprocess!$1:$1048576, $D82, FALSE)), "", HLOOKUP(AI$1, m_preprocess!$1:$1048576, $D82, FALSE))</f>
        <v>73.251142957171524</v>
      </c>
    </row>
    <row r="83" spans="1:35" x14ac:dyDescent="0.25">
      <c r="A83" s="27">
        <v>36434</v>
      </c>
      <c r="B83">
        <v>1999</v>
      </c>
      <c r="C83">
        <v>10</v>
      </c>
      <c r="D83">
        <v>83</v>
      </c>
      <c r="E83" s="24" t="str">
        <f>IF(ISBLANK(HLOOKUP(E$1, m_preprocess!$1:$1048576, $D83, FALSE)), "", HLOOKUP(E$1, m_preprocess!$1:$1048576, $D83, FALSE))</f>
        <v/>
      </c>
      <c r="F83" s="24">
        <f>IF(ISBLANK(HLOOKUP(F$1, m_preprocess!$1:$1048576, $D83, FALSE)), "", HLOOKUP(F$1, m_preprocess!$1:$1048576, $D83, FALSE))</f>
        <v>69.89</v>
      </c>
      <c r="G83" s="24">
        <f>IF(ISBLANK(HLOOKUP(G$1, m_preprocess!$1:$1048576, $D83, FALSE)), "", HLOOKUP(G$1, m_preprocess!$1:$1048576, $D83, FALSE))</f>
        <v>113.10561387647246</v>
      </c>
      <c r="H83" s="24">
        <f>IF(ISBLANK(HLOOKUP(H$1, m_preprocess!$1:$1048576, $D83, FALSE)), "", HLOOKUP(H$1, m_preprocess!$1:$1048576, $D83, FALSE))</f>
        <v>13.107990921468849</v>
      </c>
      <c r="I83" s="24" t="str">
        <f>IF(ISBLANK(HLOOKUP(I$1, m_preprocess!$1:$1048576, $D83, FALSE)), "", HLOOKUP(I$1, m_preprocess!$1:$1048576, $D83, FALSE))</f>
        <v/>
      </c>
      <c r="J83" s="24">
        <f>IF(ISBLANK(HLOOKUP(J$1, m_preprocess!$1:$1048576, $D83, FALSE)), "", HLOOKUP(J$1, m_preprocess!$1:$1048576, $D83, FALSE))</f>
        <v>80.301604979311705</v>
      </c>
      <c r="K83" s="24">
        <f>IF(ISBLANK(HLOOKUP(K$1, m_preprocess!$1:$1048576, $D83, FALSE)), "", HLOOKUP(K$1, m_preprocess!$1:$1048576, $D83, FALSE))</f>
        <v>32.221830836306715</v>
      </c>
      <c r="L83" s="24">
        <f>IF(ISBLANK(HLOOKUP(L$1, m_preprocess!$1:$1048576, $D83, FALSE)), "", HLOOKUP(L$1, m_preprocess!$1:$1048576, $D83, FALSE))</f>
        <v>11.911603429799248</v>
      </c>
      <c r="M83" s="24">
        <f>IF(ISBLANK(HLOOKUP(M$1, m_preprocess!$1:$1048576, $D83, FALSE)), "", HLOOKUP(M$1, m_preprocess!$1:$1048576, $D83, FALSE))</f>
        <v>30.123685671407692</v>
      </c>
      <c r="N83" s="24">
        <f>IF(ISBLANK(HLOOKUP(N$1, m_preprocess!$1:$1048576, $D83, FALSE)), "", HLOOKUP(N$1, m_preprocess!$1:$1048576, $D83, FALSE))</f>
        <v>7.3065706826394567</v>
      </c>
      <c r="O83" s="24">
        <f>IF(ISBLANK(HLOOKUP(O$1, m_preprocess!$1:$1048576, $D83, FALSE)), "", HLOOKUP(O$1, m_preprocess!$1:$1048576, $D83, FALSE))</f>
        <v>9.9038408981018407</v>
      </c>
      <c r="P83" s="24">
        <f>IF(ISBLANK(HLOOKUP(P$1, m_preprocess!$1:$1048576, $D83, FALSE)), "", HLOOKUP(P$1, m_preprocess!$1:$1048576, $D83, FALSE))</f>
        <v>5.7288612399836696</v>
      </c>
      <c r="Q83" s="24">
        <f>IF(ISBLANK(HLOOKUP(Q$1, m_preprocess!$1:$1048576, $D83, FALSE)), "", HLOOKUP(Q$1, m_preprocess!$1:$1048576, $D83, FALSE))</f>
        <v>11.962168797598572</v>
      </c>
      <c r="R83" s="24">
        <f>IF(ISBLANK(HLOOKUP(R$1, m_preprocess!$1:$1048576, $D83, FALSE)), "", HLOOKUP(R$1, m_preprocess!$1:$1048576, $D83, FALSE))</f>
        <v>94.394786158529655</v>
      </c>
      <c r="S83" s="24">
        <f>IF(ISBLANK(HLOOKUP(S$1, m_preprocess!$1:$1048576, $D83, FALSE)), "", HLOOKUP(S$1, m_preprocess!$1:$1048576, $D83, FALSE))</f>
        <v>621.07000000000005</v>
      </c>
      <c r="T83" s="24">
        <f>IF(ISBLANK(HLOOKUP(T$1, m_preprocess!$1:$1048576, $D83, FALSE)), "", HLOOKUP(T$1, m_preprocess!$1:$1048576, $D83, FALSE))</f>
        <v>6002.12</v>
      </c>
      <c r="U83" s="24">
        <f>IF(ISBLANK(HLOOKUP(U$1, m_preprocess!$1:$1048576, $D83, FALSE)), "", HLOOKUP(U$1, m_preprocess!$1:$1048576, $D83, FALSE))</f>
        <v>27320</v>
      </c>
      <c r="V83" s="24">
        <f>IF(ISBLANK(HLOOKUP(V$1, m_preprocess!$1:$1048576, $D83, FALSE)), "", HLOOKUP(V$1, m_preprocess!$1:$1048576, $D83, FALSE))</f>
        <v>45.139547719598767</v>
      </c>
      <c r="W83" s="24">
        <f>IF(ISBLANK(HLOOKUP(W$1, m_preprocess!$1:$1048576, $D83, FALSE)), "", HLOOKUP(W$1, m_preprocess!$1:$1048576, $D83, FALSE))</f>
        <v>157930.07998696604</v>
      </c>
      <c r="X83" s="24">
        <f>IF(ISBLANK(HLOOKUP(X$1, m_preprocess!$1:$1048576, $D83, FALSE)), "", HLOOKUP(X$1, m_preprocess!$1:$1048576, $D83, FALSE))</f>
        <v>319504.30693666491</v>
      </c>
      <c r="Y83" s="24" t="str">
        <f>IF(ISBLANK(HLOOKUP(Y$1, m_preprocess!$1:$1048576, $D83, FALSE)), "", HLOOKUP(Y$1, m_preprocess!$1:$1048576, $D83, FALSE))</f>
        <v/>
      </c>
      <c r="Z83" s="24" t="str">
        <f>IF(ISBLANK(HLOOKUP(Z$1, m_preprocess!$1:$1048576, $D83, FALSE)), "", HLOOKUP(Z$1, m_preprocess!$1:$1048576, $D83, FALSE))</f>
        <v/>
      </c>
      <c r="AA83" s="24">
        <f>IF(ISBLANK(HLOOKUP(AA$1, m_preprocess!$1:$1048576, $D83, FALSE)), "", HLOOKUP(AA$1, m_preprocess!$1:$1048576, $D83, FALSE))</f>
        <v>44.213732004429687</v>
      </c>
      <c r="AB83" s="24" t="str">
        <f>IF(ISBLANK(HLOOKUP(AB$1, m_preprocess!$1:$1048576, $D83, FALSE)), "", HLOOKUP(AB$1, m_preprocess!$1:$1048576, $D83, FALSE))</f>
        <v/>
      </c>
      <c r="AC83" s="24" t="str">
        <f>IF(ISBLANK(HLOOKUP(AC$1, m_preprocess!$1:$1048576, $D83, FALSE)), "", HLOOKUP(AC$1, m_preprocess!$1:$1048576, $D83, FALSE))</f>
        <v/>
      </c>
      <c r="AD83" s="24">
        <f>IF(ISBLANK(HLOOKUP(AD$1, m_preprocess!$1:$1048576, $D83, FALSE)), "", HLOOKUP(AD$1, m_preprocess!$1:$1048576, $D83, FALSE))</f>
        <v>118.31755596209688</v>
      </c>
      <c r="AE83" s="24">
        <f>IF(ISBLANK(HLOOKUP(AE$1, m_preprocess!$1:$1048576, $D83, FALSE)), "", HLOOKUP(AE$1, m_preprocess!$1:$1048576, $D83, FALSE))</f>
        <v>289.55004379761152</v>
      </c>
      <c r="AF83" s="24">
        <f>IF(ISBLANK(HLOOKUP(AF$1, m_preprocess!$1:$1048576, $D83, FALSE)), "", HLOOKUP(AF$1, m_preprocess!$1:$1048576, $D83, FALSE))</f>
        <v>120.33299127455064</v>
      </c>
      <c r="AG83" s="24" t="str">
        <f>IF(ISBLANK(HLOOKUP(AG$1, m_preprocess!$1:$1048576, $D83, FALSE)), "", HLOOKUP(AG$1, m_preprocess!$1:$1048576, $D83, FALSE))</f>
        <v/>
      </c>
      <c r="AH83" s="24">
        <f>IF(ISBLANK(HLOOKUP(AH$1, m_preprocess!$1:$1048576, $D83, FALSE)), "", HLOOKUP(AH$1, m_preprocess!$1:$1048576, $D83, FALSE))</f>
        <v>1021556</v>
      </c>
      <c r="AI83" s="24">
        <f>IF(ISBLANK(HLOOKUP(AI$1, m_preprocess!$1:$1048576, $D83, FALSE)), "", HLOOKUP(AI$1, m_preprocess!$1:$1048576, $D83, FALSE))</f>
        <v>73.466603460830157</v>
      </c>
    </row>
    <row r="84" spans="1:35" x14ac:dyDescent="0.25">
      <c r="A84" s="27">
        <v>36465</v>
      </c>
      <c r="B84">
        <v>1999</v>
      </c>
      <c r="C84">
        <v>11</v>
      </c>
      <c r="D84">
        <v>84</v>
      </c>
      <c r="E84" s="24" t="str">
        <f>IF(ISBLANK(HLOOKUP(E$1, m_preprocess!$1:$1048576, $D84, FALSE)), "", HLOOKUP(E$1, m_preprocess!$1:$1048576, $D84, FALSE))</f>
        <v/>
      </c>
      <c r="F84" s="24">
        <f>IF(ISBLANK(HLOOKUP(F$1, m_preprocess!$1:$1048576, $D84, FALSE)), "", HLOOKUP(F$1, m_preprocess!$1:$1048576, $D84, FALSE))</f>
        <v>70.430000000000007</v>
      </c>
      <c r="G84" s="24">
        <f>IF(ISBLANK(HLOOKUP(G$1, m_preprocess!$1:$1048576, $D84, FALSE)), "", HLOOKUP(G$1, m_preprocess!$1:$1048576, $D84, FALSE))</f>
        <v>115.24034341723355</v>
      </c>
      <c r="H84" s="24">
        <f>IF(ISBLANK(HLOOKUP(H$1, m_preprocess!$1:$1048576, $D84, FALSE)), "", HLOOKUP(H$1, m_preprocess!$1:$1048576, $D84, FALSE))</f>
        <v>13.066551856458844</v>
      </c>
      <c r="I84" s="24" t="str">
        <f>IF(ISBLANK(HLOOKUP(I$1, m_preprocess!$1:$1048576, $D84, FALSE)), "", HLOOKUP(I$1, m_preprocess!$1:$1048576, $D84, FALSE))</f>
        <v/>
      </c>
      <c r="J84" s="24">
        <f>IF(ISBLANK(HLOOKUP(J$1, m_preprocess!$1:$1048576, $D84, FALSE)), "", HLOOKUP(J$1, m_preprocess!$1:$1048576, $D84, FALSE))</f>
        <v>80.271675581156686</v>
      </c>
      <c r="K84" s="24">
        <f>IF(ISBLANK(HLOOKUP(K$1, m_preprocess!$1:$1048576, $D84, FALSE)), "", HLOOKUP(K$1, m_preprocess!$1:$1048576, $D84, FALSE))</f>
        <v>33.469052837680316</v>
      </c>
      <c r="L84" s="24">
        <f>IF(ISBLANK(HLOOKUP(L$1, m_preprocess!$1:$1048576, $D84, FALSE)), "", HLOOKUP(L$1, m_preprocess!$1:$1048576, $D84, FALSE))</f>
        <v>12.25681263515205</v>
      </c>
      <c r="M84" s="24">
        <f>IF(ISBLANK(HLOOKUP(M$1, m_preprocess!$1:$1048576, $D84, FALSE)), "", HLOOKUP(M$1, m_preprocess!$1:$1048576, $D84, FALSE))</f>
        <v>31.303365142477929</v>
      </c>
      <c r="N84" s="24">
        <f>IF(ISBLANK(HLOOKUP(N$1, m_preprocess!$1:$1048576, $D84, FALSE)), "", HLOOKUP(N$1, m_preprocess!$1:$1048576, $D84, FALSE))</f>
        <v>7.5834085989675408</v>
      </c>
      <c r="O84" s="24">
        <f>IF(ISBLANK(HLOOKUP(O$1, m_preprocess!$1:$1048576, $D84, FALSE)), "", HLOOKUP(O$1, m_preprocess!$1:$1048576, $D84, FALSE))</f>
        <v>10.220403477222145</v>
      </c>
      <c r="P84" s="24">
        <f>IF(ISBLANK(HLOOKUP(P$1, m_preprocess!$1:$1048576, $D84, FALSE)), "", HLOOKUP(P$1, m_preprocess!$1:$1048576, $D84, FALSE))</f>
        <v>6.2458625672701418</v>
      </c>
      <c r="Q84" s="24">
        <f>IF(ISBLANK(HLOOKUP(Q$1, m_preprocess!$1:$1048576, $D84, FALSE)), "", HLOOKUP(Q$1, m_preprocess!$1:$1048576, $D84, FALSE))</f>
        <v>10.42356097432666</v>
      </c>
      <c r="R84" s="24">
        <f>IF(ISBLANK(HLOOKUP(R$1, m_preprocess!$1:$1048576, $D84, FALSE)), "", HLOOKUP(R$1, m_preprocess!$1:$1048576, $D84, FALSE))</f>
        <v>85.856468663189546</v>
      </c>
      <c r="S84" s="24">
        <f>IF(ISBLANK(HLOOKUP(S$1, m_preprocess!$1:$1048576, $D84, FALSE)), "", HLOOKUP(S$1, m_preprocess!$1:$1048576, $D84, FALSE))</f>
        <v>632.18399999999997</v>
      </c>
      <c r="T84" s="24">
        <f>IF(ISBLANK(HLOOKUP(T$1, m_preprocess!$1:$1048576, $D84, FALSE)), "", HLOOKUP(T$1, m_preprocess!$1:$1048576, $D84, FALSE))</f>
        <v>5936</v>
      </c>
      <c r="U84" s="24">
        <f>IF(ISBLANK(HLOOKUP(U$1, m_preprocess!$1:$1048576, $D84, FALSE)), "", HLOOKUP(U$1, m_preprocess!$1:$1048576, $D84, FALSE))</f>
        <v>23908</v>
      </c>
      <c r="V84" s="24">
        <f>IF(ISBLANK(HLOOKUP(V$1, m_preprocess!$1:$1048576, $D84, FALSE)), "", HLOOKUP(V$1, m_preprocess!$1:$1048576, $D84, FALSE))</f>
        <v>44.691827937744684</v>
      </c>
      <c r="W84" s="24">
        <f>IF(ISBLANK(HLOOKUP(W$1, m_preprocess!$1:$1048576, $D84, FALSE)), "", HLOOKUP(W$1, m_preprocess!$1:$1048576, $D84, FALSE))</f>
        <v>159245.10850836756</v>
      </c>
      <c r="X84" s="24">
        <f>IF(ISBLANK(HLOOKUP(X$1, m_preprocess!$1:$1048576, $D84, FALSE)), "", HLOOKUP(X$1, m_preprocess!$1:$1048576, $D84, FALSE))</f>
        <v>323565.62118736323</v>
      </c>
      <c r="Y84" s="24" t="str">
        <f>IF(ISBLANK(HLOOKUP(Y$1, m_preprocess!$1:$1048576, $D84, FALSE)), "", HLOOKUP(Y$1, m_preprocess!$1:$1048576, $D84, FALSE))</f>
        <v/>
      </c>
      <c r="Z84" s="24" t="str">
        <f>IF(ISBLANK(HLOOKUP(Z$1, m_preprocess!$1:$1048576, $D84, FALSE)), "", HLOOKUP(Z$1, m_preprocess!$1:$1048576, $D84, FALSE))</f>
        <v/>
      </c>
      <c r="AA84" s="24">
        <f>IF(ISBLANK(HLOOKUP(AA$1, m_preprocess!$1:$1048576, $D84, FALSE)), "", HLOOKUP(AA$1, m_preprocess!$1:$1048576, $D84, FALSE))</f>
        <v>51.793598233995588</v>
      </c>
      <c r="AB84" s="24" t="str">
        <f>IF(ISBLANK(HLOOKUP(AB$1, m_preprocess!$1:$1048576, $D84, FALSE)), "", HLOOKUP(AB$1, m_preprocess!$1:$1048576, $D84, FALSE))</f>
        <v/>
      </c>
      <c r="AC84" s="24" t="str">
        <f>IF(ISBLANK(HLOOKUP(AC$1, m_preprocess!$1:$1048576, $D84, FALSE)), "", HLOOKUP(AC$1, m_preprocess!$1:$1048576, $D84, FALSE))</f>
        <v/>
      </c>
      <c r="AD84" s="24">
        <f>IF(ISBLANK(HLOOKUP(AD$1, m_preprocess!$1:$1048576, $D84, FALSE)), "", HLOOKUP(AD$1, m_preprocess!$1:$1048576, $D84, FALSE))</f>
        <v>120.3962392051958</v>
      </c>
      <c r="AE84" s="24">
        <f>IF(ISBLANK(HLOOKUP(AE$1, m_preprocess!$1:$1048576, $D84, FALSE)), "", HLOOKUP(AE$1, m_preprocess!$1:$1048576, $D84, FALSE))</f>
        <v>304.91369518581985</v>
      </c>
      <c r="AF84" s="24">
        <f>IF(ISBLANK(HLOOKUP(AF$1, m_preprocess!$1:$1048576, $D84, FALSE)), "", HLOOKUP(AF$1, m_preprocess!$1:$1048576, $D84, FALSE))</f>
        <v>123.33617880783068</v>
      </c>
      <c r="AG84" s="24" t="str">
        <f>IF(ISBLANK(HLOOKUP(AG$1, m_preprocess!$1:$1048576, $D84, FALSE)), "", HLOOKUP(AG$1, m_preprocess!$1:$1048576, $D84, FALSE))</f>
        <v/>
      </c>
      <c r="AH84" s="24">
        <f>IF(ISBLANK(HLOOKUP(AH$1, m_preprocess!$1:$1048576, $D84, FALSE)), "", HLOOKUP(AH$1, m_preprocess!$1:$1048576, $D84, FALSE))</f>
        <v>1098031</v>
      </c>
      <c r="AI84" s="24">
        <f>IF(ISBLANK(HLOOKUP(AI$1, m_preprocess!$1:$1048576, $D84, FALSE)), "", HLOOKUP(AI$1, m_preprocess!$1:$1048576, $D84, FALSE))</f>
        <v>73.157005950534113</v>
      </c>
    </row>
    <row r="85" spans="1:35" x14ac:dyDescent="0.25">
      <c r="A85" s="27">
        <v>36495</v>
      </c>
      <c r="B85">
        <v>1999</v>
      </c>
      <c r="C85">
        <v>12</v>
      </c>
      <c r="D85">
        <v>85</v>
      </c>
      <c r="E85" s="24" t="str">
        <f>IF(ISBLANK(HLOOKUP(E$1, m_preprocess!$1:$1048576, $D85, FALSE)), "", HLOOKUP(E$1, m_preprocess!$1:$1048576, $D85, FALSE))</f>
        <v/>
      </c>
      <c r="F85" s="24">
        <f>IF(ISBLANK(HLOOKUP(F$1, m_preprocess!$1:$1048576, $D85, FALSE)), "", HLOOKUP(F$1, m_preprocess!$1:$1048576, $D85, FALSE))</f>
        <v>69.44</v>
      </c>
      <c r="G85" s="24">
        <f>IF(ISBLANK(HLOOKUP(G$1, m_preprocess!$1:$1048576, $D85, FALSE)), "", HLOOKUP(G$1, m_preprocess!$1:$1048576, $D85, FALSE))</f>
        <v>105.18769262211822</v>
      </c>
      <c r="H85" s="24">
        <f>IF(ISBLANK(HLOOKUP(H$1, m_preprocess!$1:$1048576, $D85, FALSE)), "", HLOOKUP(H$1, m_preprocess!$1:$1048576, $D85, FALSE))</f>
        <v>13.05843142118866</v>
      </c>
      <c r="I85" s="24" t="str">
        <f>IF(ISBLANK(HLOOKUP(I$1, m_preprocess!$1:$1048576, $D85, FALSE)), "", HLOOKUP(I$1, m_preprocess!$1:$1048576, $D85, FALSE))</f>
        <v/>
      </c>
      <c r="J85" s="24">
        <f>IF(ISBLANK(HLOOKUP(J$1, m_preprocess!$1:$1048576, $D85, FALSE)), "", HLOOKUP(J$1, m_preprocess!$1:$1048576, $D85, FALSE))</f>
        <v>80.006015499037744</v>
      </c>
      <c r="K85" s="24">
        <f>IF(ISBLANK(HLOOKUP(K$1, m_preprocess!$1:$1048576, $D85, FALSE)), "", HLOOKUP(K$1, m_preprocess!$1:$1048576, $D85, FALSE))</f>
        <v>35.095932471541651</v>
      </c>
      <c r="L85" s="24">
        <f>IF(ISBLANK(HLOOKUP(L$1, m_preprocess!$1:$1048576, $D85, FALSE)), "", HLOOKUP(L$1, m_preprocess!$1:$1048576, $D85, FALSE))</f>
        <v>11.351464129639282</v>
      </c>
      <c r="M85" s="24">
        <f>IF(ISBLANK(HLOOKUP(M$1, m_preprocess!$1:$1048576, $D85, FALSE)), "", HLOOKUP(M$1, m_preprocess!$1:$1048576, $D85, FALSE))</f>
        <v>31.486270438526265</v>
      </c>
      <c r="N85" s="24">
        <f>IF(ISBLANK(HLOOKUP(N$1, m_preprocess!$1:$1048576, $D85, FALSE)), "", HLOOKUP(N$1, m_preprocess!$1:$1048576, $D85, FALSE))</f>
        <v>8.2013246541311844</v>
      </c>
      <c r="O85" s="24">
        <f>IF(ISBLANK(HLOOKUP(O$1, m_preprocess!$1:$1048576, $D85, FALSE)), "", HLOOKUP(O$1, m_preprocess!$1:$1048576, $D85, FALSE))</f>
        <v>10.026478036697146</v>
      </c>
      <c r="P85" s="24">
        <f>IF(ISBLANK(HLOOKUP(P$1, m_preprocess!$1:$1048576, $D85, FALSE)), "", HLOOKUP(P$1, m_preprocess!$1:$1048576, $D85, FALSE))</f>
        <v>5.610431737647863</v>
      </c>
      <c r="Q85" s="24">
        <f>IF(ISBLANK(HLOOKUP(Q$1, m_preprocess!$1:$1048576, $D85, FALSE)), "", HLOOKUP(Q$1, m_preprocess!$1:$1048576, $D85, FALSE))</f>
        <v>16.724826509072397</v>
      </c>
      <c r="R85" s="24">
        <f>IF(ISBLANK(HLOOKUP(R$1, m_preprocess!$1:$1048576, $D85, FALSE)), "", HLOOKUP(R$1, m_preprocess!$1:$1048576, $D85, FALSE))</f>
        <v>114.19549193177602</v>
      </c>
      <c r="S85" s="24">
        <f>IF(ISBLANK(HLOOKUP(S$1, m_preprocess!$1:$1048576, $D85, FALSE)), "", HLOOKUP(S$1, m_preprocess!$1:$1048576, $D85, FALSE))</f>
        <v>531.12199999999996</v>
      </c>
      <c r="T85" s="24">
        <f>IF(ISBLANK(HLOOKUP(T$1, m_preprocess!$1:$1048576, $D85, FALSE)), "", HLOOKUP(T$1, m_preprocess!$1:$1048576, $D85, FALSE))</f>
        <v>6365.38</v>
      </c>
      <c r="U85" s="24">
        <f>IF(ISBLANK(HLOOKUP(U$1, m_preprocess!$1:$1048576, $D85, FALSE)), "", HLOOKUP(U$1, m_preprocess!$1:$1048576, $D85, FALSE))</f>
        <v>25063</v>
      </c>
      <c r="V85" s="24">
        <f>IF(ISBLANK(HLOOKUP(V$1, m_preprocess!$1:$1048576, $D85, FALSE)), "", HLOOKUP(V$1, m_preprocess!$1:$1048576, $D85, FALSE))</f>
        <v>44.434780032479601</v>
      </c>
      <c r="W85" s="24">
        <f>IF(ISBLANK(HLOOKUP(W$1, m_preprocess!$1:$1048576, $D85, FALSE)), "", HLOOKUP(W$1, m_preprocess!$1:$1048576, $D85, FALSE))</f>
        <v>174892.1503723081</v>
      </c>
      <c r="X85" s="24">
        <f>IF(ISBLANK(HLOOKUP(X$1, m_preprocess!$1:$1048576, $D85, FALSE)), "", HLOOKUP(X$1, m_preprocess!$1:$1048576, $D85, FALSE))</f>
        <v>333662.15368494764</v>
      </c>
      <c r="Y85" s="24" t="str">
        <f>IF(ISBLANK(HLOOKUP(Y$1, m_preprocess!$1:$1048576, $D85, FALSE)), "", HLOOKUP(Y$1, m_preprocess!$1:$1048576, $D85, FALSE))</f>
        <v/>
      </c>
      <c r="Z85" s="24" t="str">
        <f>IF(ISBLANK(HLOOKUP(Z$1, m_preprocess!$1:$1048576, $D85, FALSE)), "", HLOOKUP(Z$1, m_preprocess!$1:$1048576, $D85, FALSE))</f>
        <v/>
      </c>
      <c r="AA85" s="24">
        <f>IF(ISBLANK(HLOOKUP(AA$1, m_preprocess!$1:$1048576, $D85, FALSE)), "", HLOOKUP(AA$1, m_preprocess!$1:$1048576, $D85, FALSE))</f>
        <v>52.388888888888886</v>
      </c>
      <c r="AB85" s="24" t="str">
        <f>IF(ISBLANK(HLOOKUP(AB$1, m_preprocess!$1:$1048576, $D85, FALSE)), "", HLOOKUP(AB$1, m_preprocess!$1:$1048576, $D85, FALSE))</f>
        <v/>
      </c>
      <c r="AC85" s="24" t="str">
        <f>IF(ISBLANK(HLOOKUP(AC$1, m_preprocess!$1:$1048576, $D85, FALSE)), "", HLOOKUP(AC$1, m_preprocess!$1:$1048576, $D85, FALSE))</f>
        <v/>
      </c>
      <c r="AD85" s="24">
        <f>IF(ISBLANK(HLOOKUP(AD$1, m_preprocess!$1:$1048576, $D85, FALSE)), "", HLOOKUP(AD$1, m_preprocess!$1:$1048576, $D85, FALSE))</f>
        <v>118.98991447145696</v>
      </c>
      <c r="AE85" s="24">
        <f>IF(ISBLANK(HLOOKUP(AE$1, m_preprocess!$1:$1048576, $D85, FALSE)), "", HLOOKUP(AE$1, m_preprocess!$1:$1048576, $D85, FALSE))</f>
        <v>297.60269993026867</v>
      </c>
      <c r="AF85" s="24">
        <f>IF(ISBLANK(HLOOKUP(AF$1, m_preprocess!$1:$1048576, $D85, FALSE)), "", HLOOKUP(AF$1, m_preprocess!$1:$1048576, $D85, FALSE))</f>
        <v>113.36635613201742</v>
      </c>
      <c r="AG85" s="24" t="str">
        <f>IF(ISBLANK(HLOOKUP(AG$1, m_preprocess!$1:$1048576, $D85, FALSE)), "", HLOOKUP(AG$1, m_preprocess!$1:$1048576, $D85, FALSE))</f>
        <v/>
      </c>
      <c r="AH85" s="24">
        <f>IF(ISBLANK(HLOOKUP(AH$1, m_preprocess!$1:$1048576, $D85, FALSE)), "", HLOOKUP(AH$1, m_preprocess!$1:$1048576, $D85, FALSE))</f>
        <v>1099917</v>
      </c>
      <c r="AI85" s="24">
        <f>IF(ISBLANK(HLOOKUP(AI$1, m_preprocess!$1:$1048576, $D85, FALSE)), "", HLOOKUP(AI$1, m_preprocess!$1:$1048576, $D85, FALSE))</f>
        <v>73.21550411951236</v>
      </c>
    </row>
    <row r="86" spans="1:35" x14ac:dyDescent="0.25">
      <c r="A86" s="27">
        <v>36526</v>
      </c>
      <c r="B86">
        <v>2000</v>
      </c>
      <c r="C86">
        <v>1</v>
      </c>
      <c r="D86">
        <v>86</v>
      </c>
      <c r="E86" s="24" t="str">
        <f>IF(ISBLANK(HLOOKUP(E$1, m_preprocess!$1:$1048576, $D86, FALSE)), "", HLOOKUP(E$1, m_preprocess!$1:$1048576, $D86, FALSE))</f>
        <v/>
      </c>
      <c r="F86" s="24">
        <f>IF(ISBLANK(HLOOKUP(F$1, m_preprocess!$1:$1048576, $D86, FALSE)), "", HLOOKUP(F$1, m_preprocess!$1:$1048576, $D86, FALSE))</f>
        <v>61.09</v>
      </c>
      <c r="G86" s="24">
        <f>IF(ISBLANK(HLOOKUP(G$1, m_preprocess!$1:$1048576, $D86, FALSE)), "", HLOOKUP(G$1, m_preprocess!$1:$1048576, $D86, FALSE))</f>
        <v>96.380584112403184</v>
      </c>
      <c r="H86" s="24">
        <f>IF(ISBLANK(HLOOKUP(H$1, m_preprocess!$1:$1048576, $D86, FALSE)), "", HLOOKUP(H$1, m_preprocess!$1:$1048576, $D86, FALSE))</f>
        <v>13.168809189490791</v>
      </c>
      <c r="I86" s="24" t="str">
        <f>IF(ISBLANK(HLOOKUP(I$1, m_preprocess!$1:$1048576, $D86, FALSE)), "", HLOOKUP(I$1, m_preprocess!$1:$1048576, $D86, FALSE))</f>
        <v/>
      </c>
      <c r="J86" s="24">
        <f>IF(ISBLANK(HLOOKUP(J$1, m_preprocess!$1:$1048576, $D86, FALSE)), "", HLOOKUP(J$1, m_preprocess!$1:$1048576, $D86, FALSE))</f>
        <v>87.250125175025559</v>
      </c>
      <c r="K86" s="24">
        <f>IF(ISBLANK(HLOOKUP(K$1, m_preprocess!$1:$1048576, $D86, FALSE)), "", HLOOKUP(K$1, m_preprocess!$1:$1048576, $D86, FALSE))</f>
        <v>29.96124380542723</v>
      </c>
      <c r="L86" s="24">
        <f>IF(ISBLANK(HLOOKUP(L$1, m_preprocess!$1:$1048576, $D86, FALSE)), "", HLOOKUP(L$1, m_preprocess!$1:$1048576, $D86, FALSE))</f>
        <v>9.7383719718284851</v>
      </c>
      <c r="M86" s="24">
        <f>IF(ISBLANK(HLOOKUP(M$1, m_preprocess!$1:$1048576, $D86, FALSE)), "", HLOOKUP(M$1, m_preprocess!$1:$1048576, $D86, FALSE))</f>
        <v>27.382302232719645</v>
      </c>
      <c r="N86" s="24">
        <f>IF(ISBLANK(HLOOKUP(N$1, m_preprocess!$1:$1048576, $D86, FALSE)), "", HLOOKUP(N$1, m_preprocess!$1:$1048576, $D86, FALSE))</f>
        <v>7.2236830120373972</v>
      </c>
      <c r="O86" s="24">
        <f>IF(ISBLANK(HLOOKUP(O$1, m_preprocess!$1:$1048576, $D86, FALSE)), "", HLOOKUP(O$1, m_preprocess!$1:$1048576, $D86, FALSE))</f>
        <v>9.7539400758207382</v>
      </c>
      <c r="P86" s="24">
        <f>IF(ISBLANK(HLOOKUP(P$1, m_preprocess!$1:$1048576, $D86, FALSE)), "", HLOOKUP(P$1, m_preprocess!$1:$1048576, $D86, FALSE))</f>
        <v>4.4342195462942149</v>
      </c>
      <c r="Q86" s="24">
        <f>IF(ISBLANK(HLOOKUP(Q$1, m_preprocess!$1:$1048576, $D86, FALSE)), "", HLOOKUP(Q$1, m_preprocess!$1:$1048576, $D86, FALSE))</f>
        <v>9.6743751213033029</v>
      </c>
      <c r="R86" s="24">
        <f>IF(ISBLANK(HLOOKUP(R$1, m_preprocess!$1:$1048576, $D86, FALSE)), "", HLOOKUP(R$1, m_preprocess!$1:$1048576, $D86, FALSE))</f>
        <v>84.947620084945299</v>
      </c>
      <c r="S86" s="24">
        <f>IF(ISBLANK(HLOOKUP(S$1, m_preprocess!$1:$1048576, $D86, FALSE)), "", HLOOKUP(S$1, m_preprocess!$1:$1048576, $D86, FALSE))</f>
        <v>515.923</v>
      </c>
      <c r="T86" s="24">
        <f>IF(ISBLANK(HLOOKUP(T$1, m_preprocess!$1:$1048576, $D86, FALSE)), "", HLOOKUP(T$1, m_preprocess!$1:$1048576, $D86, FALSE))</f>
        <v>6484.91</v>
      </c>
      <c r="U86" s="24">
        <f>IF(ISBLANK(HLOOKUP(U$1, m_preprocess!$1:$1048576, $D86, FALSE)), "", HLOOKUP(U$1, m_preprocess!$1:$1048576, $D86, FALSE))</f>
        <v>22822</v>
      </c>
      <c r="V86" s="24">
        <f>IF(ISBLANK(HLOOKUP(V$1, m_preprocess!$1:$1048576, $D86, FALSE)), "", HLOOKUP(V$1, m_preprocess!$1:$1048576, $D86, FALSE))</f>
        <v>44.602429106218572</v>
      </c>
      <c r="W86" s="24">
        <f>IF(ISBLANK(HLOOKUP(W$1, m_preprocess!$1:$1048576, $D86, FALSE)), "", HLOOKUP(W$1, m_preprocess!$1:$1048576, $D86, FALSE))</f>
        <v>162651.47206395387</v>
      </c>
      <c r="X86" s="24">
        <f>IF(ISBLANK(HLOOKUP(X$1, m_preprocess!$1:$1048576, $D86, FALSE)), "", HLOOKUP(X$1, m_preprocess!$1:$1048576, $D86, FALSE))</f>
        <v>325241.93633377546</v>
      </c>
      <c r="Y86" s="24" t="str">
        <f>IF(ISBLANK(HLOOKUP(Y$1, m_preprocess!$1:$1048576, $D86, FALSE)), "", HLOOKUP(Y$1, m_preprocess!$1:$1048576, $D86, FALSE))</f>
        <v/>
      </c>
      <c r="Z86" s="24" t="str">
        <f>IF(ISBLANK(HLOOKUP(Z$1, m_preprocess!$1:$1048576, $D86, FALSE)), "", HLOOKUP(Z$1, m_preprocess!$1:$1048576, $D86, FALSE))</f>
        <v/>
      </c>
      <c r="AA86" s="24">
        <f>IF(ISBLANK(HLOOKUP(AA$1, m_preprocess!$1:$1048576, $D86, FALSE)), "", HLOOKUP(AA$1, m_preprocess!$1:$1048576, $D86, FALSE))</f>
        <v>49.083333333333336</v>
      </c>
      <c r="AB86" s="24" t="str">
        <f>IF(ISBLANK(HLOOKUP(AB$1, m_preprocess!$1:$1048576, $D86, FALSE)), "", HLOOKUP(AB$1, m_preprocess!$1:$1048576, $D86, FALSE))</f>
        <v/>
      </c>
      <c r="AC86" s="24" t="str">
        <f>IF(ISBLANK(HLOOKUP(AC$1, m_preprocess!$1:$1048576, $D86, FALSE)), "", HLOOKUP(AC$1, m_preprocess!$1:$1048576, $D86, FALSE))</f>
        <v/>
      </c>
      <c r="AD86" s="24">
        <f>IF(ISBLANK(HLOOKUP(AD$1, m_preprocess!$1:$1048576, $D86, FALSE)), "", HLOOKUP(AD$1, m_preprocess!$1:$1048576, $D86, FALSE))</f>
        <v>117.53164319259243</v>
      </c>
      <c r="AE86" s="24">
        <f>IF(ISBLANK(HLOOKUP(AE$1, m_preprocess!$1:$1048576, $D86, FALSE)), "", HLOOKUP(AE$1, m_preprocess!$1:$1048576, $D86, FALSE))</f>
        <v>312.14516683789441</v>
      </c>
      <c r="AF86" s="24">
        <f>IF(ISBLANK(HLOOKUP(AF$1, m_preprocess!$1:$1048576, $D86, FALSE)), "", HLOOKUP(AF$1, m_preprocess!$1:$1048576, $D86, FALSE))</f>
        <v>125.34377377168347</v>
      </c>
      <c r="AG86" s="24" t="str">
        <f>IF(ISBLANK(HLOOKUP(AG$1, m_preprocess!$1:$1048576, $D86, FALSE)), "", HLOOKUP(AG$1, m_preprocess!$1:$1048576, $D86, FALSE))</f>
        <v/>
      </c>
      <c r="AH86" s="24">
        <f>IF(ISBLANK(HLOOKUP(AH$1, m_preprocess!$1:$1048576, $D86, FALSE)), "", HLOOKUP(AH$1, m_preprocess!$1:$1048576, $D86, FALSE))</f>
        <v>1041838</v>
      </c>
      <c r="AI86" s="24">
        <f>IF(ISBLANK(HLOOKUP(AI$1, m_preprocess!$1:$1048576, $D86, FALSE)), "", HLOOKUP(AI$1, m_preprocess!$1:$1048576, $D86, FALSE))</f>
        <v>67.641998297235133</v>
      </c>
    </row>
    <row r="87" spans="1:35" x14ac:dyDescent="0.25">
      <c r="A87" s="27">
        <v>36557</v>
      </c>
      <c r="B87">
        <v>2000</v>
      </c>
      <c r="C87">
        <v>2</v>
      </c>
      <c r="D87">
        <v>87</v>
      </c>
      <c r="E87" s="24" t="str">
        <f>IF(ISBLANK(HLOOKUP(E$1, m_preprocess!$1:$1048576, $D87, FALSE)), "", HLOOKUP(E$1, m_preprocess!$1:$1048576, $D87, FALSE))</f>
        <v/>
      </c>
      <c r="F87" s="24">
        <f>IF(ISBLANK(HLOOKUP(F$1, m_preprocess!$1:$1048576, $D87, FALSE)), "", HLOOKUP(F$1, m_preprocess!$1:$1048576, $D87, FALSE))</f>
        <v>59.93</v>
      </c>
      <c r="G87" s="24">
        <f>IF(ISBLANK(HLOOKUP(G$1, m_preprocess!$1:$1048576, $D87, FALSE)), "", HLOOKUP(G$1, m_preprocess!$1:$1048576, $D87, FALSE))</f>
        <v>95.165695173768981</v>
      </c>
      <c r="H87" s="24">
        <f>IF(ISBLANK(HLOOKUP(H$1, m_preprocess!$1:$1048576, $D87, FALSE)), "", HLOOKUP(H$1, m_preprocess!$1:$1048576, $D87, FALSE))</f>
        <v>13.169345321288015</v>
      </c>
      <c r="I87" s="24" t="str">
        <f>IF(ISBLANK(HLOOKUP(I$1, m_preprocess!$1:$1048576, $D87, FALSE)), "", HLOOKUP(I$1, m_preprocess!$1:$1048576, $D87, FALSE))</f>
        <v/>
      </c>
      <c r="J87" s="24">
        <f>IF(ISBLANK(HLOOKUP(J$1, m_preprocess!$1:$1048576, $D87, FALSE)), "", HLOOKUP(J$1, m_preprocess!$1:$1048576, $D87, FALSE))</f>
        <v>87.472554253629355</v>
      </c>
      <c r="K87" s="24">
        <f>IF(ISBLANK(HLOOKUP(K$1, m_preprocess!$1:$1048576, $D87, FALSE)), "", HLOOKUP(K$1, m_preprocess!$1:$1048576, $D87, FALSE))</f>
        <v>29.968954851509423</v>
      </c>
      <c r="L87" s="24">
        <f>IF(ISBLANK(HLOOKUP(L$1, m_preprocess!$1:$1048576, $D87, FALSE)), "", HLOOKUP(L$1, m_preprocess!$1:$1048576, $D87, FALSE))</f>
        <v>9.0903514297049419</v>
      </c>
      <c r="M87" s="24">
        <f>IF(ISBLANK(HLOOKUP(M$1, m_preprocess!$1:$1048576, $D87, FALSE)), "", HLOOKUP(M$1, m_preprocess!$1:$1048576, $D87, FALSE))</f>
        <v>28.043848259492123</v>
      </c>
      <c r="N87" s="24">
        <f>IF(ISBLANK(HLOOKUP(N$1, m_preprocess!$1:$1048576, $D87, FALSE)), "", HLOOKUP(N$1, m_preprocess!$1:$1048576, $D87, FALSE))</f>
        <v>6.3774409371001868</v>
      </c>
      <c r="O87" s="24">
        <f>IF(ISBLANK(HLOOKUP(O$1, m_preprocess!$1:$1048576, $D87, FALSE)), "", HLOOKUP(O$1, m_preprocess!$1:$1048576, $D87, FALSE))</f>
        <v>9.6542373111703217</v>
      </c>
      <c r="P87" s="24">
        <f>IF(ISBLANK(HLOOKUP(P$1, m_preprocess!$1:$1048576, $D87, FALSE)), "", HLOOKUP(P$1, m_preprocess!$1:$1048576, $D87, FALSE))</f>
        <v>4.6587889095593891</v>
      </c>
      <c r="Q87" s="24">
        <f>IF(ISBLANK(HLOOKUP(Q$1, m_preprocess!$1:$1048576, $D87, FALSE)), "", HLOOKUP(Q$1, m_preprocess!$1:$1048576, $D87, FALSE))</f>
        <v>9.1652240149622752</v>
      </c>
      <c r="R87" s="24">
        <f>IF(ISBLANK(HLOOKUP(R$1, m_preprocess!$1:$1048576, $D87, FALSE)), "", HLOOKUP(R$1, m_preprocess!$1:$1048576, $D87, FALSE))</f>
        <v>83.949807148945766</v>
      </c>
      <c r="S87" s="24">
        <f>IF(ISBLANK(HLOOKUP(S$1, m_preprocess!$1:$1048576, $D87, FALSE)), "", HLOOKUP(S$1, m_preprocess!$1:$1048576, $D87, FALSE))</f>
        <v>508.851</v>
      </c>
      <c r="T87" s="24">
        <f>IF(ISBLANK(HLOOKUP(T$1, m_preprocess!$1:$1048576, $D87, FALSE)), "", HLOOKUP(T$1, m_preprocess!$1:$1048576, $D87, FALSE))</f>
        <v>6242.16</v>
      </c>
      <c r="U87" s="24">
        <f>IF(ISBLANK(HLOOKUP(U$1, m_preprocess!$1:$1048576, $D87, FALSE)), "", HLOOKUP(U$1, m_preprocess!$1:$1048576, $D87, FALSE))</f>
        <v>19699</v>
      </c>
      <c r="V87" s="24">
        <f>IF(ISBLANK(HLOOKUP(V$1, m_preprocess!$1:$1048576, $D87, FALSE)), "", HLOOKUP(V$1, m_preprocess!$1:$1048576, $D87, FALSE))</f>
        <v>44.215242374011865</v>
      </c>
      <c r="W87" s="24">
        <f>IF(ISBLANK(HLOOKUP(W$1, m_preprocess!$1:$1048576, $D87, FALSE)), "", HLOOKUP(W$1, m_preprocess!$1:$1048576, $D87, FALSE))</f>
        <v>156099.06251725066</v>
      </c>
      <c r="X87" s="24">
        <f>IF(ISBLANK(HLOOKUP(X$1, m_preprocess!$1:$1048576, $D87, FALSE)), "", HLOOKUP(X$1, m_preprocess!$1:$1048576, $D87, FALSE))</f>
        <v>318294.06522153778</v>
      </c>
      <c r="Y87" s="24" t="str">
        <f>IF(ISBLANK(HLOOKUP(Y$1, m_preprocess!$1:$1048576, $D87, FALSE)), "", HLOOKUP(Y$1, m_preprocess!$1:$1048576, $D87, FALSE))</f>
        <v/>
      </c>
      <c r="Z87" s="24" t="str">
        <f>IF(ISBLANK(HLOOKUP(Z$1, m_preprocess!$1:$1048576, $D87, FALSE)), "", HLOOKUP(Z$1, m_preprocess!$1:$1048576, $D87, FALSE))</f>
        <v/>
      </c>
      <c r="AA87" s="24">
        <f>IF(ISBLANK(HLOOKUP(AA$1, m_preprocess!$1:$1048576, $D87, FALSE)), "", HLOOKUP(AA$1, m_preprocess!$1:$1048576, $D87, FALSE))</f>
        <v>49.613686534216335</v>
      </c>
      <c r="AB87" s="24" t="str">
        <f>IF(ISBLANK(HLOOKUP(AB$1, m_preprocess!$1:$1048576, $D87, FALSE)), "", HLOOKUP(AB$1, m_preprocess!$1:$1048576, $D87, FALSE))</f>
        <v/>
      </c>
      <c r="AC87" s="24" t="str">
        <f>IF(ISBLANK(HLOOKUP(AC$1, m_preprocess!$1:$1048576, $D87, FALSE)), "", HLOOKUP(AC$1, m_preprocess!$1:$1048576, $D87, FALSE))</f>
        <v/>
      </c>
      <c r="AD87" s="24">
        <f>IF(ISBLANK(HLOOKUP(AD$1, m_preprocess!$1:$1048576, $D87, FALSE)), "", HLOOKUP(AD$1, m_preprocess!$1:$1048576, $D87, FALSE))</f>
        <v>118.59163054689438</v>
      </c>
      <c r="AE87" s="24">
        <f>IF(ISBLANK(HLOOKUP(AE$1, m_preprocess!$1:$1048576, $D87, FALSE)), "", HLOOKUP(AE$1, m_preprocess!$1:$1048576, $D87, FALSE))</f>
        <v>283.94267498213628</v>
      </c>
      <c r="AF87" s="24">
        <f>IF(ISBLANK(HLOOKUP(AF$1, m_preprocess!$1:$1048576, $D87, FALSE)), "", HLOOKUP(AF$1, m_preprocess!$1:$1048576, $D87, FALSE))</f>
        <v>104.70568892449222</v>
      </c>
      <c r="AG87" s="24" t="str">
        <f>IF(ISBLANK(HLOOKUP(AG$1, m_preprocess!$1:$1048576, $D87, FALSE)), "", HLOOKUP(AG$1, m_preprocess!$1:$1048576, $D87, FALSE))</f>
        <v/>
      </c>
      <c r="AH87" s="24">
        <f>IF(ISBLANK(HLOOKUP(AH$1, m_preprocess!$1:$1048576, $D87, FALSE)), "", HLOOKUP(AH$1, m_preprocess!$1:$1048576, $D87, FALSE))</f>
        <v>1005183</v>
      </c>
      <c r="AI87" s="24">
        <f>IF(ISBLANK(HLOOKUP(AI$1, m_preprocess!$1:$1048576, $D87, FALSE)), "", HLOOKUP(AI$1, m_preprocess!$1:$1048576, $D87, FALSE))</f>
        <v>68.027816059597725</v>
      </c>
    </row>
    <row r="88" spans="1:35" x14ac:dyDescent="0.25">
      <c r="A88" s="27">
        <v>36586</v>
      </c>
      <c r="B88">
        <v>2000</v>
      </c>
      <c r="C88">
        <v>3</v>
      </c>
      <c r="D88">
        <v>88</v>
      </c>
      <c r="E88" s="24" t="str">
        <f>IF(ISBLANK(HLOOKUP(E$1, m_preprocess!$1:$1048576, $D88, FALSE)), "", HLOOKUP(E$1, m_preprocess!$1:$1048576, $D88, FALSE))</f>
        <v/>
      </c>
      <c r="F88" s="24">
        <f>IF(ISBLANK(HLOOKUP(F$1, m_preprocess!$1:$1048576, $D88, FALSE)), "", HLOOKUP(F$1, m_preprocess!$1:$1048576, $D88, FALSE))</f>
        <v>68.709999999999994</v>
      </c>
      <c r="G88" s="24">
        <f>IF(ISBLANK(HLOOKUP(G$1, m_preprocess!$1:$1048576, $D88, FALSE)), "", HLOOKUP(G$1, m_preprocess!$1:$1048576, $D88, FALSE))</f>
        <v>105.67441690159028</v>
      </c>
      <c r="H88" s="24">
        <f>IF(ISBLANK(HLOOKUP(H$1, m_preprocess!$1:$1048576, $D88, FALSE)), "", HLOOKUP(H$1, m_preprocess!$1:$1048576, $D88, FALSE))</f>
        <v>13.09976587511628</v>
      </c>
      <c r="I88" s="24" t="str">
        <f>IF(ISBLANK(HLOOKUP(I$1, m_preprocess!$1:$1048576, $D88, FALSE)), "", HLOOKUP(I$1, m_preprocess!$1:$1048576, $D88, FALSE))</f>
        <v/>
      </c>
      <c r="J88" s="24">
        <f>IF(ISBLANK(HLOOKUP(J$1, m_preprocess!$1:$1048576, $D88, FALSE)), "", HLOOKUP(J$1, m_preprocess!$1:$1048576, $D88, FALSE))</f>
        <v>87.122413754103263</v>
      </c>
      <c r="K88" s="24">
        <f>IF(ISBLANK(HLOOKUP(K$1, m_preprocess!$1:$1048576, $D88, FALSE)), "", HLOOKUP(K$1, m_preprocess!$1:$1048576, $D88, FALSE))</f>
        <v>35.698179742930755</v>
      </c>
      <c r="L88" s="24">
        <f>IF(ISBLANK(HLOOKUP(L$1, m_preprocess!$1:$1048576, $D88, FALSE)), "", HLOOKUP(L$1, m_preprocess!$1:$1048576, $D88, FALSE))</f>
        <v>9.5574494230157345</v>
      </c>
      <c r="M88" s="24">
        <f>IF(ISBLANK(HLOOKUP(M$1, m_preprocess!$1:$1048576, $D88, FALSE)), "", HLOOKUP(M$1, m_preprocess!$1:$1048576, $D88, FALSE))</f>
        <v>30.462992973869579</v>
      </c>
      <c r="N88" s="24">
        <f>IF(ISBLANK(HLOOKUP(N$1, m_preprocess!$1:$1048576, $D88, FALSE)), "", HLOOKUP(N$1, m_preprocess!$1:$1048576, $D88, FALSE))</f>
        <v>6.7701616181348188</v>
      </c>
      <c r="O88" s="24">
        <f>IF(ISBLANK(HLOOKUP(O$1, m_preprocess!$1:$1048576, $D88, FALSE)), "", HLOOKUP(O$1, m_preprocess!$1:$1048576, $D88, FALSE))</f>
        <v>10.510646683704838</v>
      </c>
      <c r="P88" s="24">
        <f>IF(ISBLANK(HLOOKUP(P$1, m_preprocess!$1:$1048576, $D88, FALSE)), "", HLOOKUP(P$1, m_preprocess!$1:$1048576, $D88, FALSE))</f>
        <v>5.5519251990086946</v>
      </c>
      <c r="Q88" s="24">
        <f>IF(ISBLANK(HLOOKUP(Q$1, m_preprocess!$1:$1048576, $D88, FALSE)), "", HLOOKUP(Q$1, m_preprocess!$1:$1048576, $D88, FALSE))</f>
        <v>10.358963762685985</v>
      </c>
      <c r="R88" s="24">
        <f>IF(ISBLANK(HLOOKUP(R$1, m_preprocess!$1:$1048576, $D88, FALSE)), "", HLOOKUP(R$1, m_preprocess!$1:$1048576, $D88, FALSE))</f>
        <v>92.3763837870315</v>
      </c>
      <c r="S88" s="24">
        <f>IF(ISBLANK(HLOOKUP(S$1, m_preprocess!$1:$1048576, $D88, FALSE)), "", HLOOKUP(S$1, m_preprocess!$1:$1048576, $D88, FALSE))</f>
        <v>542.20699999999999</v>
      </c>
      <c r="T88" s="24">
        <f>IF(ISBLANK(HLOOKUP(T$1, m_preprocess!$1:$1048576, $D88, FALSE)), "", HLOOKUP(T$1, m_preprocess!$1:$1048576, $D88, FALSE))</f>
        <v>6491.52</v>
      </c>
      <c r="U88" s="24">
        <f>IF(ISBLANK(HLOOKUP(U$1, m_preprocess!$1:$1048576, $D88, FALSE)), "", HLOOKUP(U$1, m_preprocess!$1:$1048576, $D88, FALSE))</f>
        <v>22626</v>
      </c>
      <c r="V88" s="24">
        <f>IF(ISBLANK(HLOOKUP(V$1, m_preprocess!$1:$1048576, $D88, FALSE)), "", HLOOKUP(V$1, m_preprocess!$1:$1048576, $D88, FALSE))</f>
        <v>44.406433874063353</v>
      </c>
      <c r="W88" s="24">
        <f>IF(ISBLANK(HLOOKUP(W$1, m_preprocess!$1:$1048576, $D88, FALSE)), "", HLOOKUP(W$1, m_preprocess!$1:$1048576, $D88, FALSE))</f>
        <v>158163.36965072734</v>
      </c>
      <c r="X88" s="24">
        <f>IF(ISBLANK(HLOOKUP(X$1, m_preprocess!$1:$1048576, $D88, FALSE)), "", HLOOKUP(X$1, m_preprocess!$1:$1048576, $D88, FALSE))</f>
        <v>322083.74963850627</v>
      </c>
      <c r="Y88" s="24" t="str">
        <f>IF(ISBLANK(HLOOKUP(Y$1, m_preprocess!$1:$1048576, $D88, FALSE)), "", HLOOKUP(Y$1, m_preprocess!$1:$1048576, $D88, FALSE))</f>
        <v/>
      </c>
      <c r="Z88" s="24" t="str">
        <f>IF(ISBLANK(HLOOKUP(Z$1, m_preprocess!$1:$1048576, $D88, FALSE)), "", HLOOKUP(Z$1, m_preprocess!$1:$1048576, $D88, FALSE))</f>
        <v/>
      </c>
      <c r="AA88" s="24">
        <f>IF(ISBLANK(HLOOKUP(AA$1, m_preprocess!$1:$1048576, $D88, FALSE)), "", HLOOKUP(AA$1, m_preprocess!$1:$1048576, $D88, FALSE))</f>
        <v>45.474613686534212</v>
      </c>
      <c r="AB88" s="24" t="str">
        <f>IF(ISBLANK(HLOOKUP(AB$1, m_preprocess!$1:$1048576, $D88, FALSE)), "", HLOOKUP(AB$1, m_preprocess!$1:$1048576, $D88, FALSE))</f>
        <v/>
      </c>
      <c r="AC88" s="24" t="str">
        <f>IF(ISBLANK(HLOOKUP(AC$1, m_preprocess!$1:$1048576, $D88, FALSE)), "", HLOOKUP(AC$1, m_preprocess!$1:$1048576, $D88, FALSE))</f>
        <v/>
      </c>
      <c r="AD88" s="24">
        <f>IF(ISBLANK(HLOOKUP(AD$1, m_preprocess!$1:$1048576, $D88, FALSE)), "", HLOOKUP(AD$1, m_preprocess!$1:$1048576, $D88, FALSE))</f>
        <v>118.95563849978328</v>
      </c>
      <c r="AE88" s="24">
        <f>IF(ISBLANK(HLOOKUP(AE$1, m_preprocess!$1:$1048576, $D88, FALSE)), "", HLOOKUP(AE$1, m_preprocess!$1:$1048576, $D88, FALSE))</f>
        <v>291.06604185215292</v>
      </c>
      <c r="AF88" s="24">
        <f>IF(ISBLANK(HLOOKUP(AF$1, m_preprocess!$1:$1048576, $D88, FALSE)), "", HLOOKUP(AF$1, m_preprocess!$1:$1048576, $D88, FALSE))</f>
        <v>123.31071240963392</v>
      </c>
      <c r="AG88" s="24" t="str">
        <f>IF(ISBLANK(HLOOKUP(AG$1, m_preprocess!$1:$1048576, $D88, FALSE)), "", HLOOKUP(AG$1, m_preprocess!$1:$1048576, $D88, FALSE))</f>
        <v/>
      </c>
      <c r="AH88" s="24">
        <f>IF(ISBLANK(HLOOKUP(AH$1, m_preprocess!$1:$1048576, $D88, FALSE)), "", HLOOKUP(AH$1, m_preprocess!$1:$1048576, $D88, FALSE))</f>
        <v>1137095</v>
      </c>
      <c r="AI88" s="24">
        <f>IF(ISBLANK(HLOOKUP(AI$1, m_preprocess!$1:$1048576, $D88, FALSE)), "", HLOOKUP(AI$1, m_preprocess!$1:$1048576, $D88, FALSE))</f>
        <v>69.471697505735065</v>
      </c>
    </row>
    <row r="89" spans="1:35" x14ac:dyDescent="0.25">
      <c r="A89" s="27">
        <v>36617</v>
      </c>
      <c r="B89">
        <v>2000</v>
      </c>
      <c r="C89">
        <v>4</v>
      </c>
      <c r="D89">
        <v>89</v>
      </c>
      <c r="E89" s="24" t="str">
        <f>IF(ISBLANK(HLOOKUP(E$1, m_preprocess!$1:$1048576, $D89, FALSE)), "", HLOOKUP(E$1, m_preprocess!$1:$1048576, $D89, FALSE))</f>
        <v/>
      </c>
      <c r="F89" s="24">
        <f>IF(ISBLANK(HLOOKUP(F$1, m_preprocess!$1:$1048576, $D89, FALSE)), "", HLOOKUP(F$1, m_preprocess!$1:$1048576, $D89, FALSE))</f>
        <v>62.99</v>
      </c>
      <c r="G89" s="24">
        <f>IF(ISBLANK(HLOOKUP(G$1, m_preprocess!$1:$1048576, $D89, FALSE)), "", HLOOKUP(G$1, m_preprocess!$1:$1048576, $D89, FALSE))</f>
        <v>85.156636236404182</v>
      </c>
      <c r="H89" s="24">
        <f>IF(ISBLANK(HLOOKUP(H$1, m_preprocess!$1:$1048576, $D89, FALSE)), "", HLOOKUP(H$1, m_preprocess!$1:$1048576, $D89, FALSE))</f>
        <v>13.085028788885207</v>
      </c>
      <c r="I89" s="24" t="str">
        <f>IF(ISBLANK(HLOOKUP(I$1, m_preprocess!$1:$1048576, $D89, FALSE)), "", HLOOKUP(I$1, m_preprocess!$1:$1048576, $D89, FALSE))</f>
        <v/>
      </c>
      <c r="J89" s="24">
        <f>IF(ISBLANK(HLOOKUP(J$1, m_preprocess!$1:$1048576, $D89, FALSE)), "", HLOOKUP(J$1, m_preprocess!$1:$1048576, $D89, FALSE))</f>
        <v>86.66043847954235</v>
      </c>
      <c r="K89" s="24">
        <f>IF(ISBLANK(HLOOKUP(K$1, m_preprocess!$1:$1048576, $D89, FALSE)), "", HLOOKUP(K$1, m_preprocess!$1:$1048576, $D89, FALSE))</f>
        <v>38.178416062614716</v>
      </c>
      <c r="L89" s="24">
        <f>IF(ISBLANK(HLOOKUP(L$1, m_preprocess!$1:$1048576, $D89, FALSE)), "", HLOOKUP(L$1, m_preprocess!$1:$1048576, $D89, FALSE))</f>
        <v>10.745822180636226</v>
      </c>
      <c r="M89" s="24">
        <f>IF(ISBLANK(HLOOKUP(M$1, m_preprocess!$1:$1048576, $D89, FALSE)), "", HLOOKUP(M$1, m_preprocess!$1:$1048576, $D89, FALSE))</f>
        <v>27.121708983608066</v>
      </c>
      <c r="N89" s="24">
        <f>IF(ISBLANK(HLOOKUP(N$1, m_preprocess!$1:$1048576, $D89, FALSE)), "", HLOOKUP(N$1, m_preprocess!$1:$1048576, $D89, FALSE))</f>
        <v>5.8569892715066789</v>
      </c>
      <c r="O89" s="24">
        <f>IF(ISBLANK(HLOOKUP(O$1, m_preprocess!$1:$1048576, $D89, FALSE)), "", HLOOKUP(O$1, m_preprocess!$1:$1048576, $D89, FALSE))</f>
        <v>9.022601979545815</v>
      </c>
      <c r="P89" s="24">
        <f>IF(ISBLANK(HLOOKUP(P$1, m_preprocess!$1:$1048576, $D89, FALSE)), "", HLOOKUP(P$1, m_preprocess!$1:$1048576, $D89, FALSE))</f>
        <v>4.9205870498537605</v>
      </c>
      <c r="Q89" s="24">
        <f>IF(ISBLANK(HLOOKUP(Q$1, m_preprocess!$1:$1048576, $D89, FALSE)), "", HLOOKUP(Q$1, m_preprocess!$1:$1048576, $D89, FALSE))</f>
        <v>11.960233525273978</v>
      </c>
      <c r="R89" s="24">
        <f>IF(ISBLANK(HLOOKUP(R$1, m_preprocess!$1:$1048576, $D89, FALSE)), "", HLOOKUP(R$1, m_preprocess!$1:$1048576, $D89, FALSE))</f>
        <v>93.958677495943391</v>
      </c>
      <c r="S89" s="24">
        <f>IF(ISBLANK(HLOOKUP(S$1, m_preprocess!$1:$1048576, $D89, FALSE)), "", HLOOKUP(S$1, m_preprocess!$1:$1048576, $D89, FALSE))</f>
        <v>455.15899999999999</v>
      </c>
      <c r="T89" s="24">
        <f>IF(ISBLANK(HLOOKUP(T$1, m_preprocess!$1:$1048576, $D89, FALSE)), "", HLOOKUP(T$1, m_preprocess!$1:$1048576, $D89, FALSE))</f>
        <v>6044.89</v>
      </c>
      <c r="U89" s="24">
        <f>IF(ISBLANK(HLOOKUP(U$1, m_preprocess!$1:$1048576, $D89, FALSE)), "", HLOOKUP(U$1, m_preprocess!$1:$1048576, $D89, FALSE))</f>
        <v>18819</v>
      </c>
      <c r="V89" s="24">
        <f>IF(ISBLANK(HLOOKUP(V$1, m_preprocess!$1:$1048576, $D89, FALSE)), "", HLOOKUP(V$1, m_preprocess!$1:$1048576, $D89, FALSE))</f>
        <v>44.236485356286707</v>
      </c>
      <c r="W89" s="24">
        <f>IF(ISBLANK(HLOOKUP(W$1, m_preprocess!$1:$1048576, $D89, FALSE)), "", HLOOKUP(W$1, m_preprocess!$1:$1048576, $D89, FALSE))</f>
        <v>157010.40781776025</v>
      </c>
      <c r="X89" s="24">
        <f>IF(ISBLANK(HLOOKUP(X$1, m_preprocess!$1:$1048576, $D89, FALSE)), "", HLOOKUP(X$1, m_preprocess!$1:$1048576, $D89, FALSE))</f>
        <v>318571.59611225745</v>
      </c>
      <c r="Y89" s="24" t="str">
        <f>IF(ISBLANK(HLOOKUP(Y$1, m_preprocess!$1:$1048576, $D89, FALSE)), "", HLOOKUP(Y$1, m_preprocess!$1:$1048576, $D89, FALSE))</f>
        <v/>
      </c>
      <c r="Z89" s="24" t="str">
        <f>IF(ISBLANK(HLOOKUP(Z$1, m_preprocess!$1:$1048576, $D89, FALSE)), "", HLOOKUP(Z$1, m_preprocess!$1:$1048576, $D89, FALSE))</f>
        <v/>
      </c>
      <c r="AA89" s="24">
        <f>IF(ISBLANK(HLOOKUP(AA$1, m_preprocess!$1:$1048576, $D89, FALSE)), "", HLOOKUP(AA$1, m_preprocess!$1:$1048576, $D89, FALSE))</f>
        <v>45.764576457645767</v>
      </c>
      <c r="AB89" s="24" t="str">
        <f>IF(ISBLANK(HLOOKUP(AB$1, m_preprocess!$1:$1048576, $D89, FALSE)), "", HLOOKUP(AB$1, m_preprocess!$1:$1048576, $D89, FALSE))</f>
        <v/>
      </c>
      <c r="AC89" s="24" t="str">
        <f>IF(ISBLANK(HLOOKUP(AC$1, m_preprocess!$1:$1048576, $D89, FALSE)), "", HLOOKUP(AC$1, m_preprocess!$1:$1048576, $D89, FALSE))</f>
        <v/>
      </c>
      <c r="AD89" s="24">
        <f>IF(ISBLANK(HLOOKUP(AD$1, m_preprocess!$1:$1048576, $D89, FALSE)), "", HLOOKUP(AD$1, m_preprocess!$1:$1048576, $D89, FALSE))</f>
        <v>114.24776408396443</v>
      </c>
      <c r="AE89" s="24">
        <f>IF(ISBLANK(HLOOKUP(AE$1, m_preprocess!$1:$1048576, $D89, FALSE)), "", HLOOKUP(AE$1, m_preprocess!$1:$1048576, $D89, FALSE))</f>
        <v>297.48288980582612</v>
      </c>
      <c r="AF89" s="24">
        <f>IF(ISBLANK(HLOOKUP(AF$1, m_preprocess!$1:$1048576, $D89, FALSE)), "", HLOOKUP(AF$1, m_preprocess!$1:$1048576, $D89, FALSE))</f>
        <v>119.18986786217626</v>
      </c>
      <c r="AG89" s="24" t="str">
        <f>IF(ISBLANK(HLOOKUP(AG$1, m_preprocess!$1:$1048576, $D89, FALSE)), "", HLOOKUP(AG$1, m_preprocess!$1:$1048576, $D89, FALSE))</f>
        <v/>
      </c>
      <c r="AH89" s="24">
        <f>IF(ISBLANK(HLOOKUP(AH$1, m_preprocess!$1:$1048576, $D89, FALSE)), "", HLOOKUP(AH$1, m_preprocess!$1:$1048576, $D89, FALSE))</f>
        <v>934731</v>
      </c>
      <c r="AI89" s="24">
        <f>IF(ISBLANK(HLOOKUP(AI$1, m_preprocess!$1:$1048576, $D89, FALSE)), "", HLOOKUP(AI$1, m_preprocess!$1:$1048576, $D89, FALSE))</f>
        <v>70.253211150948715</v>
      </c>
    </row>
    <row r="90" spans="1:35" x14ac:dyDescent="0.25">
      <c r="A90" s="27">
        <v>36647</v>
      </c>
      <c r="B90">
        <v>2000</v>
      </c>
      <c r="C90">
        <v>5</v>
      </c>
      <c r="D90">
        <v>90</v>
      </c>
      <c r="E90" s="24" t="str">
        <f>IF(ISBLANK(HLOOKUP(E$1, m_preprocess!$1:$1048576, $D90, FALSE)), "", HLOOKUP(E$1, m_preprocess!$1:$1048576, $D90, FALSE))</f>
        <v/>
      </c>
      <c r="F90" s="24">
        <f>IF(ISBLANK(HLOOKUP(F$1, m_preprocess!$1:$1048576, $D90, FALSE)), "", HLOOKUP(F$1, m_preprocess!$1:$1048576, $D90, FALSE))</f>
        <v>66.09</v>
      </c>
      <c r="G90" s="24">
        <f>IF(ISBLANK(HLOOKUP(G$1, m_preprocess!$1:$1048576, $D90, FALSE)), "", HLOOKUP(G$1, m_preprocess!$1:$1048576, $D90, FALSE))</f>
        <v>84.272232025112132</v>
      </c>
      <c r="H90" s="24">
        <f>IF(ISBLANK(HLOOKUP(H$1, m_preprocess!$1:$1048576, $D90, FALSE)), "", HLOOKUP(H$1, m_preprocess!$1:$1048576, $D90, FALSE))</f>
        <v>13.034174726460492</v>
      </c>
      <c r="I90" s="24" t="str">
        <f>IF(ISBLANK(HLOOKUP(I$1, m_preprocess!$1:$1048576, $D90, FALSE)), "", HLOOKUP(I$1, m_preprocess!$1:$1048576, $D90, FALSE))</f>
        <v/>
      </c>
      <c r="J90" s="24">
        <f>IF(ISBLANK(HLOOKUP(J$1, m_preprocess!$1:$1048576, $D90, FALSE)), "", HLOOKUP(J$1, m_preprocess!$1:$1048576, $D90, FALSE))</f>
        <v>86.522082187610792</v>
      </c>
      <c r="K90" s="24">
        <f>IF(ISBLANK(HLOOKUP(K$1, m_preprocess!$1:$1048576, $D90, FALSE)), "", HLOOKUP(K$1, m_preprocess!$1:$1048576, $D90, FALSE))</f>
        <v>42.44517654726581</v>
      </c>
      <c r="L90" s="24">
        <f>IF(ISBLANK(HLOOKUP(L$1, m_preprocess!$1:$1048576, $D90, FALSE)), "", HLOOKUP(L$1, m_preprocess!$1:$1048576, $D90, FALSE))</f>
        <v>10.870348711035733</v>
      </c>
      <c r="M90" s="24">
        <f>IF(ISBLANK(HLOOKUP(M$1, m_preprocess!$1:$1048576, $D90, FALSE)), "", HLOOKUP(M$1, m_preprocess!$1:$1048576, $D90, FALSE))</f>
        <v>31.284107872565112</v>
      </c>
      <c r="N90" s="24">
        <f>IF(ISBLANK(HLOOKUP(N$1, m_preprocess!$1:$1048576, $D90, FALSE)), "", HLOOKUP(N$1, m_preprocess!$1:$1048576, $D90, FALSE))</f>
        <v>6.8747269035769456</v>
      </c>
      <c r="O90" s="24">
        <f>IF(ISBLANK(HLOOKUP(O$1, m_preprocess!$1:$1048576, $D90, FALSE)), "", HLOOKUP(O$1, m_preprocess!$1:$1048576, $D90, FALSE))</f>
        <v>10.516018442013188</v>
      </c>
      <c r="P90" s="24">
        <f>IF(ISBLANK(HLOOKUP(P$1, m_preprocess!$1:$1048576, $D90, FALSE)), "", HLOOKUP(P$1, m_preprocess!$1:$1048576, $D90, FALSE))</f>
        <v>5.5454450736059648</v>
      </c>
      <c r="Q90" s="24">
        <f>IF(ISBLANK(HLOOKUP(Q$1, m_preprocess!$1:$1048576, $D90, FALSE)), "", HLOOKUP(Q$1, m_preprocess!$1:$1048576, $D90, FALSE))</f>
        <v>11.247355745691319</v>
      </c>
      <c r="R90" s="24">
        <f>IF(ISBLANK(HLOOKUP(R$1, m_preprocess!$1:$1048576, $D90, FALSE)), "", HLOOKUP(R$1, m_preprocess!$1:$1048576, $D90, FALSE))</f>
        <v>86.299825160120349</v>
      </c>
      <c r="S90" s="24">
        <f>IF(ISBLANK(HLOOKUP(S$1, m_preprocess!$1:$1048576, $D90, FALSE)), "", HLOOKUP(S$1, m_preprocess!$1:$1048576, $D90, FALSE))</f>
        <v>458.899</v>
      </c>
      <c r="T90" s="24">
        <f>IF(ISBLANK(HLOOKUP(T$1, m_preprocess!$1:$1048576, $D90, FALSE)), "", HLOOKUP(T$1, m_preprocess!$1:$1048576, $D90, FALSE))</f>
        <v>6489.09</v>
      </c>
      <c r="U90" s="24">
        <f>IF(ISBLANK(HLOOKUP(U$1, m_preprocess!$1:$1048576, $D90, FALSE)), "", HLOOKUP(U$1, m_preprocess!$1:$1048576, $D90, FALSE))</f>
        <v>21329</v>
      </c>
      <c r="V90" s="24">
        <f>IF(ISBLANK(HLOOKUP(V$1, m_preprocess!$1:$1048576, $D90, FALSE)), "", HLOOKUP(V$1, m_preprocess!$1:$1048576, $D90, FALSE))</f>
        <v>43.684656158453549</v>
      </c>
      <c r="W90" s="24">
        <f>IF(ISBLANK(HLOOKUP(W$1, m_preprocess!$1:$1048576, $D90, FALSE)), "", HLOOKUP(W$1, m_preprocess!$1:$1048576, $D90, FALSE))</f>
        <v>162696.59635611362</v>
      </c>
      <c r="X90" s="24">
        <f>IF(ISBLANK(HLOOKUP(X$1, m_preprocess!$1:$1048576, $D90, FALSE)), "", HLOOKUP(X$1, m_preprocess!$1:$1048576, $D90, FALSE))</f>
        <v>323985.54207909945</v>
      </c>
      <c r="Y90" s="24" t="str">
        <f>IF(ISBLANK(HLOOKUP(Y$1, m_preprocess!$1:$1048576, $D90, FALSE)), "", HLOOKUP(Y$1, m_preprocess!$1:$1048576, $D90, FALSE))</f>
        <v/>
      </c>
      <c r="Z90" s="24" t="str">
        <f>IF(ISBLANK(HLOOKUP(Z$1, m_preprocess!$1:$1048576, $D90, FALSE)), "", HLOOKUP(Z$1, m_preprocess!$1:$1048576, $D90, FALSE))</f>
        <v/>
      </c>
      <c r="AA90" s="24">
        <f>IF(ISBLANK(HLOOKUP(AA$1, m_preprocess!$1:$1048576, $D90, FALSE)), "", HLOOKUP(AA$1, m_preprocess!$1:$1048576, $D90, FALSE))</f>
        <v>44.388888888888886</v>
      </c>
      <c r="AB90" s="24" t="str">
        <f>IF(ISBLANK(HLOOKUP(AB$1, m_preprocess!$1:$1048576, $D90, FALSE)), "", HLOOKUP(AB$1, m_preprocess!$1:$1048576, $D90, FALSE))</f>
        <v/>
      </c>
      <c r="AC90" s="24" t="str">
        <f>IF(ISBLANK(HLOOKUP(AC$1, m_preprocess!$1:$1048576, $D90, FALSE)), "", HLOOKUP(AC$1, m_preprocess!$1:$1048576, $D90, FALSE))</f>
        <v/>
      </c>
      <c r="AD90" s="24">
        <f>IF(ISBLANK(HLOOKUP(AD$1, m_preprocess!$1:$1048576, $D90, FALSE)), "", HLOOKUP(AD$1, m_preprocess!$1:$1048576, $D90, FALSE))</f>
        <v>111.7147406061963</v>
      </c>
      <c r="AE90" s="24">
        <f>IF(ISBLANK(HLOOKUP(AE$1, m_preprocess!$1:$1048576, $D90, FALSE)), "", HLOOKUP(AE$1, m_preprocess!$1:$1048576, $D90, FALSE))</f>
        <v>333.07229622729727</v>
      </c>
      <c r="AF90" s="24">
        <f>IF(ISBLANK(HLOOKUP(AF$1, m_preprocess!$1:$1048576, $D90, FALSE)), "", HLOOKUP(AF$1, m_preprocess!$1:$1048576, $D90, FALSE))</f>
        <v>118.74769080913713</v>
      </c>
      <c r="AG90" s="24" t="str">
        <f>IF(ISBLANK(HLOOKUP(AG$1, m_preprocess!$1:$1048576, $D90, FALSE)), "", HLOOKUP(AG$1, m_preprocess!$1:$1048576, $D90, FALSE))</f>
        <v/>
      </c>
      <c r="AH90" s="24">
        <f>IF(ISBLANK(HLOOKUP(AH$1, m_preprocess!$1:$1048576, $D90, FALSE)), "", HLOOKUP(AH$1, m_preprocess!$1:$1048576, $D90, FALSE))</f>
        <v>1079383</v>
      </c>
      <c r="AI90" s="24">
        <f>IF(ISBLANK(HLOOKUP(AI$1, m_preprocess!$1:$1048576, $D90, FALSE)), "", HLOOKUP(AI$1, m_preprocess!$1:$1048576, $D90, FALSE))</f>
        <v>70.806911580258927</v>
      </c>
    </row>
    <row r="91" spans="1:35" x14ac:dyDescent="0.25">
      <c r="A91" s="27">
        <v>36678</v>
      </c>
      <c r="B91">
        <v>2000</v>
      </c>
      <c r="C91">
        <v>6</v>
      </c>
      <c r="D91">
        <v>91</v>
      </c>
      <c r="E91" s="24" t="str">
        <f>IF(ISBLANK(HLOOKUP(E$1, m_preprocess!$1:$1048576, $D91, FALSE)), "", HLOOKUP(E$1, m_preprocess!$1:$1048576, $D91, FALSE))</f>
        <v/>
      </c>
      <c r="F91" s="24">
        <f>IF(ISBLANK(HLOOKUP(F$1, m_preprocess!$1:$1048576, $D91, FALSE)), "", HLOOKUP(F$1, m_preprocess!$1:$1048576, $D91, FALSE))</f>
        <v>64.52</v>
      </c>
      <c r="G91" s="24">
        <f>IF(ISBLANK(HLOOKUP(G$1, m_preprocess!$1:$1048576, $D91, FALSE)), "", HLOOKUP(G$1, m_preprocess!$1:$1048576, $D91, FALSE))</f>
        <v>81.310118906918731</v>
      </c>
      <c r="H91" s="24">
        <f>IF(ISBLANK(HLOOKUP(H$1, m_preprocess!$1:$1048576, $D91, FALSE)), "", HLOOKUP(H$1, m_preprocess!$1:$1048576, $D91, FALSE))</f>
        <v>13.010074948355904</v>
      </c>
      <c r="I91" s="24" t="str">
        <f>IF(ISBLANK(HLOOKUP(I$1, m_preprocess!$1:$1048576, $D91, FALSE)), "", HLOOKUP(I$1, m_preprocess!$1:$1048576, $D91, FALSE))</f>
        <v/>
      </c>
      <c r="J91" s="24">
        <f>IF(ISBLANK(HLOOKUP(J$1, m_preprocess!$1:$1048576, $D91, FALSE)), "", HLOOKUP(J$1, m_preprocess!$1:$1048576, $D91, FALSE))</f>
        <v>84.444862604410389</v>
      </c>
      <c r="K91" s="24">
        <f>IF(ISBLANK(HLOOKUP(K$1, m_preprocess!$1:$1048576, $D91, FALSE)), "", HLOOKUP(K$1, m_preprocess!$1:$1048576, $D91, FALSE))</f>
        <v>39.34117422671428</v>
      </c>
      <c r="L91" s="24">
        <f>IF(ISBLANK(HLOOKUP(L$1, m_preprocess!$1:$1048576, $D91, FALSE)), "", HLOOKUP(L$1, m_preprocess!$1:$1048576, $D91, FALSE))</f>
        <v>11.534963566962835</v>
      </c>
      <c r="M91" s="24">
        <f>IF(ISBLANK(HLOOKUP(M$1, m_preprocess!$1:$1048576, $D91, FALSE)), "", HLOOKUP(M$1, m_preprocess!$1:$1048576, $D91, FALSE))</f>
        <v>30.269112520752465</v>
      </c>
      <c r="N91" s="24">
        <f>IF(ISBLANK(HLOOKUP(N$1, m_preprocess!$1:$1048576, $D91, FALSE)), "", HLOOKUP(N$1, m_preprocess!$1:$1048576, $D91, FALSE))</f>
        <v>7.0923225352020092</v>
      </c>
      <c r="O91" s="24">
        <f>IF(ISBLANK(HLOOKUP(O$1, m_preprocess!$1:$1048576, $D91, FALSE)), "", HLOOKUP(O$1, m_preprocess!$1:$1048576, $D91, FALSE))</f>
        <v>10.051724477873789</v>
      </c>
      <c r="P91" s="24">
        <f>IF(ISBLANK(HLOOKUP(P$1, m_preprocess!$1:$1048576, $D91, FALSE)), "", HLOOKUP(P$1, m_preprocess!$1:$1048576, $D91, FALSE))</f>
        <v>5.2339781160186254</v>
      </c>
      <c r="Q91" s="24">
        <f>IF(ISBLANK(HLOOKUP(Q$1, m_preprocess!$1:$1048576, $D91, FALSE)), "", HLOOKUP(Q$1, m_preprocess!$1:$1048576, $D91, FALSE))</f>
        <v>12.70553787400657</v>
      </c>
      <c r="R91" s="24">
        <f>IF(ISBLANK(HLOOKUP(R$1, m_preprocess!$1:$1048576, $D91, FALSE)), "", HLOOKUP(R$1, m_preprocess!$1:$1048576, $D91, FALSE))</f>
        <v>87.269750905122947</v>
      </c>
      <c r="S91" s="24">
        <f>IF(ISBLANK(HLOOKUP(S$1, m_preprocess!$1:$1048576, $D91, FALSE)), "", HLOOKUP(S$1, m_preprocess!$1:$1048576, $D91, FALSE))</f>
        <v>441.62099999999998</v>
      </c>
      <c r="T91" s="24">
        <f>IF(ISBLANK(HLOOKUP(T$1, m_preprocess!$1:$1048576, $D91, FALSE)), "", HLOOKUP(T$1, m_preprocess!$1:$1048576, $D91, FALSE))</f>
        <v>6827.39</v>
      </c>
      <c r="U91" s="24">
        <f>IF(ISBLANK(HLOOKUP(U$1, m_preprocess!$1:$1048576, $D91, FALSE)), "", HLOOKUP(U$1, m_preprocess!$1:$1048576, $D91, FALSE))</f>
        <v>18571</v>
      </c>
      <c r="V91" s="24">
        <f>IF(ISBLANK(HLOOKUP(V$1, m_preprocess!$1:$1048576, $D91, FALSE)), "", HLOOKUP(V$1, m_preprocess!$1:$1048576, $D91, FALSE))</f>
        <v>44.626545448169118</v>
      </c>
      <c r="W91" s="24">
        <f>IF(ISBLANK(HLOOKUP(W$1, m_preprocess!$1:$1048576, $D91, FALSE)), "", HLOOKUP(W$1, m_preprocess!$1:$1048576, $D91, FALSE))</f>
        <v>164811.51964954409</v>
      </c>
      <c r="X91" s="24">
        <f>IF(ISBLANK(HLOOKUP(X$1, m_preprocess!$1:$1048576, $D91, FALSE)), "", HLOOKUP(X$1, m_preprocess!$1:$1048576, $D91, FALSE))</f>
        <v>330713.70765137102</v>
      </c>
      <c r="Y91" s="24" t="str">
        <f>IF(ISBLANK(HLOOKUP(Y$1, m_preprocess!$1:$1048576, $D91, FALSE)), "", HLOOKUP(Y$1, m_preprocess!$1:$1048576, $D91, FALSE))</f>
        <v/>
      </c>
      <c r="Z91" s="24" t="str">
        <f>IF(ISBLANK(HLOOKUP(Z$1, m_preprocess!$1:$1048576, $D91, FALSE)), "", HLOOKUP(Z$1, m_preprocess!$1:$1048576, $D91, FALSE))</f>
        <v/>
      </c>
      <c r="AA91" s="24">
        <f>IF(ISBLANK(HLOOKUP(AA$1, m_preprocess!$1:$1048576, $D91, FALSE)), "", HLOOKUP(AA$1, m_preprocess!$1:$1048576, $D91, FALSE))</f>
        <v>45.348837209302332</v>
      </c>
      <c r="AB91" s="24" t="str">
        <f>IF(ISBLANK(HLOOKUP(AB$1, m_preprocess!$1:$1048576, $D91, FALSE)), "", HLOOKUP(AB$1, m_preprocess!$1:$1048576, $D91, FALSE))</f>
        <v/>
      </c>
      <c r="AC91" s="24" t="str">
        <f>IF(ISBLANK(HLOOKUP(AC$1, m_preprocess!$1:$1048576, $D91, FALSE)), "", HLOOKUP(AC$1, m_preprocess!$1:$1048576, $D91, FALSE))</f>
        <v/>
      </c>
      <c r="AD91" s="24">
        <f>IF(ISBLANK(HLOOKUP(AD$1, m_preprocess!$1:$1048576, $D91, FALSE)), "", HLOOKUP(AD$1, m_preprocess!$1:$1048576, $D91, FALSE))</f>
        <v>113.39544627488755</v>
      </c>
      <c r="AE91" s="24">
        <f>IF(ISBLANK(HLOOKUP(AE$1, m_preprocess!$1:$1048576, $D91, FALSE)), "", HLOOKUP(AE$1, m_preprocess!$1:$1048576, $D91, FALSE))</f>
        <v>370.81070782990747</v>
      </c>
      <c r="AF91" s="24">
        <f>IF(ISBLANK(HLOOKUP(AF$1, m_preprocess!$1:$1048576, $D91, FALSE)), "", HLOOKUP(AF$1, m_preprocess!$1:$1048576, $D91, FALSE))</f>
        <v>131.43251370554847</v>
      </c>
      <c r="AG91" s="24" t="str">
        <f>IF(ISBLANK(HLOOKUP(AG$1, m_preprocess!$1:$1048576, $D91, FALSE)), "", HLOOKUP(AG$1, m_preprocess!$1:$1048576, $D91, FALSE))</f>
        <v/>
      </c>
      <c r="AH91" s="24">
        <f>IF(ISBLANK(HLOOKUP(AH$1, m_preprocess!$1:$1048576, $D91, FALSE)), "", HLOOKUP(AH$1, m_preprocess!$1:$1048576, $D91, FALSE))</f>
        <v>1042738</v>
      </c>
      <c r="AI91" s="24">
        <f>IF(ISBLANK(HLOOKUP(AI$1, m_preprocess!$1:$1048576, $D91, FALSE)), "", HLOOKUP(AI$1, m_preprocess!$1:$1048576, $D91, FALSE))</f>
        <v>71.962433669193373</v>
      </c>
    </row>
    <row r="92" spans="1:35" x14ac:dyDescent="0.25">
      <c r="A92" s="27">
        <v>36708</v>
      </c>
      <c r="B92">
        <v>2000</v>
      </c>
      <c r="C92">
        <v>7</v>
      </c>
      <c r="D92">
        <v>92</v>
      </c>
      <c r="E92" s="24" t="str">
        <f>IF(ISBLANK(HLOOKUP(E$1, m_preprocess!$1:$1048576, $D92, FALSE)), "", HLOOKUP(E$1, m_preprocess!$1:$1048576, $D92, FALSE))</f>
        <v/>
      </c>
      <c r="F92" s="24">
        <f>IF(ISBLANK(HLOOKUP(F$1, m_preprocess!$1:$1048576, $D92, FALSE)), "", HLOOKUP(F$1, m_preprocess!$1:$1048576, $D92, FALSE))</f>
        <v>67.42</v>
      </c>
      <c r="G92" s="24">
        <f>IF(ISBLANK(HLOOKUP(G$1, m_preprocess!$1:$1048576, $D92, FALSE)), "", HLOOKUP(G$1, m_preprocess!$1:$1048576, $D92, FALSE))</f>
        <v>83.114292139101138</v>
      </c>
      <c r="H92" s="24">
        <f>IF(ISBLANK(HLOOKUP(H$1, m_preprocess!$1:$1048576, $D92, FALSE)), "", HLOOKUP(H$1, m_preprocess!$1:$1048576, $D92, FALSE))</f>
        <v>13.06657800922944</v>
      </c>
      <c r="I92" s="24" t="str">
        <f>IF(ISBLANK(HLOOKUP(I$1, m_preprocess!$1:$1048576, $D92, FALSE)), "", HLOOKUP(I$1, m_preprocess!$1:$1048576, $D92, FALSE))</f>
        <v/>
      </c>
      <c r="J92" s="24">
        <f>IF(ISBLANK(HLOOKUP(J$1, m_preprocess!$1:$1048576, $D92, FALSE)), "", HLOOKUP(J$1, m_preprocess!$1:$1048576, $D92, FALSE))</f>
        <v>83.652740869718912</v>
      </c>
      <c r="K92" s="24">
        <f>IF(ISBLANK(HLOOKUP(K$1, m_preprocess!$1:$1048576, $D92, FALSE)), "", HLOOKUP(K$1, m_preprocess!$1:$1048576, $D92, FALSE))</f>
        <v>39.545915988009497</v>
      </c>
      <c r="L92" s="24">
        <f>IF(ISBLANK(HLOOKUP(L$1, m_preprocess!$1:$1048576, $D92, FALSE)), "", HLOOKUP(L$1, m_preprocess!$1:$1048576, $D92, FALSE))</f>
        <v>12.972403926665699</v>
      </c>
      <c r="M92" s="24">
        <f>IF(ISBLANK(HLOOKUP(M$1, m_preprocess!$1:$1048576, $D92, FALSE)), "", HLOOKUP(M$1, m_preprocess!$1:$1048576, $D92, FALSE))</f>
        <v>30.807143443579001</v>
      </c>
      <c r="N92" s="24">
        <f>IF(ISBLANK(HLOOKUP(N$1, m_preprocess!$1:$1048576, $D92, FALSE)), "", HLOOKUP(N$1, m_preprocess!$1:$1048576, $D92, FALSE))</f>
        <v>7.3197540838687196</v>
      </c>
      <c r="O92" s="24">
        <f>IF(ISBLANK(HLOOKUP(O$1, m_preprocess!$1:$1048576, $D92, FALSE)), "", HLOOKUP(O$1, m_preprocess!$1:$1048576, $D92, FALSE))</f>
        <v>9.4916830442302764</v>
      </c>
      <c r="P92" s="24">
        <f>IF(ISBLANK(HLOOKUP(P$1, m_preprocess!$1:$1048576, $D92, FALSE)), "", HLOOKUP(P$1, m_preprocess!$1:$1048576, $D92, FALSE))</f>
        <v>5.5358870929238488</v>
      </c>
      <c r="Q92" s="24">
        <f>IF(ISBLANK(HLOOKUP(Q$1, m_preprocess!$1:$1048576, $D92, FALSE)), "", HLOOKUP(Q$1, m_preprocess!$1:$1048576, $D92, FALSE))</f>
        <v>14.326627818528557</v>
      </c>
      <c r="R92" s="24">
        <f>IF(ISBLANK(HLOOKUP(R$1, m_preprocess!$1:$1048576, $D92, FALSE)), "", HLOOKUP(R$1, m_preprocess!$1:$1048576, $D92, FALSE))</f>
        <v>94.576866194585037</v>
      </c>
      <c r="S92" s="24">
        <f>IF(ISBLANK(HLOOKUP(S$1, m_preprocess!$1:$1048576, $D92, FALSE)), "", HLOOKUP(S$1, m_preprocess!$1:$1048576, $D92, FALSE))</f>
        <v>460.59</v>
      </c>
      <c r="T92" s="24">
        <f>IF(ISBLANK(HLOOKUP(T$1, m_preprocess!$1:$1048576, $D92, FALSE)), "", HLOOKUP(T$1, m_preprocess!$1:$1048576, $D92, FALSE))</f>
        <v>6858.06</v>
      </c>
      <c r="U92" s="24">
        <f>IF(ISBLANK(HLOOKUP(U$1, m_preprocess!$1:$1048576, $D92, FALSE)), "", HLOOKUP(U$1, m_preprocess!$1:$1048576, $D92, FALSE))</f>
        <v>18421</v>
      </c>
      <c r="V92" s="24">
        <f>IF(ISBLANK(HLOOKUP(V$1, m_preprocess!$1:$1048576, $D92, FALSE)), "", HLOOKUP(V$1, m_preprocess!$1:$1048576, $D92, FALSE))</f>
        <v>44.284533940485439</v>
      </c>
      <c r="W92" s="24">
        <f>IF(ISBLANK(HLOOKUP(W$1, m_preprocess!$1:$1048576, $D92, FALSE)), "", HLOOKUP(W$1, m_preprocess!$1:$1048576, $D92, FALSE))</f>
        <v>162760.96133270758</v>
      </c>
      <c r="X92" s="24">
        <f>IF(ISBLANK(HLOOKUP(X$1, m_preprocess!$1:$1048576, $D92, FALSE)), "", HLOOKUP(X$1, m_preprocess!$1:$1048576, $D92, FALSE))</f>
        <v>330244.83495701978</v>
      </c>
      <c r="Y92" s="24" t="str">
        <f>IF(ISBLANK(HLOOKUP(Y$1, m_preprocess!$1:$1048576, $D92, FALSE)), "", HLOOKUP(Y$1, m_preprocess!$1:$1048576, $D92, FALSE))</f>
        <v/>
      </c>
      <c r="Z92" s="24" t="str">
        <f>IF(ISBLANK(HLOOKUP(Z$1, m_preprocess!$1:$1048576, $D92, FALSE)), "", HLOOKUP(Z$1, m_preprocess!$1:$1048576, $D92, FALSE))</f>
        <v/>
      </c>
      <c r="AA92" s="24">
        <f>IF(ISBLANK(HLOOKUP(AA$1, m_preprocess!$1:$1048576, $D92, FALSE)), "", HLOOKUP(AA$1, m_preprocess!$1:$1048576, $D92, FALSE))</f>
        <v>40.974529346622369</v>
      </c>
      <c r="AB92" s="24" t="str">
        <f>IF(ISBLANK(HLOOKUP(AB$1, m_preprocess!$1:$1048576, $D92, FALSE)), "", HLOOKUP(AB$1, m_preprocess!$1:$1048576, $D92, FALSE))</f>
        <v/>
      </c>
      <c r="AC92" s="24" t="str">
        <f>IF(ISBLANK(HLOOKUP(AC$1, m_preprocess!$1:$1048576, $D92, FALSE)), "", HLOOKUP(AC$1, m_preprocess!$1:$1048576, $D92, FALSE))</f>
        <v/>
      </c>
      <c r="AD92" s="24">
        <f>IF(ISBLANK(HLOOKUP(AD$1, m_preprocess!$1:$1048576, $D92, FALSE)), "", HLOOKUP(AD$1, m_preprocess!$1:$1048576, $D92, FALSE))</f>
        <v>112.83214678704243</v>
      </c>
      <c r="AE92" s="24">
        <f>IF(ISBLANK(HLOOKUP(AE$1, m_preprocess!$1:$1048576, $D92, FALSE)), "", HLOOKUP(AE$1, m_preprocess!$1:$1048576, $D92, FALSE))</f>
        <v>323.41166714537587</v>
      </c>
      <c r="AF92" s="24">
        <f>IF(ISBLANK(HLOOKUP(AF$1, m_preprocess!$1:$1048576, $D92, FALSE)), "", HLOOKUP(AF$1, m_preprocess!$1:$1048576, $D92, FALSE))</f>
        <v>124.7705272572848</v>
      </c>
      <c r="AG92" s="24" t="str">
        <f>IF(ISBLANK(HLOOKUP(AG$1, m_preprocess!$1:$1048576, $D92, FALSE)), "", HLOOKUP(AG$1, m_preprocess!$1:$1048576, $D92, FALSE))</f>
        <v/>
      </c>
      <c r="AH92" s="24">
        <f>IF(ISBLANK(HLOOKUP(AH$1, m_preprocess!$1:$1048576, $D92, FALSE)), "", HLOOKUP(AH$1, m_preprocess!$1:$1048576, $D92, FALSE))</f>
        <v>1020005</v>
      </c>
      <c r="AI92" s="24">
        <f>IF(ISBLANK(HLOOKUP(AI$1, m_preprocess!$1:$1048576, $D92, FALSE)), "", HLOOKUP(AI$1, m_preprocess!$1:$1048576, $D92, FALSE))</f>
        <v>71.463640309009833</v>
      </c>
    </row>
    <row r="93" spans="1:35" x14ac:dyDescent="0.25">
      <c r="A93" s="27">
        <v>36739</v>
      </c>
      <c r="B93">
        <v>2000</v>
      </c>
      <c r="C93">
        <v>8</v>
      </c>
      <c r="D93">
        <v>93</v>
      </c>
      <c r="E93" s="24" t="str">
        <f>IF(ISBLANK(HLOOKUP(E$1, m_preprocess!$1:$1048576, $D93, FALSE)), "", HLOOKUP(E$1, m_preprocess!$1:$1048576, $D93, FALSE))</f>
        <v/>
      </c>
      <c r="F93" s="24">
        <f>IF(ISBLANK(HLOOKUP(F$1, m_preprocess!$1:$1048576, $D93, FALSE)), "", HLOOKUP(F$1, m_preprocess!$1:$1048576, $D93, FALSE))</f>
        <v>68.2</v>
      </c>
      <c r="G93" s="24">
        <f>IF(ISBLANK(HLOOKUP(G$1, m_preprocess!$1:$1048576, $D93, FALSE)), "", HLOOKUP(G$1, m_preprocess!$1:$1048576, $D93, FALSE))</f>
        <v>98.173266337972237</v>
      </c>
      <c r="H93" s="24">
        <f>IF(ISBLANK(HLOOKUP(H$1, m_preprocess!$1:$1048576, $D93, FALSE)), "", HLOOKUP(H$1, m_preprocess!$1:$1048576, $D93, FALSE))</f>
        <v>13.038463780838303</v>
      </c>
      <c r="I93" s="24" t="str">
        <f>IF(ISBLANK(HLOOKUP(I$1, m_preprocess!$1:$1048576, $D93, FALSE)), "", HLOOKUP(I$1, m_preprocess!$1:$1048576, $D93, FALSE))</f>
        <v/>
      </c>
      <c r="J93" s="24">
        <f>IF(ISBLANK(HLOOKUP(J$1, m_preprocess!$1:$1048576, $D93, FALSE)), "", HLOOKUP(J$1, m_preprocess!$1:$1048576, $D93, FALSE))</f>
        <v>83.317031190719717</v>
      </c>
      <c r="K93" s="24">
        <f>IF(ISBLANK(HLOOKUP(K$1, m_preprocess!$1:$1048576, $D93, FALSE)), "", HLOOKUP(K$1, m_preprocess!$1:$1048576, $D93, FALSE))</f>
        <v>36.705807940366796</v>
      </c>
      <c r="L93" s="24">
        <f>IF(ISBLANK(HLOOKUP(L$1, m_preprocess!$1:$1048576, $D93, FALSE)), "", HLOOKUP(L$1, m_preprocess!$1:$1048576, $D93, FALSE))</f>
        <v>11.428749939823863</v>
      </c>
      <c r="M93" s="24">
        <f>IF(ISBLANK(HLOOKUP(M$1, m_preprocess!$1:$1048576, $D93, FALSE)), "", HLOOKUP(M$1, m_preprocess!$1:$1048576, $D93, FALSE))</f>
        <v>32.006723121016705</v>
      </c>
      <c r="N93" s="24">
        <f>IF(ISBLANK(HLOOKUP(N$1, m_preprocess!$1:$1048576, $D93, FALSE)), "", HLOOKUP(N$1, m_preprocess!$1:$1048576, $D93, FALSE))</f>
        <v>8.1449995785109373</v>
      </c>
      <c r="O93" s="24">
        <f>IF(ISBLANK(HLOOKUP(O$1, m_preprocess!$1:$1048576, $D93, FALSE)), "", HLOOKUP(O$1, m_preprocess!$1:$1048576, $D93, FALSE))</f>
        <v>10.056741001034094</v>
      </c>
      <c r="P93" s="24">
        <f>IF(ISBLANK(HLOOKUP(P$1, m_preprocess!$1:$1048576, $D93, FALSE)), "", HLOOKUP(P$1, m_preprocess!$1:$1048576, $D93, FALSE))</f>
        <v>5.5867813404182822</v>
      </c>
      <c r="Q93" s="24">
        <f>IF(ISBLANK(HLOOKUP(Q$1, m_preprocess!$1:$1048576, $D93, FALSE)), "", HLOOKUP(Q$1, m_preprocess!$1:$1048576, $D93, FALSE))</f>
        <v>11.05191550340259</v>
      </c>
      <c r="R93" s="24">
        <f>IF(ISBLANK(HLOOKUP(R$1, m_preprocess!$1:$1048576, $D93, FALSE)), "", HLOOKUP(R$1, m_preprocess!$1:$1048576, $D93, FALSE))</f>
        <v>88.757849042059007</v>
      </c>
      <c r="S93" s="24">
        <f>IF(ISBLANK(HLOOKUP(S$1, m_preprocess!$1:$1048576, $D93, FALSE)), "", HLOOKUP(S$1, m_preprocess!$1:$1048576, $D93, FALSE))</f>
        <v>538.57000000000005</v>
      </c>
      <c r="T93" s="24">
        <f>IF(ISBLANK(HLOOKUP(T$1, m_preprocess!$1:$1048576, $D93, FALSE)), "", HLOOKUP(T$1, m_preprocess!$1:$1048576, $D93, FALSE))</f>
        <v>6498.6</v>
      </c>
      <c r="U93" s="24">
        <f>IF(ISBLANK(HLOOKUP(U$1, m_preprocess!$1:$1048576, $D93, FALSE)), "", HLOOKUP(U$1, m_preprocess!$1:$1048576, $D93, FALSE))</f>
        <v>18915</v>
      </c>
      <c r="V93" s="24">
        <f>IF(ISBLANK(HLOOKUP(V$1, m_preprocess!$1:$1048576, $D93, FALSE)), "", HLOOKUP(V$1, m_preprocess!$1:$1048576, $D93, FALSE))</f>
        <v>43.776173259623974</v>
      </c>
      <c r="W93" s="24">
        <f>IF(ISBLANK(HLOOKUP(W$1, m_preprocess!$1:$1048576, $D93, FALSE)), "", HLOOKUP(W$1, m_preprocess!$1:$1048576, $D93, FALSE))</f>
        <v>160773.97994928685</v>
      </c>
      <c r="X93" s="24">
        <f>IF(ISBLANK(HLOOKUP(X$1, m_preprocess!$1:$1048576, $D93, FALSE)), "", HLOOKUP(X$1, m_preprocess!$1:$1048576, $D93, FALSE))</f>
        <v>327472.46042474173</v>
      </c>
      <c r="Y93" s="24" t="str">
        <f>IF(ISBLANK(HLOOKUP(Y$1, m_preprocess!$1:$1048576, $D93, FALSE)), "", HLOOKUP(Y$1, m_preprocess!$1:$1048576, $D93, FALSE))</f>
        <v/>
      </c>
      <c r="Z93" s="24" t="str">
        <f>IF(ISBLANK(HLOOKUP(Z$1, m_preprocess!$1:$1048576, $D93, FALSE)), "", HLOOKUP(Z$1, m_preprocess!$1:$1048576, $D93, FALSE))</f>
        <v/>
      </c>
      <c r="AA93" s="24">
        <f>IF(ISBLANK(HLOOKUP(AA$1, m_preprocess!$1:$1048576, $D93, FALSE)), "", HLOOKUP(AA$1, m_preprocess!$1:$1048576, $D93, FALSE))</f>
        <v>42</v>
      </c>
      <c r="AB93" s="24" t="str">
        <f>IF(ISBLANK(HLOOKUP(AB$1, m_preprocess!$1:$1048576, $D93, FALSE)), "", HLOOKUP(AB$1, m_preprocess!$1:$1048576, $D93, FALSE))</f>
        <v/>
      </c>
      <c r="AC93" s="24" t="str">
        <f>IF(ISBLANK(HLOOKUP(AC$1, m_preprocess!$1:$1048576, $D93, FALSE)), "", HLOOKUP(AC$1, m_preprocess!$1:$1048576, $D93, FALSE))</f>
        <v/>
      </c>
      <c r="AD93" s="24">
        <f>IF(ISBLANK(HLOOKUP(AD$1, m_preprocess!$1:$1048576, $D93, FALSE)), "", HLOOKUP(AD$1, m_preprocess!$1:$1048576, $D93, FALSE))</f>
        <v>116.52194074912065</v>
      </c>
      <c r="AE93" s="24">
        <f>IF(ISBLANK(HLOOKUP(AE$1, m_preprocess!$1:$1048576, $D93, FALSE)), "", HLOOKUP(AE$1, m_preprocess!$1:$1048576, $D93, FALSE))</f>
        <v>322.79187137331621</v>
      </c>
      <c r="AF93" s="24">
        <f>IF(ISBLANK(HLOOKUP(AF$1, m_preprocess!$1:$1048576, $D93, FALSE)), "", HLOOKUP(AF$1, m_preprocess!$1:$1048576, $D93, FALSE))</f>
        <v>125.78589724813067</v>
      </c>
      <c r="AG93" s="24" t="str">
        <f>IF(ISBLANK(HLOOKUP(AG$1, m_preprocess!$1:$1048576, $D93, FALSE)), "", HLOOKUP(AG$1, m_preprocess!$1:$1048576, $D93, FALSE))</f>
        <v/>
      </c>
      <c r="AH93" s="24">
        <f>IF(ISBLANK(HLOOKUP(AH$1, m_preprocess!$1:$1048576, $D93, FALSE)), "", HLOOKUP(AH$1, m_preprocess!$1:$1048576, $D93, FALSE))</f>
        <v>1040549.5</v>
      </c>
      <c r="AI93" s="24">
        <f>IF(ISBLANK(HLOOKUP(AI$1, m_preprocess!$1:$1048576, $D93, FALSE)), "", HLOOKUP(AI$1, m_preprocess!$1:$1048576, $D93, FALSE))</f>
        <v>72.471098532323552</v>
      </c>
    </row>
    <row r="94" spans="1:35" x14ac:dyDescent="0.25">
      <c r="A94" s="27">
        <v>36770</v>
      </c>
      <c r="B94">
        <v>2000</v>
      </c>
      <c r="C94">
        <v>9</v>
      </c>
      <c r="D94">
        <v>94</v>
      </c>
      <c r="E94" s="24" t="str">
        <f>IF(ISBLANK(HLOOKUP(E$1, m_preprocess!$1:$1048576, $D94, FALSE)), "", HLOOKUP(E$1, m_preprocess!$1:$1048576, $D94, FALSE))</f>
        <v/>
      </c>
      <c r="F94" s="24">
        <f>IF(ISBLANK(HLOOKUP(F$1, m_preprocess!$1:$1048576, $D94, FALSE)), "", HLOOKUP(F$1, m_preprocess!$1:$1048576, $D94, FALSE))</f>
        <v>68.31</v>
      </c>
      <c r="G94" s="24">
        <f>IF(ISBLANK(HLOOKUP(G$1, m_preprocess!$1:$1048576, $D94, FALSE)), "", HLOOKUP(G$1, m_preprocess!$1:$1048576, $D94, FALSE))</f>
        <v>100.67368901565239</v>
      </c>
      <c r="H94" s="24">
        <f>IF(ISBLANK(HLOOKUP(H$1, m_preprocess!$1:$1048576, $D94, FALSE)), "", HLOOKUP(H$1, m_preprocess!$1:$1048576, $D94, FALSE))</f>
        <v>13.018443834946755</v>
      </c>
      <c r="I94" s="24" t="str">
        <f>IF(ISBLANK(HLOOKUP(I$1, m_preprocess!$1:$1048576, $D94, FALSE)), "", HLOOKUP(I$1, m_preprocess!$1:$1048576, $D94, FALSE))</f>
        <v/>
      </c>
      <c r="J94" s="24">
        <f>IF(ISBLANK(HLOOKUP(J$1, m_preprocess!$1:$1048576, $D94, FALSE)), "", HLOOKUP(J$1, m_preprocess!$1:$1048576, $D94, FALSE))</f>
        <v>83.798477035226441</v>
      </c>
      <c r="K94" s="24">
        <f>IF(ISBLANK(HLOOKUP(K$1, m_preprocess!$1:$1048576, $D94, FALSE)), "", HLOOKUP(K$1, m_preprocess!$1:$1048576, $D94, FALSE))</f>
        <v>34.825999035668588</v>
      </c>
      <c r="L94" s="24">
        <f>IF(ISBLANK(HLOOKUP(L$1, m_preprocess!$1:$1048576, $D94, FALSE)), "", HLOOKUP(L$1, m_preprocess!$1:$1048576, $D94, FALSE))</f>
        <v>11.252466670265546</v>
      </c>
      <c r="M94" s="24">
        <f>IF(ISBLANK(HLOOKUP(M$1, m_preprocess!$1:$1048576, $D94, FALSE)), "", HLOOKUP(M$1, m_preprocess!$1:$1048576, $D94, FALSE))</f>
        <v>28.17918602694996</v>
      </c>
      <c r="N94" s="24">
        <f>IF(ISBLANK(HLOOKUP(N$1, m_preprocess!$1:$1048576, $D94, FALSE)), "", HLOOKUP(N$1, m_preprocess!$1:$1048576, $D94, FALSE))</f>
        <v>6.3748539466182432</v>
      </c>
      <c r="O94" s="24">
        <f>IF(ISBLANK(HLOOKUP(O$1, m_preprocess!$1:$1048576, $D94, FALSE)), "", HLOOKUP(O$1, m_preprocess!$1:$1048576, $D94, FALSE))</f>
        <v>9.1579048715744591</v>
      </c>
      <c r="P94" s="24">
        <f>IF(ISBLANK(HLOOKUP(P$1, m_preprocess!$1:$1048576, $D94, FALSE)), "", HLOOKUP(P$1, m_preprocess!$1:$1048576, $D94, FALSE))</f>
        <v>5.7836025040187273</v>
      </c>
      <c r="Q94" s="24">
        <f>IF(ISBLANK(HLOOKUP(Q$1, m_preprocess!$1:$1048576, $D94, FALSE)), "", HLOOKUP(Q$1, m_preprocess!$1:$1048576, $D94, FALSE))</f>
        <v>10.385265836233717</v>
      </c>
      <c r="R94" s="24">
        <f>IF(ISBLANK(HLOOKUP(R$1, m_preprocess!$1:$1048576, $D94, FALSE)), "", HLOOKUP(R$1, m_preprocess!$1:$1048576, $D94, FALSE))</f>
        <v>89.419750529250649</v>
      </c>
      <c r="S94" s="24">
        <f>IF(ISBLANK(HLOOKUP(S$1, m_preprocess!$1:$1048576, $D94, FALSE)), "", HLOOKUP(S$1, m_preprocess!$1:$1048576, $D94, FALSE))</f>
        <v>552.66999999999996</v>
      </c>
      <c r="T94" s="24">
        <f>IF(ISBLANK(HLOOKUP(T$1, m_preprocess!$1:$1048576, $D94, FALSE)), "", HLOOKUP(T$1, m_preprocess!$1:$1048576, $D94, FALSE))</f>
        <v>6067.94</v>
      </c>
      <c r="U94" s="24">
        <f>IF(ISBLANK(HLOOKUP(U$1, m_preprocess!$1:$1048576, $D94, FALSE)), "", HLOOKUP(U$1, m_preprocess!$1:$1048576, $D94, FALSE))</f>
        <v>18632</v>
      </c>
      <c r="V94" s="24">
        <f>IF(ISBLANK(HLOOKUP(V$1, m_preprocess!$1:$1048576, $D94, FALSE)), "", HLOOKUP(V$1, m_preprocess!$1:$1048576, $D94, FALSE))</f>
        <v>43.514692867028074</v>
      </c>
      <c r="W94" s="24">
        <f>IF(ISBLANK(HLOOKUP(W$1, m_preprocess!$1:$1048576, $D94, FALSE)), "", HLOOKUP(W$1, m_preprocess!$1:$1048576, $D94, FALSE))</f>
        <v>163631.59180136467</v>
      </c>
      <c r="X94" s="24">
        <f>IF(ISBLANK(HLOOKUP(X$1, m_preprocess!$1:$1048576, $D94, FALSE)), "", HLOOKUP(X$1, m_preprocess!$1:$1048576, $D94, FALSE))</f>
        <v>327607.05054779258</v>
      </c>
      <c r="Y94" s="24" t="str">
        <f>IF(ISBLANK(HLOOKUP(Y$1, m_preprocess!$1:$1048576, $D94, FALSE)), "", HLOOKUP(Y$1, m_preprocess!$1:$1048576, $D94, FALSE))</f>
        <v/>
      </c>
      <c r="Z94" s="24" t="str">
        <f>IF(ISBLANK(HLOOKUP(Z$1, m_preprocess!$1:$1048576, $D94, FALSE)), "", HLOOKUP(Z$1, m_preprocess!$1:$1048576, $D94, FALSE))</f>
        <v/>
      </c>
      <c r="AA94" s="24">
        <f>IF(ISBLANK(HLOOKUP(AA$1, m_preprocess!$1:$1048576, $D94, FALSE)), "", HLOOKUP(AA$1, m_preprocess!$1:$1048576, $D94, FALSE))</f>
        <v>40.642303433001111</v>
      </c>
      <c r="AB94" s="24" t="str">
        <f>IF(ISBLANK(HLOOKUP(AB$1, m_preprocess!$1:$1048576, $D94, FALSE)), "", HLOOKUP(AB$1, m_preprocess!$1:$1048576, $D94, FALSE))</f>
        <v/>
      </c>
      <c r="AC94" s="24" t="str">
        <f>IF(ISBLANK(HLOOKUP(AC$1, m_preprocess!$1:$1048576, $D94, FALSE)), "", HLOOKUP(AC$1, m_preprocess!$1:$1048576, $D94, FALSE))</f>
        <v/>
      </c>
      <c r="AD94" s="24">
        <f>IF(ISBLANK(HLOOKUP(AD$1, m_preprocess!$1:$1048576, $D94, FALSE)), "", HLOOKUP(AD$1, m_preprocess!$1:$1048576, $D94, FALSE))</f>
        <v>116.56915567610005</v>
      </c>
      <c r="AE94" s="24">
        <f>IF(ISBLANK(HLOOKUP(AE$1, m_preprocess!$1:$1048576, $D94, FALSE)), "", HLOOKUP(AE$1, m_preprocess!$1:$1048576, $D94, FALSE))</f>
        <v>312.77665927777565</v>
      </c>
      <c r="AF94" s="24">
        <f>IF(ISBLANK(HLOOKUP(AF$1, m_preprocess!$1:$1048576, $D94, FALSE)), "", HLOOKUP(AF$1, m_preprocess!$1:$1048576, $D94, FALSE))</f>
        <v>128.04368333681239</v>
      </c>
      <c r="AG94" s="24" t="str">
        <f>IF(ISBLANK(HLOOKUP(AG$1, m_preprocess!$1:$1048576, $D94, FALSE)), "", HLOOKUP(AG$1, m_preprocess!$1:$1048576, $D94, FALSE))</f>
        <v/>
      </c>
      <c r="AH94" s="24">
        <f>IF(ISBLANK(HLOOKUP(AH$1, m_preprocess!$1:$1048576, $D94, FALSE)), "", HLOOKUP(AH$1, m_preprocess!$1:$1048576, $D94, FALSE))</f>
        <v>1003889</v>
      </c>
      <c r="AI94" s="24">
        <f>IF(ISBLANK(HLOOKUP(AI$1, m_preprocess!$1:$1048576, $D94, FALSE)), "", HLOOKUP(AI$1, m_preprocess!$1:$1048576, $D94, FALSE))</f>
        <v>73.946605200275911</v>
      </c>
    </row>
    <row r="95" spans="1:35" x14ac:dyDescent="0.25">
      <c r="A95" s="27">
        <v>36800</v>
      </c>
      <c r="B95">
        <v>2000</v>
      </c>
      <c r="C95">
        <v>10</v>
      </c>
      <c r="D95">
        <v>95</v>
      </c>
      <c r="E95" s="24" t="str">
        <f>IF(ISBLANK(HLOOKUP(E$1, m_preprocess!$1:$1048576, $D95, FALSE)), "", HLOOKUP(E$1, m_preprocess!$1:$1048576, $D95, FALSE))</f>
        <v/>
      </c>
      <c r="F95" s="24">
        <f>IF(ISBLANK(HLOOKUP(F$1, m_preprocess!$1:$1048576, $D95, FALSE)), "", HLOOKUP(F$1, m_preprocess!$1:$1048576, $D95, FALSE))</f>
        <v>68.400000000000006</v>
      </c>
      <c r="G95" s="24">
        <f>IF(ISBLANK(HLOOKUP(G$1, m_preprocess!$1:$1048576, $D95, FALSE)), "", HLOOKUP(G$1, m_preprocess!$1:$1048576, $D95, FALSE))</f>
        <v>96.696294331719059</v>
      </c>
      <c r="H95" s="24">
        <f>IF(ISBLANK(HLOOKUP(H$1, m_preprocess!$1:$1048576, $D95, FALSE)), "", HLOOKUP(H$1, m_preprocess!$1:$1048576, $D95, FALSE))</f>
        <v>13.042386696427764</v>
      </c>
      <c r="I95" s="24" t="str">
        <f>IF(ISBLANK(HLOOKUP(I$1, m_preprocess!$1:$1048576, $D95, FALSE)), "", HLOOKUP(I$1, m_preprocess!$1:$1048576, $D95, FALSE))</f>
        <v/>
      </c>
      <c r="J95" s="24">
        <f>IF(ISBLANK(HLOOKUP(J$1, m_preprocess!$1:$1048576, $D95, FALSE)), "", HLOOKUP(J$1, m_preprocess!$1:$1048576, $D95, FALSE))</f>
        <v>83.6702237683334</v>
      </c>
      <c r="K95" s="24">
        <f>IF(ISBLANK(HLOOKUP(K$1, m_preprocess!$1:$1048576, $D95, FALSE)), "", HLOOKUP(K$1, m_preprocess!$1:$1048576, $D95, FALSE))</f>
        <v>33.307278703951965</v>
      </c>
      <c r="L95" s="24">
        <f>IF(ISBLANK(HLOOKUP(L$1, m_preprocess!$1:$1048576, $D95, FALSE)), "", HLOOKUP(L$1, m_preprocess!$1:$1048576, $D95, FALSE))</f>
        <v>10.169085002631729</v>
      </c>
      <c r="M95" s="24">
        <f>IF(ISBLANK(HLOOKUP(M$1, m_preprocess!$1:$1048576, $D95, FALSE)), "", HLOOKUP(M$1, m_preprocess!$1:$1048576, $D95, FALSE))</f>
        <v>30.287433235637536</v>
      </c>
      <c r="N95" s="24">
        <f>IF(ISBLANK(HLOOKUP(N$1, m_preprocess!$1:$1048576, $D95, FALSE)), "", HLOOKUP(N$1, m_preprocess!$1:$1048576, $D95, FALSE))</f>
        <v>6.8171544537126056</v>
      </c>
      <c r="O95" s="24">
        <f>IF(ISBLANK(HLOOKUP(O$1, m_preprocess!$1:$1048576, $D95, FALSE)), "", HLOOKUP(O$1, m_preprocess!$1:$1048576, $D95, FALSE))</f>
        <v>9.9927495798946211</v>
      </c>
      <c r="P95" s="24">
        <f>IF(ISBLANK(HLOOKUP(P$1, m_preprocess!$1:$1048576, $D95, FALSE)), "", HLOOKUP(P$1, m_preprocess!$1:$1048576, $D95, FALSE))</f>
        <v>6.0558185637049764</v>
      </c>
      <c r="Q95" s="24">
        <f>IF(ISBLANK(HLOOKUP(Q$1, m_preprocess!$1:$1048576, $D95, FALSE)), "", HLOOKUP(Q$1, m_preprocess!$1:$1048576, $D95, FALSE))</f>
        <v>11.132931677280313</v>
      </c>
      <c r="R95" s="24">
        <f>IF(ISBLANK(HLOOKUP(R$1, m_preprocess!$1:$1048576, $D95, FALSE)), "", HLOOKUP(R$1, m_preprocess!$1:$1048576, $D95, FALSE))</f>
        <v>91.464394344842759</v>
      </c>
      <c r="S95" s="24">
        <f>IF(ISBLANK(HLOOKUP(S$1, m_preprocess!$1:$1048576, $D95, FALSE)), "", HLOOKUP(S$1, m_preprocess!$1:$1048576, $D95, FALSE))</f>
        <v>507.25</v>
      </c>
      <c r="T95" s="24">
        <f>IF(ISBLANK(HLOOKUP(T$1, m_preprocess!$1:$1048576, $D95, FALSE)), "", HLOOKUP(T$1, m_preprocess!$1:$1048576, $D95, FALSE))</f>
        <v>6060.46</v>
      </c>
      <c r="U95" s="24">
        <f>IF(ISBLANK(HLOOKUP(U$1, m_preprocess!$1:$1048576, $D95, FALSE)), "", HLOOKUP(U$1, m_preprocess!$1:$1048576, $D95, FALSE))</f>
        <v>20026</v>
      </c>
      <c r="V95" s="24">
        <f>IF(ISBLANK(HLOOKUP(V$1, m_preprocess!$1:$1048576, $D95, FALSE)), "", HLOOKUP(V$1, m_preprocess!$1:$1048576, $D95, FALSE))</f>
        <v>43.132804980578996</v>
      </c>
      <c r="W95" s="24">
        <f>IF(ISBLANK(HLOOKUP(W$1, m_preprocess!$1:$1048576, $D95, FALSE)), "", HLOOKUP(W$1, m_preprocess!$1:$1048576, $D95, FALSE))</f>
        <v>157664.76976895766</v>
      </c>
      <c r="X95" s="24">
        <f>IF(ISBLANK(HLOOKUP(X$1, m_preprocess!$1:$1048576, $D95, FALSE)), "", HLOOKUP(X$1, m_preprocess!$1:$1048576, $D95, FALSE))</f>
        <v>317215.19933641958</v>
      </c>
      <c r="Y95" s="24" t="str">
        <f>IF(ISBLANK(HLOOKUP(Y$1, m_preprocess!$1:$1048576, $D95, FALSE)), "", HLOOKUP(Y$1, m_preprocess!$1:$1048576, $D95, FALSE))</f>
        <v/>
      </c>
      <c r="Z95" s="24" t="str">
        <f>IF(ISBLANK(HLOOKUP(Z$1, m_preprocess!$1:$1048576, $D95, FALSE)), "", HLOOKUP(Z$1, m_preprocess!$1:$1048576, $D95, FALSE))</f>
        <v/>
      </c>
      <c r="AA95" s="24">
        <f>IF(ISBLANK(HLOOKUP(AA$1, m_preprocess!$1:$1048576, $D95, FALSE)), "", HLOOKUP(AA$1, m_preprocess!$1:$1048576, $D95, FALSE))</f>
        <v>39.091915836101883</v>
      </c>
      <c r="AB95" s="24" t="str">
        <f>IF(ISBLANK(HLOOKUP(AB$1, m_preprocess!$1:$1048576, $D95, FALSE)), "", HLOOKUP(AB$1, m_preprocess!$1:$1048576, $D95, FALSE))</f>
        <v/>
      </c>
      <c r="AC95" s="24" t="str">
        <f>IF(ISBLANK(HLOOKUP(AC$1, m_preprocess!$1:$1048576, $D95, FALSE)), "", HLOOKUP(AC$1, m_preprocess!$1:$1048576, $D95, FALSE))</f>
        <v/>
      </c>
      <c r="AD95" s="24">
        <f>IF(ISBLANK(HLOOKUP(AD$1, m_preprocess!$1:$1048576, $D95, FALSE)), "", HLOOKUP(AD$1, m_preprocess!$1:$1048576, $D95, FALSE))</f>
        <v>111.78467840594672</v>
      </c>
      <c r="AE95" s="24">
        <f>IF(ISBLANK(HLOOKUP(AE$1, m_preprocess!$1:$1048576, $D95, FALSE)), "", HLOOKUP(AE$1, m_preprocess!$1:$1048576, $D95, FALSE))</f>
        <v>308.44694348480289</v>
      </c>
      <c r="AF95" s="24">
        <f>IF(ISBLANK(HLOOKUP(AF$1, m_preprocess!$1:$1048576, $D95, FALSE)), "", HLOOKUP(AF$1, m_preprocess!$1:$1048576, $D95, FALSE))</f>
        <v>115.65159661943889</v>
      </c>
      <c r="AG95" s="24" t="str">
        <f>IF(ISBLANK(HLOOKUP(AG$1, m_preprocess!$1:$1048576, $D95, FALSE)), "", HLOOKUP(AG$1, m_preprocess!$1:$1048576, $D95, FALSE))</f>
        <v/>
      </c>
      <c r="AH95" s="24">
        <f>IF(ISBLANK(HLOOKUP(AH$1, m_preprocess!$1:$1048576, $D95, FALSE)), "", HLOOKUP(AH$1, m_preprocess!$1:$1048576, $D95, FALSE))</f>
        <v>998872.5</v>
      </c>
      <c r="AI95" s="24">
        <f>IF(ISBLANK(HLOOKUP(AI$1, m_preprocess!$1:$1048576, $D95, FALSE)), "", HLOOKUP(AI$1, m_preprocess!$1:$1048576, $D95, FALSE))</f>
        <v>74.333332688982807</v>
      </c>
    </row>
    <row r="96" spans="1:35" x14ac:dyDescent="0.25">
      <c r="A96" s="27">
        <v>36831</v>
      </c>
      <c r="B96">
        <v>2000</v>
      </c>
      <c r="C96">
        <v>11</v>
      </c>
      <c r="D96">
        <v>96</v>
      </c>
      <c r="E96" s="24" t="str">
        <f>IF(ISBLANK(HLOOKUP(E$1, m_preprocess!$1:$1048576, $D96, FALSE)), "", HLOOKUP(E$1, m_preprocess!$1:$1048576, $D96, FALSE))</f>
        <v/>
      </c>
      <c r="F96" s="24">
        <f>IF(ISBLANK(HLOOKUP(F$1, m_preprocess!$1:$1048576, $D96, FALSE)), "", HLOOKUP(F$1, m_preprocess!$1:$1048576, $D96, FALSE))</f>
        <v>66.33</v>
      </c>
      <c r="G96" s="24">
        <f>IF(ISBLANK(HLOOKUP(G$1, m_preprocess!$1:$1048576, $D96, FALSE)), "", HLOOKUP(G$1, m_preprocess!$1:$1048576, $D96, FALSE))</f>
        <v>103.07329490636823</v>
      </c>
      <c r="H96" s="24">
        <f>IF(ISBLANK(HLOOKUP(H$1, m_preprocess!$1:$1048576, $D96, FALSE)), "", HLOOKUP(H$1, m_preprocess!$1:$1048576, $D96, FALSE))</f>
        <v>12.978312408466572</v>
      </c>
      <c r="I96" s="24" t="str">
        <f>IF(ISBLANK(HLOOKUP(I$1, m_preprocess!$1:$1048576, $D96, FALSE)), "", HLOOKUP(I$1, m_preprocess!$1:$1048576, $D96, FALSE))</f>
        <v/>
      </c>
      <c r="J96" s="24">
        <f>IF(ISBLANK(HLOOKUP(J$1, m_preprocess!$1:$1048576, $D96, FALSE)), "", HLOOKUP(J$1, m_preprocess!$1:$1048576, $D96, FALSE))</f>
        <v>83.690178503891033</v>
      </c>
      <c r="K96" s="24">
        <f>IF(ISBLANK(HLOOKUP(K$1, m_preprocess!$1:$1048576, $D96, FALSE)), "", HLOOKUP(K$1, m_preprocess!$1:$1048576, $D96, FALSE))</f>
        <v>34.047366937043684</v>
      </c>
      <c r="L96" s="24">
        <f>IF(ISBLANK(HLOOKUP(L$1, m_preprocess!$1:$1048576, $D96, FALSE)), "", HLOOKUP(L$1, m_preprocess!$1:$1048576, $D96, FALSE))</f>
        <v>10.869077042363395</v>
      </c>
      <c r="M96" s="24">
        <f>IF(ISBLANK(HLOOKUP(M$1, m_preprocess!$1:$1048576, $D96, FALSE)), "", HLOOKUP(M$1, m_preprocess!$1:$1048576, $D96, FALSE))</f>
        <v>28.994412041118668</v>
      </c>
      <c r="N96" s="24">
        <f>IF(ISBLANK(HLOOKUP(N$1, m_preprocess!$1:$1048576, $D96, FALSE)), "", HLOOKUP(N$1, m_preprocess!$1:$1048576, $D96, FALSE))</f>
        <v>6.0181718220741915</v>
      </c>
      <c r="O96" s="24">
        <f>IF(ISBLANK(HLOOKUP(O$1, m_preprocess!$1:$1048576, $D96, FALSE)), "", HLOOKUP(O$1, m_preprocess!$1:$1048576, $D96, FALSE))</f>
        <v>9.6788983210262547</v>
      </c>
      <c r="P96" s="24">
        <f>IF(ISBLANK(HLOOKUP(P$1, m_preprocess!$1:$1048576, $D96, FALSE)), "", HLOOKUP(P$1, m_preprocess!$1:$1048576, $D96, FALSE))</f>
        <v>5.7697781468432305</v>
      </c>
      <c r="Q96" s="24">
        <f>IF(ISBLANK(HLOOKUP(Q$1, m_preprocess!$1:$1048576, $D96, FALSE)), "", HLOOKUP(Q$1, m_preprocess!$1:$1048576, $D96, FALSE))</f>
        <v>9.7778506177132201</v>
      </c>
      <c r="R96" s="24">
        <f>IF(ISBLANK(HLOOKUP(R$1, m_preprocess!$1:$1048576, $D96, FALSE)), "", HLOOKUP(R$1, m_preprocess!$1:$1048576, $D96, FALSE))</f>
        <v>87.963516678428121</v>
      </c>
      <c r="S96" s="24">
        <f>IF(ISBLANK(HLOOKUP(S$1, m_preprocess!$1:$1048576, $D96, FALSE)), "", HLOOKUP(S$1, m_preprocess!$1:$1048576, $D96, FALSE))</f>
        <v>532.59299999999996</v>
      </c>
      <c r="T96" s="24">
        <f>IF(ISBLANK(HLOOKUP(T$1, m_preprocess!$1:$1048576, $D96, FALSE)), "", HLOOKUP(T$1, m_preprocess!$1:$1048576, $D96, FALSE))</f>
        <v>5946.77</v>
      </c>
      <c r="U96" s="24">
        <f>IF(ISBLANK(HLOOKUP(U$1, m_preprocess!$1:$1048576, $D96, FALSE)), "", HLOOKUP(U$1, m_preprocess!$1:$1048576, $D96, FALSE))</f>
        <v>12615</v>
      </c>
      <c r="V96" s="24">
        <f>IF(ISBLANK(HLOOKUP(V$1, m_preprocess!$1:$1048576, $D96, FALSE)), "", HLOOKUP(V$1, m_preprocess!$1:$1048576, $D96, FALSE))</f>
        <v>43.335216277266376</v>
      </c>
      <c r="W96" s="24">
        <f>IF(ISBLANK(HLOOKUP(W$1, m_preprocess!$1:$1048576, $D96, FALSE)), "", HLOOKUP(W$1, m_preprocess!$1:$1048576, $D96, FALSE))</f>
        <v>156224.91388628545</v>
      </c>
      <c r="X96" s="24">
        <f>IF(ISBLANK(HLOOKUP(X$1, m_preprocess!$1:$1048576, $D96, FALSE)), "", HLOOKUP(X$1, m_preprocess!$1:$1048576, $D96, FALSE))</f>
        <v>312704.37254650041</v>
      </c>
      <c r="Y96" s="24" t="str">
        <f>IF(ISBLANK(HLOOKUP(Y$1, m_preprocess!$1:$1048576, $D96, FALSE)), "", HLOOKUP(Y$1, m_preprocess!$1:$1048576, $D96, FALSE))</f>
        <v/>
      </c>
      <c r="Z96" s="24" t="str">
        <f>IF(ISBLANK(HLOOKUP(Z$1, m_preprocess!$1:$1048576, $D96, FALSE)), "", HLOOKUP(Z$1, m_preprocess!$1:$1048576, $D96, FALSE))</f>
        <v/>
      </c>
      <c r="AA96" s="24">
        <f>IF(ISBLANK(HLOOKUP(AA$1, m_preprocess!$1:$1048576, $D96, FALSE)), "", HLOOKUP(AA$1, m_preprocess!$1:$1048576, $D96, FALSE))</f>
        <v>34.559643255295434</v>
      </c>
      <c r="AB96" s="24" t="str">
        <f>IF(ISBLANK(HLOOKUP(AB$1, m_preprocess!$1:$1048576, $D96, FALSE)), "", HLOOKUP(AB$1, m_preprocess!$1:$1048576, $D96, FALSE))</f>
        <v/>
      </c>
      <c r="AC96" s="24" t="str">
        <f>IF(ISBLANK(HLOOKUP(AC$1, m_preprocess!$1:$1048576, $D96, FALSE)), "", HLOOKUP(AC$1, m_preprocess!$1:$1048576, $D96, FALSE))</f>
        <v/>
      </c>
      <c r="AD96" s="24">
        <f>IF(ISBLANK(HLOOKUP(AD$1, m_preprocess!$1:$1048576, $D96, FALSE)), "", HLOOKUP(AD$1, m_preprocess!$1:$1048576, $D96, FALSE))</f>
        <v>111.88867083498384</v>
      </c>
      <c r="AE96" s="24">
        <f>IF(ISBLANK(HLOOKUP(AE$1, m_preprocess!$1:$1048576, $D96, FALSE)), "", HLOOKUP(AE$1, m_preprocess!$1:$1048576, $D96, FALSE))</f>
        <v>302.10398536963982</v>
      </c>
      <c r="AF96" s="24">
        <f>IF(ISBLANK(HLOOKUP(AF$1, m_preprocess!$1:$1048576, $D96, FALSE)), "", HLOOKUP(AF$1, m_preprocess!$1:$1048576, $D96, FALSE))</f>
        <v>120.03945535196684</v>
      </c>
      <c r="AG96" s="24" t="str">
        <f>IF(ISBLANK(HLOOKUP(AG$1, m_preprocess!$1:$1048576, $D96, FALSE)), "", HLOOKUP(AG$1, m_preprocess!$1:$1048576, $D96, FALSE))</f>
        <v/>
      </c>
      <c r="AH96" s="24">
        <f>IF(ISBLANK(HLOOKUP(AH$1, m_preprocess!$1:$1048576, $D96, FALSE)), "", HLOOKUP(AH$1, m_preprocess!$1:$1048576, $D96, FALSE))</f>
        <v>1053555.5</v>
      </c>
      <c r="AI96" s="24">
        <f>IF(ISBLANK(HLOOKUP(AI$1, m_preprocess!$1:$1048576, $D96, FALSE)), "", HLOOKUP(AI$1, m_preprocess!$1:$1048576, $D96, FALSE))</f>
        <v>75.346306553892532</v>
      </c>
    </row>
    <row r="97" spans="1:35" x14ac:dyDescent="0.25">
      <c r="A97" s="27">
        <v>36861</v>
      </c>
      <c r="B97">
        <v>2000</v>
      </c>
      <c r="C97">
        <v>12</v>
      </c>
      <c r="D97">
        <v>97</v>
      </c>
      <c r="E97" s="24" t="str">
        <f>IF(ISBLANK(HLOOKUP(E$1, m_preprocess!$1:$1048576, $D97, FALSE)), "", HLOOKUP(E$1, m_preprocess!$1:$1048576, $D97, FALSE))</f>
        <v/>
      </c>
      <c r="F97" s="24">
        <f>IF(ISBLANK(HLOOKUP(F$1, m_preprocess!$1:$1048576, $D97, FALSE)), "", HLOOKUP(F$1, m_preprocess!$1:$1048576, $D97, FALSE))</f>
        <v>66.510000000000005</v>
      </c>
      <c r="G97" s="24">
        <f>IF(ISBLANK(HLOOKUP(G$1, m_preprocess!$1:$1048576, $D97, FALSE)), "", HLOOKUP(G$1, m_preprocess!$1:$1048576, $D97, FALSE))</f>
        <v>97.559398616702467</v>
      </c>
      <c r="H97" s="24">
        <f>IF(ISBLANK(HLOOKUP(H$1, m_preprocess!$1:$1048576, $D97, FALSE)), "", HLOOKUP(H$1, m_preprocess!$1:$1048576, $D97, FALSE))</f>
        <v>12.962620746108726</v>
      </c>
      <c r="I97" s="24" t="str">
        <f>IF(ISBLANK(HLOOKUP(I$1, m_preprocess!$1:$1048576, $D97, FALSE)), "", HLOOKUP(I$1, m_preprocess!$1:$1048576, $D97, FALSE))</f>
        <v/>
      </c>
      <c r="J97" s="24">
        <f>IF(ISBLANK(HLOOKUP(J$1, m_preprocess!$1:$1048576, $D97, FALSE)), "", HLOOKUP(J$1, m_preprocess!$1:$1048576, $D97, FALSE))</f>
        <v>82.636419989529884</v>
      </c>
      <c r="K97" s="24">
        <f>IF(ISBLANK(HLOOKUP(K$1, m_preprocess!$1:$1048576, $D97, FALSE)), "", HLOOKUP(K$1, m_preprocess!$1:$1048576, $D97, FALSE))</f>
        <v>36.564427525836322</v>
      </c>
      <c r="L97" s="24">
        <f>IF(ISBLANK(HLOOKUP(L$1, m_preprocess!$1:$1048576, $D97, FALSE)), "", HLOOKUP(L$1, m_preprocess!$1:$1048576, $D97, FALSE))</f>
        <v>10.349561862897779</v>
      </c>
      <c r="M97" s="24">
        <f>IF(ISBLANK(HLOOKUP(M$1, m_preprocess!$1:$1048576, $D97, FALSE)), "", HLOOKUP(M$1, m_preprocess!$1:$1048576, $D97, FALSE))</f>
        <v>26.472809099202728</v>
      </c>
      <c r="N97" s="24">
        <f>IF(ISBLANK(HLOOKUP(N$1, m_preprocess!$1:$1048576, $D97, FALSE)), "", HLOOKUP(N$1, m_preprocess!$1:$1048576, $D97, FALSE))</f>
        <v>7.1054078537587104</v>
      </c>
      <c r="O97" s="24">
        <f>IF(ISBLANK(HLOOKUP(O$1, m_preprocess!$1:$1048576, $D97, FALSE)), "", HLOOKUP(O$1, m_preprocess!$1:$1048576, $D97, FALSE))</f>
        <v>8.0984292832634353</v>
      </c>
      <c r="P97" s="24">
        <f>IF(ISBLANK(HLOOKUP(P$1, m_preprocess!$1:$1048576, $D97, FALSE)), "", HLOOKUP(P$1, m_preprocess!$1:$1048576, $D97, FALSE))</f>
        <v>4.8710792224298913</v>
      </c>
      <c r="Q97" s="24">
        <f>IF(ISBLANK(HLOOKUP(Q$1, m_preprocess!$1:$1048576, $D97, FALSE)), "", HLOOKUP(Q$1, m_preprocess!$1:$1048576, $D97, FALSE))</f>
        <v>15.96899300337393</v>
      </c>
      <c r="R97" s="24">
        <f>IF(ISBLANK(HLOOKUP(R$1, m_preprocess!$1:$1048576, $D97, FALSE)), "", HLOOKUP(R$1, m_preprocess!$1:$1048576, $D97, FALSE))</f>
        <v>117.55578056678405</v>
      </c>
      <c r="S97" s="24">
        <f>IF(ISBLANK(HLOOKUP(S$1, m_preprocess!$1:$1048576, $D97, FALSE)), "", HLOOKUP(S$1, m_preprocess!$1:$1048576, $D97, FALSE))</f>
        <v>491.02499999999998</v>
      </c>
      <c r="T97" s="24">
        <f>IF(ISBLANK(HLOOKUP(T$1, m_preprocess!$1:$1048576, $D97, FALSE)), "", HLOOKUP(T$1, m_preprocess!$1:$1048576, $D97, FALSE))</f>
        <v>6552.61</v>
      </c>
      <c r="U97" s="24">
        <f>IF(ISBLANK(HLOOKUP(U$1, m_preprocess!$1:$1048576, $D97, FALSE)), "", HLOOKUP(U$1, m_preprocess!$1:$1048576, $D97, FALSE))</f>
        <v>12475</v>
      </c>
      <c r="V97" s="24">
        <f>IF(ISBLANK(HLOOKUP(V$1, m_preprocess!$1:$1048576, $D97, FALSE)), "", HLOOKUP(V$1, m_preprocess!$1:$1048576, $D97, FALSE))</f>
        <v>44.129260923627839</v>
      </c>
      <c r="W97" s="24">
        <f>IF(ISBLANK(HLOOKUP(W$1, m_preprocess!$1:$1048576, $D97, FALSE)), "", HLOOKUP(W$1, m_preprocess!$1:$1048576, $D97, FALSE))</f>
        <v>170586.973151768</v>
      </c>
      <c r="X97" s="24">
        <f>IF(ISBLANK(HLOOKUP(X$1, m_preprocess!$1:$1048576, $D97, FALSE)), "", HLOOKUP(X$1, m_preprocess!$1:$1048576, $D97, FALSE))</f>
        <v>322787.86976384051</v>
      </c>
      <c r="Y97" s="24" t="str">
        <f>IF(ISBLANK(HLOOKUP(Y$1, m_preprocess!$1:$1048576, $D97, FALSE)), "", HLOOKUP(Y$1, m_preprocess!$1:$1048576, $D97, FALSE))</f>
        <v/>
      </c>
      <c r="Z97" s="24" t="str">
        <f>IF(ISBLANK(HLOOKUP(Z$1, m_preprocess!$1:$1048576, $D97, FALSE)), "", HLOOKUP(Z$1, m_preprocess!$1:$1048576, $D97, FALSE))</f>
        <v/>
      </c>
      <c r="AA97" s="24">
        <f>IF(ISBLANK(HLOOKUP(AA$1, m_preprocess!$1:$1048576, $D97, FALSE)), "", HLOOKUP(AA$1, m_preprocess!$1:$1048576, $D97, FALSE))</f>
        <v>38.083333333333336</v>
      </c>
      <c r="AB97" s="24" t="str">
        <f>IF(ISBLANK(HLOOKUP(AB$1, m_preprocess!$1:$1048576, $D97, FALSE)), "", HLOOKUP(AB$1, m_preprocess!$1:$1048576, $D97, FALSE))</f>
        <v/>
      </c>
      <c r="AC97" s="24" t="str">
        <f>IF(ISBLANK(HLOOKUP(AC$1, m_preprocess!$1:$1048576, $D97, FALSE)), "", HLOOKUP(AC$1, m_preprocess!$1:$1048576, $D97, FALSE))</f>
        <v/>
      </c>
      <c r="AD97" s="24">
        <f>IF(ISBLANK(HLOOKUP(AD$1, m_preprocess!$1:$1048576, $D97, FALSE)), "", HLOOKUP(AD$1, m_preprocess!$1:$1048576, $D97, FALSE))</f>
        <v>109.78357572929382</v>
      </c>
      <c r="AE97" s="24">
        <f>IF(ISBLANK(HLOOKUP(AE$1, m_preprocess!$1:$1048576, $D97, FALSE)), "", HLOOKUP(AE$1, m_preprocess!$1:$1048576, $D97, FALSE))</f>
        <v>303.27974588473126</v>
      </c>
      <c r="AF97" s="24">
        <f>IF(ISBLANK(HLOOKUP(AF$1, m_preprocess!$1:$1048576, $D97, FALSE)), "", HLOOKUP(AF$1, m_preprocess!$1:$1048576, $D97, FALSE))</f>
        <v>119.01527878173255</v>
      </c>
      <c r="AG97" s="24" t="str">
        <f>IF(ISBLANK(HLOOKUP(AG$1, m_preprocess!$1:$1048576, $D97, FALSE)), "", HLOOKUP(AG$1, m_preprocess!$1:$1048576, $D97, FALSE))</f>
        <v/>
      </c>
      <c r="AH97" s="24">
        <f>IF(ISBLANK(HLOOKUP(AH$1, m_preprocess!$1:$1048576, $D97, FALSE)), "", HLOOKUP(AH$1, m_preprocess!$1:$1048576, $D97, FALSE))</f>
        <v>1042395</v>
      </c>
      <c r="AI97" s="24">
        <f>IF(ISBLANK(HLOOKUP(AI$1, m_preprocess!$1:$1048576, $D97, FALSE)), "", HLOOKUP(AI$1, m_preprocess!$1:$1048576, $D97, FALSE))</f>
        <v>77.987980620544633</v>
      </c>
    </row>
    <row r="98" spans="1:35" x14ac:dyDescent="0.25">
      <c r="A98" s="27">
        <v>36892</v>
      </c>
      <c r="B98">
        <v>2001</v>
      </c>
      <c r="C98">
        <v>1</v>
      </c>
      <c r="D98">
        <v>98</v>
      </c>
      <c r="E98" s="24" t="str">
        <f>IF(ISBLANK(HLOOKUP(E$1, m_preprocess!$1:$1048576, $D98, FALSE)), "", HLOOKUP(E$1, m_preprocess!$1:$1048576, $D98, FALSE))</f>
        <v/>
      </c>
      <c r="F98" s="24">
        <f>IF(ISBLANK(HLOOKUP(F$1, m_preprocess!$1:$1048576, $D98, FALSE)), "", HLOOKUP(F$1, m_preprocess!$1:$1048576, $D98, FALSE))</f>
        <v>60.23</v>
      </c>
      <c r="G98" s="24">
        <f>IF(ISBLANK(HLOOKUP(G$1, m_preprocess!$1:$1048576, $D98, FALSE)), "", HLOOKUP(G$1, m_preprocess!$1:$1048576, $D98, FALSE))</f>
        <v>95.640516593940134</v>
      </c>
      <c r="H98" s="24">
        <f>IF(ISBLANK(HLOOKUP(H$1, m_preprocess!$1:$1048576, $D98, FALSE)), "", HLOOKUP(H$1, m_preprocess!$1:$1048576, $D98, FALSE))</f>
        <v>12.973081854347287</v>
      </c>
      <c r="I98" s="24" t="str">
        <f>IF(ISBLANK(HLOOKUP(I$1, m_preprocess!$1:$1048576, $D98, FALSE)), "", HLOOKUP(I$1, m_preprocess!$1:$1048576, $D98, FALSE))</f>
        <v/>
      </c>
      <c r="J98" s="24">
        <f>IF(ISBLANK(HLOOKUP(J$1, m_preprocess!$1:$1048576, $D98, FALSE)), "", HLOOKUP(J$1, m_preprocess!$1:$1048576, $D98, FALSE))</f>
        <v>82.357428972818454</v>
      </c>
      <c r="K98" s="24">
        <f>IF(ISBLANK(HLOOKUP(K$1, m_preprocess!$1:$1048576, $D98, FALSE)), "", HLOOKUP(K$1, m_preprocess!$1:$1048576, $D98, FALSE))</f>
        <v>31.869989069400447</v>
      </c>
      <c r="L98" s="24">
        <f>IF(ISBLANK(HLOOKUP(L$1, m_preprocess!$1:$1048576, $D98, FALSE)), "", HLOOKUP(L$1, m_preprocess!$1:$1048576, $D98, FALSE))</f>
        <v>8.0891114327792781</v>
      </c>
      <c r="M98" s="24">
        <f>IF(ISBLANK(HLOOKUP(M$1, m_preprocess!$1:$1048576, $D98, FALSE)), "", HLOOKUP(M$1, m_preprocess!$1:$1048576, $D98, FALSE))</f>
        <v>25.125470471311836</v>
      </c>
      <c r="N98" s="24">
        <f>IF(ISBLANK(HLOOKUP(N$1, m_preprocess!$1:$1048576, $D98, FALSE)), "", HLOOKUP(N$1, m_preprocess!$1:$1048576, $D98, FALSE))</f>
        <v>5.393192197630853</v>
      </c>
      <c r="O98" s="24">
        <f>IF(ISBLANK(HLOOKUP(O$1, m_preprocess!$1:$1048576, $D98, FALSE)), "", HLOOKUP(O$1, m_preprocess!$1:$1048576, $D98, FALSE))</f>
        <v>9.5258899380030186</v>
      </c>
      <c r="P98" s="24">
        <f>IF(ISBLANK(HLOOKUP(P$1, m_preprocess!$1:$1048576, $D98, FALSE)), "", HLOOKUP(P$1, m_preprocess!$1:$1048576, $D98, FALSE))</f>
        <v>4.3507133180927928</v>
      </c>
      <c r="Q98" s="24">
        <f>IF(ISBLANK(HLOOKUP(Q$1, m_preprocess!$1:$1048576, $D98, FALSE)), "", HLOOKUP(Q$1, m_preprocess!$1:$1048576, $D98, FALSE))</f>
        <v>9.5274200369422299</v>
      </c>
      <c r="R98" s="24">
        <f>IF(ISBLANK(HLOOKUP(R$1, m_preprocess!$1:$1048576, $D98, FALSE)), "", HLOOKUP(R$1, m_preprocess!$1:$1048576, $D98, FALSE))</f>
        <v>85.933397516213375</v>
      </c>
      <c r="S98" s="24">
        <f>IF(ISBLANK(HLOOKUP(S$1, m_preprocess!$1:$1048576, $D98, FALSE)), "", HLOOKUP(S$1, m_preprocess!$1:$1048576, $D98, FALSE))</f>
        <v>499.80399999999997</v>
      </c>
      <c r="T98" s="24">
        <f>IF(ISBLANK(HLOOKUP(T$1, m_preprocess!$1:$1048576, $D98, FALSE)), "", HLOOKUP(T$1, m_preprocess!$1:$1048576, $D98, FALSE))</f>
        <v>6866.26</v>
      </c>
      <c r="U98" s="24">
        <f>IF(ISBLANK(HLOOKUP(U$1, m_preprocess!$1:$1048576, $D98, FALSE)), "", HLOOKUP(U$1, m_preprocess!$1:$1048576, $D98, FALSE))</f>
        <v>13707</v>
      </c>
      <c r="V98" s="24">
        <f>IF(ISBLANK(HLOOKUP(V$1, m_preprocess!$1:$1048576, $D98, FALSE)), "", HLOOKUP(V$1, m_preprocess!$1:$1048576, $D98, FALSE))</f>
        <v>44.809238443848479</v>
      </c>
      <c r="W98" s="24">
        <f>IF(ISBLANK(HLOOKUP(W$1, m_preprocess!$1:$1048576, $D98, FALSE)), "", HLOOKUP(W$1, m_preprocess!$1:$1048576, $D98, FALSE))</f>
        <v>158259.04447985912</v>
      </c>
      <c r="X98" s="24">
        <f>IF(ISBLANK(HLOOKUP(X$1, m_preprocess!$1:$1048576, $D98, FALSE)), "", HLOOKUP(X$1, m_preprocess!$1:$1048576, $D98, FALSE))</f>
        <v>319254.26700673369</v>
      </c>
      <c r="Y98" s="24" t="str">
        <f>IF(ISBLANK(HLOOKUP(Y$1, m_preprocess!$1:$1048576, $D98, FALSE)), "", HLOOKUP(Y$1, m_preprocess!$1:$1048576, $D98, FALSE))</f>
        <v/>
      </c>
      <c r="Z98" s="24" t="str">
        <f>IF(ISBLANK(HLOOKUP(Z$1, m_preprocess!$1:$1048576, $D98, FALSE)), "", HLOOKUP(Z$1, m_preprocess!$1:$1048576, $D98, FALSE))</f>
        <v/>
      </c>
      <c r="AA98" s="24">
        <f>IF(ISBLANK(HLOOKUP(AA$1, m_preprocess!$1:$1048576, $D98, FALSE)), "", HLOOKUP(AA$1, m_preprocess!$1:$1048576, $D98, FALSE))</f>
        <v>44.888888888888886</v>
      </c>
      <c r="AB98" s="24" t="str">
        <f>IF(ISBLANK(HLOOKUP(AB$1, m_preprocess!$1:$1048576, $D98, FALSE)), "", HLOOKUP(AB$1, m_preprocess!$1:$1048576, $D98, FALSE))</f>
        <v/>
      </c>
      <c r="AC98" s="24" t="str">
        <f>IF(ISBLANK(HLOOKUP(AC$1, m_preprocess!$1:$1048576, $D98, FALSE)), "", HLOOKUP(AC$1, m_preprocess!$1:$1048576, $D98, FALSE))</f>
        <v/>
      </c>
      <c r="AD98" s="24">
        <f>IF(ISBLANK(HLOOKUP(AD$1, m_preprocess!$1:$1048576, $D98, FALSE)), "", HLOOKUP(AD$1, m_preprocess!$1:$1048576, $D98, FALSE))</f>
        <v>109.82724337657659</v>
      </c>
      <c r="AE98" s="24">
        <f>IF(ISBLANK(HLOOKUP(AE$1, m_preprocess!$1:$1048576, $D98, FALSE)), "", HLOOKUP(AE$1, m_preprocess!$1:$1048576, $D98, FALSE))</f>
        <v>325.21626427156104</v>
      </c>
      <c r="AF98" s="24">
        <f>IF(ISBLANK(HLOOKUP(AF$1, m_preprocess!$1:$1048576, $D98, FALSE)), "", HLOOKUP(AF$1, m_preprocess!$1:$1048576, $D98, FALSE))</f>
        <v>125.69313677717803</v>
      </c>
      <c r="AG98" s="24" t="str">
        <f>IF(ISBLANK(HLOOKUP(AG$1, m_preprocess!$1:$1048576, $D98, FALSE)), "", HLOOKUP(AG$1, m_preprocess!$1:$1048576, $D98, FALSE))</f>
        <v/>
      </c>
      <c r="AH98" s="24">
        <f>IF(ISBLANK(HLOOKUP(AH$1, m_preprocess!$1:$1048576, $D98, FALSE)), "", HLOOKUP(AH$1, m_preprocess!$1:$1048576, $D98, FALSE))</f>
        <v>1047059.5</v>
      </c>
      <c r="AI98" s="24">
        <f>IF(ISBLANK(HLOOKUP(AI$1, m_preprocess!$1:$1048576, $D98, FALSE)), "", HLOOKUP(AI$1, m_preprocess!$1:$1048576, $D98, FALSE))</f>
        <v>77.771892161427701</v>
      </c>
    </row>
    <row r="99" spans="1:35" x14ac:dyDescent="0.25">
      <c r="A99" s="27">
        <v>36923</v>
      </c>
      <c r="B99">
        <v>2001</v>
      </c>
      <c r="C99">
        <v>2</v>
      </c>
      <c r="D99">
        <v>99</v>
      </c>
      <c r="E99" s="24" t="str">
        <f>IF(ISBLANK(HLOOKUP(E$1, m_preprocess!$1:$1048576, $D99, FALSE)), "", HLOOKUP(E$1, m_preprocess!$1:$1048576, $D99, FALSE))</f>
        <v/>
      </c>
      <c r="F99" s="24">
        <f>IF(ISBLANK(HLOOKUP(F$1, m_preprocess!$1:$1048576, $D99, FALSE)), "", HLOOKUP(F$1, m_preprocess!$1:$1048576, $D99, FALSE))</f>
        <v>56.58</v>
      </c>
      <c r="G99" s="24">
        <f>IF(ISBLANK(HLOOKUP(G$1, m_preprocess!$1:$1048576, $D99, FALSE)), "", HLOOKUP(G$1, m_preprocess!$1:$1048576, $D99, FALSE))</f>
        <v>87.856349390962308</v>
      </c>
      <c r="H99" s="24">
        <f>IF(ISBLANK(HLOOKUP(H$1, m_preprocess!$1:$1048576, $D99, FALSE)), "", HLOOKUP(H$1, m_preprocess!$1:$1048576, $D99, FALSE))</f>
        <v>12.944313806691239</v>
      </c>
      <c r="I99" s="24" t="str">
        <f>IF(ISBLANK(HLOOKUP(I$1, m_preprocess!$1:$1048576, $D99, FALSE)), "", HLOOKUP(I$1, m_preprocess!$1:$1048576, $D99, FALSE))</f>
        <v/>
      </c>
      <c r="J99" s="24">
        <f>IF(ISBLANK(HLOOKUP(J$1, m_preprocess!$1:$1048576, $D99, FALSE)), "", HLOOKUP(J$1, m_preprocess!$1:$1048576, $D99, FALSE))</f>
        <v>83.234928290291222</v>
      </c>
      <c r="K99" s="24">
        <f>IF(ISBLANK(HLOOKUP(K$1, m_preprocess!$1:$1048576, $D99, FALSE)), "", HLOOKUP(K$1, m_preprocess!$1:$1048576, $D99, FALSE))</f>
        <v>29.654579163862014</v>
      </c>
      <c r="L99" s="24">
        <f>IF(ISBLANK(HLOOKUP(L$1, m_preprocess!$1:$1048576, $D99, FALSE)), "", HLOOKUP(L$1, m_preprocess!$1:$1048576, $D99, FALSE))</f>
        <v>7.3331715614580624</v>
      </c>
      <c r="M99" s="24">
        <f>IF(ISBLANK(HLOOKUP(M$1, m_preprocess!$1:$1048576, $D99, FALSE)), "", HLOOKUP(M$1, m_preprocess!$1:$1048576, $D99, FALSE))</f>
        <v>23.4846519186429</v>
      </c>
      <c r="N99" s="24">
        <f>IF(ISBLANK(HLOOKUP(N$1, m_preprocess!$1:$1048576, $D99, FALSE)), "", HLOOKUP(N$1, m_preprocess!$1:$1048576, $D99, FALSE))</f>
        <v>4.8676005919541669</v>
      </c>
      <c r="O99" s="24">
        <f>IF(ISBLANK(HLOOKUP(O$1, m_preprocess!$1:$1048576, $D99, FALSE)), "", HLOOKUP(O$1, m_preprocess!$1:$1048576, $D99, FALSE))</f>
        <v>8.4856026388517076</v>
      </c>
      <c r="P99" s="24">
        <f>IF(ISBLANK(HLOOKUP(P$1, m_preprocess!$1:$1048576, $D99, FALSE)), "", HLOOKUP(P$1, m_preprocess!$1:$1048576, $D99, FALSE))</f>
        <v>4.0911373463364633</v>
      </c>
      <c r="Q99" s="24">
        <f>IF(ISBLANK(HLOOKUP(Q$1, m_preprocess!$1:$1048576, $D99, FALSE)), "", HLOOKUP(Q$1, m_preprocess!$1:$1048576, $D99, FALSE))</f>
        <v>8.2043746455762356</v>
      </c>
      <c r="R99" s="24">
        <f>IF(ISBLANK(HLOOKUP(R$1, m_preprocess!$1:$1048576, $D99, FALSE)), "", HLOOKUP(R$1, m_preprocess!$1:$1048576, $D99, FALSE))</f>
        <v>81.901212828445139</v>
      </c>
      <c r="S99" s="24">
        <f>IF(ISBLANK(HLOOKUP(S$1, m_preprocess!$1:$1048576, $D99, FALSE)), "", HLOOKUP(S$1, m_preprocess!$1:$1048576, $D99, FALSE))</f>
        <v>478.45699999999999</v>
      </c>
      <c r="T99" s="24">
        <f>IF(ISBLANK(HLOOKUP(T$1, m_preprocess!$1:$1048576, $D99, FALSE)), "", HLOOKUP(T$1, m_preprocess!$1:$1048576, $D99, FALSE))</f>
        <v>6473.1</v>
      </c>
      <c r="U99" s="24">
        <f>IF(ISBLANK(HLOOKUP(U$1, m_preprocess!$1:$1048576, $D99, FALSE)), "", HLOOKUP(U$1, m_preprocess!$1:$1048576, $D99, FALSE))</f>
        <v>11654</v>
      </c>
      <c r="V99" s="24">
        <f>IF(ISBLANK(HLOOKUP(V$1, m_preprocess!$1:$1048576, $D99, FALSE)), "", HLOOKUP(V$1, m_preprocess!$1:$1048576, $D99, FALSE))</f>
        <v>44.741148506477415</v>
      </c>
      <c r="W99" s="24">
        <f>IF(ISBLANK(HLOOKUP(W$1, m_preprocess!$1:$1048576, $D99, FALSE)), "", HLOOKUP(W$1, m_preprocess!$1:$1048576, $D99, FALSE))</f>
        <v>161746.28730939116</v>
      </c>
      <c r="X99" s="24">
        <f>IF(ISBLANK(HLOOKUP(X$1, m_preprocess!$1:$1048576, $D99, FALSE)), "", HLOOKUP(X$1, m_preprocess!$1:$1048576, $D99, FALSE))</f>
        <v>323043.96837462601</v>
      </c>
      <c r="Y99" s="24" t="str">
        <f>IF(ISBLANK(HLOOKUP(Y$1, m_preprocess!$1:$1048576, $D99, FALSE)), "", HLOOKUP(Y$1, m_preprocess!$1:$1048576, $D99, FALSE))</f>
        <v/>
      </c>
      <c r="Z99" s="24" t="str">
        <f>IF(ISBLANK(HLOOKUP(Z$1, m_preprocess!$1:$1048576, $D99, FALSE)), "", HLOOKUP(Z$1, m_preprocess!$1:$1048576, $D99, FALSE))</f>
        <v/>
      </c>
      <c r="AA99" s="24">
        <f>IF(ISBLANK(HLOOKUP(AA$1, m_preprocess!$1:$1048576, $D99, FALSE)), "", HLOOKUP(AA$1, m_preprocess!$1:$1048576, $D99, FALSE))</f>
        <v>46.63299663299663</v>
      </c>
      <c r="AB99" s="24" t="str">
        <f>IF(ISBLANK(HLOOKUP(AB$1, m_preprocess!$1:$1048576, $D99, FALSE)), "", HLOOKUP(AB$1, m_preprocess!$1:$1048576, $D99, FALSE))</f>
        <v/>
      </c>
      <c r="AC99" s="24" t="str">
        <f>IF(ISBLANK(HLOOKUP(AC$1, m_preprocess!$1:$1048576, $D99, FALSE)), "", HLOOKUP(AC$1, m_preprocess!$1:$1048576, $D99, FALSE))</f>
        <v/>
      </c>
      <c r="AD99" s="24">
        <f>IF(ISBLANK(HLOOKUP(AD$1, m_preprocess!$1:$1048576, $D99, FALSE)), "", HLOOKUP(AD$1, m_preprocess!$1:$1048576, $D99, FALSE))</f>
        <v>107.66761778007093</v>
      </c>
      <c r="AE99" s="24">
        <f>IF(ISBLANK(HLOOKUP(AE$1, m_preprocess!$1:$1048576, $D99, FALSE)), "", HLOOKUP(AE$1, m_preprocess!$1:$1048576, $D99, FALSE))</f>
        <v>290.8070517939808</v>
      </c>
      <c r="AF99" s="24">
        <f>IF(ISBLANK(HLOOKUP(AF$1, m_preprocess!$1:$1048576, $D99, FALSE)), "", HLOOKUP(AF$1, m_preprocess!$1:$1048576, $D99, FALSE))</f>
        <v>104.15817222408907</v>
      </c>
      <c r="AG99" s="24" t="str">
        <f>IF(ISBLANK(HLOOKUP(AG$1, m_preprocess!$1:$1048576, $D99, FALSE)), "", HLOOKUP(AG$1, m_preprocess!$1:$1048576, $D99, FALSE))</f>
        <v/>
      </c>
      <c r="AH99" s="24">
        <f>IF(ISBLANK(HLOOKUP(AH$1, m_preprocess!$1:$1048576, $D99, FALSE)), "", HLOOKUP(AH$1, m_preprocess!$1:$1048576, $D99, FALSE))</f>
        <v>980606</v>
      </c>
      <c r="AI99" s="24">
        <f>IF(ISBLANK(HLOOKUP(AI$1, m_preprocess!$1:$1048576, $D99, FALSE)), "", HLOOKUP(AI$1, m_preprocess!$1:$1048576, $D99, FALSE))</f>
        <v>74.682307665275857</v>
      </c>
    </row>
    <row r="100" spans="1:35" x14ac:dyDescent="0.25">
      <c r="A100" s="27">
        <v>36951</v>
      </c>
      <c r="B100">
        <v>2001</v>
      </c>
      <c r="C100">
        <v>3</v>
      </c>
      <c r="D100">
        <v>100</v>
      </c>
      <c r="E100" s="24" t="str">
        <f>IF(ISBLANK(HLOOKUP(E$1, m_preprocess!$1:$1048576, $D100, FALSE)), "", HLOOKUP(E$1, m_preprocess!$1:$1048576, $D100, FALSE))</f>
        <v/>
      </c>
      <c r="F100" s="24">
        <f>IF(ISBLANK(HLOOKUP(F$1, m_preprocess!$1:$1048576, $D100, FALSE)), "", HLOOKUP(F$1, m_preprocess!$1:$1048576, $D100, FALSE))</f>
        <v>63.04</v>
      </c>
      <c r="G100" s="24">
        <f>IF(ISBLANK(HLOOKUP(G$1, m_preprocess!$1:$1048576, $D100, FALSE)), "", HLOOKUP(G$1, m_preprocess!$1:$1048576, $D100, FALSE))</f>
        <v>92.940549064152151</v>
      </c>
      <c r="H100" s="24">
        <f>IF(ISBLANK(HLOOKUP(H$1, m_preprocess!$1:$1048576, $D100, FALSE)), "", HLOOKUP(H$1, m_preprocess!$1:$1048576, $D100, FALSE))</f>
        <v>12.969158938757827</v>
      </c>
      <c r="I100" s="24" t="str">
        <f>IF(ISBLANK(HLOOKUP(I$1, m_preprocess!$1:$1048576, $D100, FALSE)), "", HLOOKUP(I$1, m_preprocess!$1:$1048576, $D100, FALSE))</f>
        <v/>
      </c>
      <c r="J100" s="24">
        <f>IF(ISBLANK(HLOOKUP(J$1, m_preprocess!$1:$1048576, $D100, FALSE)), "", HLOOKUP(J$1, m_preprocess!$1:$1048576, $D100, FALSE))</f>
        <v>83.380756658216541</v>
      </c>
      <c r="K100" s="24">
        <f>IF(ISBLANK(HLOOKUP(K$1, m_preprocess!$1:$1048576, $D100, FALSE)), "", HLOOKUP(K$1, m_preprocess!$1:$1048576, $D100, FALSE))</f>
        <v>32.313280968362967</v>
      </c>
      <c r="L100" s="24">
        <f>IF(ISBLANK(HLOOKUP(L$1, m_preprocess!$1:$1048576, $D100, FALSE)), "", HLOOKUP(L$1, m_preprocess!$1:$1048576, $D100, FALSE))</f>
        <v>7.5071061852248278</v>
      </c>
      <c r="M100" s="24">
        <f>IF(ISBLANK(HLOOKUP(M$1, m_preprocess!$1:$1048576, $D100, FALSE)), "", HLOOKUP(M$1, m_preprocess!$1:$1048576, $D100, FALSE))</f>
        <v>27.09554260975376</v>
      </c>
      <c r="N100" s="24">
        <f>IF(ISBLANK(HLOOKUP(N$1, m_preprocess!$1:$1048576, $D100, FALSE)), "", HLOOKUP(N$1, m_preprocess!$1:$1048576, $D100, FALSE))</f>
        <v>5.3810549604107321</v>
      </c>
      <c r="O100" s="24">
        <f>IF(ISBLANK(HLOOKUP(O$1, m_preprocess!$1:$1048576, $D100, FALSE)), "", HLOOKUP(O$1, m_preprocess!$1:$1048576, $D100, FALSE))</f>
        <v>9.7264614850319582</v>
      </c>
      <c r="P100" s="24">
        <f>IF(ISBLANK(HLOOKUP(P$1, m_preprocess!$1:$1048576, $D100, FALSE)), "", HLOOKUP(P$1, m_preprocess!$1:$1048576, $D100, FALSE))</f>
        <v>5.1561962583526579</v>
      </c>
      <c r="Q100" s="24">
        <f>IF(ISBLANK(HLOOKUP(Q$1, m_preprocess!$1:$1048576, $D100, FALSE)), "", HLOOKUP(Q$1, m_preprocess!$1:$1048576, $D100, FALSE))</f>
        <v>10.517258724648205</v>
      </c>
      <c r="R100" s="24">
        <f>IF(ISBLANK(HLOOKUP(R$1, m_preprocess!$1:$1048576, $D100, FALSE)), "", HLOOKUP(R$1, m_preprocess!$1:$1048576, $D100, FALSE))</f>
        <v>95.107478119790841</v>
      </c>
      <c r="S100" s="24">
        <f>IF(ISBLANK(HLOOKUP(S$1, m_preprocess!$1:$1048576, $D100, FALSE)), "", HLOOKUP(S$1, m_preprocess!$1:$1048576, $D100, FALSE))</f>
        <v>470.04700000000003</v>
      </c>
      <c r="T100" s="24">
        <f>IF(ISBLANK(HLOOKUP(T$1, m_preprocess!$1:$1048576, $D100, FALSE)), "", HLOOKUP(T$1, m_preprocess!$1:$1048576, $D100, FALSE))</f>
        <v>6952.3</v>
      </c>
      <c r="U100" s="24">
        <f>IF(ISBLANK(HLOOKUP(U$1, m_preprocess!$1:$1048576, $D100, FALSE)), "", HLOOKUP(U$1, m_preprocess!$1:$1048576, $D100, FALSE))</f>
        <v>12280</v>
      </c>
      <c r="V100" s="24">
        <f>IF(ISBLANK(HLOOKUP(V$1, m_preprocess!$1:$1048576, $D100, FALSE)), "", HLOOKUP(V$1, m_preprocess!$1:$1048576, $D100, FALSE))</f>
        <v>44.384959336954743</v>
      </c>
      <c r="W100" s="24">
        <f>IF(ISBLANK(HLOOKUP(W$1, m_preprocess!$1:$1048576, $D100, FALSE)), "", HLOOKUP(W$1, m_preprocess!$1:$1048576, $D100, FALSE))</f>
        <v>141859.65402134351</v>
      </c>
      <c r="X100" s="24">
        <f>IF(ISBLANK(HLOOKUP(X$1, m_preprocess!$1:$1048576, $D100, FALSE)), "", HLOOKUP(X$1, m_preprocess!$1:$1048576, $D100, FALSE))</f>
        <v>290550.8535899641</v>
      </c>
      <c r="Y100" s="24" t="str">
        <f>IF(ISBLANK(HLOOKUP(Y$1, m_preprocess!$1:$1048576, $D100, FALSE)), "", HLOOKUP(Y$1, m_preprocess!$1:$1048576, $D100, FALSE))</f>
        <v/>
      </c>
      <c r="Z100" s="24" t="str">
        <f>IF(ISBLANK(HLOOKUP(Z$1, m_preprocess!$1:$1048576, $D100, FALSE)), "", HLOOKUP(Z$1, m_preprocess!$1:$1048576, $D100, FALSE))</f>
        <v/>
      </c>
      <c r="AA100" s="24">
        <f>IF(ISBLANK(HLOOKUP(AA$1, m_preprocess!$1:$1048576, $D100, FALSE)), "", HLOOKUP(AA$1, m_preprocess!$1:$1048576, $D100, FALSE))</f>
        <v>41.914191419141915</v>
      </c>
      <c r="AB100" s="24">
        <f>IF(ISBLANK(HLOOKUP(AB$1, m_preprocess!$1:$1048576, $D100, FALSE)), "", HLOOKUP(AB$1, m_preprocess!$1:$1048576, $D100, FALSE))</f>
        <v>38.989879290429045</v>
      </c>
      <c r="AC100" s="24" t="str">
        <f>IF(ISBLANK(HLOOKUP(AC$1, m_preprocess!$1:$1048576, $D100, FALSE)), "", HLOOKUP(AC$1, m_preprocess!$1:$1048576, $D100, FALSE))</f>
        <v/>
      </c>
      <c r="AD100" s="24">
        <f>IF(ISBLANK(HLOOKUP(AD$1, m_preprocess!$1:$1048576, $D100, FALSE)), "", HLOOKUP(AD$1, m_preprocess!$1:$1048576, $D100, FALSE))</f>
        <v>105.3984695557776</v>
      </c>
      <c r="AE100" s="24">
        <f>IF(ISBLANK(HLOOKUP(AE$1, m_preprocess!$1:$1048576, $D100, FALSE)), "", HLOOKUP(AE$1, m_preprocess!$1:$1048576, $D100, FALSE))</f>
        <v>256.11375787242355</v>
      </c>
      <c r="AF100" s="24">
        <f>IF(ISBLANK(HLOOKUP(AF$1, m_preprocess!$1:$1048576, $D100, FALSE)), "", HLOOKUP(AF$1, m_preprocess!$1:$1048576, $D100, FALSE))</f>
        <v>109.76539063267487</v>
      </c>
      <c r="AG100" s="24" t="str">
        <f>IF(ISBLANK(HLOOKUP(AG$1, m_preprocess!$1:$1048576, $D100, FALSE)), "", HLOOKUP(AG$1, m_preprocess!$1:$1048576, $D100, FALSE))</f>
        <v/>
      </c>
      <c r="AH100" s="24">
        <f>IF(ISBLANK(HLOOKUP(AH$1, m_preprocess!$1:$1048576, $D100, FALSE)), "", HLOOKUP(AH$1, m_preprocess!$1:$1048576, $D100, FALSE))</f>
        <v>1004051</v>
      </c>
      <c r="AI100" s="24">
        <f>IF(ISBLANK(HLOOKUP(AI$1, m_preprocess!$1:$1048576, $D100, FALSE)), "", HLOOKUP(AI$1, m_preprocess!$1:$1048576, $D100, FALSE))</f>
        <v>75.103146311137607</v>
      </c>
    </row>
    <row r="101" spans="1:35" x14ac:dyDescent="0.25">
      <c r="A101" s="27">
        <v>36982</v>
      </c>
      <c r="B101">
        <v>2001</v>
      </c>
      <c r="C101">
        <v>4</v>
      </c>
      <c r="D101">
        <v>101</v>
      </c>
      <c r="E101" s="24" t="str">
        <f>IF(ISBLANK(HLOOKUP(E$1, m_preprocess!$1:$1048576, $D101, FALSE)), "", HLOOKUP(E$1, m_preprocess!$1:$1048576, $D101, FALSE))</f>
        <v/>
      </c>
      <c r="F101" s="24">
        <f>IF(ISBLANK(HLOOKUP(F$1, m_preprocess!$1:$1048576, $D101, FALSE)), "", HLOOKUP(F$1, m_preprocess!$1:$1048576, $D101, FALSE))</f>
        <v>62.05</v>
      </c>
      <c r="G101" s="24">
        <f>IF(ISBLANK(HLOOKUP(G$1, m_preprocess!$1:$1048576, $D101, FALSE)), "", HLOOKUP(G$1, m_preprocess!$1:$1048576, $D101, FALSE))</f>
        <v>83.590692061917821</v>
      </c>
      <c r="H101" s="24">
        <f>IF(ISBLANK(HLOOKUP(H$1, m_preprocess!$1:$1048576, $D101, FALSE)), "", HLOOKUP(H$1, m_preprocess!$1:$1048576, $D101, FALSE))</f>
        <v>13.05546308172597</v>
      </c>
      <c r="I101" s="24" t="str">
        <f>IF(ISBLANK(HLOOKUP(I$1, m_preprocess!$1:$1048576, $D101, FALSE)), "", HLOOKUP(I$1, m_preprocess!$1:$1048576, $D101, FALSE))</f>
        <v/>
      </c>
      <c r="J101" s="24">
        <f>IF(ISBLANK(HLOOKUP(J$1, m_preprocess!$1:$1048576, $D101, FALSE)), "", HLOOKUP(J$1, m_preprocess!$1:$1048576, $D101, FALSE))</f>
        <v>82.761166661642932</v>
      </c>
      <c r="K101" s="24">
        <f>IF(ISBLANK(HLOOKUP(K$1, m_preprocess!$1:$1048576, $D101, FALSE)), "", HLOOKUP(K$1, m_preprocess!$1:$1048576, $D101, FALSE))</f>
        <v>38.430826751241788</v>
      </c>
      <c r="L101" s="24">
        <f>IF(ISBLANK(HLOOKUP(L$1, m_preprocess!$1:$1048576, $D101, FALSE)), "", HLOOKUP(L$1, m_preprocess!$1:$1048576, $D101, FALSE))</f>
        <v>8.804216926408758</v>
      </c>
      <c r="M101" s="24">
        <f>IF(ISBLANK(HLOOKUP(M$1, m_preprocess!$1:$1048576, $D101, FALSE)), "", HLOOKUP(M$1, m_preprocess!$1:$1048576, $D101, FALSE))</f>
        <v>25.502251446191963</v>
      </c>
      <c r="N101" s="24">
        <f>IF(ISBLANK(HLOOKUP(N$1, m_preprocess!$1:$1048576, $D101, FALSE)), "", HLOOKUP(N$1, m_preprocess!$1:$1048576, $D101, FALSE))</f>
        <v>5.3221759877873547</v>
      </c>
      <c r="O101" s="24">
        <f>IF(ISBLANK(HLOOKUP(O$1, m_preprocess!$1:$1048576, $D101, FALSE)), "", HLOOKUP(O$1, m_preprocess!$1:$1048576, $D101, FALSE))</f>
        <v>8.8981265380438312</v>
      </c>
      <c r="P101" s="24">
        <f>IF(ISBLANK(HLOOKUP(P$1, m_preprocess!$1:$1048576, $D101, FALSE)), "", HLOOKUP(P$1, m_preprocess!$1:$1048576, $D101, FALSE))</f>
        <v>4.9802801352787567</v>
      </c>
      <c r="Q101" s="24">
        <f>IF(ISBLANK(HLOOKUP(Q$1, m_preprocess!$1:$1048576, $D101, FALSE)), "", HLOOKUP(Q$1, m_preprocess!$1:$1048576, $D101, FALSE))</f>
        <v>10.539649121493198</v>
      </c>
      <c r="R101" s="24">
        <f>IF(ISBLANK(HLOOKUP(R$1, m_preprocess!$1:$1048576, $D101, FALSE)), "", HLOOKUP(R$1, m_preprocess!$1:$1048576, $D101, FALSE))</f>
        <v>90.250494572593155</v>
      </c>
      <c r="S101" s="24">
        <f>IF(ISBLANK(HLOOKUP(S$1, m_preprocess!$1:$1048576, $D101, FALSE)), "", HLOOKUP(S$1, m_preprocess!$1:$1048576, $D101, FALSE))</f>
        <v>461.19900000000001</v>
      </c>
      <c r="T101" s="24">
        <f>IF(ISBLANK(HLOOKUP(T$1, m_preprocess!$1:$1048576, $D101, FALSE)), "", HLOOKUP(T$1, m_preprocess!$1:$1048576, $D101, FALSE))</f>
        <v>6183.35</v>
      </c>
      <c r="U101" s="24">
        <f>IF(ISBLANK(HLOOKUP(U$1, m_preprocess!$1:$1048576, $D101, FALSE)), "", HLOOKUP(U$1, m_preprocess!$1:$1048576, $D101, FALSE))</f>
        <v>11765</v>
      </c>
      <c r="V101" s="24">
        <f>IF(ISBLANK(HLOOKUP(V$1, m_preprocess!$1:$1048576, $D101, FALSE)), "", HLOOKUP(V$1, m_preprocess!$1:$1048576, $D101, FALSE))</f>
        <v>44.054835710629327</v>
      </c>
      <c r="W101" s="24">
        <f>IF(ISBLANK(HLOOKUP(W$1, m_preprocess!$1:$1048576, $D101, FALSE)), "", HLOOKUP(W$1, m_preprocess!$1:$1048576, $D101, FALSE))</f>
        <v>154059.92781790299</v>
      </c>
      <c r="X101" s="24">
        <f>IF(ISBLANK(HLOOKUP(X$1, m_preprocess!$1:$1048576, $D101, FALSE)), "", HLOOKUP(X$1, m_preprocess!$1:$1048576, $D101, FALSE))</f>
        <v>290477.49407741765</v>
      </c>
      <c r="Y101" s="24" t="str">
        <f>IF(ISBLANK(HLOOKUP(Y$1, m_preprocess!$1:$1048576, $D101, FALSE)), "", HLOOKUP(Y$1, m_preprocess!$1:$1048576, $D101, FALSE))</f>
        <v/>
      </c>
      <c r="Z101" s="24" t="str">
        <f>IF(ISBLANK(HLOOKUP(Z$1, m_preprocess!$1:$1048576, $D101, FALSE)), "", HLOOKUP(Z$1, m_preprocess!$1:$1048576, $D101, FALSE))</f>
        <v/>
      </c>
      <c r="AA101" s="24">
        <f>IF(ISBLANK(HLOOKUP(AA$1, m_preprocess!$1:$1048576, $D101, FALSE)), "", HLOOKUP(AA$1, m_preprocess!$1:$1048576, $D101, FALSE))</f>
        <v>42.940199335548165</v>
      </c>
      <c r="AB101" s="24">
        <f>IF(ISBLANK(HLOOKUP(AB$1, m_preprocess!$1:$1048576, $D101, FALSE)), "", HLOOKUP(AB$1, m_preprocess!$1:$1048576, $D101, FALSE))</f>
        <v>40.693876209302317</v>
      </c>
      <c r="AC101" s="24" t="str">
        <f>IF(ISBLANK(HLOOKUP(AC$1, m_preprocess!$1:$1048576, $D101, FALSE)), "", HLOOKUP(AC$1, m_preprocess!$1:$1048576, $D101, FALSE))</f>
        <v/>
      </c>
      <c r="AD101" s="24">
        <f>IF(ISBLANK(HLOOKUP(AD$1, m_preprocess!$1:$1048576, $D101, FALSE)), "", HLOOKUP(AD$1, m_preprocess!$1:$1048576, $D101, FALSE))</f>
        <v>105.3567257627998</v>
      </c>
      <c r="AE101" s="24">
        <f>IF(ISBLANK(HLOOKUP(AE$1, m_preprocess!$1:$1048576, $D101, FALSE)), "", HLOOKUP(AE$1, m_preprocess!$1:$1048576, $D101, FALSE))</f>
        <v>271.02069133515766</v>
      </c>
      <c r="AF101" s="24">
        <f>IF(ISBLANK(HLOOKUP(AF$1, m_preprocess!$1:$1048576, $D101, FALSE)), "", HLOOKUP(AF$1, m_preprocess!$1:$1048576, $D101, FALSE))</f>
        <v>108.26758848550421</v>
      </c>
      <c r="AG101" s="24" t="str">
        <f>IF(ISBLANK(HLOOKUP(AG$1, m_preprocess!$1:$1048576, $D101, FALSE)), "", HLOOKUP(AG$1, m_preprocess!$1:$1048576, $D101, FALSE))</f>
        <v/>
      </c>
      <c r="AH101" s="24">
        <f>IF(ISBLANK(HLOOKUP(AH$1, m_preprocess!$1:$1048576, $D101, FALSE)), "", HLOOKUP(AH$1, m_preprocess!$1:$1048576, $D101, FALSE))</f>
        <v>937680.5</v>
      </c>
      <c r="AI101" s="24">
        <f>IF(ISBLANK(HLOOKUP(AI$1, m_preprocess!$1:$1048576, $D101, FALSE)), "", HLOOKUP(AI$1, m_preprocess!$1:$1048576, $D101, FALSE))</f>
        <v>75.208508121207345</v>
      </c>
    </row>
    <row r="102" spans="1:35" x14ac:dyDescent="0.25">
      <c r="A102" s="27">
        <v>37012</v>
      </c>
      <c r="B102">
        <v>2001</v>
      </c>
      <c r="C102">
        <v>5</v>
      </c>
      <c r="D102">
        <v>102</v>
      </c>
      <c r="E102" s="24" t="str">
        <f>IF(ISBLANK(HLOOKUP(E$1, m_preprocess!$1:$1048576, $D102, FALSE)), "", HLOOKUP(E$1, m_preprocess!$1:$1048576, $D102, FALSE))</f>
        <v/>
      </c>
      <c r="F102" s="24">
        <f>IF(ISBLANK(HLOOKUP(F$1, m_preprocess!$1:$1048576, $D102, FALSE)), "", HLOOKUP(F$1, m_preprocess!$1:$1048576, $D102, FALSE))</f>
        <v>63.99</v>
      </c>
      <c r="G102" s="24">
        <f>IF(ISBLANK(HLOOKUP(G$1, m_preprocess!$1:$1048576, $D102, FALSE)), "", HLOOKUP(G$1, m_preprocess!$1:$1048576, $D102, FALSE))</f>
        <v>85.968002005812622</v>
      </c>
      <c r="H102" s="24">
        <f>IF(ISBLANK(HLOOKUP(H$1, m_preprocess!$1:$1048576, $D102, FALSE)), "", HLOOKUP(H$1, m_preprocess!$1:$1048576, $D102, FALSE))</f>
        <v>13.063308912904889</v>
      </c>
      <c r="I102" s="24" t="str">
        <f>IF(ISBLANK(HLOOKUP(I$1, m_preprocess!$1:$1048576, $D102, FALSE)), "", HLOOKUP(I$1, m_preprocess!$1:$1048576, $D102, FALSE))</f>
        <v/>
      </c>
      <c r="J102" s="24">
        <f>IF(ISBLANK(HLOOKUP(J$1, m_preprocess!$1:$1048576, $D102, FALSE)), "", HLOOKUP(J$1, m_preprocess!$1:$1048576, $D102, FALSE))</f>
        <v>83.125920309481515</v>
      </c>
      <c r="K102" s="24">
        <f>IF(ISBLANK(HLOOKUP(K$1, m_preprocess!$1:$1048576, $D102, FALSE)), "", HLOOKUP(K$1, m_preprocess!$1:$1048576, $D102, FALSE))</f>
        <v>41.458021129285704</v>
      </c>
      <c r="L102" s="24">
        <f>IF(ISBLANK(HLOOKUP(L$1, m_preprocess!$1:$1048576, $D102, FALSE)), "", HLOOKUP(L$1, m_preprocess!$1:$1048576, $D102, FALSE))</f>
        <v>10.240549201286319</v>
      </c>
      <c r="M102" s="24">
        <f>IF(ISBLANK(HLOOKUP(M$1, m_preprocess!$1:$1048576, $D102, FALSE)), "", HLOOKUP(M$1, m_preprocess!$1:$1048576, $D102, FALSE))</f>
        <v>27.930811576741434</v>
      </c>
      <c r="N102" s="24">
        <f>IF(ISBLANK(HLOOKUP(N$1, m_preprocess!$1:$1048576, $D102, FALSE)), "", HLOOKUP(N$1, m_preprocess!$1:$1048576, $D102, FALSE))</f>
        <v>6.2545068906950378</v>
      </c>
      <c r="O102" s="24">
        <f>IF(ISBLANK(HLOOKUP(O$1, m_preprocess!$1:$1048576, $D102, FALSE)), "", HLOOKUP(O$1, m_preprocess!$1:$1048576, $D102, FALSE))</f>
        <v>9.1728615106480156</v>
      </c>
      <c r="P102" s="24">
        <f>IF(ISBLANK(HLOOKUP(P$1, m_preprocess!$1:$1048576, $D102, FALSE)), "", HLOOKUP(P$1, m_preprocess!$1:$1048576, $D102, FALSE))</f>
        <v>5.4227606640651258</v>
      </c>
      <c r="Q102" s="24">
        <f>IF(ISBLANK(HLOOKUP(Q$1, m_preprocess!$1:$1048576, $D102, FALSE)), "", HLOOKUP(Q$1, m_preprocess!$1:$1048576, $D102, FALSE))</f>
        <v>9.9821569611035823</v>
      </c>
      <c r="R102" s="24">
        <f>IF(ISBLANK(HLOOKUP(R$1, m_preprocess!$1:$1048576, $D102, FALSE)), "", HLOOKUP(R$1, m_preprocess!$1:$1048576, $D102, FALSE))</f>
        <v>83.392960180542246</v>
      </c>
      <c r="S102" s="24">
        <f>IF(ISBLANK(HLOOKUP(S$1, m_preprocess!$1:$1048576, $D102, FALSE)), "", HLOOKUP(S$1, m_preprocess!$1:$1048576, $D102, FALSE))</f>
        <v>445.25900000000001</v>
      </c>
      <c r="T102" s="24">
        <f>IF(ISBLANK(HLOOKUP(T$1, m_preprocess!$1:$1048576, $D102, FALSE)), "", HLOOKUP(T$1, m_preprocess!$1:$1048576, $D102, FALSE))</f>
        <v>6668.94</v>
      </c>
      <c r="U102" s="24">
        <f>IF(ISBLANK(HLOOKUP(U$1, m_preprocess!$1:$1048576, $D102, FALSE)), "", HLOOKUP(U$1, m_preprocess!$1:$1048576, $D102, FALSE))</f>
        <v>7826</v>
      </c>
      <c r="V102" s="24">
        <f>IF(ISBLANK(HLOOKUP(V$1, m_preprocess!$1:$1048576, $D102, FALSE)), "", HLOOKUP(V$1, m_preprocess!$1:$1048576, $D102, FALSE))</f>
        <v>43.885640438508233</v>
      </c>
      <c r="W102" s="24">
        <f>IF(ISBLANK(HLOOKUP(W$1, m_preprocess!$1:$1048576, $D102, FALSE)), "", HLOOKUP(W$1, m_preprocess!$1:$1048576, $D102, FALSE))</f>
        <v>150149.14008979316</v>
      </c>
      <c r="X102" s="24">
        <f>IF(ISBLANK(HLOOKUP(X$1, m_preprocess!$1:$1048576, $D102, FALSE)), "", HLOOKUP(X$1, m_preprocess!$1:$1048576, $D102, FALSE))</f>
        <v>287495.1227931162</v>
      </c>
      <c r="Y102" s="24" t="str">
        <f>IF(ISBLANK(HLOOKUP(Y$1, m_preprocess!$1:$1048576, $D102, FALSE)), "", HLOOKUP(Y$1, m_preprocess!$1:$1048576, $D102, FALSE))</f>
        <v/>
      </c>
      <c r="Z102" s="24" t="str">
        <f>IF(ISBLANK(HLOOKUP(Z$1, m_preprocess!$1:$1048576, $D102, FALSE)), "", HLOOKUP(Z$1, m_preprocess!$1:$1048576, $D102, FALSE))</f>
        <v/>
      </c>
      <c r="AA102" s="24">
        <f>IF(ISBLANK(HLOOKUP(AA$1, m_preprocess!$1:$1048576, $D102, FALSE)), "", HLOOKUP(AA$1, m_preprocess!$1:$1048576, $D102, FALSE))</f>
        <v>38.138888888888893</v>
      </c>
      <c r="AB102" s="24">
        <f>IF(ISBLANK(HLOOKUP(AB$1, m_preprocess!$1:$1048576, $D102, FALSE)), "", HLOOKUP(AB$1, m_preprocess!$1:$1048576, $D102, FALSE))</f>
        <v>38.171113888888883</v>
      </c>
      <c r="AC102" s="24" t="str">
        <f>IF(ISBLANK(HLOOKUP(AC$1, m_preprocess!$1:$1048576, $D102, FALSE)), "", HLOOKUP(AC$1, m_preprocess!$1:$1048576, $D102, FALSE))</f>
        <v/>
      </c>
      <c r="AD102" s="24">
        <f>IF(ISBLANK(HLOOKUP(AD$1, m_preprocess!$1:$1048576, $D102, FALSE)), "", HLOOKUP(AD$1, m_preprocess!$1:$1048576, $D102, FALSE))</f>
        <v>104.64823011455852</v>
      </c>
      <c r="AE102" s="24">
        <f>IF(ISBLANK(HLOOKUP(AE$1, m_preprocess!$1:$1048576, $D102, FALSE)), "", HLOOKUP(AE$1, m_preprocess!$1:$1048576, $D102, FALSE))</f>
        <v>359.06121841965745</v>
      </c>
      <c r="AF102" s="24">
        <f>IF(ISBLANK(HLOOKUP(AF$1, m_preprocess!$1:$1048576, $D102, FALSE)), "", HLOOKUP(AF$1, m_preprocess!$1:$1048576, $D102, FALSE))</f>
        <v>105.85765480856989</v>
      </c>
      <c r="AG102" s="24" t="str">
        <f>IF(ISBLANK(HLOOKUP(AG$1, m_preprocess!$1:$1048576, $D102, FALSE)), "", HLOOKUP(AG$1, m_preprocess!$1:$1048576, $D102, FALSE))</f>
        <v/>
      </c>
      <c r="AH102" s="24">
        <f>IF(ISBLANK(HLOOKUP(AH$1, m_preprocess!$1:$1048576, $D102, FALSE)), "", HLOOKUP(AH$1, m_preprocess!$1:$1048576, $D102, FALSE))</f>
        <v>981754</v>
      </c>
      <c r="AI102" s="24">
        <f>IF(ISBLANK(HLOOKUP(AI$1, m_preprocess!$1:$1048576, $D102, FALSE)), "", HLOOKUP(AI$1, m_preprocess!$1:$1048576, $D102, FALSE))</f>
        <v>74.497640044684857</v>
      </c>
    </row>
    <row r="103" spans="1:35" x14ac:dyDescent="0.25">
      <c r="A103" s="27">
        <v>37043</v>
      </c>
      <c r="B103">
        <v>2001</v>
      </c>
      <c r="C103">
        <v>6</v>
      </c>
      <c r="D103">
        <v>103</v>
      </c>
      <c r="E103" s="24" t="str">
        <f>IF(ISBLANK(HLOOKUP(E$1, m_preprocess!$1:$1048576, $D103, FALSE)), "", HLOOKUP(E$1, m_preprocess!$1:$1048576, $D103, FALSE))</f>
        <v/>
      </c>
      <c r="F103" s="24">
        <f>IF(ISBLANK(HLOOKUP(F$1, m_preprocess!$1:$1048576, $D103, FALSE)), "", HLOOKUP(F$1, m_preprocess!$1:$1048576, $D103, FALSE))</f>
        <v>63.31</v>
      </c>
      <c r="G103" s="24">
        <f>IF(ISBLANK(HLOOKUP(G$1, m_preprocess!$1:$1048576, $D103, FALSE)), "", HLOOKUP(G$1, m_preprocess!$1:$1048576, $D103, FALSE))</f>
        <v>82.616563113494735</v>
      </c>
      <c r="H103" s="24">
        <f>IF(ISBLANK(HLOOKUP(H$1, m_preprocess!$1:$1048576, $D103, FALSE)), "", HLOOKUP(H$1, m_preprocess!$1:$1048576, $D103, FALSE))</f>
        <v>12.969158938757827</v>
      </c>
      <c r="I103" s="24" t="str">
        <f>IF(ISBLANK(HLOOKUP(I$1, m_preprocess!$1:$1048576, $D103, FALSE)), "", HLOOKUP(I$1, m_preprocess!$1:$1048576, $D103, FALSE))</f>
        <v/>
      </c>
      <c r="J103" s="24">
        <f>IF(ISBLANK(HLOOKUP(J$1, m_preprocess!$1:$1048576, $D103, FALSE)), "", HLOOKUP(J$1, m_preprocess!$1:$1048576, $D103, FALSE))</f>
        <v>84.254220503433658</v>
      </c>
      <c r="K103" s="24">
        <f>IF(ISBLANK(HLOOKUP(K$1, m_preprocess!$1:$1048576, $D103, FALSE)), "", HLOOKUP(K$1, m_preprocess!$1:$1048576, $D103, FALSE))</f>
        <v>41.080484546181367</v>
      </c>
      <c r="L103" s="24">
        <f>IF(ISBLANK(HLOOKUP(L$1, m_preprocess!$1:$1048576, $D103, FALSE)), "", HLOOKUP(L$1, m_preprocess!$1:$1048576, $D103, FALSE))</f>
        <v>11.405545124246817</v>
      </c>
      <c r="M103" s="24">
        <f>IF(ISBLANK(HLOOKUP(M$1, m_preprocess!$1:$1048576, $D103, FALSE)), "", HLOOKUP(M$1, m_preprocess!$1:$1048576, $D103, FALSE))</f>
        <v>24.172367475271393</v>
      </c>
      <c r="N103" s="24">
        <f>IF(ISBLANK(HLOOKUP(N$1, m_preprocess!$1:$1048576, $D103, FALSE)), "", HLOOKUP(N$1, m_preprocess!$1:$1048576, $D103, FALSE))</f>
        <v>4.9353516538394562</v>
      </c>
      <c r="O103" s="24">
        <f>IF(ISBLANK(HLOOKUP(O$1, m_preprocess!$1:$1048576, $D103, FALSE)), "", HLOOKUP(O$1, m_preprocess!$1:$1048576, $D103, FALSE))</f>
        <v>8.6472173936013519</v>
      </c>
      <c r="P103" s="24">
        <f>IF(ISBLANK(HLOOKUP(P$1, m_preprocess!$1:$1048576, $D103, FALSE)), "", HLOOKUP(P$1, m_preprocess!$1:$1048576, $D103, FALSE))</f>
        <v>4.7386971666856574</v>
      </c>
      <c r="Q103" s="24">
        <f>IF(ISBLANK(HLOOKUP(Q$1, m_preprocess!$1:$1048576, $D103, FALSE)), "", HLOOKUP(Q$1, m_preprocess!$1:$1048576, $D103, FALSE))</f>
        <v>10.856525135120728</v>
      </c>
      <c r="R103" s="24">
        <f>IF(ISBLANK(HLOOKUP(R$1, m_preprocess!$1:$1048576, $D103, FALSE)), "", HLOOKUP(R$1, m_preprocess!$1:$1048576, $D103, FALSE))</f>
        <v>88.304955271809632</v>
      </c>
      <c r="S103" s="24">
        <f>IF(ISBLANK(HLOOKUP(S$1, m_preprocess!$1:$1048576, $D103, FALSE)), "", HLOOKUP(S$1, m_preprocess!$1:$1048576, $D103, FALSE))</f>
        <v>436.56400000000002</v>
      </c>
      <c r="T103" s="24">
        <f>IF(ISBLANK(HLOOKUP(T$1, m_preprocess!$1:$1048576, $D103, FALSE)), "", HLOOKUP(T$1, m_preprocess!$1:$1048576, $D103, FALSE))</f>
        <v>6559.16</v>
      </c>
      <c r="U103" s="24">
        <f>IF(ISBLANK(HLOOKUP(U$1, m_preprocess!$1:$1048576, $D103, FALSE)), "", HLOOKUP(U$1, m_preprocess!$1:$1048576, $D103, FALSE))</f>
        <v>10646</v>
      </c>
      <c r="V103" s="24">
        <f>IF(ISBLANK(HLOOKUP(V$1, m_preprocess!$1:$1048576, $D103, FALSE)), "", HLOOKUP(V$1, m_preprocess!$1:$1048576, $D103, FALSE))</f>
        <v>43.86735043849572</v>
      </c>
      <c r="W103" s="24">
        <f>IF(ISBLANK(HLOOKUP(W$1, m_preprocess!$1:$1048576, $D103, FALSE)), "", HLOOKUP(W$1, m_preprocess!$1:$1048576, $D103, FALSE))</f>
        <v>148097.79948490346</v>
      </c>
      <c r="X103" s="24">
        <f>IF(ISBLANK(HLOOKUP(X$1, m_preprocess!$1:$1048576, $D103, FALSE)), "", HLOOKUP(X$1, m_preprocess!$1:$1048576, $D103, FALSE))</f>
        <v>288038.26968580537</v>
      </c>
      <c r="Y103" s="24" t="str">
        <f>IF(ISBLANK(HLOOKUP(Y$1, m_preprocess!$1:$1048576, $D103, FALSE)), "", HLOOKUP(Y$1, m_preprocess!$1:$1048576, $D103, FALSE))</f>
        <v/>
      </c>
      <c r="Z103" s="24" t="str">
        <f>IF(ISBLANK(HLOOKUP(Z$1, m_preprocess!$1:$1048576, $D103, FALSE)), "", HLOOKUP(Z$1, m_preprocess!$1:$1048576, $D103, FALSE))</f>
        <v/>
      </c>
      <c r="AA103" s="24">
        <f>IF(ISBLANK(HLOOKUP(AA$1, m_preprocess!$1:$1048576, $D103, FALSE)), "", HLOOKUP(AA$1, m_preprocess!$1:$1048576, $D103, FALSE))</f>
        <v>42.03</v>
      </c>
      <c r="AB103" s="24">
        <f>IF(ISBLANK(HLOOKUP(AB$1, m_preprocess!$1:$1048576, $D103, FALSE)), "", HLOOKUP(AB$1, m_preprocess!$1:$1048576, $D103, FALSE))</f>
        <v>40.569745000000005</v>
      </c>
      <c r="AC103" s="24" t="str">
        <f>IF(ISBLANK(HLOOKUP(AC$1, m_preprocess!$1:$1048576, $D103, FALSE)), "", HLOOKUP(AC$1, m_preprocess!$1:$1048576, $D103, FALSE))</f>
        <v/>
      </c>
      <c r="AD103" s="24">
        <f>IF(ISBLANK(HLOOKUP(AD$1, m_preprocess!$1:$1048576, $D103, FALSE)), "", HLOOKUP(AD$1, m_preprocess!$1:$1048576, $D103, FALSE))</f>
        <v>103.28046363642191</v>
      </c>
      <c r="AE103" s="24">
        <f>IF(ISBLANK(HLOOKUP(AE$1, m_preprocess!$1:$1048576, $D103, FALSE)), "", HLOOKUP(AE$1, m_preprocess!$1:$1048576, $D103, FALSE))</f>
        <v>353.88904028572199</v>
      </c>
      <c r="AF103" s="24">
        <f>IF(ISBLANK(HLOOKUP(AF$1, m_preprocess!$1:$1048576, $D103, FALSE)), "", HLOOKUP(AF$1, m_preprocess!$1:$1048576, $D103, FALSE))</f>
        <v>107.44649782381856</v>
      </c>
      <c r="AG103" s="24" t="str">
        <f>IF(ISBLANK(HLOOKUP(AG$1, m_preprocess!$1:$1048576, $D103, FALSE)), "", HLOOKUP(AG$1, m_preprocess!$1:$1048576, $D103, FALSE))</f>
        <v/>
      </c>
      <c r="AH103" s="24">
        <f>IF(ISBLANK(HLOOKUP(AH$1, m_preprocess!$1:$1048576, $D103, FALSE)), "", HLOOKUP(AH$1, m_preprocess!$1:$1048576, $D103, FALSE))</f>
        <v>938215</v>
      </c>
      <c r="AI103" s="24">
        <f>IF(ISBLANK(HLOOKUP(AI$1, m_preprocess!$1:$1048576, $D103, FALSE)), "", HLOOKUP(AI$1, m_preprocess!$1:$1048576, $D103, FALSE))</f>
        <v>73.527414549618712</v>
      </c>
    </row>
    <row r="104" spans="1:35" x14ac:dyDescent="0.25">
      <c r="A104" s="27">
        <v>37073</v>
      </c>
      <c r="B104">
        <v>2001</v>
      </c>
      <c r="C104">
        <v>7</v>
      </c>
      <c r="D104">
        <v>104</v>
      </c>
      <c r="E104" s="24" t="str">
        <f>IF(ISBLANK(HLOOKUP(E$1, m_preprocess!$1:$1048576, $D104, FALSE)), "", HLOOKUP(E$1, m_preprocess!$1:$1048576, $D104, FALSE))</f>
        <v/>
      </c>
      <c r="F104" s="24">
        <f>IF(ISBLANK(HLOOKUP(F$1, m_preprocess!$1:$1048576, $D104, FALSE)), "", HLOOKUP(F$1, m_preprocess!$1:$1048576, $D104, FALSE))</f>
        <v>64.41</v>
      </c>
      <c r="G104" s="24">
        <f>IF(ISBLANK(HLOOKUP(G$1, m_preprocess!$1:$1048576, $D104, FALSE)), "", HLOOKUP(G$1, m_preprocess!$1:$1048576, $D104, FALSE))</f>
        <v>86.46925831454503</v>
      </c>
      <c r="H104" s="24">
        <f>IF(ISBLANK(HLOOKUP(H$1, m_preprocess!$1:$1048576, $D104, FALSE)), "", HLOOKUP(H$1, m_preprocess!$1:$1048576, $D104, FALSE))</f>
        <v>12.927314505803578</v>
      </c>
      <c r="I104" s="24" t="str">
        <f>IF(ISBLANK(HLOOKUP(I$1, m_preprocess!$1:$1048576, $D104, FALSE)), "", HLOOKUP(I$1, m_preprocess!$1:$1048576, $D104, FALSE))</f>
        <v/>
      </c>
      <c r="J104" s="24">
        <f>IF(ISBLANK(HLOOKUP(J$1, m_preprocess!$1:$1048576, $D104, FALSE)), "", HLOOKUP(J$1, m_preprocess!$1:$1048576, $D104, FALSE))</f>
        <v>86.401916491752885</v>
      </c>
      <c r="K104" s="24">
        <f>IF(ISBLANK(HLOOKUP(K$1, m_preprocess!$1:$1048576, $D104, FALSE)), "", HLOOKUP(K$1, m_preprocess!$1:$1048576, $D104, FALSE))</f>
        <v>37.689365893354882</v>
      </c>
      <c r="L104" s="24">
        <f>IF(ISBLANK(HLOOKUP(L$1, m_preprocess!$1:$1048576, $D104, FALSE)), "", HLOOKUP(L$1, m_preprocess!$1:$1048576, $D104, FALSE))</f>
        <v>10.717131280090952</v>
      </c>
      <c r="M104" s="24">
        <f>IF(ISBLANK(HLOOKUP(M$1, m_preprocess!$1:$1048576, $D104, FALSE)), "", HLOOKUP(M$1, m_preprocess!$1:$1048576, $D104, FALSE))</f>
        <v>24.486577132775871</v>
      </c>
      <c r="N104" s="24">
        <f>IF(ISBLANK(HLOOKUP(N$1, m_preprocess!$1:$1048576, $D104, FALSE)), "", HLOOKUP(N$1, m_preprocess!$1:$1048576, $D104, FALSE))</f>
        <v>4.7659658486040879</v>
      </c>
      <c r="O104" s="24">
        <f>IF(ISBLANK(HLOOKUP(O$1, m_preprocess!$1:$1048576, $D104, FALSE)), "", HLOOKUP(O$1, m_preprocess!$1:$1048576, $D104, FALSE))</f>
        <v>8.6945991908283702</v>
      </c>
      <c r="P104" s="24">
        <f>IF(ISBLANK(HLOOKUP(P$1, m_preprocess!$1:$1048576, $D104, FALSE)), "", HLOOKUP(P$1, m_preprocess!$1:$1048576, $D104, FALSE))</f>
        <v>4.6668065595171537</v>
      </c>
      <c r="Q104" s="24">
        <f>IF(ISBLANK(HLOOKUP(Q$1, m_preprocess!$1:$1048576, $D104, FALSE)), "", HLOOKUP(Q$1, m_preprocess!$1:$1048576, $D104, FALSE))</f>
        <v>11.34032903231259</v>
      </c>
      <c r="R104" s="24">
        <f>IF(ISBLANK(HLOOKUP(R$1, m_preprocess!$1:$1048576, $D104, FALSE)), "", HLOOKUP(R$1, m_preprocess!$1:$1048576, $D104, FALSE))</f>
        <v>88.526197725461955</v>
      </c>
      <c r="S104" s="24">
        <f>IF(ISBLANK(HLOOKUP(S$1, m_preprocess!$1:$1048576, $D104, FALSE)), "", HLOOKUP(S$1, m_preprocess!$1:$1048576, $D104, FALSE))</f>
        <v>450.97500000000002</v>
      </c>
      <c r="T104" s="24">
        <f>IF(ISBLANK(HLOOKUP(T$1, m_preprocess!$1:$1048576, $D104, FALSE)), "", HLOOKUP(T$1, m_preprocess!$1:$1048576, $D104, FALSE))</f>
        <v>6806.8</v>
      </c>
      <c r="U104" s="24">
        <f>IF(ISBLANK(HLOOKUP(U$1, m_preprocess!$1:$1048576, $D104, FALSE)), "", HLOOKUP(U$1, m_preprocess!$1:$1048576, $D104, FALSE))</f>
        <v>11292</v>
      </c>
      <c r="V104" s="24">
        <f>IF(ISBLANK(HLOOKUP(V$1, m_preprocess!$1:$1048576, $D104, FALSE)), "", HLOOKUP(V$1, m_preprocess!$1:$1048576, $D104, FALSE))</f>
        <v>44.019757507311255</v>
      </c>
      <c r="W104" s="24">
        <f>IF(ISBLANK(HLOOKUP(W$1, m_preprocess!$1:$1048576, $D104, FALSE)), "", HLOOKUP(W$1, m_preprocess!$1:$1048576, $D104, FALSE))</f>
        <v>136725.48147617999</v>
      </c>
      <c r="X104" s="24">
        <f>IF(ISBLANK(HLOOKUP(X$1, m_preprocess!$1:$1048576, $D104, FALSE)), "", HLOOKUP(X$1, m_preprocess!$1:$1048576, $D104, FALSE))</f>
        <v>261650.12064040784</v>
      </c>
      <c r="Y104" s="24" t="str">
        <f>IF(ISBLANK(HLOOKUP(Y$1, m_preprocess!$1:$1048576, $D104, FALSE)), "", HLOOKUP(Y$1, m_preprocess!$1:$1048576, $D104, FALSE))</f>
        <v/>
      </c>
      <c r="Z104" s="24" t="str">
        <f>IF(ISBLANK(HLOOKUP(Z$1, m_preprocess!$1:$1048576, $D104, FALSE)), "", HLOOKUP(Z$1, m_preprocess!$1:$1048576, $D104, FALSE))</f>
        <v/>
      </c>
      <c r="AA104" s="24">
        <f>IF(ISBLANK(HLOOKUP(AA$1, m_preprocess!$1:$1048576, $D104, FALSE)), "", HLOOKUP(AA$1, m_preprocess!$1:$1048576, $D104, FALSE))</f>
        <v>41.92</v>
      </c>
      <c r="AB104" s="24">
        <f>IF(ISBLANK(HLOOKUP(AB$1, m_preprocess!$1:$1048576, $D104, FALSE)), "", HLOOKUP(AB$1, m_preprocess!$1:$1048576, $D104, FALSE))</f>
        <v>37.057460999999996</v>
      </c>
      <c r="AC104" s="24" t="str">
        <f>IF(ISBLANK(HLOOKUP(AC$1, m_preprocess!$1:$1048576, $D104, FALSE)), "", HLOOKUP(AC$1, m_preprocess!$1:$1048576, $D104, FALSE))</f>
        <v/>
      </c>
      <c r="AD104" s="24">
        <f>IF(ISBLANK(HLOOKUP(AD$1, m_preprocess!$1:$1048576, $D104, FALSE)), "", HLOOKUP(AD$1, m_preprocess!$1:$1048576, $D104, FALSE))</f>
        <v>97.979058494374854</v>
      </c>
      <c r="AE104" s="24">
        <f>IF(ISBLANK(HLOOKUP(AE$1, m_preprocess!$1:$1048576, $D104, FALSE)), "", HLOOKUP(AE$1, m_preprocess!$1:$1048576, $D104, FALSE))</f>
        <v>298.45566468023111</v>
      </c>
      <c r="AF104" s="24">
        <f>IF(ISBLANK(HLOOKUP(AF$1, m_preprocess!$1:$1048576, $D104, FALSE)), "", HLOOKUP(AF$1, m_preprocess!$1:$1048576, $D104, FALSE))</f>
        <v>97.835910521261141</v>
      </c>
      <c r="AG104" s="24" t="str">
        <f>IF(ISBLANK(HLOOKUP(AG$1, m_preprocess!$1:$1048576, $D104, FALSE)), "", HLOOKUP(AG$1, m_preprocess!$1:$1048576, $D104, FALSE))</f>
        <v/>
      </c>
      <c r="AH104" s="24">
        <f>IF(ISBLANK(HLOOKUP(AH$1, m_preprocess!$1:$1048576, $D104, FALSE)), "", HLOOKUP(AH$1, m_preprocess!$1:$1048576, $D104, FALSE))</f>
        <v>963735</v>
      </c>
      <c r="AI104" s="24">
        <f>IF(ISBLANK(HLOOKUP(AI$1, m_preprocess!$1:$1048576, $D104, FALSE)), "", HLOOKUP(AI$1, m_preprocess!$1:$1048576, $D104, FALSE))</f>
        <v>72.257910136067323</v>
      </c>
    </row>
    <row r="105" spans="1:35" x14ac:dyDescent="0.25">
      <c r="A105" s="27">
        <v>37104</v>
      </c>
      <c r="B105">
        <v>2001</v>
      </c>
      <c r="C105">
        <v>8</v>
      </c>
      <c r="D105">
        <v>105</v>
      </c>
      <c r="E105" s="24" t="str">
        <f>IF(ISBLANK(HLOOKUP(E$1, m_preprocess!$1:$1048576, $D105, FALSE)), "", HLOOKUP(E$1, m_preprocess!$1:$1048576, $D105, FALSE))</f>
        <v/>
      </c>
      <c r="F105" s="24">
        <f>IF(ISBLANK(HLOOKUP(F$1, m_preprocess!$1:$1048576, $D105, FALSE)), "", HLOOKUP(F$1, m_preprocess!$1:$1048576, $D105, FALSE))</f>
        <v>62.9</v>
      </c>
      <c r="G105" s="24">
        <f>IF(ISBLANK(HLOOKUP(G$1, m_preprocess!$1:$1048576, $D105, FALSE)), "", HLOOKUP(G$1, m_preprocess!$1:$1048576, $D105, FALSE))</f>
        <v>86.672047638896174</v>
      </c>
      <c r="H105" s="24">
        <f>IF(ISBLANK(HLOOKUP(H$1, m_preprocess!$1:$1048576, $D105, FALSE)), "", HLOOKUP(H$1, m_preprocess!$1:$1048576, $D105, FALSE))</f>
        <v>12.881547157259869</v>
      </c>
      <c r="I105" s="24" t="str">
        <f>IF(ISBLANK(HLOOKUP(I$1, m_preprocess!$1:$1048576, $D105, FALSE)), "", HLOOKUP(I$1, m_preprocess!$1:$1048576, $D105, FALSE))</f>
        <v/>
      </c>
      <c r="J105" s="24">
        <f>IF(ISBLANK(HLOOKUP(J$1, m_preprocess!$1:$1048576, $D105, FALSE)), "", HLOOKUP(J$1, m_preprocess!$1:$1048576, $D105, FALSE))</f>
        <v>86.584859361259632</v>
      </c>
      <c r="K105" s="24">
        <f>IF(ISBLANK(HLOOKUP(K$1, m_preprocess!$1:$1048576, $D105, FALSE)), "", HLOOKUP(K$1, m_preprocess!$1:$1048576, $D105, FALSE))</f>
        <v>40.51231378226322</v>
      </c>
      <c r="L105" s="24">
        <f>IF(ISBLANK(HLOOKUP(L$1, m_preprocess!$1:$1048576, $D105, FALSE)), "", HLOOKUP(L$1, m_preprocess!$1:$1048576, $D105, FALSE))</f>
        <v>12.124304869607899</v>
      </c>
      <c r="M105" s="24">
        <f>IF(ISBLANK(HLOOKUP(M$1, m_preprocess!$1:$1048576, $D105, FALSE)), "", HLOOKUP(M$1, m_preprocess!$1:$1048576, $D105, FALSE))</f>
        <v>25.466233328543446</v>
      </c>
      <c r="N105" s="24">
        <f>IF(ISBLANK(HLOOKUP(N$1, m_preprocess!$1:$1048576, $D105, FALSE)), "", HLOOKUP(N$1, m_preprocess!$1:$1048576, $D105, FALSE))</f>
        <v>5.334635007304569</v>
      </c>
      <c r="O105" s="24">
        <f>IF(ISBLANK(HLOOKUP(O$1, m_preprocess!$1:$1048576, $D105, FALSE)), "", HLOOKUP(O$1, m_preprocess!$1:$1048576, $D105, FALSE))</f>
        <v>8.8440431044165457</v>
      </c>
      <c r="P105" s="24">
        <f>IF(ISBLANK(HLOOKUP(P$1, m_preprocess!$1:$1048576, $D105, FALSE)), "", HLOOKUP(P$1, m_preprocess!$1:$1048576, $D105, FALSE))</f>
        <v>4.7867810810733831</v>
      </c>
      <c r="Q105" s="24">
        <f>IF(ISBLANK(HLOOKUP(Q$1, m_preprocess!$1:$1048576, $D105, FALSE)), "", HLOOKUP(Q$1, m_preprocess!$1:$1048576, $D105, FALSE))</f>
        <v>9.4864381202167714</v>
      </c>
      <c r="R105" s="24">
        <f>IF(ISBLANK(HLOOKUP(R$1, m_preprocess!$1:$1048576, $D105, FALSE)), "", HLOOKUP(R$1, m_preprocess!$1:$1048576, $D105, FALSE))</f>
        <v>84.973333298951189</v>
      </c>
      <c r="S105" s="24">
        <f>IF(ISBLANK(HLOOKUP(S$1, m_preprocess!$1:$1048576, $D105, FALSE)), "", HLOOKUP(S$1, m_preprocess!$1:$1048576, $D105, FALSE))</f>
        <v>451.52100000000002</v>
      </c>
      <c r="T105" s="24">
        <f>IF(ISBLANK(HLOOKUP(T$1, m_preprocess!$1:$1048576, $D105, FALSE)), "", HLOOKUP(T$1, m_preprocess!$1:$1048576, $D105, FALSE))</f>
        <v>6531.18</v>
      </c>
      <c r="U105" s="24">
        <f>IF(ISBLANK(HLOOKUP(U$1, m_preprocess!$1:$1048576, $D105, FALSE)), "", HLOOKUP(U$1, m_preprocess!$1:$1048576, $D105, FALSE))</f>
        <v>10812</v>
      </c>
      <c r="V105" s="24">
        <f>IF(ISBLANK(HLOOKUP(V$1, m_preprocess!$1:$1048576, $D105, FALSE)), "", HLOOKUP(V$1, m_preprocess!$1:$1048576, $D105, FALSE))</f>
        <v>44.961966799824523</v>
      </c>
      <c r="W105" s="24">
        <f>IF(ISBLANK(HLOOKUP(W$1, m_preprocess!$1:$1048576, $D105, FALSE)), "", HLOOKUP(W$1, m_preprocess!$1:$1048576, $D105, FALSE))</f>
        <v>124895.19157590301</v>
      </c>
      <c r="X105" s="24">
        <f>IF(ISBLANK(HLOOKUP(X$1, m_preprocess!$1:$1048576, $D105, FALSE)), "", HLOOKUP(X$1, m_preprocess!$1:$1048576, $D105, FALSE))</f>
        <v>241921.59233323782</v>
      </c>
      <c r="Y105" s="24" t="str">
        <f>IF(ISBLANK(HLOOKUP(Y$1, m_preprocess!$1:$1048576, $D105, FALSE)), "", HLOOKUP(Y$1, m_preprocess!$1:$1048576, $D105, FALSE))</f>
        <v/>
      </c>
      <c r="Z105" s="24" t="str">
        <f>IF(ISBLANK(HLOOKUP(Z$1, m_preprocess!$1:$1048576, $D105, FALSE)), "", HLOOKUP(Z$1, m_preprocess!$1:$1048576, $D105, FALSE))</f>
        <v/>
      </c>
      <c r="AA105" s="24">
        <f>IF(ISBLANK(HLOOKUP(AA$1, m_preprocess!$1:$1048576, $D105, FALSE)), "", HLOOKUP(AA$1, m_preprocess!$1:$1048576, $D105, FALSE))</f>
        <v>39.44</v>
      </c>
      <c r="AB105" s="24">
        <f>IF(ISBLANK(HLOOKUP(AB$1, m_preprocess!$1:$1048576, $D105, FALSE)), "", HLOOKUP(AB$1, m_preprocess!$1:$1048576, $D105, FALSE))</f>
        <v>37.034254000000004</v>
      </c>
      <c r="AC105" s="24" t="str">
        <f>IF(ISBLANK(HLOOKUP(AC$1, m_preprocess!$1:$1048576, $D105, FALSE)), "", HLOOKUP(AC$1, m_preprocess!$1:$1048576, $D105, FALSE))</f>
        <v/>
      </c>
      <c r="AD105" s="24">
        <f>IF(ISBLANK(HLOOKUP(AD$1, m_preprocess!$1:$1048576, $D105, FALSE)), "", HLOOKUP(AD$1, m_preprocess!$1:$1048576, $D105, FALSE))</f>
        <v>93.492732645624315</v>
      </c>
      <c r="AE105" s="24">
        <f>IF(ISBLANK(HLOOKUP(AE$1, m_preprocess!$1:$1048576, $D105, FALSE)), "", HLOOKUP(AE$1, m_preprocess!$1:$1048576, $D105, FALSE))</f>
        <v>315.46051251225657</v>
      </c>
      <c r="AF105" s="24">
        <f>IF(ISBLANK(HLOOKUP(AF$1, m_preprocess!$1:$1048576, $D105, FALSE)), "", HLOOKUP(AF$1, m_preprocess!$1:$1048576, $D105, FALSE))</f>
        <v>105.31643889650449</v>
      </c>
      <c r="AG105" s="24" t="str">
        <f>IF(ISBLANK(HLOOKUP(AG$1, m_preprocess!$1:$1048576, $D105, FALSE)), "", HLOOKUP(AG$1, m_preprocess!$1:$1048576, $D105, FALSE))</f>
        <v/>
      </c>
      <c r="AH105" s="24">
        <f>IF(ISBLANK(HLOOKUP(AH$1, m_preprocess!$1:$1048576, $D105, FALSE)), "", HLOOKUP(AH$1, m_preprocess!$1:$1048576, $D105, FALSE))</f>
        <v>976874</v>
      </c>
      <c r="AI105" s="24">
        <f>IF(ISBLANK(HLOOKUP(AI$1, m_preprocess!$1:$1048576, $D105, FALSE)), "", HLOOKUP(AI$1, m_preprocess!$1:$1048576, $D105, FALSE))</f>
        <v>71.555966149008228</v>
      </c>
    </row>
    <row r="106" spans="1:35" x14ac:dyDescent="0.25">
      <c r="A106" s="27">
        <v>37135</v>
      </c>
      <c r="B106">
        <v>2001</v>
      </c>
      <c r="C106">
        <v>9</v>
      </c>
      <c r="D106">
        <v>106</v>
      </c>
      <c r="E106" s="24" t="str">
        <f>IF(ISBLANK(HLOOKUP(E$1, m_preprocess!$1:$1048576, $D106, FALSE)), "", HLOOKUP(E$1, m_preprocess!$1:$1048576, $D106, FALSE))</f>
        <v/>
      </c>
      <c r="F106" s="24">
        <f>IF(ISBLANK(HLOOKUP(F$1, m_preprocess!$1:$1048576, $D106, FALSE)), "", HLOOKUP(F$1, m_preprocess!$1:$1048576, $D106, FALSE))</f>
        <v>60.15</v>
      </c>
      <c r="G106" s="24">
        <f>IF(ISBLANK(HLOOKUP(G$1, m_preprocess!$1:$1048576, $D106, FALSE)), "", HLOOKUP(G$1, m_preprocess!$1:$1048576, $D106, FALSE))</f>
        <v>80.667425208088545</v>
      </c>
      <c r="H106" s="24">
        <f>IF(ISBLANK(HLOOKUP(H$1, m_preprocess!$1:$1048576, $D106, FALSE)), "", HLOOKUP(H$1, m_preprocess!$1:$1048576, $D106, FALSE))</f>
        <v>12.871086049021306</v>
      </c>
      <c r="I106" s="24" t="str">
        <f>IF(ISBLANK(HLOOKUP(I$1, m_preprocess!$1:$1048576, $D106, FALSE)), "", HLOOKUP(I$1, m_preprocess!$1:$1048576, $D106, FALSE))</f>
        <v/>
      </c>
      <c r="J106" s="24">
        <f>IF(ISBLANK(HLOOKUP(J$1, m_preprocess!$1:$1048576, $D106, FALSE)), "", HLOOKUP(J$1, m_preprocess!$1:$1048576, $D106, FALSE))</f>
        <v>86.179668897010956</v>
      </c>
      <c r="K106" s="24">
        <f>IF(ISBLANK(HLOOKUP(K$1, m_preprocess!$1:$1048576, $D106, FALSE)), "", HLOOKUP(K$1, m_preprocess!$1:$1048576, $D106, FALSE))</f>
        <v>35.880147574780729</v>
      </c>
      <c r="L106" s="24">
        <f>IF(ISBLANK(HLOOKUP(L$1, m_preprocess!$1:$1048576, $D106, FALSE)), "", HLOOKUP(L$1, m_preprocess!$1:$1048576, $D106, FALSE))</f>
        <v>10.05143582888217</v>
      </c>
      <c r="M106" s="24">
        <f>IF(ISBLANK(HLOOKUP(M$1, m_preprocess!$1:$1048576, $D106, FALSE)), "", HLOOKUP(M$1, m_preprocess!$1:$1048576, $D106, FALSE))</f>
        <v>20.19078753872861</v>
      </c>
      <c r="N106" s="24">
        <f>IF(ISBLANK(HLOOKUP(N$1, m_preprocess!$1:$1048576, $D106, FALSE)), "", HLOOKUP(N$1, m_preprocess!$1:$1048576, $D106, FALSE))</f>
        <v>4.0577676930814768</v>
      </c>
      <c r="O106" s="24">
        <f>IF(ISBLANK(HLOOKUP(O$1, m_preprocess!$1:$1048576, $D106, FALSE)), "", HLOOKUP(O$1, m_preprocess!$1:$1048576, $D106, FALSE))</f>
        <v>7.3018281065068464</v>
      </c>
      <c r="P106" s="24">
        <f>IF(ISBLANK(HLOOKUP(P$1, m_preprocess!$1:$1048576, $D106, FALSE)), "", HLOOKUP(P$1, m_preprocess!$1:$1048576, $D106, FALSE))</f>
        <v>4.396315536948574</v>
      </c>
      <c r="Q106" s="24">
        <f>IF(ISBLANK(HLOOKUP(Q$1, m_preprocess!$1:$1048576, $D106, FALSE)), "", HLOOKUP(Q$1, m_preprocess!$1:$1048576, $D106, FALSE))</f>
        <v>8.2976680905742892</v>
      </c>
      <c r="R106" s="24">
        <f>IF(ISBLANK(HLOOKUP(R$1, m_preprocess!$1:$1048576, $D106, FALSE)), "", HLOOKUP(R$1, m_preprocess!$1:$1048576, $D106, FALSE))</f>
        <v>82.837687195873627</v>
      </c>
      <c r="S106" s="24">
        <f>IF(ISBLANK(HLOOKUP(S$1, m_preprocess!$1:$1048576, $D106, FALSE)), "", HLOOKUP(S$1, m_preprocess!$1:$1048576, $D106, FALSE))</f>
        <v>425.77100000000002</v>
      </c>
      <c r="T106" s="24">
        <f>IF(ISBLANK(HLOOKUP(T$1, m_preprocess!$1:$1048576, $D106, FALSE)), "", HLOOKUP(T$1, m_preprocess!$1:$1048576, $D106, FALSE))</f>
        <v>6211.66</v>
      </c>
      <c r="U106" s="24">
        <f>IF(ISBLANK(HLOOKUP(U$1, m_preprocess!$1:$1048576, $D106, FALSE)), "", HLOOKUP(U$1, m_preprocess!$1:$1048576, $D106, FALSE))</f>
        <v>9815</v>
      </c>
      <c r="V106" s="24">
        <f>IF(ISBLANK(HLOOKUP(V$1, m_preprocess!$1:$1048576, $D106, FALSE)), "", HLOOKUP(V$1, m_preprocess!$1:$1048576, $D106, FALSE))</f>
        <v>45.37195096374267</v>
      </c>
      <c r="W106" s="24">
        <f>IF(ISBLANK(HLOOKUP(W$1, m_preprocess!$1:$1048576, $D106, FALSE)), "", HLOOKUP(W$1, m_preprocess!$1:$1048576, $D106, FALSE))</f>
        <v>125246.42395057082</v>
      </c>
      <c r="X106" s="24">
        <f>IF(ISBLANK(HLOOKUP(X$1, m_preprocess!$1:$1048576, $D106, FALSE)), "", HLOOKUP(X$1, m_preprocess!$1:$1048576, $D106, FALSE))</f>
        <v>240501.78735580575</v>
      </c>
      <c r="Y106" s="24" t="str">
        <f>IF(ISBLANK(HLOOKUP(Y$1, m_preprocess!$1:$1048576, $D106, FALSE)), "", HLOOKUP(Y$1, m_preprocess!$1:$1048576, $D106, FALSE))</f>
        <v/>
      </c>
      <c r="Z106" s="24" t="str">
        <f>IF(ISBLANK(HLOOKUP(Z$1, m_preprocess!$1:$1048576, $D106, FALSE)), "", HLOOKUP(Z$1, m_preprocess!$1:$1048576, $D106, FALSE))</f>
        <v/>
      </c>
      <c r="AA106" s="24">
        <f>IF(ISBLANK(HLOOKUP(AA$1, m_preprocess!$1:$1048576, $D106, FALSE)), "", HLOOKUP(AA$1, m_preprocess!$1:$1048576, $D106, FALSE))</f>
        <v>35.22</v>
      </c>
      <c r="AB106" s="24">
        <f>IF(ISBLANK(HLOOKUP(AB$1, m_preprocess!$1:$1048576, $D106, FALSE)), "", HLOOKUP(AB$1, m_preprocess!$1:$1048576, $D106, FALSE))</f>
        <v>32.901763000000003</v>
      </c>
      <c r="AC106" s="24" t="str">
        <f>IF(ISBLANK(HLOOKUP(AC$1, m_preprocess!$1:$1048576, $D106, FALSE)), "", HLOOKUP(AC$1, m_preprocess!$1:$1048576, $D106, FALSE))</f>
        <v/>
      </c>
      <c r="AD106" s="24">
        <f>IF(ISBLANK(HLOOKUP(AD$1, m_preprocess!$1:$1048576, $D106, FALSE)), "", HLOOKUP(AD$1, m_preprocess!$1:$1048576, $D106, FALSE))</f>
        <v>89.263719550432896</v>
      </c>
      <c r="AE106" s="24">
        <f>IF(ISBLANK(HLOOKUP(AE$1, m_preprocess!$1:$1048576, $D106, FALSE)), "", HLOOKUP(AE$1, m_preprocess!$1:$1048576, $D106, FALSE))</f>
        <v>272.13173494216005</v>
      </c>
      <c r="AF106" s="24">
        <f>IF(ISBLANK(HLOOKUP(AF$1, m_preprocess!$1:$1048576, $D106, FALSE)), "", HLOOKUP(AF$1, m_preprocess!$1:$1048576, $D106, FALSE))</f>
        <v>88.796334090774295</v>
      </c>
      <c r="AG106" s="24" t="str">
        <f>IF(ISBLANK(HLOOKUP(AG$1, m_preprocess!$1:$1048576, $D106, FALSE)), "", HLOOKUP(AG$1, m_preprocess!$1:$1048576, $D106, FALSE))</f>
        <v/>
      </c>
      <c r="AH106" s="24">
        <f>IF(ISBLANK(HLOOKUP(AH$1, m_preprocess!$1:$1048576, $D106, FALSE)), "", HLOOKUP(AH$1, m_preprocess!$1:$1048576, $D106, FALSE))</f>
        <v>866959</v>
      </c>
      <c r="AI106" s="24">
        <f>IF(ISBLANK(HLOOKUP(AI$1, m_preprocess!$1:$1048576, $D106, FALSE)), "", HLOOKUP(AI$1, m_preprocess!$1:$1048576, $D106, FALSE))</f>
        <v>70.898310046312318</v>
      </c>
    </row>
    <row r="107" spans="1:35" x14ac:dyDescent="0.25">
      <c r="A107" s="27">
        <v>37165</v>
      </c>
      <c r="B107">
        <v>2001</v>
      </c>
      <c r="C107">
        <v>10</v>
      </c>
      <c r="D107">
        <v>107</v>
      </c>
      <c r="E107" s="24" t="str">
        <f>IF(ISBLANK(HLOOKUP(E$1, m_preprocess!$1:$1048576, $D107, FALSE)), "", HLOOKUP(E$1, m_preprocess!$1:$1048576, $D107, FALSE))</f>
        <v/>
      </c>
      <c r="F107" s="24">
        <f>IF(ISBLANK(HLOOKUP(F$1, m_preprocess!$1:$1048576, $D107, FALSE)), "", HLOOKUP(F$1, m_preprocess!$1:$1048576, $D107, FALSE))</f>
        <v>61.53</v>
      </c>
      <c r="G107" s="24">
        <f>IF(ISBLANK(HLOOKUP(G$1, m_preprocess!$1:$1048576, $D107, FALSE)), "", HLOOKUP(G$1, m_preprocess!$1:$1048576, $D107, FALSE))</f>
        <v>81.224889814218599</v>
      </c>
      <c r="H107" s="24">
        <f>IF(ISBLANK(HLOOKUP(H$1, m_preprocess!$1:$1048576, $D107, FALSE)), "", HLOOKUP(H$1, m_preprocess!$1:$1048576, $D107, FALSE))</f>
        <v>12.814857592239031</v>
      </c>
      <c r="I107" s="24" t="str">
        <f>IF(ISBLANK(HLOOKUP(I$1, m_preprocess!$1:$1048576, $D107, FALSE)), "", HLOOKUP(I$1, m_preprocess!$1:$1048576, $D107, FALSE))</f>
        <v/>
      </c>
      <c r="J107" s="24">
        <f>IF(ISBLANK(HLOOKUP(J$1, m_preprocess!$1:$1048576, $D107, FALSE)), "", HLOOKUP(J$1, m_preprocess!$1:$1048576, $D107, FALSE))</f>
        <v>85.167569102151845</v>
      </c>
      <c r="K107" s="24">
        <f>IF(ISBLANK(HLOOKUP(K$1, m_preprocess!$1:$1048576, $D107, FALSE)), "", HLOOKUP(K$1, m_preprocess!$1:$1048576, $D107, FALSE))</f>
        <v>34.13971484651357</v>
      </c>
      <c r="L107" s="24">
        <f>IF(ISBLANK(HLOOKUP(L$1, m_preprocess!$1:$1048576, $D107, FALSE)), "", HLOOKUP(L$1, m_preprocess!$1:$1048576, $D107, FALSE))</f>
        <v>12.070968633151729</v>
      </c>
      <c r="M107" s="24">
        <f>IF(ISBLANK(HLOOKUP(M$1, m_preprocess!$1:$1048576, $D107, FALSE)), "", HLOOKUP(M$1, m_preprocess!$1:$1048576, $D107, FALSE))</f>
        <v>21.437896804470611</v>
      </c>
      <c r="N107" s="24">
        <f>IF(ISBLANK(HLOOKUP(N$1, m_preprocess!$1:$1048576, $D107, FALSE)), "", HLOOKUP(N$1, m_preprocess!$1:$1048576, $D107, FALSE))</f>
        <v>4.0470031435406488</v>
      </c>
      <c r="O107" s="24">
        <f>IF(ISBLANK(HLOOKUP(O$1, m_preprocess!$1:$1048576, $D107, FALSE)), "", HLOOKUP(O$1, m_preprocess!$1:$1048576, $D107, FALSE))</f>
        <v>7.7033756966752245</v>
      </c>
      <c r="P107" s="24">
        <f>IF(ISBLANK(HLOOKUP(P$1, m_preprocess!$1:$1048576, $D107, FALSE)), "", HLOOKUP(P$1, m_preprocess!$1:$1048576, $D107, FALSE))</f>
        <v>4.9000592444042219</v>
      </c>
      <c r="Q107" s="24">
        <f>IF(ISBLANK(HLOOKUP(Q$1, m_preprocess!$1:$1048576, $D107, FALSE)), "", HLOOKUP(Q$1, m_preprocess!$1:$1048576, $D107, FALSE))</f>
        <v>9.2392755165461793</v>
      </c>
      <c r="R107" s="24">
        <f>IF(ISBLANK(HLOOKUP(R$1, m_preprocess!$1:$1048576, $D107, FALSE)), "", HLOOKUP(R$1, m_preprocess!$1:$1048576, $D107, FALSE))</f>
        <v>82.789605141030009</v>
      </c>
      <c r="S107" s="24">
        <f>IF(ISBLANK(HLOOKUP(S$1, m_preprocess!$1:$1048576, $D107, FALSE)), "", HLOOKUP(S$1, m_preprocess!$1:$1048576, $D107, FALSE))</f>
        <v>404.19499999999999</v>
      </c>
      <c r="T107" s="24">
        <f>IF(ISBLANK(HLOOKUP(T$1, m_preprocess!$1:$1048576, $D107, FALSE)), "", HLOOKUP(T$1, m_preprocess!$1:$1048576, $D107, FALSE))</f>
        <v>6268.03</v>
      </c>
      <c r="U107" s="24">
        <f>IF(ISBLANK(HLOOKUP(U$1, m_preprocess!$1:$1048576, $D107, FALSE)), "", HLOOKUP(U$1, m_preprocess!$1:$1048576, $D107, FALSE))</f>
        <v>9718</v>
      </c>
      <c r="V107" s="24">
        <f>IF(ISBLANK(HLOOKUP(V$1, m_preprocess!$1:$1048576, $D107, FALSE)), "", HLOOKUP(V$1, m_preprocess!$1:$1048576, $D107, FALSE))</f>
        <v>45.345913671285736</v>
      </c>
      <c r="W107" s="24">
        <f>IF(ISBLANK(HLOOKUP(W$1, m_preprocess!$1:$1048576, $D107, FALSE)), "", HLOOKUP(W$1, m_preprocess!$1:$1048576, $D107, FALSE))</f>
        <v>114902.6112386731</v>
      </c>
      <c r="X107" s="24">
        <f>IF(ISBLANK(HLOOKUP(X$1, m_preprocess!$1:$1048576, $D107, FALSE)), "", HLOOKUP(X$1, m_preprocess!$1:$1048576, $D107, FALSE))</f>
        <v>220496.83967703776</v>
      </c>
      <c r="Y107" s="24" t="str">
        <f>IF(ISBLANK(HLOOKUP(Y$1, m_preprocess!$1:$1048576, $D107, FALSE)), "", HLOOKUP(Y$1, m_preprocess!$1:$1048576, $D107, FALSE))</f>
        <v/>
      </c>
      <c r="Z107" s="24" t="str">
        <f>IF(ISBLANK(HLOOKUP(Z$1, m_preprocess!$1:$1048576, $D107, FALSE)), "", HLOOKUP(Z$1, m_preprocess!$1:$1048576, $D107, FALSE))</f>
        <v/>
      </c>
      <c r="AA107" s="24">
        <f>IF(ISBLANK(HLOOKUP(AA$1, m_preprocess!$1:$1048576, $D107, FALSE)), "", HLOOKUP(AA$1, m_preprocess!$1:$1048576, $D107, FALSE))</f>
        <v>32.36</v>
      </c>
      <c r="AB107" s="24">
        <f>IF(ISBLANK(HLOOKUP(AB$1, m_preprocess!$1:$1048576, $D107, FALSE)), "", HLOOKUP(AB$1, m_preprocess!$1:$1048576, $D107, FALSE))</f>
        <v>32.053954999999995</v>
      </c>
      <c r="AC107" s="24" t="str">
        <f>IF(ISBLANK(HLOOKUP(AC$1, m_preprocess!$1:$1048576, $D107, FALSE)), "", HLOOKUP(AC$1, m_preprocess!$1:$1048576, $D107, FALSE))</f>
        <v/>
      </c>
      <c r="AD107" s="24">
        <f>IF(ISBLANK(HLOOKUP(AD$1, m_preprocess!$1:$1048576, $D107, FALSE)), "", HLOOKUP(AD$1, m_preprocess!$1:$1048576, $D107, FALSE))</f>
        <v>88.935132088656729</v>
      </c>
      <c r="AE107" s="24">
        <f>IF(ISBLANK(HLOOKUP(AE$1, m_preprocess!$1:$1048576, $D107, FALSE)), "", HLOOKUP(AE$1, m_preprocess!$1:$1048576, $D107, FALSE))</f>
        <v>278.52475486747682</v>
      </c>
      <c r="AF107" s="24">
        <f>IF(ISBLANK(HLOOKUP(AF$1, m_preprocess!$1:$1048576, $D107, FALSE)), "", HLOOKUP(AF$1, m_preprocess!$1:$1048576, $D107, FALSE))</f>
        <v>84.201182112509983</v>
      </c>
      <c r="AG107" s="24" t="str">
        <f>IF(ISBLANK(HLOOKUP(AG$1, m_preprocess!$1:$1048576, $D107, FALSE)), "", HLOOKUP(AG$1, m_preprocess!$1:$1048576, $D107, FALSE))</f>
        <v/>
      </c>
      <c r="AH107" s="24">
        <f>IF(ISBLANK(HLOOKUP(AH$1, m_preprocess!$1:$1048576, $D107, FALSE)), "", HLOOKUP(AH$1, m_preprocess!$1:$1048576, $D107, FALSE))</f>
        <v>995446</v>
      </c>
      <c r="AI107" s="24">
        <f>IF(ISBLANK(HLOOKUP(AI$1, m_preprocess!$1:$1048576, $D107, FALSE)), "", HLOOKUP(AI$1, m_preprocess!$1:$1048576, $D107, FALSE))</f>
        <v>70.521660813514359</v>
      </c>
    </row>
    <row r="108" spans="1:35" x14ac:dyDescent="0.25">
      <c r="A108" s="27">
        <v>37196</v>
      </c>
      <c r="B108">
        <v>2001</v>
      </c>
      <c r="C108">
        <v>11</v>
      </c>
      <c r="D108">
        <v>108</v>
      </c>
      <c r="E108" s="24" t="str">
        <f>IF(ISBLANK(HLOOKUP(E$1, m_preprocess!$1:$1048576, $D108, FALSE)), "", HLOOKUP(E$1, m_preprocess!$1:$1048576, $D108, FALSE))</f>
        <v/>
      </c>
      <c r="F108" s="24">
        <f>IF(ISBLANK(HLOOKUP(F$1, m_preprocess!$1:$1048576, $D108, FALSE)), "", HLOOKUP(F$1, m_preprocess!$1:$1048576, $D108, FALSE))</f>
        <v>58.62</v>
      </c>
      <c r="G108" s="24">
        <f>IF(ISBLANK(HLOOKUP(G$1, m_preprocess!$1:$1048576, $D108, FALSE)), "", HLOOKUP(G$1, m_preprocess!$1:$1048576, $D108, FALSE))</f>
        <v>81.642211049029683</v>
      </c>
      <c r="H108" s="24">
        <f>IF(ISBLANK(HLOOKUP(H$1, m_preprocess!$1:$1048576, $D108, FALSE)), "", HLOOKUP(H$1, m_preprocess!$1:$1048576, $D108, FALSE))</f>
        <v>12.773013159284782</v>
      </c>
      <c r="I108" s="24" t="str">
        <f>IF(ISBLANK(HLOOKUP(I$1, m_preprocess!$1:$1048576, $D108, FALSE)), "", HLOOKUP(I$1, m_preprocess!$1:$1048576, $D108, FALSE))</f>
        <v/>
      </c>
      <c r="J108" s="24">
        <f>IF(ISBLANK(HLOOKUP(J$1, m_preprocess!$1:$1048576, $D108, FALSE)), "", HLOOKUP(J$1, m_preprocess!$1:$1048576, $D108, FALSE))</f>
        <v>85.424957387805662</v>
      </c>
      <c r="K108" s="24">
        <f>IF(ISBLANK(HLOOKUP(K$1, m_preprocess!$1:$1048576, $D108, FALSE)), "", HLOOKUP(K$1, m_preprocess!$1:$1048576, $D108, FALSE))</f>
        <v>34.371074942772225</v>
      </c>
      <c r="L108" s="24">
        <f>IF(ISBLANK(HLOOKUP(L$1, m_preprocess!$1:$1048576, $D108, FALSE)), "", HLOOKUP(L$1, m_preprocess!$1:$1048576, $D108, FALSE))</f>
        <v>11.861340564509256</v>
      </c>
      <c r="M108" s="24">
        <f>IF(ISBLANK(HLOOKUP(M$1, m_preprocess!$1:$1048576, $D108, FALSE)), "", HLOOKUP(M$1, m_preprocess!$1:$1048576, $D108, FALSE))</f>
        <v>18.915296070946773</v>
      </c>
      <c r="N108" s="24">
        <f>IF(ISBLANK(HLOOKUP(N$1, m_preprocess!$1:$1048576, $D108, FALSE)), "", HLOOKUP(N$1, m_preprocess!$1:$1048576, $D108, FALSE))</f>
        <v>3.2356165110196708</v>
      </c>
      <c r="O108" s="24">
        <f>IF(ISBLANK(HLOOKUP(O$1, m_preprocess!$1:$1048576, $D108, FALSE)), "", HLOOKUP(O$1, m_preprocess!$1:$1048576, $D108, FALSE))</f>
        <v>7.3514740110581362</v>
      </c>
      <c r="P108" s="24">
        <f>IF(ISBLANK(HLOOKUP(P$1, m_preprocess!$1:$1048576, $D108, FALSE)), "", HLOOKUP(P$1, m_preprocess!$1:$1048576, $D108, FALSE))</f>
        <v>4.323029744033418</v>
      </c>
      <c r="Q108" s="24">
        <f>IF(ISBLANK(HLOOKUP(Q$1, m_preprocess!$1:$1048576, $D108, FALSE)), "", HLOOKUP(Q$1, m_preprocess!$1:$1048576, $D108, FALSE))</f>
        <v>7.8290062613228724</v>
      </c>
      <c r="R108" s="24">
        <f>IF(ISBLANK(HLOOKUP(R$1, m_preprocess!$1:$1048576, $D108, FALSE)), "", HLOOKUP(R$1, m_preprocess!$1:$1048576, $D108, FALSE))</f>
        <v>80.52641825177561</v>
      </c>
      <c r="S108" s="24">
        <f>IF(ISBLANK(HLOOKUP(S$1, m_preprocess!$1:$1048576, $D108, FALSE)), "", HLOOKUP(S$1, m_preprocess!$1:$1048576, $D108, FALSE))</f>
        <v>441.476</v>
      </c>
      <c r="T108" s="24">
        <f>IF(ISBLANK(HLOOKUP(T$1, m_preprocess!$1:$1048576, $D108, FALSE)), "", HLOOKUP(T$1, m_preprocess!$1:$1048576, $D108, FALSE))</f>
        <v>6132.66</v>
      </c>
      <c r="U108" s="24">
        <f>IF(ISBLANK(HLOOKUP(U$1, m_preprocess!$1:$1048576, $D108, FALSE)), "", HLOOKUP(U$1, m_preprocess!$1:$1048576, $D108, FALSE))</f>
        <v>9644</v>
      </c>
      <c r="V108" s="24">
        <f>IF(ISBLANK(HLOOKUP(V$1, m_preprocess!$1:$1048576, $D108, FALSE)), "", HLOOKUP(V$1, m_preprocess!$1:$1048576, $D108, FALSE))</f>
        <v>45.124337804075374</v>
      </c>
      <c r="W108" s="24">
        <f>IF(ISBLANK(HLOOKUP(W$1, m_preprocess!$1:$1048576, $D108, FALSE)), "", HLOOKUP(W$1, m_preprocess!$1:$1048576, $D108, FALSE))</f>
        <v>108415.38975424814</v>
      </c>
      <c r="X108" s="24">
        <f>IF(ISBLANK(HLOOKUP(X$1, m_preprocess!$1:$1048576, $D108, FALSE)), "", HLOOKUP(X$1, m_preprocess!$1:$1048576, $D108, FALSE))</f>
        <v>205585.71162914537</v>
      </c>
      <c r="Y108" s="24" t="str">
        <f>IF(ISBLANK(HLOOKUP(Y$1, m_preprocess!$1:$1048576, $D108, FALSE)), "", HLOOKUP(Y$1, m_preprocess!$1:$1048576, $D108, FALSE))</f>
        <v/>
      </c>
      <c r="Z108" s="24" t="str">
        <f>IF(ISBLANK(HLOOKUP(Z$1, m_preprocess!$1:$1048576, $D108, FALSE)), "", HLOOKUP(Z$1, m_preprocess!$1:$1048576, $D108, FALSE))</f>
        <v/>
      </c>
      <c r="AA108" s="24">
        <f>IF(ISBLANK(HLOOKUP(AA$1, m_preprocess!$1:$1048576, $D108, FALSE)), "", HLOOKUP(AA$1, m_preprocess!$1:$1048576, $D108, FALSE))</f>
        <v>34.89</v>
      </c>
      <c r="AB108" s="24">
        <f>IF(ISBLANK(HLOOKUP(AB$1, m_preprocess!$1:$1048576, $D108, FALSE)), "", HLOOKUP(AB$1, m_preprocess!$1:$1048576, $D108, FALSE))</f>
        <v>34.348934999999997</v>
      </c>
      <c r="AC108" s="24" t="str">
        <f>IF(ISBLANK(HLOOKUP(AC$1, m_preprocess!$1:$1048576, $D108, FALSE)), "", HLOOKUP(AC$1, m_preprocess!$1:$1048576, $D108, FALSE))</f>
        <v/>
      </c>
      <c r="AD108" s="24">
        <f>IF(ISBLANK(HLOOKUP(AD$1, m_preprocess!$1:$1048576, $D108, FALSE)), "", HLOOKUP(AD$1, m_preprocess!$1:$1048576, $D108, FALSE))</f>
        <v>87.887976084580075</v>
      </c>
      <c r="AE108" s="24">
        <f>IF(ISBLANK(HLOOKUP(AE$1, m_preprocess!$1:$1048576, $D108, FALSE)), "", HLOOKUP(AE$1, m_preprocess!$1:$1048576, $D108, FALSE))</f>
        <v>271.47891558691288</v>
      </c>
      <c r="AF108" s="24">
        <f>IF(ISBLANK(HLOOKUP(AF$1, m_preprocess!$1:$1048576, $D108, FALSE)), "", HLOOKUP(AF$1, m_preprocess!$1:$1048576, $D108, FALSE))</f>
        <v>85.353696301292032</v>
      </c>
      <c r="AG108" s="24" t="str">
        <f>IF(ISBLANK(HLOOKUP(AG$1, m_preprocess!$1:$1048576, $D108, FALSE)), "", HLOOKUP(AG$1, m_preprocess!$1:$1048576, $D108, FALSE))</f>
        <v/>
      </c>
      <c r="AH108" s="24">
        <f>IF(ISBLANK(HLOOKUP(AH$1, m_preprocess!$1:$1048576, $D108, FALSE)), "", HLOOKUP(AH$1, m_preprocess!$1:$1048576, $D108, FALSE))</f>
        <v>974489</v>
      </c>
      <c r="AI108" s="24">
        <f>IF(ISBLANK(HLOOKUP(AI$1, m_preprocess!$1:$1048576, $D108, FALSE)), "", HLOOKUP(AI$1, m_preprocess!$1:$1048576, $D108, FALSE))</f>
        <v>70.510864381793539</v>
      </c>
    </row>
    <row r="109" spans="1:35" x14ac:dyDescent="0.25">
      <c r="A109" s="27">
        <v>37226</v>
      </c>
      <c r="B109">
        <v>2001</v>
      </c>
      <c r="C109">
        <v>12</v>
      </c>
      <c r="D109">
        <v>109</v>
      </c>
      <c r="E109" s="24" t="str">
        <f>IF(ISBLANK(HLOOKUP(E$1, m_preprocess!$1:$1048576, $D109, FALSE)), "", HLOOKUP(E$1, m_preprocess!$1:$1048576, $D109, FALSE))</f>
        <v/>
      </c>
      <c r="F109" s="24">
        <f>IF(ISBLANK(HLOOKUP(F$1, m_preprocess!$1:$1048576, $D109, FALSE)), "", HLOOKUP(F$1, m_preprocess!$1:$1048576, $D109, FALSE))</f>
        <v>51.99</v>
      </c>
      <c r="G109" s="24">
        <f>IF(ISBLANK(HLOOKUP(G$1, m_preprocess!$1:$1048576, $D109, FALSE)), "", HLOOKUP(G$1, m_preprocess!$1:$1048576, $D109, FALSE))</f>
        <v>63.039220321923629</v>
      </c>
      <c r="H109" s="24">
        <f>IF(ISBLANK(HLOOKUP(H$1, m_preprocess!$1:$1048576, $D109, FALSE)), "", HLOOKUP(H$1, m_preprocess!$1:$1048576, $D109, FALSE))</f>
        <v>12.762552051046217</v>
      </c>
      <c r="I109" s="24" t="str">
        <f>IF(ISBLANK(HLOOKUP(I$1, m_preprocess!$1:$1048576, $D109, FALSE)), "", HLOOKUP(I$1, m_preprocess!$1:$1048576, $D109, FALSE))</f>
        <v/>
      </c>
      <c r="J109" s="24">
        <f>IF(ISBLANK(HLOOKUP(J$1, m_preprocess!$1:$1048576, $D109, FALSE)), "", HLOOKUP(J$1, m_preprocess!$1:$1048576, $D109, FALSE))</f>
        <v>85.407799887405432</v>
      </c>
      <c r="K109" s="24">
        <f>IF(ISBLANK(HLOOKUP(K$1, m_preprocess!$1:$1048576, $D109, FALSE)), "", HLOOKUP(K$1, m_preprocess!$1:$1048576, $D109, FALSE))</f>
        <v>32.931582242777566</v>
      </c>
      <c r="L109" s="24">
        <f>IF(ISBLANK(HLOOKUP(L$1, m_preprocess!$1:$1048576, $D109, FALSE)), "", HLOOKUP(L$1, m_preprocess!$1:$1048576, $D109, FALSE))</f>
        <v>11.00331261824552</v>
      </c>
      <c r="M109" s="24">
        <f>IF(ISBLANK(HLOOKUP(M$1, m_preprocess!$1:$1048576, $D109, FALSE)), "", HLOOKUP(M$1, m_preprocess!$1:$1048576, $D109, FALSE))</f>
        <v>13.413497728968288</v>
      </c>
      <c r="N109" s="24">
        <f>IF(ISBLANK(HLOOKUP(N$1, m_preprocess!$1:$1048576, $D109, FALSE)), "", HLOOKUP(N$1, m_preprocess!$1:$1048576, $D109, FALSE))</f>
        <v>3.1307304679649661</v>
      </c>
      <c r="O109" s="24">
        <f>IF(ISBLANK(HLOOKUP(O$1, m_preprocess!$1:$1048576, $D109, FALSE)), "", HLOOKUP(O$1, m_preprocess!$1:$1048576, $D109, FALSE))</f>
        <v>4.7975807299194511</v>
      </c>
      <c r="P109" s="24">
        <f>IF(ISBLANK(HLOOKUP(P$1, m_preprocess!$1:$1048576, $D109, FALSE)), "", HLOOKUP(P$1, m_preprocess!$1:$1048576, $D109, FALSE))</f>
        <v>2.7981465580916871</v>
      </c>
      <c r="Q109" s="24">
        <f>IF(ISBLANK(HLOOKUP(Q$1, m_preprocess!$1:$1048576, $D109, FALSE)), "", HLOOKUP(Q$1, m_preprocess!$1:$1048576, $D109, FALSE))</f>
        <v>10.703188473092428</v>
      </c>
      <c r="R109" s="24">
        <f>IF(ISBLANK(HLOOKUP(R$1, m_preprocess!$1:$1048576, $D109, FALSE)), "", HLOOKUP(R$1, m_preprocess!$1:$1048576, $D109, FALSE))</f>
        <v>101.23610033732125</v>
      </c>
      <c r="S109" s="24">
        <f>IF(ISBLANK(HLOOKUP(S$1, m_preprocess!$1:$1048576, $D109, FALSE)), "", HLOOKUP(S$1, m_preprocess!$1:$1048576, $D109, FALSE))</f>
        <v>321.03399999999999</v>
      </c>
      <c r="T109" s="24">
        <f>IF(ISBLANK(HLOOKUP(T$1, m_preprocess!$1:$1048576, $D109, FALSE)), "", HLOOKUP(T$1, m_preprocess!$1:$1048576, $D109, FALSE))</f>
        <v>6448.4140000000007</v>
      </c>
      <c r="U109" s="24">
        <f>IF(ISBLANK(HLOOKUP(U$1, m_preprocess!$1:$1048576, $D109, FALSE)), "", HLOOKUP(U$1, m_preprocess!$1:$1048576, $D109, FALSE))</f>
        <v>6345</v>
      </c>
      <c r="V109" s="24">
        <f>IF(ISBLANK(HLOOKUP(V$1, m_preprocess!$1:$1048576, $D109, FALSE)), "", HLOOKUP(V$1, m_preprocess!$1:$1048576, $D109, FALSE))</f>
        <v>45.09555983370219</v>
      </c>
      <c r="W109" s="24">
        <f>IF(ISBLANK(HLOOKUP(W$1, m_preprocess!$1:$1048576, $D109, FALSE)), "", HLOOKUP(W$1, m_preprocess!$1:$1048576, $D109, FALSE))</f>
        <v>124044.85354245605</v>
      </c>
      <c r="X109" s="24">
        <f>IF(ISBLANK(HLOOKUP(X$1, m_preprocess!$1:$1048576, $D109, FALSE)), "", HLOOKUP(X$1, m_preprocess!$1:$1048576, $D109, FALSE))</f>
        <v>193561.57687893562</v>
      </c>
      <c r="Y109" s="24" t="str">
        <f>IF(ISBLANK(HLOOKUP(Y$1, m_preprocess!$1:$1048576, $D109, FALSE)), "", HLOOKUP(Y$1, m_preprocess!$1:$1048576, $D109, FALSE))</f>
        <v/>
      </c>
      <c r="Z109" s="24" t="str">
        <f>IF(ISBLANK(HLOOKUP(Z$1, m_preprocess!$1:$1048576, $D109, FALSE)), "", HLOOKUP(Z$1, m_preprocess!$1:$1048576, $D109, FALSE))</f>
        <v/>
      </c>
      <c r="AA109" s="24">
        <f>IF(ISBLANK(HLOOKUP(AA$1, m_preprocess!$1:$1048576, $D109, FALSE)), "", HLOOKUP(AA$1, m_preprocess!$1:$1048576, $D109, FALSE))</f>
        <v>35.42</v>
      </c>
      <c r="AB109" s="24">
        <f>IF(ISBLANK(HLOOKUP(AB$1, m_preprocess!$1:$1048576, $D109, FALSE)), "", HLOOKUP(AB$1, m_preprocess!$1:$1048576, $D109, FALSE))</f>
        <v>31.185400000000001</v>
      </c>
      <c r="AC109" s="24" t="str">
        <f>IF(ISBLANK(HLOOKUP(AC$1, m_preprocess!$1:$1048576, $D109, FALSE)), "", HLOOKUP(AC$1, m_preprocess!$1:$1048576, $D109, FALSE))</f>
        <v/>
      </c>
      <c r="AD109" s="24">
        <f>IF(ISBLANK(HLOOKUP(AD$1, m_preprocess!$1:$1048576, $D109, FALSE)), "", HLOOKUP(AD$1, m_preprocess!$1:$1048576, $D109, FALSE))</f>
        <v>88.243168259161905</v>
      </c>
      <c r="AE109" s="24">
        <f>IF(ISBLANK(HLOOKUP(AE$1, m_preprocess!$1:$1048576, $D109, FALSE)), "", HLOOKUP(AE$1, m_preprocess!$1:$1048576, $D109, FALSE))</f>
        <v>220.85368177275632</v>
      </c>
      <c r="AF109" s="24">
        <f>IF(ISBLANK(HLOOKUP(AF$1, m_preprocess!$1:$1048576, $D109, FALSE)), "", HLOOKUP(AF$1, m_preprocess!$1:$1048576, $D109, FALSE))</f>
        <v>64.656622188847805</v>
      </c>
      <c r="AG109" s="24" t="str">
        <f>IF(ISBLANK(HLOOKUP(AG$1, m_preprocess!$1:$1048576, $D109, FALSE)), "", HLOOKUP(AG$1, m_preprocess!$1:$1048576, $D109, FALSE))</f>
        <v/>
      </c>
      <c r="AH109" s="24">
        <f>IF(ISBLANK(HLOOKUP(AH$1, m_preprocess!$1:$1048576, $D109, FALSE)), "", HLOOKUP(AH$1, m_preprocess!$1:$1048576, $D109, FALSE))</f>
        <v>919863</v>
      </c>
      <c r="AI109" s="24">
        <f>IF(ISBLANK(HLOOKUP(AI$1, m_preprocess!$1:$1048576, $D109, FALSE)), "", HLOOKUP(AI$1, m_preprocess!$1:$1048576, $D109, FALSE))</f>
        <v>69.475189009606552</v>
      </c>
    </row>
    <row r="110" spans="1:35" x14ac:dyDescent="0.25">
      <c r="A110" s="27">
        <v>37257</v>
      </c>
      <c r="B110">
        <v>2002</v>
      </c>
      <c r="C110">
        <v>1</v>
      </c>
      <c r="D110">
        <v>110</v>
      </c>
      <c r="E110" s="24" t="str">
        <f>IF(ISBLANK(HLOOKUP(E$1, m_preprocess!$1:$1048576, $D110, FALSE)), "", HLOOKUP(E$1, m_preprocess!$1:$1048576, $D110, FALSE))</f>
        <v/>
      </c>
      <c r="F110" s="24">
        <f>IF(ISBLANK(HLOOKUP(F$1, m_preprocess!$1:$1048576, $D110, FALSE)), "", HLOOKUP(F$1, m_preprocess!$1:$1048576, $D110, FALSE))</f>
        <v>58.72</v>
      </c>
      <c r="G110" s="24">
        <f>IF(ISBLANK(HLOOKUP(G$1, m_preprocess!$1:$1048576, $D110, FALSE)), "", HLOOKUP(G$1, m_preprocess!$1:$1048576, $D110, FALSE))</f>
        <v>54.273672464027356</v>
      </c>
      <c r="H110" s="24">
        <f>IF(ISBLANK(HLOOKUP(H$1, m_preprocess!$1:$1048576, $D110, FALSE)), "", HLOOKUP(H$1, m_preprocess!$1:$1048576, $D110, FALSE))</f>
        <v>13.05546308172597</v>
      </c>
      <c r="I110" s="24">
        <f>IF(ISBLANK(HLOOKUP(I$1, m_preprocess!$1:$1048576, $D110, FALSE)), "", HLOOKUP(I$1, m_preprocess!$1:$1048576, $D110, FALSE))</f>
        <v>48.161690777538631</v>
      </c>
      <c r="J110" s="24">
        <f>IF(ISBLANK(HLOOKUP(J$1, m_preprocess!$1:$1048576, $D110, FALSE)), "", HLOOKUP(J$1, m_preprocess!$1:$1048576, $D110, FALSE))</f>
        <v>85.919865064484341</v>
      </c>
      <c r="K110" s="24">
        <f>IF(ISBLANK(HLOOKUP(K$1, m_preprocess!$1:$1048576, $D110, FALSE)), "", HLOOKUP(K$1, m_preprocess!$1:$1048576, $D110, FALSE))</f>
        <v>30.689889013048717</v>
      </c>
      <c r="L110" s="24">
        <f>IF(ISBLANK(HLOOKUP(L$1, m_preprocess!$1:$1048576, $D110, FALSE)), "", HLOOKUP(L$1, m_preprocess!$1:$1048576, $D110, FALSE))</f>
        <v>9.0368032225007795</v>
      </c>
      <c r="M110" s="24">
        <f>IF(ISBLANK(HLOOKUP(M$1, m_preprocess!$1:$1048576, $D110, FALSE)), "", HLOOKUP(M$1, m_preprocess!$1:$1048576, $D110, FALSE))</f>
        <v>12.338226158968597</v>
      </c>
      <c r="N110" s="24">
        <f>IF(ISBLANK(HLOOKUP(N$1, m_preprocess!$1:$1048576, $D110, FALSE)), "", HLOOKUP(N$1, m_preprocess!$1:$1048576, $D110, FALSE))</f>
        <v>2.2803603363124645</v>
      </c>
      <c r="O110" s="24">
        <f>IF(ISBLANK(HLOOKUP(O$1, m_preprocess!$1:$1048576, $D110, FALSE)), "", HLOOKUP(O$1, m_preprocess!$1:$1048576, $D110, FALSE))</f>
        <v>5.4975636674399713</v>
      </c>
      <c r="P110" s="24">
        <f>IF(ISBLANK(HLOOKUP(P$1, m_preprocess!$1:$1048576, $D110, FALSE)), "", HLOOKUP(P$1, m_preprocess!$1:$1048576, $D110, FALSE))</f>
        <v>2.1271078543769253</v>
      </c>
      <c r="Q110" s="24">
        <f>IF(ISBLANK(HLOOKUP(Q$1, m_preprocess!$1:$1048576, $D110, FALSE)), "", HLOOKUP(Q$1, m_preprocess!$1:$1048576, $D110, FALSE))</f>
        <v>5.652805996847369</v>
      </c>
      <c r="R110" s="24">
        <f>IF(ISBLANK(HLOOKUP(R$1, m_preprocess!$1:$1048576, $D110, FALSE)), "", HLOOKUP(R$1, m_preprocess!$1:$1048576, $D110, FALSE))</f>
        <v>79.236331451771122</v>
      </c>
      <c r="S110" s="24">
        <f>IF(ISBLANK(HLOOKUP(S$1, m_preprocess!$1:$1048576, $D110, FALSE)), "", HLOOKUP(S$1, m_preprocess!$1:$1048576, $D110, FALSE))</f>
        <v>305.00700000000001</v>
      </c>
      <c r="T110" s="24">
        <f>IF(ISBLANK(HLOOKUP(T$1, m_preprocess!$1:$1048576, $D110, FALSE)), "", HLOOKUP(T$1, m_preprocess!$1:$1048576, $D110, FALSE))</f>
        <v>6471.69</v>
      </c>
      <c r="U110" s="24">
        <f>IF(ISBLANK(HLOOKUP(U$1, m_preprocess!$1:$1048576, $D110, FALSE)), "", HLOOKUP(U$1, m_preprocess!$1:$1048576, $D110, FALSE))</f>
        <v>2893</v>
      </c>
      <c r="V110" s="24">
        <f>IF(ISBLANK(HLOOKUP(V$1, m_preprocess!$1:$1048576, $D110, FALSE)), "", HLOOKUP(V$1, m_preprocess!$1:$1048576, $D110, FALSE))</f>
        <v>57.440524274777538</v>
      </c>
      <c r="W110" s="24">
        <f>IF(ISBLANK(HLOOKUP(W$1, m_preprocess!$1:$1048576, $D110, FALSE)), "", HLOOKUP(W$1, m_preprocess!$1:$1048576, $D110, FALSE))</f>
        <v>156706.95763091452</v>
      </c>
      <c r="X110" s="24">
        <f>IF(ISBLANK(HLOOKUP(X$1, m_preprocess!$1:$1048576, $D110, FALSE)), "", HLOOKUP(X$1, m_preprocess!$1:$1048576, $D110, FALSE))</f>
        <v>446897.26924865763</v>
      </c>
      <c r="Y110" s="24" t="str">
        <f>IF(ISBLANK(HLOOKUP(Y$1, m_preprocess!$1:$1048576, $D110, FALSE)), "", HLOOKUP(Y$1, m_preprocess!$1:$1048576, $D110, FALSE))</f>
        <v/>
      </c>
      <c r="Z110" s="24">
        <f>IF(ISBLANK(HLOOKUP(Z$1, m_preprocess!$1:$1048576, $D110, FALSE)), "", HLOOKUP(Z$1, m_preprocess!$1:$1048576, $D110, FALSE))</f>
        <v>72.400000000000006</v>
      </c>
      <c r="AA110" s="24">
        <f>IF(ISBLANK(HLOOKUP(AA$1, m_preprocess!$1:$1048576, $D110, FALSE)), "", HLOOKUP(AA$1, m_preprocess!$1:$1048576, $D110, FALSE))</f>
        <v>35.35</v>
      </c>
      <c r="AB110" s="24">
        <f>IF(ISBLANK(HLOOKUP(AB$1, m_preprocess!$1:$1048576, $D110, FALSE)), "", HLOOKUP(AB$1, m_preprocess!$1:$1048576, $D110, FALSE))</f>
        <v>34.190856000000004</v>
      </c>
      <c r="AC110" s="24" t="str">
        <f>IF(ISBLANK(HLOOKUP(AC$1, m_preprocess!$1:$1048576, $D110, FALSE)), "", HLOOKUP(AC$1, m_preprocess!$1:$1048576, $D110, FALSE))</f>
        <v/>
      </c>
      <c r="AD110" s="24">
        <f>IF(ISBLANK(HLOOKUP(AD$1, m_preprocess!$1:$1048576, $D110, FALSE)), "", HLOOKUP(AD$1, m_preprocess!$1:$1048576, $D110, FALSE))</f>
        <v>88.625488374974267</v>
      </c>
      <c r="AE110" s="24">
        <f>IF(ISBLANK(HLOOKUP(AE$1, m_preprocess!$1:$1048576, $D110, FALSE)), "", HLOOKUP(AE$1, m_preprocess!$1:$1048576, $D110, FALSE))</f>
        <v>261.2868688445655</v>
      </c>
      <c r="AF110" s="24">
        <f>IF(ISBLANK(HLOOKUP(AF$1, m_preprocess!$1:$1048576, $D110, FALSE)), "", HLOOKUP(AF$1, m_preprocess!$1:$1048576, $D110, FALSE))</f>
        <v>77.272510275187415</v>
      </c>
      <c r="AG110" s="24" t="str">
        <f>IF(ISBLANK(HLOOKUP(AG$1, m_preprocess!$1:$1048576, $D110, FALSE)), "", HLOOKUP(AG$1, m_preprocess!$1:$1048576, $D110, FALSE))</f>
        <v/>
      </c>
      <c r="AH110" s="24">
        <f>IF(ISBLANK(HLOOKUP(AH$1, m_preprocess!$1:$1048576, $D110, FALSE)), "", HLOOKUP(AH$1, m_preprocess!$1:$1048576, $D110, FALSE))</f>
        <v>912176.5</v>
      </c>
      <c r="AI110" s="24">
        <f>IF(ISBLANK(HLOOKUP(AI$1, m_preprocess!$1:$1048576, $D110, FALSE)), "", HLOOKUP(AI$1, m_preprocess!$1:$1048576, $D110, FALSE))</f>
        <v>68.938589878393302</v>
      </c>
    </row>
    <row r="111" spans="1:35" x14ac:dyDescent="0.25">
      <c r="A111" s="27">
        <v>37288</v>
      </c>
      <c r="B111">
        <v>2002</v>
      </c>
      <c r="C111">
        <v>2</v>
      </c>
      <c r="D111">
        <v>111</v>
      </c>
      <c r="E111" s="24" t="str">
        <f>IF(ISBLANK(HLOOKUP(E$1, m_preprocess!$1:$1048576, $D111, FALSE)), "", HLOOKUP(E$1, m_preprocess!$1:$1048576, $D111, FALSE))</f>
        <v/>
      </c>
      <c r="F111" s="24">
        <f>IF(ISBLANK(HLOOKUP(F$1, m_preprocess!$1:$1048576, $D111, FALSE)), "", HLOOKUP(F$1, m_preprocess!$1:$1048576, $D111, FALSE))</f>
        <v>57.29</v>
      </c>
      <c r="G111" s="24">
        <f>IF(ISBLANK(HLOOKUP(G$1, m_preprocess!$1:$1048576, $D111, FALSE)), "", HLOOKUP(G$1, m_preprocess!$1:$1048576, $D111, FALSE))</f>
        <v>48.789213716383237</v>
      </c>
      <c r="H111" s="24">
        <f>IF(ISBLANK(HLOOKUP(H$1, m_preprocess!$1:$1048576, $D111, FALSE)), "", HLOOKUP(H$1, m_preprocess!$1:$1048576, $D111, FALSE))</f>
        <v>13.464753941559724</v>
      </c>
      <c r="I111" s="24">
        <f>IF(ISBLANK(HLOOKUP(I$1, m_preprocess!$1:$1048576, $D111, FALSE)), "", HLOOKUP(I$1, m_preprocess!$1:$1048576, $D111, FALSE))</f>
        <v>51.117528037614719</v>
      </c>
      <c r="J111" s="24">
        <f>IF(ISBLANK(HLOOKUP(J$1, m_preprocess!$1:$1048576, $D111, FALSE)), "", HLOOKUP(J$1, m_preprocess!$1:$1048576, $D111, FALSE))</f>
        <v>85.428133598040006</v>
      </c>
      <c r="K111" s="24">
        <f>IF(ISBLANK(HLOOKUP(K$1, m_preprocess!$1:$1048576, $D111, FALSE)), "", HLOOKUP(K$1, m_preprocess!$1:$1048576, $D111, FALSE))</f>
        <v>30.291094869635714</v>
      </c>
      <c r="L111" s="24">
        <f>IF(ISBLANK(HLOOKUP(L$1, m_preprocess!$1:$1048576, $D111, FALSE)), "", HLOOKUP(L$1, m_preprocess!$1:$1048576, $D111, FALSE))</f>
        <v>8.2873589736539497</v>
      </c>
      <c r="M111" s="24">
        <f>IF(ISBLANK(HLOOKUP(M$1, m_preprocess!$1:$1048576, $D111, FALSE)), "", HLOOKUP(M$1, m_preprocess!$1:$1048576, $D111, FALSE))</f>
        <v>9.1162813648449337</v>
      </c>
      <c r="N111" s="24">
        <f>IF(ISBLANK(HLOOKUP(N$1, m_preprocess!$1:$1048576, $D111, FALSE)), "", HLOOKUP(N$1, m_preprocess!$1:$1048576, $D111, FALSE))</f>
        <v>1.3859943536862089</v>
      </c>
      <c r="O111" s="24">
        <f>IF(ISBLANK(HLOOKUP(O$1, m_preprocess!$1:$1048576, $D111, FALSE)), "", HLOOKUP(O$1, m_preprocess!$1:$1048576, $D111, FALSE))</f>
        <v>4.0067548795026084</v>
      </c>
      <c r="P111" s="24">
        <f>IF(ISBLANK(HLOOKUP(P$1, m_preprocess!$1:$1048576, $D111, FALSE)), "", HLOOKUP(P$1, m_preprocess!$1:$1048576, $D111, FALSE))</f>
        <v>1.6324784455091907</v>
      </c>
      <c r="Q111" s="24">
        <f>IF(ISBLANK(HLOOKUP(Q$1, m_preprocess!$1:$1048576, $D111, FALSE)), "", HLOOKUP(Q$1, m_preprocess!$1:$1048576, $D111, FALSE))</f>
        <v>5.7483412126158893</v>
      </c>
      <c r="R111" s="24">
        <f>IF(ISBLANK(HLOOKUP(R$1, m_preprocess!$1:$1048576, $D111, FALSE)), "", HLOOKUP(R$1, m_preprocess!$1:$1048576, $D111, FALSE))</f>
        <v>76.228277505463637</v>
      </c>
      <c r="S111" s="24">
        <f>IF(ISBLANK(HLOOKUP(S$1, m_preprocess!$1:$1048576, $D111, FALSE)), "", HLOOKUP(S$1, m_preprocess!$1:$1048576, $D111, FALSE))</f>
        <v>278.13299999999998</v>
      </c>
      <c r="T111" s="24">
        <f>IF(ISBLANK(HLOOKUP(T$1, m_preprocess!$1:$1048576, $D111, FALSE)), "", HLOOKUP(T$1, m_preprocess!$1:$1048576, $D111, FALSE))</f>
        <v>5745.32</v>
      </c>
      <c r="U111" s="24">
        <f>IF(ISBLANK(HLOOKUP(U$1, m_preprocess!$1:$1048576, $D111, FALSE)), "", HLOOKUP(U$1, m_preprocess!$1:$1048576, $D111, FALSE))</f>
        <v>6772</v>
      </c>
      <c r="V111" s="24">
        <f>IF(ISBLANK(HLOOKUP(V$1, m_preprocess!$1:$1048576, $D111, FALSE)), "", HLOOKUP(V$1, m_preprocess!$1:$1048576, $D111, FALSE))</f>
        <v>85.452099524710832</v>
      </c>
      <c r="W111" s="24">
        <f>IF(ISBLANK(HLOOKUP(W$1, m_preprocess!$1:$1048576, $D111, FALSE)), "", HLOOKUP(W$1, m_preprocess!$1:$1048576, $D111, FALSE))</f>
        <v>178911.26792629287</v>
      </c>
      <c r="X111" s="24">
        <f>IF(ISBLANK(HLOOKUP(X$1, m_preprocess!$1:$1048576, $D111, FALSE)), "", HLOOKUP(X$1, m_preprocess!$1:$1048576, $D111, FALSE))</f>
        <v>553464.21719584346</v>
      </c>
      <c r="Y111" s="24" t="str">
        <f>IF(ISBLANK(HLOOKUP(Y$1, m_preprocess!$1:$1048576, $D111, FALSE)), "", HLOOKUP(Y$1, m_preprocess!$1:$1048576, $D111, FALSE))</f>
        <v/>
      </c>
      <c r="Z111" s="24">
        <f>IF(ISBLANK(HLOOKUP(Z$1, m_preprocess!$1:$1048576, $D111, FALSE)), "", HLOOKUP(Z$1, m_preprocess!$1:$1048576, $D111, FALSE))</f>
        <v>69.7</v>
      </c>
      <c r="AA111" s="24">
        <f>IF(ISBLANK(HLOOKUP(AA$1, m_preprocess!$1:$1048576, $D111, FALSE)), "", HLOOKUP(AA$1, m_preprocess!$1:$1048576, $D111, FALSE))</f>
        <v>31.98</v>
      </c>
      <c r="AB111" s="24">
        <f>IF(ISBLANK(HLOOKUP(AB$1, m_preprocess!$1:$1048576, $D111, FALSE)), "", HLOOKUP(AB$1, m_preprocess!$1:$1048576, $D111, FALSE))</f>
        <v>30.822414999999999</v>
      </c>
      <c r="AC111" s="24" t="str">
        <f>IF(ISBLANK(HLOOKUP(AC$1, m_preprocess!$1:$1048576, $D111, FALSE)), "", HLOOKUP(AC$1, m_preprocess!$1:$1048576, $D111, FALSE))</f>
        <v/>
      </c>
      <c r="AD111" s="24">
        <f>IF(ISBLANK(HLOOKUP(AD$1, m_preprocess!$1:$1048576, $D111, FALSE)), "", HLOOKUP(AD$1, m_preprocess!$1:$1048576, $D111, FALSE))</f>
        <v>86.81195086638651</v>
      </c>
      <c r="AE111" s="24">
        <f>IF(ISBLANK(HLOOKUP(AE$1, m_preprocess!$1:$1048576, $D111, FALSE)), "", HLOOKUP(AE$1, m_preprocess!$1:$1048576, $D111, FALSE))</f>
        <v>222.89615418566973</v>
      </c>
      <c r="AF111" s="24">
        <f>IF(ISBLANK(HLOOKUP(AF$1, m_preprocess!$1:$1048576, $D111, FALSE)), "", HLOOKUP(AF$1, m_preprocess!$1:$1048576, $D111, FALSE))</f>
        <v>76.254319029246545</v>
      </c>
      <c r="AG111" s="24" t="str">
        <f>IF(ISBLANK(HLOOKUP(AG$1, m_preprocess!$1:$1048576, $D111, FALSE)), "", HLOOKUP(AG$1, m_preprocess!$1:$1048576, $D111, FALSE))</f>
        <v/>
      </c>
      <c r="AH111" s="24">
        <f>IF(ISBLANK(HLOOKUP(AH$1, m_preprocess!$1:$1048576, $D111, FALSE)), "", HLOOKUP(AH$1, m_preprocess!$1:$1048576, $D111, FALSE))</f>
        <v>905497.5</v>
      </c>
      <c r="AI111" s="24">
        <f>IF(ISBLANK(HLOOKUP(AI$1, m_preprocess!$1:$1048576, $D111, FALSE)), "", HLOOKUP(AI$1, m_preprocess!$1:$1048576, $D111, FALSE))</f>
        <v>68.861364944353937</v>
      </c>
    </row>
    <row r="112" spans="1:35" x14ac:dyDescent="0.25">
      <c r="A112" s="27">
        <v>37316</v>
      </c>
      <c r="B112">
        <v>2002</v>
      </c>
      <c r="C112">
        <v>3</v>
      </c>
      <c r="D112">
        <v>112</v>
      </c>
      <c r="E112" s="24" t="str">
        <f>IF(ISBLANK(HLOOKUP(E$1, m_preprocess!$1:$1048576, $D112, FALSE)), "", HLOOKUP(E$1, m_preprocess!$1:$1048576, $D112, FALSE))</f>
        <v/>
      </c>
      <c r="F112" s="24">
        <f>IF(ISBLANK(HLOOKUP(F$1, m_preprocess!$1:$1048576, $D112, FALSE)), "", HLOOKUP(F$1, m_preprocess!$1:$1048576, $D112, FALSE))</f>
        <v>59.67</v>
      </c>
      <c r="G112" s="24">
        <f>IF(ISBLANK(HLOOKUP(G$1, m_preprocess!$1:$1048576, $D112, FALSE)), "", HLOOKUP(G$1, m_preprocess!$1:$1048576, $D112, FALSE))</f>
        <v>57.769686170773973</v>
      </c>
      <c r="H112" s="24">
        <f>IF(ISBLANK(HLOOKUP(H$1, m_preprocess!$1:$1048576, $D112, FALSE)), "", HLOOKUP(H$1, m_preprocess!$1:$1048576, $D112, FALSE))</f>
        <v>13.998270461726412</v>
      </c>
      <c r="I112" s="24">
        <f>IF(ISBLANK(HLOOKUP(I$1, m_preprocess!$1:$1048576, $D112, FALSE)), "", HLOOKUP(I$1, m_preprocess!$1:$1048576, $D112, FALSE))</f>
        <v>50.306787426455315</v>
      </c>
      <c r="J112" s="24">
        <f>IF(ISBLANK(HLOOKUP(J$1, m_preprocess!$1:$1048576, $D112, FALSE)), "", HLOOKUP(J$1, m_preprocess!$1:$1048576, $D112, FALSE))</f>
        <v>84.666178225378516</v>
      </c>
      <c r="K112" s="24">
        <f>IF(ISBLANK(HLOOKUP(K$1, m_preprocess!$1:$1048576, $D112, FALSE)), "", HLOOKUP(K$1, m_preprocess!$1:$1048576, $D112, FALSE))</f>
        <v>35.338099813232866</v>
      </c>
      <c r="L112" s="24">
        <f>IF(ISBLANK(HLOOKUP(L$1, m_preprocess!$1:$1048576, $D112, FALSE)), "", HLOOKUP(L$1, m_preprocess!$1:$1048576, $D112, FALSE))</f>
        <v>8.9695591982270919</v>
      </c>
      <c r="M112" s="24">
        <f>IF(ISBLANK(HLOOKUP(M$1, m_preprocess!$1:$1048576, $D112, FALSE)), "", HLOOKUP(M$1, m_preprocess!$1:$1048576, $D112, FALSE))</f>
        <v>8.3975297618750258</v>
      </c>
      <c r="N112" s="24">
        <f>IF(ISBLANK(HLOOKUP(N$1, m_preprocess!$1:$1048576, $D112, FALSE)), "", HLOOKUP(N$1, m_preprocess!$1:$1048576, $D112, FALSE))</f>
        <v>1.2356085489551896</v>
      </c>
      <c r="O112" s="24">
        <f>IF(ISBLANK(HLOOKUP(O$1, m_preprocess!$1:$1048576, $D112, FALSE)), "", HLOOKUP(O$1, m_preprocess!$1:$1048576, $D112, FALSE))</f>
        <v>3.4950790743557056</v>
      </c>
      <c r="P112" s="24">
        <f>IF(ISBLANK(HLOOKUP(P$1, m_preprocess!$1:$1048576, $D112, FALSE)), "", HLOOKUP(P$1, m_preprocess!$1:$1048576, $D112, FALSE))</f>
        <v>1.2808823350233627</v>
      </c>
      <c r="Q112" s="24">
        <f>IF(ISBLANK(HLOOKUP(Q$1, m_preprocess!$1:$1048576, $D112, FALSE)), "", HLOOKUP(Q$1, m_preprocess!$1:$1048576, $D112, FALSE))</f>
        <v>8.2938817561381324</v>
      </c>
      <c r="R112" s="24">
        <f>IF(ISBLANK(HLOOKUP(R$1, m_preprocess!$1:$1048576, $D112, FALSE)), "", HLOOKUP(R$1, m_preprocess!$1:$1048576, $D112, FALSE))</f>
        <v>89.544276446663943</v>
      </c>
      <c r="S112" s="24">
        <f>IF(ISBLANK(HLOOKUP(S$1, m_preprocess!$1:$1048576, $D112, FALSE)), "", HLOOKUP(S$1, m_preprocess!$1:$1048576, $D112, FALSE))</f>
        <v>317.899</v>
      </c>
      <c r="T112" s="24">
        <f>IF(ISBLANK(HLOOKUP(T$1, m_preprocess!$1:$1048576, $D112, FALSE)), "", HLOOKUP(T$1, m_preprocess!$1:$1048576, $D112, FALSE))</f>
        <v>6462.13</v>
      </c>
      <c r="U112" s="24">
        <f>IF(ISBLANK(HLOOKUP(U$1, m_preprocess!$1:$1048576, $D112, FALSE)), "", HLOOKUP(U$1, m_preprocess!$1:$1048576, $D112, FALSE))</f>
        <v>9082</v>
      </c>
      <c r="V112" s="24">
        <f>IF(ISBLANK(HLOOKUP(V$1, m_preprocess!$1:$1048576, $D112, FALSE)), "", HLOOKUP(V$1, m_preprocess!$1:$1048576, $D112, FALSE))</f>
        <v>100.46043418827625</v>
      </c>
      <c r="W112" s="24">
        <f>IF(ISBLANK(HLOOKUP(W$1, m_preprocess!$1:$1048576, $D112, FALSE)), "", HLOOKUP(W$1, m_preprocess!$1:$1048576, $D112, FALSE))</f>
        <v>169034.92516947526</v>
      </c>
      <c r="X112" s="24">
        <f>IF(ISBLANK(HLOOKUP(X$1, m_preprocess!$1:$1048576, $D112, FALSE)), "", HLOOKUP(X$1, m_preprocess!$1:$1048576, $D112, FALSE))</f>
        <v>504000.23483543174</v>
      </c>
      <c r="Y112" s="24" t="str">
        <f>IF(ISBLANK(HLOOKUP(Y$1, m_preprocess!$1:$1048576, $D112, FALSE)), "", HLOOKUP(Y$1, m_preprocess!$1:$1048576, $D112, FALSE))</f>
        <v/>
      </c>
      <c r="Z112" s="24">
        <f>IF(ISBLANK(HLOOKUP(Z$1, m_preprocess!$1:$1048576, $D112, FALSE)), "", HLOOKUP(Z$1, m_preprocess!$1:$1048576, $D112, FALSE))</f>
        <v>77.400000000000006</v>
      </c>
      <c r="AA112" s="24">
        <f>IF(ISBLANK(HLOOKUP(AA$1, m_preprocess!$1:$1048576, $D112, FALSE)), "", HLOOKUP(AA$1, m_preprocess!$1:$1048576, $D112, FALSE))</f>
        <v>31.94</v>
      </c>
      <c r="AB112" s="24">
        <f>IF(ISBLANK(HLOOKUP(AB$1, m_preprocess!$1:$1048576, $D112, FALSE)), "", HLOOKUP(AB$1, m_preprocess!$1:$1048576, $D112, FALSE))</f>
        <v>32.760095999999997</v>
      </c>
      <c r="AC112" s="24" t="str">
        <f>IF(ISBLANK(HLOOKUP(AC$1, m_preprocess!$1:$1048576, $D112, FALSE)), "", HLOOKUP(AC$1, m_preprocess!$1:$1048576, $D112, FALSE))</f>
        <v/>
      </c>
      <c r="AD112" s="24">
        <f>IF(ISBLANK(HLOOKUP(AD$1, m_preprocess!$1:$1048576, $D112, FALSE)), "", HLOOKUP(AD$1, m_preprocess!$1:$1048576, $D112, FALSE))</f>
        <v>87.951051029856117</v>
      </c>
      <c r="AE112" s="24">
        <f>IF(ISBLANK(HLOOKUP(AE$1, m_preprocess!$1:$1048576, $D112, FALSE)), "", HLOOKUP(AE$1, m_preprocess!$1:$1048576, $D112, FALSE))</f>
        <v>219.79157662742782</v>
      </c>
      <c r="AF112" s="24">
        <f>IF(ISBLANK(HLOOKUP(AF$1, m_preprocess!$1:$1048576, $D112, FALSE)), "", HLOOKUP(AF$1, m_preprocess!$1:$1048576, $D112, FALSE))</f>
        <v>74.020101738497971</v>
      </c>
      <c r="AG112" s="24" t="str">
        <f>IF(ISBLANK(HLOOKUP(AG$1, m_preprocess!$1:$1048576, $D112, FALSE)), "", HLOOKUP(AG$1, m_preprocess!$1:$1048576, $D112, FALSE))</f>
        <v/>
      </c>
      <c r="AH112" s="24">
        <f>IF(ISBLANK(HLOOKUP(AH$1, m_preprocess!$1:$1048576, $D112, FALSE)), "", HLOOKUP(AH$1, m_preprocess!$1:$1048576, $D112, FALSE))</f>
        <v>934541.5</v>
      </c>
      <c r="AI112" s="24">
        <f>IF(ISBLANK(HLOOKUP(AI$1, m_preprocess!$1:$1048576, $D112, FALSE)), "", HLOOKUP(AI$1, m_preprocess!$1:$1048576, $D112, FALSE))</f>
        <v>70.602909047340816</v>
      </c>
    </row>
    <row r="113" spans="1:35" x14ac:dyDescent="0.25">
      <c r="A113" s="27">
        <v>37347</v>
      </c>
      <c r="B113">
        <v>2002</v>
      </c>
      <c r="C113">
        <v>4</v>
      </c>
      <c r="D113">
        <v>113</v>
      </c>
      <c r="E113" s="24" t="str">
        <f>IF(ISBLANK(HLOOKUP(E$1, m_preprocess!$1:$1048576, $D113, FALSE)), "", HLOOKUP(E$1, m_preprocess!$1:$1048576, $D113, FALSE))</f>
        <v/>
      </c>
      <c r="F113" s="24">
        <f>IF(ISBLANK(HLOOKUP(F$1, m_preprocess!$1:$1048576, $D113, FALSE)), "", HLOOKUP(F$1, m_preprocess!$1:$1048576, $D113, FALSE))</f>
        <v>64.209999999999994</v>
      </c>
      <c r="G113" s="24">
        <f>IF(ISBLANK(HLOOKUP(G$1, m_preprocess!$1:$1048576, $D113, FALSE)), "", HLOOKUP(G$1, m_preprocess!$1:$1048576, $D113, FALSE))</f>
        <v>55.783027865120424</v>
      </c>
      <c r="H113" s="24">
        <f>IF(ISBLANK(HLOOKUP(H$1, m_preprocess!$1:$1048576, $D113, FALSE)), "", HLOOKUP(H$1, m_preprocess!$1:$1048576, $D113, FALSE))</f>
        <v>15.452364506886592</v>
      </c>
      <c r="I113" s="24">
        <f>IF(ISBLANK(HLOOKUP(I$1, m_preprocess!$1:$1048576, $D113, FALSE)), "", HLOOKUP(I$1, m_preprocess!$1:$1048576, $D113, FALSE))</f>
        <v>55.09766765362302</v>
      </c>
      <c r="J113" s="24">
        <f>IF(ISBLANK(HLOOKUP(J$1, m_preprocess!$1:$1048576, $D113, FALSE)), "", HLOOKUP(J$1, m_preprocess!$1:$1048576, $D113, FALSE))</f>
        <v>84.001158227264085</v>
      </c>
      <c r="K113" s="24">
        <f>IF(ISBLANK(HLOOKUP(K$1, m_preprocess!$1:$1048576, $D113, FALSE)), "", HLOOKUP(K$1, m_preprocess!$1:$1048576, $D113, FALSE))</f>
        <v>36.377407108517119</v>
      </c>
      <c r="L113" s="24">
        <f>IF(ISBLANK(HLOOKUP(L$1, m_preprocess!$1:$1048576, $D113, FALSE)), "", HLOOKUP(L$1, m_preprocess!$1:$1048576, $D113, FALSE))</f>
        <v>10.465644000605849</v>
      </c>
      <c r="M113" s="24">
        <f>IF(ISBLANK(HLOOKUP(M$1, m_preprocess!$1:$1048576, $D113, FALSE)), "", HLOOKUP(M$1, m_preprocess!$1:$1048576, $D113, FALSE))</f>
        <v>8.5718917852998189</v>
      </c>
      <c r="N113" s="24">
        <f>IF(ISBLANK(HLOOKUP(N$1, m_preprocess!$1:$1048576, $D113, FALSE)), "", HLOOKUP(N$1, m_preprocess!$1:$1048576, $D113, FALSE))</f>
        <v>0.89589948973986766</v>
      </c>
      <c r="O113" s="24">
        <f>IF(ISBLANK(HLOOKUP(O$1, m_preprocess!$1:$1048576, $D113, FALSE)), "", HLOOKUP(O$1, m_preprocess!$1:$1048576, $D113, FALSE))</f>
        <v>4.1854889183824096</v>
      </c>
      <c r="P113" s="24">
        <f>IF(ISBLANK(HLOOKUP(P$1, m_preprocess!$1:$1048576, $D113, FALSE)), "", HLOOKUP(P$1, m_preprocess!$1:$1048576, $D113, FALSE))</f>
        <v>1.2218370793367832</v>
      </c>
      <c r="Q113" s="24">
        <f>IF(ISBLANK(HLOOKUP(Q$1, m_preprocess!$1:$1048576, $D113, FALSE)), "", HLOOKUP(Q$1, m_preprocess!$1:$1048576, $D113, FALSE))</f>
        <v>6.9762786110796968</v>
      </c>
      <c r="R113" s="24">
        <f>IF(ISBLANK(HLOOKUP(R$1, m_preprocess!$1:$1048576, $D113, FALSE)), "", HLOOKUP(R$1, m_preprocess!$1:$1048576, $D113, FALSE))</f>
        <v>74.356710876703417</v>
      </c>
      <c r="S113" s="24">
        <f>IF(ISBLANK(HLOOKUP(S$1, m_preprocess!$1:$1048576, $D113, FALSE)), "", HLOOKUP(S$1, m_preprocess!$1:$1048576, $D113, FALSE))</f>
        <v>283.41300000000001</v>
      </c>
      <c r="T113" s="24">
        <f>IF(ISBLANK(HLOOKUP(T$1, m_preprocess!$1:$1048576, $D113, FALSE)), "", HLOOKUP(T$1, m_preprocess!$1:$1048576, $D113, FALSE))</f>
        <v>5970.25</v>
      </c>
      <c r="U113" s="24">
        <f>IF(ISBLANK(HLOOKUP(U$1, m_preprocess!$1:$1048576, $D113, FALSE)), "", HLOOKUP(U$1, m_preprocess!$1:$1048576, $D113, FALSE))</f>
        <v>7196</v>
      </c>
      <c r="V113" s="24">
        <f>IF(ISBLANK(HLOOKUP(V$1, m_preprocess!$1:$1048576, $D113, FALSE)), "", HLOOKUP(V$1, m_preprocess!$1:$1048576, $D113, FALSE))</f>
        <v>109.567983094588</v>
      </c>
      <c r="W113" s="24">
        <f>IF(ISBLANK(HLOOKUP(W$1, m_preprocess!$1:$1048576, $D113, FALSE)), "", HLOOKUP(W$1, m_preprocess!$1:$1048576, $D113, FALSE))</f>
        <v>157132.84519776181</v>
      </c>
      <c r="X113" s="24">
        <f>IF(ISBLANK(HLOOKUP(X$1, m_preprocess!$1:$1048576, $D113, FALSE)), "", HLOOKUP(X$1, m_preprocess!$1:$1048576, $D113, FALSE))</f>
        <v>413669.48709702172</v>
      </c>
      <c r="Y113" s="24" t="str">
        <f>IF(ISBLANK(HLOOKUP(Y$1, m_preprocess!$1:$1048576, $D113, FALSE)), "", HLOOKUP(Y$1, m_preprocess!$1:$1048576, $D113, FALSE))</f>
        <v/>
      </c>
      <c r="Z113" s="24">
        <f>IF(ISBLANK(HLOOKUP(Z$1, m_preprocess!$1:$1048576, $D113, FALSE)), "", HLOOKUP(Z$1, m_preprocess!$1:$1048576, $D113, FALSE))</f>
        <v>79.599999999999994</v>
      </c>
      <c r="AA113" s="24">
        <f>IF(ISBLANK(HLOOKUP(AA$1, m_preprocess!$1:$1048576, $D113, FALSE)), "", HLOOKUP(AA$1, m_preprocess!$1:$1048576, $D113, FALSE))</f>
        <v>33.44</v>
      </c>
      <c r="AB113" s="24">
        <f>IF(ISBLANK(HLOOKUP(AB$1, m_preprocess!$1:$1048576, $D113, FALSE)), "", HLOOKUP(AB$1, m_preprocess!$1:$1048576, $D113, FALSE))</f>
        <v>30.114207</v>
      </c>
      <c r="AC113" s="24" t="str">
        <f>IF(ISBLANK(HLOOKUP(AC$1, m_preprocess!$1:$1048576, $D113, FALSE)), "", HLOOKUP(AC$1, m_preprocess!$1:$1048576, $D113, FALSE))</f>
        <v/>
      </c>
      <c r="AD113" s="24">
        <f>IF(ISBLANK(HLOOKUP(AD$1, m_preprocess!$1:$1048576, $D113, FALSE)), "", HLOOKUP(AD$1, m_preprocess!$1:$1048576, $D113, FALSE))</f>
        <v>84.663783818835839</v>
      </c>
      <c r="AE113" s="24">
        <f>IF(ISBLANK(HLOOKUP(AE$1, m_preprocess!$1:$1048576, $D113, FALSE)), "", HLOOKUP(AE$1, m_preprocess!$1:$1048576, $D113, FALSE))</f>
        <v>186.65809818455693</v>
      </c>
      <c r="AF113" s="24">
        <f>IF(ISBLANK(HLOOKUP(AF$1, m_preprocess!$1:$1048576, $D113, FALSE)), "", HLOOKUP(AF$1, m_preprocess!$1:$1048576, $D113, FALSE))</f>
        <v>58.166408956340092</v>
      </c>
      <c r="AG113" s="24" t="str">
        <f>IF(ISBLANK(HLOOKUP(AG$1, m_preprocess!$1:$1048576, $D113, FALSE)), "", HLOOKUP(AG$1, m_preprocess!$1:$1048576, $D113, FALSE))</f>
        <v/>
      </c>
      <c r="AH113" s="24">
        <f>IF(ISBLANK(HLOOKUP(AH$1, m_preprocess!$1:$1048576, $D113, FALSE)), "", HLOOKUP(AH$1, m_preprocess!$1:$1048576, $D113, FALSE))</f>
        <v>1000300.5</v>
      </c>
      <c r="AI113" s="24">
        <f>IF(ISBLANK(HLOOKUP(AI$1, m_preprocess!$1:$1048576, $D113, FALSE)), "", HLOOKUP(AI$1, m_preprocess!$1:$1048576, $D113, FALSE))</f>
        <v>71.396152953019822</v>
      </c>
    </row>
    <row r="114" spans="1:35" x14ac:dyDescent="0.25">
      <c r="A114" s="27">
        <v>37377</v>
      </c>
      <c r="B114">
        <v>2002</v>
      </c>
      <c r="C114">
        <v>5</v>
      </c>
      <c r="D114">
        <v>114</v>
      </c>
      <c r="E114" s="24" t="str">
        <f>IF(ISBLANK(HLOOKUP(E$1, m_preprocess!$1:$1048576, $D114, FALSE)), "", HLOOKUP(E$1, m_preprocess!$1:$1048576, $D114, FALSE))</f>
        <v/>
      </c>
      <c r="F114" s="24">
        <f>IF(ISBLANK(HLOOKUP(F$1, m_preprocess!$1:$1048576, $D114, FALSE)), "", HLOOKUP(F$1, m_preprocess!$1:$1048576, $D114, FALSE))</f>
        <v>66.540000000000006</v>
      </c>
      <c r="G114" s="24">
        <f>IF(ISBLANK(HLOOKUP(G$1, m_preprocess!$1:$1048576, $D114, FALSE)), "", HLOOKUP(G$1, m_preprocess!$1:$1048576, $D114, FALSE))</f>
        <v>55.863380793622888</v>
      </c>
      <c r="H114" s="24">
        <f>IF(ISBLANK(HLOOKUP(H$1, m_preprocess!$1:$1048576, $D114, FALSE)), "", HLOOKUP(H$1, m_preprocess!$1:$1048576, $D114, FALSE))</f>
        <v>16.07218517002142</v>
      </c>
      <c r="I114" s="24">
        <f>IF(ISBLANK(HLOOKUP(I$1, m_preprocess!$1:$1048576, $D114, FALSE)), "", HLOOKUP(I$1, m_preprocess!$1:$1048576, $D114, FALSE))</f>
        <v>55.182850953389917</v>
      </c>
      <c r="J114" s="24">
        <f>IF(ISBLANK(HLOOKUP(J$1, m_preprocess!$1:$1048576, $D114, FALSE)), "", HLOOKUP(J$1, m_preprocess!$1:$1048576, $D114, FALSE))</f>
        <v>84.264369875821416</v>
      </c>
      <c r="K114" s="24">
        <f>IF(ISBLANK(HLOOKUP(K$1, m_preprocess!$1:$1048576, $D114, FALSE)), "", HLOOKUP(K$1, m_preprocess!$1:$1048576, $D114, FALSE))</f>
        <v>38.687490454089975</v>
      </c>
      <c r="L114" s="24">
        <f>IF(ISBLANK(HLOOKUP(L$1, m_preprocess!$1:$1048576, $D114, FALSE)), "", HLOOKUP(L$1, m_preprocess!$1:$1048576, $D114, FALSE))</f>
        <v>11.412656515829344</v>
      </c>
      <c r="M114" s="24">
        <f>IF(ISBLANK(HLOOKUP(M$1, m_preprocess!$1:$1048576, $D114, FALSE)), "", HLOOKUP(M$1, m_preprocess!$1:$1048576, $D114, FALSE))</f>
        <v>11.856467965774121</v>
      </c>
      <c r="N114" s="24">
        <f>IF(ISBLANK(HLOOKUP(N$1, m_preprocess!$1:$1048576, $D114, FALSE)), "", HLOOKUP(N$1, m_preprocess!$1:$1048576, $D114, FALSE))</f>
        <v>2.1837922701481625</v>
      </c>
      <c r="O114" s="24">
        <f>IF(ISBLANK(HLOOKUP(O$1, m_preprocess!$1:$1048576, $D114, FALSE)), "", HLOOKUP(O$1, m_preprocess!$1:$1048576, $D114, FALSE))</f>
        <v>5.4520206950545864</v>
      </c>
      <c r="P114" s="24">
        <f>IF(ISBLANK(HLOOKUP(P$1, m_preprocess!$1:$1048576, $D114, FALSE)), "", HLOOKUP(P$1, m_preprocess!$1:$1048576, $D114, FALSE))</f>
        <v>1.3250297396769579</v>
      </c>
      <c r="Q114" s="24">
        <f>IF(ISBLANK(HLOOKUP(Q$1, m_preprocess!$1:$1048576, $D114, FALSE)), "", HLOOKUP(Q$1, m_preprocess!$1:$1048576, $D114, FALSE))</f>
        <v>7.3605423748264549</v>
      </c>
      <c r="R114" s="24">
        <f>IF(ISBLANK(HLOOKUP(R$1, m_preprocess!$1:$1048576, $D114, FALSE)), "", HLOOKUP(R$1, m_preprocess!$1:$1048576, $D114, FALSE))</f>
        <v>74.574364799855189</v>
      </c>
      <c r="S114" s="24">
        <f>IF(ISBLANK(HLOOKUP(S$1, m_preprocess!$1:$1048576, $D114, FALSE)), "", HLOOKUP(S$1, m_preprocess!$1:$1048576, $D114, FALSE))</f>
        <v>303.346</v>
      </c>
      <c r="T114" s="24">
        <f>IF(ISBLANK(HLOOKUP(T$1, m_preprocess!$1:$1048576, $D114, FALSE)), "", HLOOKUP(T$1, m_preprocess!$1:$1048576, $D114, FALSE))</f>
        <v>6320.57</v>
      </c>
      <c r="U114" s="24">
        <f>IF(ISBLANK(HLOOKUP(U$1, m_preprocess!$1:$1048576, $D114, FALSE)), "", HLOOKUP(U$1, m_preprocess!$1:$1048576, $D114, FALSE))</f>
        <v>4465</v>
      </c>
      <c r="V114" s="24">
        <f>IF(ISBLANK(HLOOKUP(V$1, m_preprocess!$1:$1048576, $D114, FALSE)), "", HLOOKUP(V$1, m_preprocess!$1:$1048576, $D114, FALSE))</f>
        <v>121.07247624744288</v>
      </c>
      <c r="W114" s="24">
        <f>IF(ISBLANK(HLOOKUP(W$1, m_preprocess!$1:$1048576, $D114, FALSE)), "", HLOOKUP(W$1, m_preprocess!$1:$1048576, $D114, FALSE))</f>
        <v>158332.37814771943</v>
      </c>
      <c r="X114" s="24">
        <f>IF(ISBLANK(HLOOKUP(X$1, m_preprocess!$1:$1048576, $D114, FALSE)), "", HLOOKUP(X$1, m_preprocess!$1:$1048576, $D114, FALSE))</f>
        <v>403060.25170013431</v>
      </c>
      <c r="Y114" s="24" t="str">
        <f>IF(ISBLANK(HLOOKUP(Y$1, m_preprocess!$1:$1048576, $D114, FALSE)), "", HLOOKUP(Y$1, m_preprocess!$1:$1048576, $D114, FALSE))</f>
        <v/>
      </c>
      <c r="Z114" s="24">
        <f>IF(ISBLANK(HLOOKUP(Z$1, m_preprocess!$1:$1048576, $D114, FALSE)), "", HLOOKUP(Z$1, m_preprocess!$1:$1048576, $D114, FALSE))</f>
        <v>80.400000000000006</v>
      </c>
      <c r="AA114" s="24">
        <f>IF(ISBLANK(HLOOKUP(AA$1, m_preprocess!$1:$1048576, $D114, FALSE)), "", HLOOKUP(AA$1, m_preprocess!$1:$1048576, $D114, FALSE))</f>
        <v>31.29</v>
      </c>
      <c r="AB114" s="24">
        <f>IF(ISBLANK(HLOOKUP(AB$1, m_preprocess!$1:$1048576, $D114, FALSE)), "", HLOOKUP(AB$1, m_preprocess!$1:$1048576, $D114, FALSE))</f>
        <v>29.343189000000002</v>
      </c>
      <c r="AC114" s="24" t="str">
        <f>IF(ISBLANK(HLOOKUP(AC$1, m_preprocess!$1:$1048576, $D114, FALSE)), "", HLOOKUP(AC$1, m_preprocess!$1:$1048576, $D114, FALSE))</f>
        <v/>
      </c>
      <c r="AD114" s="24">
        <f>IF(ISBLANK(HLOOKUP(AD$1, m_preprocess!$1:$1048576, $D114, FALSE)), "", HLOOKUP(AD$1, m_preprocess!$1:$1048576, $D114, FALSE))</f>
        <v>82.77463738224742</v>
      </c>
      <c r="AE114" s="24">
        <f>IF(ISBLANK(HLOOKUP(AE$1, m_preprocess!$1:$1048576, $D114, FALSE)), "", HLOOKUP(AE$1, m_preprocess!$1:$1048576, $D114, FALSE))</f>
        <v>300.30997893757882</v>
      </c>
      <c r="AF114" s="24">
        <f>IF(ISBLANK(HLOOKUP(AF$1, m_preprocess!$1:$1048576, $D114, FALSE)), "", HLOOKUP(AF$1, m_preprocess!$1:$1048576, $D114, FALSE))</f>
        <v>94.007589722038176</v>
      </c>
      <c r="AG114" s="24" t="str">
        <f>IF(ISBLANK(HLOOKUP(AG$1, m_preprocess!$1:$1048576, $D114, FALSE)), "", HLOOKUP(AG$1, m_preprocess!$1:$1048576, $D114, FALSE))</f>
        <v/>
      </c>
      <c r="AH114" s="24">
        <f>IF(ISBLANK(HLOOKUP(AH$1, m_preprocess!$1:$1048576, $D114, FALSE)), "", HLOOKUP(AH$1, m_preprocess!$1:$1048576, $D114, FALSE))</f>
        <v>1009796</v>
      </c>
      <c r="AI114" s="24">
        <f>IF(ISBLANK(HLOOKUP(AI$1, m_preprocess!$1:$1048576, $D114, FALSE)), "", HLOOKUP(AI$1, m_preprocess!$1:$1048576, $D114, FALSE))</f>
        <v>72.683770874063498</v>
      </c>
    </row>
    <row r="115" spans="1:35" x14ac:dyDescent="0.25">
      <c r="A115" s="27">
        <v>37408</v>
      </c>
      <c r="B115">
        <v>2002</v>
      </c>
      <c r="C115">
        <v>6</v>
      </c>
      <c r="D115">
        <v>115</v>
      </c>
      <c r="E115" s="24" t="str">
        <f>IF(ISBLANK(HLOOKUP(E$1, m_preprocess!$1:$1048576, $D115, FALSE)), "", HLOOKUP(E$1, m_preprocess!$1:$1048576, $D115, FALSE))</f>
        <v/>
      </c>
      <c r="F115" s="24">
        <f>IF(ISBLANK(HLOOKUP(F$1, m_preprocess!$1:$1048576, $D115, FALSE)), "", HLOOKUP(F$1, m_preprocess!$1:$1048576, $D115, FALSE))</f>
        <v>64.989999999999995</v>
      </c>
      <c r="G115" s="24">
        <f>IF(ISBLANK(HLOOKUP(G$1, m_preprocess!$1:$1048576, $D115, FALSE)), "", HLOOKUP(G$1, m_preprocess!$1:$1048576, $D115, FALSE))</f>
        <v>53.143719014632985</v>
      </c>
      <c r="H115" s="24">
        <f>IF(ISBLANK(HLOOKUP(H$1, m_preprocess!$1:$1048576, $D115, FALSE)), "", HLOOKUP(H$1, m_preprocess!$1:$1048576, $D115, FALSE))</f>
        <v>16.654084315791458</v>
      </c>
      <c r="I115" s="24">
        <f>IF(ISBLANK(HLOOKUP(I$1, m_preprocess!$1:$1048576, $D115, FALSE)), "", HLOOKUP(I$1, m_preprocess!$1:$1048576, $D115, FALSE))</f>
        <v>55.37051615958346</v>
      </c>
      <c r="J115" s="24">
        <f>IF(ISBLANK(HLOOKUP(J$1, m_preprocess!$1:$1048576, $D115, FALSE)), "", HLOOKUP(J$1, m_preprocess!$1:$1048576, $D115, FALSE))</f>
        <v>85.539663611406013</v>
      </c>
      <c r="K115" s="24">
        <f>IF(ISBLANK(HLOOKUP(K$1, m_preprocess!$1:$1048576, $D115, FALSE)), "", HLOOKUP(K$1, m_preprocess!$1:$1048576, $D115, FALSE))</f>
        <v>36.210114589234266</v>
      </c>
      <c r="L115" s="24">
        <f>IF(ISBLANK(HLOOKUP(L$1, m_preprocess!$1:$1048576, $D115, FALSE)), "", HLOOKUP(L$1, m_preprocess!$1:$1048576, $D115, FALSE))</f>
        <v>11.131473037984033</v>
      </c>
      <c r="M115" s="24">
        <f>IF(ISBLANK(HLOOKUP(M$1, m_preprocess!$1:$1048576, $D115, FALSE)), "", HLOOKUP(M$1, m_preprocess!$1:$1048576, $D115, FALSE))</f>
        <v>9.4981835503228123</v>
      </c>
      <c r="N115" s="24">
        <f>IF(ISBLANK(HLOOKUP(N$1, m_preprocess!$1:$1048576, $D115, FALSE)), "", HLOOKUP(N$1, m_preprocess!$1:$1048576, $D115, FALSE))</f>
        <v>0.96930885011250234</v>
      </c>
      <c r="O115" s="24">
        <f>IF(ISBLANK(HLOOKUP(O$1, m_preprocess!$1:$1048576, $D115, FALSE)), "", HLOOKUP(O$1, m_preprocess!$1:$1048576, $D115, FALSE))</f>
        <v>4.8094180763730083</v>
      </c>
      <c r="P115" s="24">
        <f>IF(ISBLANK(HLOOKUP(P$1, m_preprocess!$1:$1048576, $D115, FALSE)), "", HLOOKUP(P$1, m_preprocess!$1:$1048576, $D115, FALSE))</f>
        <v>1.0071572009109298</v>
      </c>
      <c r="Q115" s="24">
        <f>IF(ISBLANK(HLOOKUP(Q$1, m_preprocess!$1:$1048576, $D115, FALSE)), "", HLOOKUP(Q$1, m_preprocess!$1:$1048576, $D115, FALSE))</f>
        <v>8.6405230855924966</v>
      </c>
      <c r="R115" s="24">
        <f>IF(ISBLANK(HLOOKUP(R$1, m_preprocess!$1:$1048576, $D115, FALSE)), "", HLOOKUP(R$1, m_preprocess!$1:$1048576, $D115, FALSE))</f>
        <v>76.812208689673994</v>
      </c>
      <c r="S115" s="24">
        <f>IF(ISBLANK(HLOOKUP(S$1, m_preprocess!$1:$1048576, $D115, FALSE)), "", HLOOKUP(S$1, m_preprocess!$1:$1048576, $D115, FALSE))</f>
        <v>299.94600000000003</v>
      </c>
      <c r="T115" s="24">
        <f>IF(ISBLANK(HLOOKUP(T$1, m_preprocess!$1:$1048576, $D115, FALSE)), "", HLOOKUP(T$1, m_preprocess!$1:$1048576, $D115, FALSE))</f>
        <v>6634.9</v>
      </c>
      <c r="U115" s="24">
        <f>IF(ISBLANK(HLOOKUP(U$1, m_preprocess!$1:$1048576, $D115, FALSE)), "", HLOOKUP(U$1, m_preprocess!$1:$1048576, $D115, FALSE))</f>
        <v>3097</v>
      </c>
      <c r="V115" s="24">
        <f>IF(ISBLANK(HLOOKUP(V$1, m_preprocess!$1:$1048576, $D115, FALSE)), "", HLOOKUP(V$1, m_preprocess!$1:$1048576, $D115, FALSE))</f>
        <v>130.13054249969457</v>
      </c>
      <c r="W115" s="24">
        <f>IF(ISBLANK(HLOOKUP(W$1, m_preprocess!$1:$1048576, $D115, FALSE)), "", HLOOKUP(W$1, m_preprocess!$1:$1048576, $D115, FALSE))</f>
        <v>151303.25704011842</v>
      </c>
      <c r="X115" s="24">
        <f>IF(ISBLANK(HLOOKUP(X$1, m_preprocess!$1:$1048576, $D115, FALSE)), "", HLOOKUP(X$1, m_preprocess!$1:$1048576, $D115, FALSE))</f>
        <v>383745.45119482192</v>
      </c>
      <c r="Y115" s="24" t="str">
        <f>IF(ISBLANK(HLOOKUP(Y$1, m_preprocess!$1:$1048576, $D115, FALSE)), "", HLOOKUP(Y$1, m_preprocess!$1:$1048576, $D115, FALSE))</f>
        <v/>
      </c>
      <c r="Z115" s="24">
        <f>IF(ISBLANK(HLOOKUP(Z$1, m_preprocess!$1:$1048576, $D115, FALSE)), "", HLOOKUP(Z$1, m_preprocess!$1:$1048576, $D115, FALSE))</f>
        <v>77.5</v>
      </c>
      <c r="AA115" s="24">
        <f>IF(ISBLANK(HLOOKUP(AA$1, m_preprocess!$1:$1048576, $D115, FALSE)), "", HLOOKUP(AA$1, m_preprocess!$1:$1048576, $D115, FALSE))</f>
        <v>29.97</v>
      </c>
      <c r="AB115" s="24">
        <f>IF(ISBLANK(HLOOKUP(AB$1, m_preprocess!$1:$1048576, $D115, FALSE)), "", HLOOKUP(AB$1, m_preprocess!$1:$1048576, $D115, FALSE))</f>
        <v>31.600621999999998</v>
      </c>
      <c r="AC115" s="24" t="str">
        <f>IF(ISBLANK(HLOOKUP(AC$1, m_preprocess!$1:$1048576, $D115, FALSE)), "", HLOOKUP(AC$1, m_preprocess!$1:$1048576, $D115, FALSE))</f>
        <v/>
      </c>
      <c r="AD115" s="24">
        <f>IF(ISBLANK(HLOOKUP(AD$1, m_preprocess!$1:$1048576, $D115, FALSE)), "", HLOOKUP(AD$1, m_preprocess!$1:$1048576, $D115, FALSE))</f>
        <v>79.366780039644965</v>
      </c>
      <c r="AE115" s="24">
        <f>IF(ISBLANK(HLOOKUP(AE$1, m_preprocess!$1:$1048576, $D115, FALSE)), "", HLOOKUP(AE$1, m_preprocess!$1:$1048576, $D115, FALSE))</f>
        <v>277.09890609561785</v>
      </c>
      <c r="AF115" s="24">
        <f>IF(ISBLANK(HLOOKUP(AF$1, m_preprocess!$1:$1048576, $D115, FALSE)), "", HLOOKUP(AF$1, m_preprocess!$1:$1048576, $D115, FALSE))</f>
        <v>84.252298253319964</v>
      </c>
      <c r="AG115" s="24" t="str">
        <f>IF(ISBLANK(HLOOKUP(AG$1, m_preprocess!$1:$1048576, $D115, FALSE)), "", HLOOKUP(AG$1, m_preprocess!$1:$1048576, $D115, FALSE))</f>
        <v/>
      </c>
      <c r="AH115" s="24">
        <f>IF(ISBLANK(HLOOKUP(AH$1, m_preprocess!$1:$1048576, $D115, FALSE)), "", HLOOKUP(AH$1, m_preprocess!$1:$1048576, $D115, FALSE))</f>
        <v>1042875.5</v>
      </c>
      <c r="AI115" s="24">
        <f>IF(ISBLANK(HLOOKUP(AI$1, m_preprocess!$1:$1048576, $D115, FALSE)), "", HLOOKUP(AI$1, m_preprocess!$1:$1048576, $D115, FALSE))</f>
        <v>71.881309029535004</v>
      </c>
    </row>
    <row r="116" spans="1:35" x14ac:dyDescent="0.25">
      <c r="A116" s="27">
        <v>37438</v>
      </c>
      <c r="B116">
        <v>2002</v>
      </c>
      <c r="C116">
        <v>7</v>
      </c>
      <c r="D116">
        <v>116</v>
      </c>
      <c r="E116" s="24" t="str">
        <f>IF(ISBLANK(HLOOKUP(E$1, m_preprocess!$1:$1048576, $D116, FALSE)), "", HLOOKUP(E$1, m_preprocess!$1:$1048576, $D116, FALSE))</f>
        <v/>
      </c>
      <c r="F116" s="24">
        <f>IF(ISBLANK(HLOOKUP(F$1, m_preprocess!$1:$1048576, $D116, FALSE)), "", HLOOKUP(F$1, m_preprocess!$1:$1048576, $D116, FALSE))</f>
        <v>68.900000000000006</v>
      </c>
      <c r="G116" s="24">
        <f>IF(ISBLANK(HLOOKUP(G$1, m_preprocess!$1:$1048576, $D116, FALSE)), "", HLOOKUP(G$1, m_preprocess!$1:$1048576, $D116, FALSE))</f>
        <v>56.195000839565068</v>
      </c>
      <c r="H116" s="24">
        <f>IF(ISBLANK(HLOOKUP(H$1, m_preprocess!$1:$1048576, $D116, FALSE)), "", HLOOKUP(H$1, m_preprocess!$1:$1048576, $D116, FALSE))</f>
        <v>17.1849855588985</v>
      </c>
      <c r="I116" s="24">
        <f>IF(ISBLANK(HLOOKUP(I$1, m_preprocess!$1:$1048576, $D116, FALSE)), "", HLOOKUP(I$1, m_preprocess!$1:$1048576, $D116, FALSE))</f>
        <v>56.611092266197403</v>
      </c>
      <c r="J116" s="24">
        <f>IF(ISBLANK(HLOOKUP(J$1, m_preprocess!$1:$1048576, $D116, FALSE)), "", HLOOKUP(J$1, m_preprocess!$1:$1048576, $D116, FALSE))</f>
        <v>87.152503176687034</v>
      </c>
      <c r="K116" s="24">
        <f>IF(ISBLANK(HLOOKUP(K$1, m_preprocess!$1:$1048576, $D116, FALSE)), "", HLOOKUP(K$1, m_preprocess!$1:$1048576, $D116, FALSE))</f>
        <v>35.734486811240899</v>
      </c>
      <c r="L116" s="24">
        <f>IF(ISBLANK(HLOOKUP(L$1, m_preprocess!$1:$1048576, $D116, FALSE)), "", HLOOKUP(L$1, m_preprocess!$1:$1048576, $D116, FALSE))</f>
        <v>12.607489981865115</v>
      </c>
      <c r="M116" s="24">
        <f>IF(ISBLANK(HLOOKUP(M$1, m_preprocess!$1:$1048576, $D116, FALSE)), "", HLOOKUP(M$1, m_preprocess!$1:$1048576, $D116, FALSE))</f>
        <v>11.2535060221284</v>
      </c>
      <c r="N116" s="24">
        <f>IF(ISBLANK(HLOOKUP(N$1, m_preprocess!$1:$1048576, $D116, FALSE)), "", HLOOKUP(N$1, m_preprocess!$1:$1048576, $D116, FALSE))</f>
        <v>1.1981208254640512</v>
      </c>
      <c r="O116" s="24">
        <f>IF(ISBLANK(HLOOKUP(O$1, m_preprocess!$1:$1048576, $D116, FALSE)), "", HLOOKUP(O$1, m_preprocess!$1:$1048576, $D116, FALSE))</f>
        <v>6.1111164670755098</v>
      </c>
      <c r="P116" s="24">
        <f>IF(ISBLANK(HLOOKUP(P$1, m_preprocess!$1:$1048576, $D116, FALSE)), "", HLOOKUP(P$1, m_preprocess!$1:$1048576, $D116, FALSE))</f>
        <v>1.1369994630236555</v>
      </c>
      <c r="Q116" s="24">
        <f>IF(ISBLANK(HLOOKUP(Q$1, m_preprocess!$1:$1048576, $D116, FALSE)), "", HLOOKUP(Q$1, m_preprocess!$1:$1048576, $D116, FALSE))</f>
        <v>8.7809209663177743</v>
      </c>
      <c r="R116" s="24">
        <f>IF(ISBLANK(HLOOKUP(R$1, m_preprocess!$1:$1048576, $D116, FALSE)), "", HLOOKUP(R$1, m_preprocess!$1:$1048576, $D116, FALSE))</f>
        <v>74.173120229360364</v>
      </c>
      <c r="S116" s="24">
        <f>IF(ISBLANK(HLOOKUP(S$1, m_preprocess!$1:$1048576, $D116, FALSE)), "", HLOOKUP(S$1, m_preprocess!$1:$1048576, $D116, FALSE))</f>
        <v>314.19600000000003</v>
      </c>
      <c r="T116" s="24">
        <f>IF(ISBLANK(HLOOKUP(T$1, m_preprocess!$1:$1048576, $D116, FALSE)), "", HLOOKUP(T$1, m_preprocess!$1:$1048576, $D116, FALSE))</f>
        <v>6891.22</v>
      </c>
      <c r="U116" s="24">
        <f>IF(ISBLANK(HLOOKUP(U$1, m_preprocess!$1:$1048576, $D116, FALSE)), "", HLOOKUP(U$1, m_preprocess!$1:$1048576, $D116, FALSE))</f>
        <v>3445</v>
      </c>
      <c r="V116" s="24">
        <f>IF(ISBLANK(HLOOKUP(V$1, m_preprocess!$1:$1048576, $D116, FALSE)), "", HLOOKUP(V$1, m_preprocess!$1:$1048576, $D116, FALSE))</f>
        <v>127.57457715392906</v>
      </c>
      <c r="W116" s="24">
        <f>IF(ISBLANK(HLOOKUP(W$1, m_preprocess!$1:$1048576, $D116, FALSE)), "", HLOOKUP(W$1, m_preprocess!$1:$1048576, $D116, FALSE))</f>
        <v>146050.01507844584</v>
      </c>
      <c r="X116" s="24">
        <f>IF(ISBLANK(HLOOKUP(X$1, m_preprocess!$1:$1048576, $D116, FALSE)), "", HLOOKUP(X$1, m_preprocess!$1:$1048576, $D116, FALSE))</f>
        <v>352411.0497063566</v>
      </c>
      <c r="Y116" s="24" t="str">
        <f>IF(ISBLANK(HLOOKUP(Y$1, m_preprocess!$1:$1048576, $D116, FALSE)), "", HLOOKUP(Y$1, m_preprocess!$1:$1048576, $D116, FALSE))</f>
        <v/>
      </c>
      <c r="Z116" s="24">
        <f>IF(ISBLANK(HLOOKUP(Z$1, m_preprocess!$1:$1048576, $D116, FALSE)), "", HLOOKUP(Z$1, m_preprocess!$1:$1048576, $D116, FALSE))</f>
        <v>83.3</v>
      </c>
      <c r="AA116" s="24">
        <f>IF(ISBLANK(HLOOKUP(AA$1, m_preprocess!$1:$1048576, $D116, FALSE)), "", HLOOKUP(AA$1, m_preprocess!$1:$1048576, $D116, FALSE))</f>
        <v>32.83</v>
      </c>
      <c r="AB116" s="24">
        <f>IF(ISBLANK(HLOOKUP(AB$1, m_preprocess!$1:$1048576, $D116, FALSE)), "", HLOOKUP(AB$1, m_preprocess!$1:$1048576, $D116, FALSE))</f>
        <v>31.753371999999999</v>
      </c>
      <c r="AC116" s="24" t="str">
        <f>IF(ISBLANK(HLOOKUP(AC$1, m_preprocess!$1:$1048576, $D116, FALSE)), "", HLOOKUP(AC$1, m_preprocess!$1:$1048576, $D116, FALSE))</f>
        <v/>
      </c>
      <c r="AD116" s="24">
        <f>IF(ISBLANK(HLOOKUP(AD$1, m_preprocess!$1:$1048576, $D116, FALSE)), "", HLOOKUP(AD$1, m_preprocess!$1:$1048576, $D116, FALSE))</f>
        <v>78.032702089586039</v>
      </c>
      <c r="AE116" s="24">
        <f>IF(ISBLANK(HLOOKUP(AE$1, m_preprocess!$1:$1048576, $D116, FALSE)), "", HLOOKUP(AE$1, m_preprocess!$1:$1048576, $D116, FALSE))</f>
        <v>290.18229326749781</v>
      </c>
      <c r="AF116" s="24">
        <f>IF(ISBLANK(HLOOKUP(AF$1, m_preprocess!$1:$1048576, $D116, FALSE)), "", HLOOKUP(AF$1, m_preprocess!$1:$1048576, $D116, FALSE))</f>
        <v>82.215765097248109</v>
      </c>
      <c r="AG116" s="24" t="str">
        <f>IF(ISBLANK(HLOOKUP(AG$1, m_preprocess!$1:$1048576, $D116, FALSE)), "", HLOOKUP(AG$1, m_preprocess!$1:$1048576, $D116, FALSE))</f>
        <v/>
      </c>
      <c r="AH116" s="24">
        <f>IF(ISBLANK(HLOOKUP(AH$1, m_preprocess!$1:$1048576, $D116, FALSE)), "", HLOOKUP(AH$1, m_preprocess!$1:$1048576, $D116, FALSE))</f>
        <v>1063835</v>
      </c>
      <c r="AI116" s="24">
        <f>IF(ISBLANK(HLOOKUP(AI$1, m_preprocess!$1:$1048576, $D116, FALSE)), "", HLOOKUP(AI$1, m_preprocess!$1:$1048576, $D116, FALSE))</f>
        <v>72.070661125980791</v>
      </c>
    </row>
    <row r="117" spans="1:35" x14ac:dyDescent="0.25">
      <c r="A117" s="27">
        <v>37469</v>
      </c>
      <c r="B117">
        <v>2002</v>
      </c>
      <c r="C117">
        <v>8</v>
      </c>
      <c r="D117">
        <v>117</v>
      </c>
      <c r="E117" s="24" t="str">
        <f>IF(ISBLANK(HLOOKUP(E$1, m_preprocess!$1:$1048576, $D117, FALSE)), "", HLOOKUP(E$1, m_preprocess!$1:$1048576, $D117, FALSE))</f>
        <v/>
      </c>
      <c r="F117" s="24">
        <f>IF(ISBLANK(HLOOKUP(F$1, m_preprocess!$1:$1048576, $D117, FALSE)), "", HLOOKUP(F$1, m_preprocess!$1:$1048576, $D117, FALSE))</f>
        <v>70.150000000000006</v>
      </c>
      <c r="G117" s="24">
        <f>IF(ISBLANK(HLOOKUP(G$1, m_preprocess!$1:$1048576, $D117, FALSE)), "", HLOOKUP(G$1, m_preprocess!$1:$1048576, $D117, FALSE))</f>
        <v>63.516253829177316</v>
      </c>
      <c r="H117" s="24">
        <f>IF(ISBLANK(HLOOKUP(H$1, m_preprocess!$1:$1048576, $D117, FALSE)), "", HLOOKUP(H$1, m_preprocess!$1:$1048576, $D117, FALSE))</f>
        <v>17.587738226083161</v>
      </c>
      <c r="I117" s="24">
        <f>IF(ISBLANK(HLOOKUP(I$1, m_preprocess!$1:$1048576, $D117, FALSE)), "", HLOOKUP(I$1, m_preprocess!$1:$1048576, $D117, FALSE))</f>
        <v>56.859821717115921</v>
      </c>
      <c r="J117" s="24">
        <f>IF(ISBLANK(HLOOKUP(J$1, m_preprocess!$1:$1048576, $D117, FALSE)), "", HLOOKUP(J$1, m_preprocess!$1:$1048576, $D117, FALSE))</f>
        <v>87.703128044264204</v>
      </c>
      <c r="K117" s="24">
        <f>IF(ISBLANK(HLOOKUP(K$1, m_preprocess!$1:$1048576, $D117, FALSE)), "", HLOOKUP(K$1, m_preprocess!$1:$1048576, $D117, FALSE))</f>
        <v>34.10523295007097</v>
      </c>
      <c r="L117" s="24">
        <f>IF(ISBLANK(HLOOKUP(L$1, m_preprocess!$1:$1048576, $D117, FALSE)), "", HLOOKUP(L$1, m_preprocess!$1:$1048576, $D117, FALSE))</f>
        <v>11.117422816695733</v>
      </c>
      <c r="M117" s="24">
        <f>IF(ISBLANK(HLOOKUP(M$1, m_preprocess!$1:$1048576, $D117, FALSE)), "", HLOOKUP(M$1, m_preprocess!$1:$1048576, $D117, FALSE))</f>
        <v>10.47099373319457</v>
      </c>
      <c r="N117" s="24">
        <f>IF(ISBLANK(HLOOKUP(N$1, m_preprocess!$1:$1048576, $D117, FALSE)), "", HLOOKUP(N$1, m_preprocess!$1:$1048576, $D117, FALSE))</f>
        <v>1.1764196552938213</v>
      </c>
      <c r="O117" s="24">
        <f>IF(ISBLANK(HLOOKUP(O$1, m_preprocess!$1:$1048576, $D117, FALSE)), "", HLOOKUP(O$1, m_preprocess!$1:$1048576, $D117, FALSE))</f>
        <v>5.261451571140733</v>
      </c>
      <c r="P117" s="24">
        <f>IF(ISBLANK(HLOOKUP(P$1, m_preprocess!$1:$1048576, $D117, FALSE)), "", HLOOKUP(P$1, m_preprocess!$1:$1048576, $D117, FALSE))</f>
        <v>1.1658078483591376</v>
      </c>
      <c r="Q117" s="24">
        <f>IF(ISBLANK(HLOOKUP(Q$1, m_preprocess!$1:$1048576, $D117, FALSE)), "", HLOOKUP(Q$1, m_preprocess!$1:$1048576, $D117, FALSE))</f>
        <v>8.0738067723460656</v>
      </c>
      <c r="R117" s="24">
        <f>IF(ISBLANK(HLOOKUP(R$1, m_preprocess!$1:$1048576, $D117, FALSE)), "", HLOOKUP(R$1, m_preprocess!$1:$1048576, $D117, FALSE))</f>
        <v>75.716899062385636</v>
      </c>
      <c r="S117" s="24">
        <f>IF(ISBLANK(HLOOKUP(S$1, m_preprocess!$1:$1048576, $D117, FALSE)), "", HLOOKUP(S$1, m_preprocess!$1:$1048576, $D117, FALSE))</f>
        <v>352.19799999999998</v>
      </c>
      <c r="T117" s="24">
        <f>IF(ISBLANK(HLOOKUP(T$1, m_preprocess!$1:$1048576, $D117, FALSE)), "", HLOOKUP(T$1, m_preprocess!$1:$1048576, $D117, FALSE))</f>
        <v>6514.58</v>
      </c>
      <c r="U117" s="24">
        <f>IF(ISBLANK(HLOOKUP(U$1, m_preprocess!$1:$1048576, $D117, FALSE)), "", HLOOKUP(U$1, m_preprocess!$1:$1048576, $D117, FALSE))</f>
        <v>3574</v>
      </c>
      <c r="V117" s="24">
        <f>IF(ISBLANK(HLOOKUP(V$1, m_preprocess!$1:$1048576, $D117, FALSE)), "", HLOOKUP(V$1, m_preprocess!$1:$1048576, $D117, FALSE))</f>
        <v>124.60200576737199</v>
      </c>
      <c r="W117" s="24">
        <f>IF(ISBLANK(HLOOKUP(W$1, m_preprocess!$1:$1048576, $D117, FALSE)), "", HLOOKUP(W$1, m_preprocess!$1:$1048576, $D117, FALSE))</f>
        <v>141869.80542498562</v>
      </c>
      <c r="X117" s="24">
        <f>IF(ISBLANK(HLOOKUP(X$1, m_preprocess!$1:$1048576, $D117, FALSE)), "", HLOOKUP(X$1, m_preprocess!$1:$1048576, $D117, FALSE))</f>
        <v>354133.67653852591</v>
      </c>
      <c r="Y117" s="24" t="str">
        <f>IF(ISBLANK(HLOOKUP(Y$1, m_preprocess!$1:$1048576, $D117, FALSE)), "", HLOOKUP(Y$1, m_preprocess!$1:$1048576, $D117, FALSE))</f>
        <v/>
      </c>
      <c r="Z117" s="24">
        <f>IF(ISBLANK(HLOOKUP(Z$1, m_preprocess!$1:$1048576, $D117, FALSE)), "", HLOOKUP(Z$1, m_preprocess!$1:$1048576, $D117, FALSE))</f>
        <v>83.6</v>
      </c>
      <c r="AA117" s="24">
        <f>IF(ISBLANK(HLOOKUP(AA$1, m_preprocess!$1:$1048576, $D117, FALSE)), "", HLOOKUP(AA$1, m_preprocess!$1:$1048576, $D117, FALSE))</f>
        <v>33.75</v>
      </c>
      <c r="AB117" s="24">
        <f>IF(ISBLANK(HLOOKUP(AB$1, m_preprocess!$1:$1048576, $D117, FALSE)), "", HLOOKUP(AB$1, m_preprocess!$1:$1048576, $D117, FALSE))</f>
        <v>32.92</v>
      </c>
      <c r="AC117" s="24" t="str">
        <f>IF(ISBLANK(HLOOKUP(AC$1, m_preprocess!$1:$1048576, $D117, FALSE)), "", HLOOKUP(AC$1, m_preprocess!$1:$1048576, $D117, FALSE))</f>
        <v/>
      </c>
      <c r="AD117" s="24">
        <f>IF(ISBLANK(HLOOKUP(AD$1, m_preprocess!$1:$1048576, $D117, FALSE)), "", HLOOKUP(AD$1, m_preprocess!$1:$1048576, $D117, FALSE))</f>
        <v>78.497269201765974</v>
      </c>
      <c r="AE117" s="24">
        <f>IF(ISBLANK(HLOOKUP(AE$1, m_preprocess!$1:$1048576, $D117, FALSE)), "", HLOOKUP(AE$1, m_preprocess!$1:$1048576, $D117, FALSE))</f>
        <v>269.01577380616334</v>
      </c>
      <c r="AF117" s="24">
        <f>IF(ISBLANK(HLOOKUP(AF$1, m_preprocess!$1:$1048576, $D117, FALSE)), "", HLOOKUP(AF$1, m_preprocess!$1:$1048576, $D117, FALSE))</f>
        <v>77.566504612675004</v>
      </c>
      <c r="AG117" s="24" t="str">
        <f>IF(ISBLANK(HLOOKUP(AG$1, m_preprocess!$1:$1048576, $D117, FALSE)), "", HLOOKUP(AG$1, m_preprocess!$1:$1048576, $D117, FALSE))</f>
        <v/>
      </c>
      <c r="AH117" s="24">
        <f>IF(ISBLANK(HLOOKUP(AH$1, m_preprocess!$1:$1048576, $D117, FALSE)), "", HLOOKUP(AH$1, m_preprocess!$1:$1048576, $D117, FALSE))</f>
        <v>916480.5</v>
      </c>
      <c r="AI117" s="24">
        <f>IF(ISBLANK(HLOOKUP(AI$1, m_preprocess!$1:$1048576, $D117, FALSE)), "", HLOOKUP(AI$1, m_preprocess!$1:$1048576, $D117, FALSE))</f>
        <v>72.774128360357437</v>
      </c>
    </row>
    <row r="118" spans="1:35" x14ac:dyDescent="0.25">
      <c r="A118" s="27">
        <v>37500</v>
      </c>
      <c r="B118">
        <v>2002</v>
      </c>
      <c r="C118">
        <v>9</v>
      </c>
      <c r="D118">
        <v>118</v>
      </c>
      <c r="E118" s="24" t="str">
        <f>IF(ISBLANK(HLOOKUP(E$1, m_preprocess!$1:$1048576, $D118, FALSE)), "", HLOOKUP(E$1, m_preprocess!$1:$1048576, $D118, FALSE))</f>
        <v/>
      </c>
      <c r="F118" s="24">
        <f>IF(ISBLANK(HLOOKUP(F$1, m_preprocess!$1:$1048576, $D118, FALSE)), "", HLOOKUP(F$1, m_preprocess!$1:$1048576, $D118, FALSE))</f>
        <v>69.930000000000007</v>
      </c>
      <c r="G118" s="24">
        <f>IF(ISBLANK(HLOOKUP(G$1, m_preprocess!$1:$1048576, $D118, FALSE)), "", HLOOKUP(G$1, m_preprocess!$1:$1048576, $D118, FALSE))</f>
        <v>64.409502365465158</v>
      </c>
      <c r="H118" s="24">
        <f>IF(ISBLANK(HLOOKUP(H$1, m_preprocess!$1:$1048576, $D118, FALSE)), "", HLOOKUP(H$1, m_preprocess!$1:$1048576, $D118, FALSE))</f>
        <v>17.82442079998064</v>
      </c>
      <c r="I118" s="24">
        <f>IF(ISBLANK(HLOOKUP(I$1, m_preprocess!$1:$1048576, $D118, FALSE)), "", HLOOKUP(I$1, m_preprocess!$1:$1048576, $D118, FALSE))</f>
        <v>58.64497089334089</v>
      </c>
      <c r="J118" s="24">
        <f>IF(ISBLANK(HLOOKUP(J$1, m_preprocess!$1:$1048576, $D118, FALSE)), "", HLOOKUP(J$1, m_preprocess!$1:$1048576, $D118, FALSE))</f>
        <v>88.356433319176588</v>
      </c>
      <c r="K118" s="24">
        <f>IF(ISBLANK(HLOOKUP(K$1, m_preprocess!$1:$1048576, $D118, FALSE)), "", HLOOKUP(K$1, m_preprocess!$1:$1048576, $D118, FALSE))</f>
        <v>35.392812301445083</v>
      </c>
      <c r="L118" s="24">
        <f>IF(ISBLANK(HLOOKUP(L$1, m_preprocess!$1:$1048576, $D118, FALSE)), "", HLOOKUP(L$1, m_preprocess!$1:$1048576, $D118, FALSE))</f>
        <v>12.869185044153989</v>
      </c>
      <c r="M118" s="24">
        <f>IF(ISBLANK(HLOOKUP(M$1, m_preprocess!$1:$1048576, $D118, FALSE)), "", HLOOKUP(M$1, m_preprocess!$1:$1048576, $D118, FALSE))</f>
        <v>9.7905875447562369</v>
      </c>
      <c r="N118" s="24">
        <f>IF(ISBLANK(HLOOKUP(N$1, m_preprocess!$1:$1048576, $D118, FALSE)), "", HLOOKUP(N$1, m_preprocess!$1:$1048576, $D118, FALSE))</f>
        <v>1.250521097762922</v>
      </c>
      <c r="O118" s="24">
        <f>IF(ISBLANK(HLOOKUP(O$1, m_preprocess!$1:$1048576, $D118, FALSE)), "", HLOOKUP(O$1, m_preprocess!$1:$1048576, $D118, FALSE))</f>
        <v>4.9798341623536384</v>
      </c>
      <c r="P118" s="24">
        <f>IF(ISBLANK(HLOOKUP(P$1, m_preprocess!$1:$1048576, $D118, FALSE)), "", HLOOKUP(P$1, m_preprocess!$1:$1048576, $D118, FALSE))</f>
        <v>1.1685408378166826</v>
      </c>
      <c r="Q118" s="24">
        <f>IF(ISBLANK(HLOOKUP(Q$1, m_preprocess!$1:$1048576, $D118, FALSE)), "", HLOOKUP(Q$1, m_preprocess!$1:$1048576, $D118, FALSE))</f>
        <v>7.3101954594867697</v>
      </c>
      <c r="R118" s="24">
        <f>IF(ISBLANK(HLOOKUP(R$1, m_preprocess!$1:$1048576, $D118, FALSE)), "", HLOOKUP(R$1, m_preprocess!$1:$1048576, $D118, FALSE))</f>
        <v>70.989235173429847</v>
      </c>
      <c r="S118" s="24">
        <f>IF(ISBLANK(HLOOKUP(S$1, m_preprocess!$1:$1048576, $D118, FALSE)), "", HLOOKUP(S$1, m_preprocess!$1:$1048576, $D118, FALSE))</f>
        <v>348.78399999999999</v>
      </c>
      <c r="T118" s="24">
        <f>IF(ISBLANK(HLOOKUP(T$1, m_preprocess!$1:$1048576, $D118, FALSE)), "", HLOOKUP(T$1, m_preprocess!$1:$1048576, $D118, FALSE))</f>
        <v>6136.42</v>
      </c>
      <c r="U118" s="24">
        <f>IF(ISBLANK(HLOOKUP(U$1, m_preprocess!$1:$1048576, $D118, FALSE)), "", HLOOKUP(U$1, m_preprocess!$1:$1048576, $D118, FALSE))</f>
        <v>4251</v>
      </c>
      <c r="V118" s="24">
        <f>IF(ISBLANK(HLOOKUP(V$1, m_preprocess!$1:$1048576, $D118, FALSE)), "", HLOOKUP(V$1, m_preprocess!$1:$1048576, $D118, FALSE))</f>
        <v>124.28132707780766</v>
      </c>
      <c r="W118" s="24">
        <f>IF(ISBLANK(HLOOKUP(W$1, m_preprocess!$1:$1048576, $D118, FALSE)), "", HLOOKUP(W$1, m_preprocess!$1:$1048576, $D118, FALSE))</f>
        <v>140619.50893813738</v>
      </c>
      <c r="X118" s="24">
        <f>IF(ISBLANK(HLOOKUP(X$1, m_preprocess!$1:$1048576, $D118, FALSE)), "", HLOOKUP(X$1, m_preprocess!$1:$1048576, $D118, FALSE))</f>
        <v>358476.39436378994</v>
      </c>
      <c r="Y118" s="24" t="str">
        <f>IF(ISBLANK(HLOOKUP(Y$1, m_preprocess!$1:$1048576, $D118, FALSE)), "", HLOOKUP(Y$1, m_preprocess!$1:$1048576, $D118, FALSE))</f>
        <v/>
      </c>
      <c r="Z118" s="24">
        <f>IF(ISBLANK(HLOOKUP(Z$1, m_preprocess!$1:$1048576, $D118, FALSE)), "", HLOOKUP(Z$1, m_preprocess!$1:$1048576, $D118, FALSE))</f>
        <v>82.1</v>
      </c>
      <c r="AA118" s="24">
        <f>IF(ISBLANK(HLOOKUP(AA$1, m_preprocess!$1:$1048576, $D118, FALSE)), "", HLOOKUP(AA$1, m_preprocess!$1:$1048576, $D118, FALSE))</f>
        <v>31.08</v>
      </c>
      <c r="AB118" s="24">
        <f>IF(ISBLANK(HLOOKUP(AB$1, m_preprocess!$1:$1048576, $D118, FALSE)), "", HLOOKUP(AB$1, m_preprocess!$1:$1048576, $D118, FALSE))</f>
        <v>28.438477999999996</v>
      </c>
      <c r="AC118" s="24" t="str">
        <f>IF(ISBLANK(HLOOKUP(AC$1, m_preprocess!$1:$1048576, $D118, FALSE)), "", HLOOKUP(AC$1, m_preprocess!$1:$1048576, $D118, FALSE))</f>
        <v/>
      </c>
      <c r="AD118" s="24">
        <f>IF(ISBLANK(HLOOKUP(AD$1, m_preprocess!$1:$1048576, $D118, FALSE)), "", HLOOKUP(AD$1, m_preprocess!$1:$1048576, $D118, FALSE))</f>
        <v>77.116663661617594</v>
      </c>
      <c r="AE118" s="24">
        <f>IF(ISBLANK(HLOOKUP(AE$1, m_preprocess!$1:$1048576, $D118, FALSE)), "", HLOOKUP(AE$1, m_preprocess!$1:$1048576, $D118, FALSE))</f>
        <v>243.69724013274629</v>
      </c>
      <c r="AF118" s="24">
        <f>IF(ISBLANK(HLOOKUP(AF$1, m_preprocess!$1:$1048576, $D118, FALSE)), "", HLOOKUP(AF$1, m_preprocess!$1:$1048576, $D118, FALSE))</f>
        <v>75.192495553148959</v>
      </c>
      <c r="AG118" s="24" t="str">
        <f>IF(ISBLANK(HLOOKUP(AG$1, m_preprocess!$1:$1048576, $D118, FALSE)), "", HLOOKUP(AG$1, m_preprocess!$1:$1048576, $D118, FALSE))</f>
        <v/>
      </c>
      <c r="AH118" s="24">
        <f>IF(ISBLANK(HLOOKUP(AH$1, m_preprocess!$1:$1048576, $D118, FALSE)), "", HLOOKUP(AH$1, m_preprocess!$1:$1048576, $D118, FALSE))</f>
        <v>891494.5</v>
      </c>
      <c r="AI118" s="24">
        <f>IF(ISBLANK(HLOOKUP(AI$1, m_preprocess!$1:$1048576, $D118, FALSE)), "", HLOOKUP(AI$1, m_preprocess!$1:$1048576, $D118, FALSE))</f>
        <v>73.441582204646167</v>
      </c>
    </row>
    <row r="119" spans="1:35" x14ac:dyDescent="0.25">
      <c r="A119" s="27">
        <v>37530</v>
      </c>
      <c r="B119">
        <v>2002</v>
      </c>
      <c r="C119">
        <v>10</v>
      </c>
      <c r="D119">
        <v>119</v>
      </c>
      <c r="E119" s="24" t="str">
        <f>IF(ISBLANK(HLOOKUP(E$1, m_preprocess!$1:$1048576, $D119, FALSE)), "", HLOOKUP(E$1, m_preprocess!$1:$1048576, $D119, FALSE))</f>
        <v/>
      </c>
      <c r="F119" s="24">
        <f>IF(ISBLANK(HLOOKUP(F$1, m_preprocess!$1:$1048576, $D119, FALSE)), "", HLOOKUP(F$1, m_preprocess!$1:$1048576, $D119, FALSE))</f>
        <v>71.819999999999993</v>
      </c>
      <c r="G119" s="24">
        <f>IF(ISBLANK(HLOOKUP(G$1, m_preprocess!$1:$1048576, $D119, FALSE)), "", HLOOKUP(G$1, m_preprocess!$1:$1048576, $D119, FALSE))</f>
        <v>70.06227558972077</v>
      </c>
      <c r="H119" s="24">
        <f>IF(ISBLANK(HLOOKUP(H$1, m_preprocess!$1:$1048576, $D119, FALSE)), "", HLOOKUP(H$1, m_preprocess!$1:$1048576, $D119, FALSE))</f>
        <v>17.86364995587525</v>
      </c>
      <c r="I119" s="24">
        <f>IF(ISBLANK(HLOOKUP(I$1, m_preprocess!$1:$1048576, $D119, FALSE)), "", HLOOKUP(I$1, m_preprocess!$1:$1048576, $D119, FALSE))</f>
        <v>59.741126261355014</v>
      </c>
      <c r="J119" s="24">
        <f>IF(ISBLANK(HLOOKUP(J$1, m_preprocess!$1:$1048576, $D119, FALSE)), "", HLOOKUP(J$1, m_preprocess!$1:$1048576, $D119, FALSE))</f>
        <v>87.20745192404101</v>
      </c>
      <c r="K119" s="24">
        <f>IF(ISBLANK(HLOOKUP(K$1, m_preprocess!$1:$1048576, $D119, FALSE)), "", HLOOKUP(K$1, m_preprocess!$1:$1048576, $D119, FALSE))</f>
        <v>34.877015555784915</v>
      </c>
      <c r="L119" s="24">
        <f>IF(ISBLANK(HLOOKUP(L$1, m_preprocess!$1:$1048576, $D119, FALSE)), "", HLOOKUP(L$1, m_preprocess!$1:$1048576, $D119, FALSE))</f>
        <v>12.156389414855546</v>
      </c>
      <c r="M119" s="24">
        <f>IF(ISBLANK(HLOOKUP(M$1, m_preprocess!$1:$1048576, $D119, FALSE)), "", HLOOKUP(M$1, m_preprocess!$1:$1048576, $D119, FALSE))</f>
        <v>11.797837618677802</v>
      </c>
      <c r="N119" s="24">
        <f>IF(ISBLANK(HLOOKUP(N$1, m_preprocess!$1:$1048576, $D119, FALSE)), "", HLOOKUP(N$1, m_preprocess!$1:$1048576, $D119, FALSE))</f>
        <v>2.1726580957552857</v>
      </c>
      <c r="O119" s="24">
        <f>IF(ISBLANK(HLOOKUP(O$1, m_preprocess!$1:$1048576, $D119, FALSE)), "", HLOOKUP(O$1, m_preprocess!$1:$1048576, $D119, FALSE))</f>
        <v>5.7730246334527209</v>
      </c>
      <c r="P119" s="24">
        <f>IF(ISBLANK(HLOOKUP(P$1, m_preprocess!$1:$1048576, $D119, FALSE)), "", HLOOKUP(P$1, m_preprocess!$1:$1048576, $D119, FALSE))</f>
        <v>1.1700692846362</v>
      </c>
      <c r="Q119" s="24">
        <f>IF(ISBLANK(HLOOKUP(Q$1, m_preprocess!$1:$1048576, $D119, FALSE)), "", HLOOKUP(Q$1, m_preprocess!$1:$1048576, $D119, FALSE))</f>
        <v>8.7608075833644552</v>
      </c>
      <c r="R119" s="24">
        <f>IF(ISBLANK(HLOOKUP(R$1, m_preprocess!$1:$1048576, $D119, FALSE)), "", HLOOKUP(R$1, m_preprocess!$1:$1048576, $D119, FALSE))</f>
        <v>72.777903911647769</v>
      </c>
      <c r="S119" s="24">
        <f>IF(ISBLANK(HLOOKUP(S$1, m_preprocess!$1:$1048576, $D119, FALSE)), "", HLOOKUP(S$1, m_preprocess!$1:$1048576, $D119, FALSE))</f>
        <v>356.98899999999998</v>
      </c>
      <c r="T119" s="24">
        <f>IF(ISBLANK(HLOOKUP(T$1, m_preprocess!$1:$1048576, $D119, FALSE)), "", HLOOKUP(T$1, m_preprocess!$1:$1048576, $D119, FALSE))</f>
        <v>6344.78</v>
      </c>
      <c r="U119" s="24">
        <f>IF(ISBLANK(HLOOKUP(U$1, m_preprocess!$1:$1048576, $D119, FALSE)), "", HLOOKUP(U$1, m_preprocess!$1:$1048576, $D119, FALSE))</f>
        <v>4204</v>
      </c>
      <c r="V119" s="24">
        <f>IF(ISBLANK(HLOOKUP(V$1, m_preprocess!$1:$1048576, $D119, FALSE)), "", HLOOKUP(V$1, m_preprocess!$1:$1048576, $D119, FALSE))</f>
        <v>124.29880161955518</v>
      </c>
      <c r="W119" s="24">
        <f>IF(ISBLANK(HLOOKUP(W$1, m_preprocess!$1:$1048576, $D119, FALSE)), "", HLOOKUP(W$1, m_preprocess!$1:$1048576, $D119, FALSE))</f>
        <v>145357.98710867515</v>
      </c>
      <c r="X119" s="24">
        <f>IF(ISBLANK(HLOOKUP(X$1, m_preprocess!$1:$1048576, $D119, FALSE)), "", HLOOKUP(X$1, m_preprocess!$1:$1048576, $D119, FALSE))</f>
        <v>373356.30268585944</v>
      </c>
      <c r="Y119" s="24" t="str">
        <f>IF(ISBLANK(HLOOKUP(Y$1, m_preprocess!$1:$1048576, $D119, FALSE)), "", HLOOKUP(Y$1, m_preprocess!$1:$1048576, $D119, FALSE))</f>
        <v/>
      </c>
      <c r="Z119" s="24">
        <f>IF(ISBLANK(HLOOKUP(Z$1, m_preprocess!$1:$1048576, $D119, FALSE)), "", HLOOKUP(Z$1, m_preprocess!$1:$1048576, $D119, FALSE))</f>
        <v>89.2</v>
      </c>
      <c r="AA119" s="24">
        <f>IF(ISBLANK(HLOOKUP(AA$1, m_preprocess!$1:$1048576, $D119, FALSE)), "", HLOOKUP(AA$1, m_preprocess!$1:$1048576, $D119, FALSE))</f>
        <v>38.04</v>
      </c>
      <c r="AB119" s="24">
        <f>IF(ISBLANK(HLOOKUP(AB$1, m_preprocess!$1:$1048576, $D119, FALSE)), "", HLOOKUP(AB$1, m_preprocess!$1:$1048576, $D119, FALSE))</f>
        <v>36.444470999999993</v>
      </c>
      <c r="AC119" s="24" t="str">
        <f>IF(ISBLANK(HLOOKUP(AC$1, m_preprocess!$1:$1048576, $D119, FALSE)), "", HLOOKUP(AC$1, m_preprocess!$1:$1048576, $D119, FALSE))</f>
        <v/>
      </c>
      <c r="AD119" s="24">
        <f>IF(ISBLANK(HLOOKUP(AD$1, m_preprocess!$1:$1048576, $D119, FALSE)), "", HLOOKUP(AD$1, m_preprocess!$1:$1048576, $D119, FALSE))</f>
        <v>79.2808822533339</v>
      </c>
      <c r="AE119" s="24">
        <f>IF(ISBLANK(HLOOKUP(AE$1, m_preprocess!$1:$1048576, $D119, FALSE)), "", HLOOKUP(AE$1, m_preprocess!$1:$1048576, $D119, FALSE))</f>
        <v>266.67006206216257</v>
      </c>
      <c r="AF119" s="24">
        <f>IF(ISBLANK(HLOOKUP(AF$1, m_preprocess!$1:$1048576, $D119, FALSE)), "", HLOOKUP(AF$1, m_preprocess!$1:$1048576, $D119, FALSE))</f>
        <v>79.720340403424842</v>
      </c>
      <c r="AG119" s="24" t="str">
        <f>IF(ISBLANK(HLOOKUP(AG$1, m_preprocess!$1:$1048576, $D119, FALSE)), "", HLOOKUP(AG$1, m_preprocess!$1:$1048576, $D119, FALSE))</f>
        <v/>
      </c>
      <c r="AH119" s="24">
        <f>IF(ISBLANK(HLOOKUP(AH$1, m_preprocess!$1:$1048576, $D119, FALSE)), "", HLOOKUP(AH$1, m_preprocess!$1:$1048576, $D119, FALSE))</f>
        <v>954068</v>
      </c>
      <c r="AI119" s="24">
        <f>IF(ISBLANK(HLOOKUP(AI$1, m_preprocess!$1:$1048576, $D119, FALSE)), "", HLOOKUP(AI$1, m_preprocess!$1:$1048576, $D119, FALSE))</f>
        <v>74.241401035502804</v>
      </c>
    </row>
    <row r="120" spans="1:35" x14ac:dyDescent="0.25">
      <c r="A120" s="27">
        <v>37561</v>
      </c>
      <c r="B120">
        <v>2002</v>
      </c>
      <c r="C120">
        <v>11</v>
      </c>
      <c r="D120">
        <v>120</v>
      </c>
      <c r="E120" s="24" t="str">
        <f>IF(ISBLANK(HLOOKUP(E$1, m_preprocess!$1:$1048576, $D120, FALSE)), "", HLOOKUP(E$1, m_preprocess!$1:$1048576, $D120, FALSE))</f>
        <v/>
      </c>
      <c r="F120" s="24">
        <f>IF(ISBLANK(HLOOKUP(F$1, m_preprocess!$1:$1048576, $D120, FALSE)), "", HLOOKUP(F$1, m_preprocess!$1:$1048576, $D120, FALSE))</f>
        <v>71.88</v>
      </c>
      <c r="G120" s="24">
        <f>IF(ISBLANK(HLOOKUP(G$1, m_preprocess!$1:$1048576, $D120, FALSE)), "", HLOOKUP(G$1, m_preprocess!$1:$1048576, $D120, FALSE))</f>
        <v>71.943372181780433</v>
      </c>
      <c r="H120" s="24">
        <f>IF(ISBLANK(HLOOKUP(H$1, m_preprocess!$1:$1048576, $D120, FALSE)), "", HLOOKUP(H$1, m_preprocess!$1:$1048576, $D120, FALSE))</f>
        <v>17.955184652962664</v>
      </c>
      <c r="I120" s="24">
        <f>IF(ISBLANK(HLOOKUP(I$1, m_preprocess!$1:$1048576, $D120, FALSE)), "", HLOOKUP(I$1, m_preprocess!$1:$1048576, $D120, FALSE))</f>
        <v>61.194995138338278</v>
      </c>
      <c r="J120" s="24">
        <f>IF(ISBLANK(HLOOKUP(J$1, m_preprocess!$1:$1048576, $D120, FALSE)), "", HLOOKUP(J$1, m_preprocess!$1:$1048576, $D120, FALSE))</f>
        <v>88.23182569545618</v>
      </c>
      <c r="K120" s="24">
        <f>IF(ISBLANK(HLOOKUP(K$1, m_preprocess!$1:$1048576, $D120, FALSE)), "", HLOOKUP(K$1, m_preprocess!$1:$1048576, $D120, FALSE))</f>
        <v>33.326929138649817</v>
      </c>
      <c r="L120" s="24">
        <f>IF(ISBLANK(HLOOKUP(L$1, m_preprocess!$1:$1048576, $D120, FALSE)), "", HLOOKUP(L$1, m_preprocess!$1:$1048576, $D120, FALSE))</f>
        <v>11.442896927066657</v>
      </c>
      <c r="M120" s="24">
        <f>IF(ISBLANK(HLOOKUP(M$1, m_preprocess!$1:$1048576, $D120, FALSE)), "", HLOOKUP(M$1, m_preprocess!$1:$1048576, $D120, FALSE))</f>
        <v>11.009896733348754</v>
      </c>
      <c r="N120" s="24">
        <f>IF(ISBLANK(HLOOKUP(N$1, m_preprocess!$1:$1048576, $D120, FALSE)), "", HLOOKUP(N$1, m_preprocess!$1:$1048576, $D120, FALSE))</f>
        <v>1.4245811972539257</v>
      </c>
      <c r="O120" s="24">
        <f>IF(ISBLANK(HLOOKUP(O$1, m_preprocess!$1:$1048576, $D120, FALSE)), "", HLOOKUP(O$1, m_preprocess!$1:$1048576, $D120, FALSE))</f>
        <v>5.6505719326711894</v>
      </c>
      <c r="P120" s="24">
        <f>IF(ISBLANK(HLOOKUP(P$1, m_preprocess!$1:$1048576, $D120, FALSE)), "", HLOOKUP(P$1, m_preprocess!$1:$1048576, $D120, FALSE))</f>
        <v>1.2363223758660871</v>
      </c>
      <c r="Q120" s="24">
        <f>IF(ISBLANK(HLOOKUP(Q$1, m_preprocess!$1:$1048576, $D120, FALSE)), "", HLOOKUP(Q$1, m_preprocess!$1:$1048576, $D120, FALSE))</f>
        <v>8.3764106527962383</v>
      </c>
      <c r="R120" s="24">
        <f>IF(ISBLANK(HLOOKUP(R$1, m_preprocess!$1:$1048576, $D120, FALSE)), "", HLOOKUP(R$1, m_preprocess!$1:$1048576, $D120, FALSE))</f>
        <v>73.703836834762953</v>
      </c>
      <c r="S120" s="24">
        <f>IF(ISBLANK(HLOOKUP(S$1, m_preprocess!$1:$1048576, $D120, FALSE)), "", HLOOKUP(S$1, m_preprocess!$1:$1048576, $D120, FALSE))</f>
        <v>343.33100000000002</v>
      </c>
      <c r="T120" s="24">
        <f>IF(ISBLANK(HLOOKUP(T$1, m_preprocess!$1:$1048576, $D120, FALSE)), "", HLOOKUP(T$1, m_preprocess!$1:$1048576, $D120, FALSE))</f>
        <v>6384.03</v>
      </c>
      <c r="U120" s="24">
        <f>IF(ISBLANK(HLOOKUP(U$1, m_preprocess!$1:$1048576, $D120, FALSE)), "", HLOOKUP(U$1, m_preprocess!$1:$1048576, $D120, FALSE))</f>
        <v>5271</v>
      </c>
      <c r="V120" s="24">
        <f>IF(ISBLANK(HLOOKUP(V$1, m_preprocess!$1:$1048576, $D120, FALSE)), "", HLOOKUP(V$1, m_preprocess!$1:$1048576, $D120, FALSE))</f>
        <v>120.4753826401104</v>
      </c>
      <c r="W120" s="24">
        <f>IF(ISBLANK(HLOOKUP(W$1, m_preprocess!$1:$1048576, $D120, FALSE)), "", HLOOKUP(W$1, m_preprocess!$1:$1048576, $D120, FALSE))</f>
        <v>155598.53902917192</v>
      </c>
      <c r="X120" s="24">
        <f>IF(ISBLANK(HLOOKUP(X$1, m_preprocess!$1:$1048576, $D120, FALSE)), "", HLOOKUP(X$1, m_preprocess!$1:$1048576, $D120, FALSE))</f>
        <v>387634.50415708037</v>
      </c>
      <c r="Y120" s="24" t="str">
        <f>IF(ISBLANK(HLOOKUP(Y$1, m_preprocess!$1:$1048576, $D120, FALSE)), "", HLOOKUP(Y$1, m_preprocess!$1:$1048576, $D120, FALSE))</f>
        <v/>
      </c>
      <c r="Z120" s="24">
        <f>IF(ISBLANK(HLOOKUP(Z$1, m_preprocess!$1:$1048576, $D120, FALSE)), "", HLOOKUP(Z$1, m_preprocess!$1:$1048576, $D120, FALSE))</f>
        <v>83.9</v>
      </c>
      <c r="AA120" s="24">
        <f>IF(ISBLANK(HLOOKUP(AA$1, m_preprocess!$1:$1048576, $D120, FALSE)), "", HLOOKUP(AA$1, m_preprocess!$1:$1048576, $D120, FALSE))</f>
        <v>40.19</v>
      </c>
      <c r="AB120" s="24">
        <f>IF(ISBLANK(HLOOKUP(AB$1, m_preprocess!$1:$1048576, $D120, FALSE)), "", HLOOKUP(AB$1, m_preprocess!$1:$1048576, $D120, FALSE))</f>
        <v>39.173386999999998</v>
      </c>
      <c r="AC120" s="24" t="str">
        <f>IF(ISBLANK(HLOOKUP(AC$1, m_preprocess!$1:$1048576, $D120, FALSE)), "", HLOOKUP(AC$1, m_preprocess!$1:$1048576, $D120, FALSE))</f>
        <v/>
      </c>
      <c r="AD120" s="24">
        <f>IF(ISBLANK(HLOOKUP(AD$1, m_preprocess!$1:$1048576, $D120, FALSE)), "", HLOOKUP(AD$1, m_preprocess!$1:$1048576, $D120, FALSE))</f>
        <v>80.098025873754949</v>
      </c>
      <c r="AE120" s="24">
        <f>IF(ISBLANK(HLOOKUP(AE$1, m_preprocess!$1:$1048576, $D120, FALSE)), "", HLOOKUP(AE$1, m_preprocess!$1:$1048576, $D120, FALSE))</f>
        <v>279.62776309134512</v>
      </c>
      <c r="AF120" s="24">
        <f>IF(ISBLANK(HLOOKUP(AF$1, m_preprocess!$1:$1048576, $D120, FALSE)), "", HLOOKUP(AF$1, m_preprocess!$1:$1048576, $D120, FALSE))</f>
        <v>83.638630881593684</v>
      </c>
      <c r="AG120" s="24" t="str">
        <f>IF(ISBLANK(HLOOKUP(AG$1, m_preprocess!$1:$1048576, $D120, FALSE)), "", HLOOKUP(AG$1, m_preprocess!$1:$1048576, $D120, FALSE))</f>
        <v/>
      </c>
      <c r="AH120" s="24">
        <f>IF(ISBLANK(HLOOKUP(AH$1, m_preprocess!$1:$1048576, $D120, FALSE)), "", HLOOKUP(AH$1, m_preprocess!$1:$1048576, $D120, FALSE))</f>
        <v>912140.5</v>
      </c>
      <c r="AI120" s="24">
        <f>IF(ISBLANK(HLOOKUP(AI$1, m_preprocess!$1:$1048576, $D120, FALSE)), "", HLOOKUP(AI$1, m_preprocess!$1:$1048576, $D120, FALSE))</f>
        <v>73.47261019713109</v>
      </c>
    </row>
    <row r="121" spans="1:35" x14ac:dyDescent="0.25">
      <c r="A121" s="27">
        <v>37591</v>
      </c>
      <c r="B121">
        <v>2002</v>
      </c>
      <c r="C121">
        <v>12</v>
      </c>
      <c r="D121">
        <v>121</v>
      </c>
      <c r="E121" s="24" t="str">
        <f>IF(ISBLANK(HLOOKUP(E$1, m_preprocess!$1:$1048576, $D121, FALSE)), "", HLOOKUP(E$1, m_preprocess!$1:$1048576, $D121, FALSE))</f>
        <v/>
      </c>
      <c r="F121" s="24">
        <f>IF(ISBLANK(HLOOKUP(F$1, m_preprocess!$1:$1048576, $D121, FALSE)), "", HLOOKUP(F$1, m_preprocess!$1:$1048576, $D121, FALSE))</f>
        <v>70.150000000000006</v>
      </c>
      <c r="G121" s="24">
        <f>IF(ISBLANK(HLOOKUP(G$1, m_preprocess!$1:$1048576, $D121, FALSE)), "", HLOOKUP(G$1, m_preprocess!$1:$1048576, $D121, FALSE))</f>
        <v>71.107259993627821</v>
      </c>
      <c r="H121" s="24">
        <f>IF(ISBLANK(HLOOKUP(H$1, m_preprocess!$1:$1048576, $D121, FALSE)), "", HLOOKUP(H$1, m_preprocess!$1:$1048576, $D121, FALSE))</f>
        <v>17.989183254737991</v>
      </c>
      <c r="I121" s="24">
        <f>IF(ISBLANK(HLOOKUP(I$1, m_preprocess!$1:$1048576, $D121, FALSE)), "", HLOOKUP(I$1, m_preprocess!$1:$1048576, $D121, FALSE))</f>
        <v>59.979705505174742</v>
      </c>
      <c r="J121" s="24">
        <f>IF(ISBLANK(HLOOKUP(J$1, m_preprocess!$1:$1048576, $D121, FALSE)), "", HLOOKUP(J$1, m_preprocess!$1:$1048576, $D121, FALSE))</f>
        <v>87.276485483885494</v>
      </c>
      <c r="K121" s="24">
        <f>IF(ISBLANK(HLOOKUP(K$1, m_preprocess!$1:$1048576, $D121, FALSE)), "", HLOOKUP(K$1, m_preprocess!$1:$1048576, $D121, FALSE))</f>
        <v>31.183743565517741</v>
      </c>
      <c r="L121" s="24">
        <f>IF(ISBLANK(HLOOKUP(L$1, m_preprocess!$1:$1048576, $D121, FALSE)), "", HLOOKUP(L$1, m_preprocess!$1:$1048576, $D121, FALSE))</f>
        <v>10.820109791407376</v>
      </c>
      <c r="M121" s="24">
        <f>IF(ISBLANK(HLOOKUP(M$1, m_preprocess!$1:$1048576, $D121, FALSE)), "", HLOOKUP(M$1, m_preprocess!$1:$1048576, $D121, FALSE))</f>
        <v>10.552339311984953</v>
      </c>
      <c r="N121" s="24">
        <f>IF(ISBLANK(HLOOKUP(N$1, m_preprocess!$1:$1048576, $D121, FALSE)), "", HLOOKUP(N$1, m_preprocess!$1:$1048576, $D121, FALSE))</f>
        <v>1.5833678463380243</v>
      </c>
      <c r="O121" s="24">
        <f>IF(ISBLANK(HLOOKUP(O$1, m_preprocess!$1:$1048576, $D121, FALSE)), "", HLOOKUP(O$1, m_preprocess!$1:$1048576, $D121, FALSE))</f>
        <v>4.9719026323475441</v>
      </c>
      <c r="P121" s="24">
        <f>IF(ISBLANK(HLOOKUP(P$1, m_preprocess!$1:$1048576, $D121, FALSE)), "", HLOOKUP(P$1, m_preprocess!$1:$1048576, $D121, FALSE))</f>
        <v>1.3336467139395194</v>
      </c>
      <c r="Q121" s="24">
        <f>IF(ISBLANK(HLOOKUP(Q$1, m_preprocess!$1:$1048576, $D121, FALSE)), "", HLOOKUP(Q$1, m_preprocess!$1:$1048576, $D121, FALSE))</f>
        <v>12.579781794173291</v>
      </c>
      <c r="R121" s="24">
        <f>IF(ISBLANK(HLOOKUP(R$1, m_preprocess!$1:$1048576, $D121, FALSE)), "", HLOOKUP(R$1, m_preprocess!$1:$1048576, $D121, FALSE))</f>
        <v>92.578021826608847</v>
      </c>
      <c r="S121" s="24">
        <f>IF(ISBLANK(HLOOKUP(S$1, m_preprocess!$1:$1048576, $D121, FALSE)), "", HLOOKUP(S$1, m_preprocess!$1:$1048576, $D121, FALSE))</f>
        <v>333.97899999999998</v>
      </c>
      <c r="T121" s="24">
        <f>IF(ISBLANK(HLOOKUP(T$1, m_preprocess!$1:$1048576, $D121, FALSE)), "", HLOOKUP(T$1, m_preprocess!$1:$1048576, $D121, FALSE))</f>
        <v>6597</v>
      </c>
      <c r="U121" s="24">
        <f>IF(ISBLANK(HLOOKUP(U$1, m_preprocess!$1:$1048576, $D121, FALSE)), "", HLOOKUP(U$1, m_preprocess!$1:$1048576, $D121, FALSE))</f>
        <v>4830</v>
      </c>
      <c r="V121" s="24">
        <f>IF(ISBLANK(HLOOKUP(V$1, m_preprocess!$1:$1048576, $D121, FALSE)), "", HLOOKUP(V$1, m_preprocess!$1:$1048576, $D121, FALSE))</f>
        <v>120.05814107946364</v>
      </c>
      <c r="W121" s="24">
        <f>IF(ISBLANK(HLOOKUP(W$1, m_preprocess!$1:$1048576, $D121, FALSE)), "", HLOOKUP(W$1, m_preprocess!$1:$1048576, $D121, FALSE))</f>
        <v>171398.14278049098</v>
      </c>
      <c r="X121" s="24">
        <f>IF(ISBLANK(HLOOKUP(X$1, m_preprocess!$1:$1048576, $D121, FALSE)), "", HLOOKUP(X$1, m_preprocess!$1:$1048576, $D121, FALSE))</f>
        <v>404187.77200932463</v>
      </c>
      <c r="Y121" s="24" t="str">
        <f>IF(ISBLANK(HLOOKUP(Y$1, m_preprocess!$1:$1048576, $D121, FALSE)), "", HLOOKUP(Y$1, m_preprocess!$1:$1048576, $D121, FALSE))</f>
        <v/>
      </c>
      <c r="Z121" s="24">
        <f>IF(ISBLANK(HLOOKUP(Z$1, m_preprocess!$1:$1048576, $D121, FALSE)), "", HLOOKUP(Z$1, m_preprocess!$1:$1048576, $D121, FALSE))</f>
        <v>74.599999999999994</v>
      </c>
      <c r="AA121" s="24">
        <f>IF(ISBLANK(HLOOKUP(AA$1, m_preprocess!$1:$1048576, $D121, FALSE)), "", HLOOKUP(AA$1, m_preprocess!$1:$1048576, $D121, FALSE))</f>
        <v>40.28</v>
      </c>
      <c r="AB121" s="24">
        <f>IF(ISBLANK(HLOOKUP(AB$1, m_preprocess!$1:$1048576, $D121, FALSE)), "", HLOOKUP(AB$1, m_preprocess!$1:$1048576, $D121, FALSE))</f>
        <v>37.059353999999999</v>
      </c>
      <c r="AC121" s="24" t="str">
        <f>IF(ISBLANK(HLOOKUP(AC$1, m_preprocess!$1:$1048576, $D121, FALSE)), "", HLOOKUP(AC$1, m_preprocess!$1:$1048576, $D121, FALSE))</f>
        <v/>
      </c>
      <c r="AD121" s="24">
        <f>IF(ISBLANK(HLOOKUP(AD$1, m_preprocess!$1:$1048576, $D121, FALSE)), "", HLOOKUP(AD$1, m_preprocess!$1:$1048576, $D121, FALSE))</f>
        <v>79.819562197721751</v>
      </c>
      <c r="AE121" s="24">
        <f>IF(ISBLANK(HLOOKUP(AE$1, m_preprocess!$1:$1048576, $D121, FALSE)), "", HLOOKUP(AE$1, m_preprocess!$1:$1048576, $D121, FALSE))</f>
        <v>267.61204691058208</v>
      </c>
      <c r="AF121" s="24">
        <f>IF(ISBLANK(HLOOKUP(AF$1, m_preprocess!$1:$1048576, $D121, FALSE)), "", HLOOKUP(AF$1, m_preprocess!$1:$1048576, $D121, FALSE))</f>
        <v>73.065231002848208</v>
      </c>
      <c r="AG121" s="24" t="str">
        <f>IF(ISBLANK(HLOOKUP(AG$1, m_preprocess!$1:$1048576, $D121, FALSE)), "", HLOOKUP(AG$1, m_preprocess!$1:$1048576, $D121, FALSE))</f>
        <v/>
      </c>
      <c r="AH121" s="24">
        <f>IF(ISBLANK(HLOOKUP(AH$1, m_preprocess!$1:$1048576, $D121, FALSE)), "", HLOOKUP(AH$1, m_preprocess!$1:$1048576, $D121, FALSE))</f>
        <v>956632</v>
      </c>
      <c r="AI121" s="24">
        <f>IF(ISBLANK(HLOOKUP(AI$1, m_preprocess!$1:$1048576, $D121, FALSE)), "", HLOOKUP(AI$1, m_preprocess!$1:$1048576, $D121, FALSE))</f>
        <v>74.380276997779617</v>
      </c>
    </row>
    <row r="122" spans="1:35" x14ac:dyDescent="0.25">
      <c r="A122" s="27">
        <v>37622</v>
      </c>
      <c r="B122">
        <v>2003</v>
      </c>
      <c r="C122">
        <v>1</v>
      </c>
      <c r="D122">
        <v>122</v>
      </c>
      <c r="E122" s="24" t="str">
        <f>IF(ISBLANK(HLOOKUP(E$1, m_preprocess!$1:$1048576, $D122, FALSE)), "", HLOOKUP(E$1, m_preprocess!$1:$1048576, $D122, FALSE))</f>
        <v/>
      </c>
      <c r="F122" s="24">
        <f>IF(ISBLANK(HLOOKUP(F$1, m_preprocess!$1:$1048576, $D122, FALSE)), "", HLOOKUP(F$1, m_preprocess!$1:$1048576, $D122, FALSE))</f>
        <v>56.91</v>
      </c>
      <c r="G122" s="24">
        <f>IF(ISBLANK(HLOOKUP(G$1, m_preprocess!$1:$1048576, $D122, FALSE)), "", HLOOKUP(G$1, m_preprocess!$1:$1048576, $D122, FALSE))</f>
        <v>74.928936598811006</v>
      </c>
      <c r="H122" s="24">
        <f>IF(ISBLANK(HLOOKUP(H$1, m_preprocess!$1:$1048576, $D122, FALSE)), "", HLOOKUP(H$1, m_preprocess!$1:$1048576, $D122, FALSE))</f>
        <v>18.22586582863547</v>
      </c>
      <c r="I122" s="24">
        <f>IF(ISBLANK(HLOOKUP(I$1, m_preprocess!$1:$1048576, $D122, FALSE)), "", HLOOKUP(I$1, m_preprocess!$1:$1048576, $D122, FALSE))</f>
        <v>58.817579862715341</v>
      </c>
      <c r="J122" s="24">
        <f>IF(ISBLANK(HLOOKUP(J$1, m_preprocess!$1:$1048576, $D122, FALSE)), "", HLOOKUP(J$1, m_preprocess!$1:$1048576, $D122, FALSE))</f>
        <v>86.989044109818408</v>
      </c>
      <c r="K122" s="24">
        <f>IF(ISBLANK(HLOOKUP(K$1, m_preprocess!$1:$1048576, $D122, FALSE)), "", HLOOKUP(K$1, m_preprocess!$1:$1048576, $D122, FALSE))</f>
        <v>33.306709335355343</v>
      </c>
      <c r="L122" s="24">
        <f>IF(ISBLANK(HLOOKUP(L$1, m_preprocess!$1:$1048576, $D122, FALSE)), "", HLOOKUP(L$1, m_preprocess!$1:$1048576, $D122, FALSE))</f>
        <v>11.437369555749486</v>
      </c>
      <c r="M122" s="24">
        <f>IF(ISBLANK(HLOOKUP(M$1, m_preprocess!$1:$1048576, $D122, FALSE)), "", HLOOKUP(M$1, m_preprocess!$1:$1048576, $D122, FALSE))</f>
        <v>10.547965584391379</v>
      </c>
      <c r="N122" s="24">
        <f>IF(ISBLANK(HLOOKUP(N$1, m_preprocess!$1:$1048576, $D122, FALSE)), "", HLOOKUP(N$1, m_preprocess!$1:$1048576, $D122, FALSE))</f>
        <v>1.2713662260372285</v>
      </c>
      <c r="O122" s="24">
        <f>IF(ISBLANK(HLOOKUP(O$1, m_preprocess!$1:$1048576, $D122, FALSE)), "", HLOOKUP(O$1, m_preprocess!$1:$1048576, $D122, FALSE))</f>
        <v>5.597314081711823</v>
      </c>
      <c r="P122" s="24">
        <f>IF(ISBLANK(HLOOKUP(P$1, m_preprocess!$1:$1048576, $D122, FALSE)), "", HLOOKUP(P$1, m_preprocess!$1:$1048576, $D122, FALSE))</f>
        <v>1.1683830371690225</v>
      </c>
      <c r="Q122" s="24">
        <f>IF(ISBLANK(HLOOKUP(Q$1, m_preprocess!$1:$1048576, $D122, FALSE)), "", HLOOKUP(Q$1, m_preprocess!$1:$1048576, $D122, FALSE))</f>
        <v>6.9736055995928332</v>
      </c>
      <c r="R122" s="24">
        <f>IF(ISBLANK(HLOOKUP(R$1, m_preprocess!$1:$1048576, $D122, FALSE)), "", HLOOKUP(R$1, m_preprocess!$1:$1048576, $D122, FALSE))</f>
        <v>69.887434263821945</v>
      </c>
      <c r="S122" s="24">
        <f>IF(ISBLANK(HLOOKUP(S$1, m_preprocess!$1:$1048576, $D122, FALSE)), "", HLOOKUP(S$1, m_preprocess!$1:$1048576, $D122, FALSE))</f>
        <v>381.49200000000002</v>
      </c>
      <c r="T122" s="24">
        <f>IF(ISBLANK(HLOOKUP(T$1, m_preprocess!$1:$1048576, $D122, FALSE)), "", HLOOKUP(T$1, m_preprocess!$1:$1048576, $D122, FALSE))</f>
        <v>7009.41</v>
      </c>
      <c r="U122" s="24">
        <f>IF(ISBLANK(HLOOKUP(U$1, m_preprocess!$1:$1048576, $D122, FALSE)), "", HLOOKUP(U$1, m_preprocess!$1:$1048576, $D122, FALSE))</f>
        <v>4556</v>
      </c>
      <c r="V122" s="24">
        <f>IF(ISBLANK(HLOOKUP(V$1, m_preprocess!$1:$1048576, $D122, FALSE)), "", HLOOKUP(V$1, m_preprocess!$1:$1048576, $D122, FALSE))</f>
        <v>113.13176263857071</v>
      </c>
      <c r="W122" s="24">
        <f>IF(ISBLANK(HLOOKUP(W$1, m_preprocess!$1:$1048576, $D122, FALSE)), "", HLOOKUP(W$1, m_preprocess!$1:$1048576, $D122, FALSE))</f>
        <v>165717.00507388875</v>
      </c>
      <c r="X122" s="24">
        <f>IF(ISBLANK(HLOOKUP(X$1, m_preprocess!$1:$1048576, $D122, FALSE)), "", HLOOKUP(X$1, m_preprocess!$1:$1048576, $D122, FALSE))</f>
        <v>407107.58927799645</v>
      </c>
      <c r="Y122" s="24">
        <f>IF(ISBLANK(HLOOKUP(Y$1, m_preprocess!$1:$1048576, $D122, FALSE)), "", HLOOKUP(Y$1, m_preprocess!$1:$1048576, $D122, FALSE))</f>
        <v>96.15</v>
      </c>
      <c r="Z122" s="24">
        <f>IF(ISBLANK(HLOOKUP(Z$1, m_preprocess!$1:$1048576, $D122, FALSE)), "", HLOOKUP(Z$1, m_preprocess!$1:$1048576, $D122, FALSE))</f>
        <v>74</v>
      </c>
      <c r="AA122" s="24">
        <f>IF(ISBLANK(HLOOKUP(AA$1, m_preprocess!$1:$1048576, $D122, FALSE)), "", HLOOKUP(AA$1, m_preprocess!$1:$1048576, $D122, FALSE))</f>
        <v>43.44</v>
      </c>
      <c r="AB122" s="24">
        <f>IF(ISBLANK(HLOOKUP(AB$1, m_preprocess!$1:$1048576, $D122, FALSE)), "", HLOOKUP(AB$1, m_preprocess!$1:$1048576, $D122, FALSE))</f>
        <v>41.509624700000003</v>
      </c>
      <c r="AC122" s="24" t="str">
        <f>IF(ISBLANK(HLOOKUP(AC$1, m_preprocess!$1:$1048576, $D122, FALSE)), "", HLOOKUP(AC$1, m_preprocess!$1:$1048576, $D122, FALSE))</f>
        <v/>
      </c>
      <c r="AD122" s="24">
        <f>IF(ISBLANK(HLOOKUP(AD$1, m_preprocess!$1:$1048576, $D122, FALSE)), "", HLOOKUP(AD$1, m_preprocess!$1:$1048576, $D122, FALSE))</f>
        <v>81.119486093404007</v>
      </c>
      <c r="AE122" s="24">
        <f>IF(ISBLANK(HLOOKUP(AE$1, m_preprocess!$1:$1048576, $D122, FALSE)), "", HLOOKUP(AE$1, m_preprocess!$1:$1048576, $D122, FALSE))</f>
        <v>307.05373283102807</v>
      </c>
      <c r="AF122" s="24">
        <f>IF(ISBLANK(HLOOKUP(AF$1, m_preprocess!$1:$1048576, $D122, FALSE)), "", HLOOKUP(AF$1, m_preprocess!$1:$1048576, $D122, FALSE))</f>
        <v>92.525235696649119</v>
      </c>
      <c r="AG122" s="24">
        <f>IF(ISBLANK(HLOOKUP(AG$1, m_preprocess!$1:$1048576, $D122, FALSE)), "", HLOOKUP(AG$1, m_preprocess!$1:$1048576, $D122, FALSE))</f>
        <v>1861.8808735553596</v>
      </c>
      <c r="AH122" s="24">
        <f>IF(ISBLANK(HLOOKUP(AH$1, m_preprocess!$1:$1048576, $D122, FALSE)), "", HLOOKUP(AH$1, m_preprocess!$1:$1048576, $D122, FALSE))</f>
        <v>948290.83333333337</v>
      </c>
      <c r="AI122" s="24">
        <f>IF(ISBLANK(HLOOKUP(AI$1, m_preprocess!$1:$1048576, $D122, FALSE)), "", HLOOKUP(AI$1, m_preprocess!$1:$1048576, $D122, FALSE))</f>
        <v>75.745896837423217</v>
      </c>
    </row>
    <row r="123" spans="1:35" x14ac:dyDescent="0.25">
      <c r="A123" s="27">
        <v>37653</v>
      </c>
      <c r="B123">
        <v>2003</v>
      </c>
      <c r="C123">
        <v>2</v>
      </c>
      <c r="D123">
        <v>123</v>
      </c>
      <c r="E123" s="24" t="str">
        <f>IF(ISBLANK(HLOOKUP(E$1, m_preprocess!$1:$1048576, $D123, FALSE)), "", HLOOKUP(E$1, m_preprocess!$1:$1048576, $D123, FALSE))</f>
        <v/>
      </c>
      <c r="F123" s="24">
        <f>IF(ISBLANK(HLOOKUP(F$1, m_preprocess!$1:$1048576, $D123, FALSE)), "", HLOOKUP(F$1, m_preprocess!$1:$1048576, $D123, FALSE))</f>
        <v>55.08</v>
      </c>
      <c r="G123" s="24">
        <f>IF(ISBLANK(HLOOKUP(G$1, m_preprocess!$1:$1048576, $D123, FALSE)), "", HLOOKUP(G$1, m_preprocess!$1:$1048576, $D123, FALSE))</f>
        <v>68.613923642484437</v>
      </c>
      <c r="H123" s="24">
        <f>IF(ISBLANK(HLOOKUP(H$1, m_preprocess!$1:$1048576, $D123, FALSE)), "", HLOOKUP(H$1, m_preprocess!$1:$1048576, $D123, FALSE))</f>
        <v>18.329169272491271</v>
      </c>
      <c r="I123" s="24">
        <f>IF(ISBLANK(HLOOKUP(I$1, m_preprocess!$1:$1048576, $D123, FALSE)), "", HLOOKUP(I$1, m_preprocess!$1:$1048576, $D123, FALSE))</f>
        <v>61.109429047128621</v>
      </c>
      <c r="J123" s="24">
        <f>IF(ISBLANK(HLOOKUP(J$1, m_preprocess!$1:$1048576, $D123, FALSE)), "", HLOOKUP(J$1, m_preprocess!$1:$1048576, $D123, FALSE))</f>
        <v>84.594369259169355</v>
      </c>
      <c r="K123" s="24">
        <f>IF(ISBLANK(HLOOKUP(K$1, m_preprocess!$1:$1048576, $D123, FALSE)), "", HLOOKUP(K$1, m_preprocess!$1:$1048576, $D123, FALSE))</f>
        <v>31.298262021562312</v>
      </c>
      <c r="L123" s="24">
        <f>IF(ISBLANK(HLOOKUP(L$1, m_preprocess!$1:$1048576, $D123, FALSE)), "", HLOOKUP(L$1, m_preprocess!$1:$1048576, $D123, FALSE))</f>
        <v>10.386023060578474</v>
      </c>
      <c r="M123" s="24">
        <f>IF(ISBLANK(HLOOKUP(M$1, m_preprocess!$1:$1048576, $D123, FALSE)), "", HLOOKUP(M$1, m_preprocess!$1:$1048576, $D123, FALSE))</f>
        <v>9.664571316934909</v>
      </c>
      <c r="N123" s="24">
        <f>IF(ISBLANK(HLOOKUP(N$1, m_preprocess!$1:$1048576, $D123, FALSE)), "", HLOOKUP(N$1, m_preprocess!$1:$1048576, $D123, FALSE))</f>
        <v>1.424518668704106</v>
      </c>
      <c r="O123" s="24">
        <f>IF(ISBLANK(HLOOKUP(O$1, m_preprocess!$1:$1048576, $D123, FALSE)), "", HLOOKUP(O$1, m_preprocess!$1:$1048576, $D123, FALSE))</f>
        <v>4.8572514908383457</v>
      </c>
      <c r="P123" s="24">
        <f>IF(ISBLANK(HLOOKUP(P$1, m_preprocess!$1:$1048576, $D123, FALSE)), "", HLOOKUP(P$1, m_preprocess!$1:$1048576, $D123, FALSE))</f>
        <v>1.0960717400413365</v>
      </c>
      <c r="Q123" s="24">
        <f>IF(ISBLANK(HLOOKUP(Q$1, m_preprocess!$1:$1048576, $D123, FALSE)), "", HLOOKUP(Q$1, m_preprocess!$1:$1048576, $D123, FALSE))</f>
        <v>6.7815402952577646</v>
      </c>
      <c r="R123" s="24">
        <f>IF(ISBLANK(HLOOKUP(R$1, m_preprocess!$1:$1048576, $D123, FALSE)), "", HLOOKUP(R$1, m_preprocess!$1:$1048576, $D123, FALSE))</f>
        <v>67.548178621393646</v>
      </c>
      <c r="S123" s="24">
        <f>IF(ISBLANK(HLOOKUP(S$1, m_preprocess!$1:$1048576, $D123, FALSE)), "", HLOOKUP(S$1, m_preprocess!$1:$1048576, $D123, FALSE))</f>
        <v>342.76499999999999</v>
      </c>
      <c r="T123" s="24">
        <f>IF(ISBLANK(HLOOKUP(T$1, m_preprocess!$1:$1048576, $D123, FALSE)), "", HLOOKUP(T$1, m_preprocess!$1:$1048576, $D123, FALSE))</f>
        <v>6364.91</v>
      </c>
      <c r="U123" s="24">
        <f>IF(ISBLANK(HLOOKUP(U$1, m_preprocess!$1:$1048576, $D123, FALSE)), "", HLOOKUP(U$1, m_preprocess!$1:$1048576, $D123, FALSE))</f>
        <v>4413</v>
      </c>
      <c r="V123" s="24">
        <f>IF(ISBLANK(HLOOKUP(V$1, m_preprocess!$1:$1048576, $D123, FALSE)), "", HLOOKUP(V$1, m_preprocess!$1:$1048576, $D123, FALSE))</f>
        <v>110.1089991181027</v>
      </c>
      <c r="W123" s="24">
        <f>IF(ISBLANK(HLOOKUP(W$1, m_preprocess!$1:$1048576, $D123, FALSE)), "", HLOOKUP(W$1, m_preprocess!$1:$1048576, $D123, FALSE))</f>
        <v>166945.19290584818</v>
      </c>
      <c r="X123" s="24">
        <f>IF(ISBLANK(HLOOKUP(X$1, m_preprocess!$1:$1048576, $D123, FALSE)), "", HLOOKUP(X$1, m_preprocess!$1:$1048576, $D123, FALSE))</f>
        <v>413740.01119524066</v>
      </c>
      <c r="Y123" s="24">
        <f>IF(ISBLANK(HLOOKUP(Y$1, m_preprocess!$1:$1048576, $D123, FALSE)), "", HLOOKUP(Y$1, m_preprocess!$1:$1048576, $D123, FALSE))</f>
        <v>98.67</v>
      </c>
      <c r="Z123" s="24">
        <f>IF(ISBLANK(HLOOKUP(Z$1, m_preprocess!$1:$1048576, $D123, FALSE)), "", HLOOKUP(Z$1, m_preprocess!$1:$1048576, $D123, FALSE))</f>
        <v>71.8</v>
      </c>
      <c r="AA123" s="24">
        <f>IF(ISBLANK(HLOOKUP(AA$1, m_preprocess!$1:$1048576, $D123, FALSE)), "", HLOOKUP(AA$1, m_preprocess!$1:$1048576, $D123, FALSE))</f>
        <v>44.97</v>
      </c>
      <c r="AB123" s="24">
        <f>IF(ISBLANK(HLOOKUP(AB$1, m_preprocess!$1:$1048576, $D123, FALSE)), "", HLOOKUP(AB$1, m_preprocess!$1:$1048576, $D123, FALSE))</f>
        <v>39.501099400000001</v>
      </c>
      <c r="AC123" s="24" t="str">
        <f>IF(ISBLANK(HLOOKUP(AC$1, m_preprocess!$1:$1048576, $D123, FALSE)), "", HLOOKUP(AC$1, m_preprocess!$1:$1048576, $D123, FALSE))</f>
        <v/>
      </c>
      <c r="AD123" s="24">
        <f>IF(ISBLANK(HLOOKUP(AD$1, m_preprocess!$1:$1048576, $D123, FALSE)), "", HLOOKUP(AD$1, m_preprocess!$1:$1048576, $D123, FALSE))</f>
        <v>80.926216424420133</v>
      </c>
      <c r="AE123" s="24">
        <f>IF(ISBLANK(HLOOKUP(AE$1, m_preprocess!$1:$1048576, $D123, FALSE)), "", HLOOKUP(AE$1, m_preprocess!$1:$1048576, $D123, FALSE))</f>
        <v>253.64171180727547</v>
      </c>
      <c r="AF123" s="24">
        <f>IF(ISBLANK(HLOOKUP(AF$1, m_preprocess!$1:$1048576, $D123, FALSE)), "", HLOOKUP(AF$1, m_preprocess!$1:$1048576, $D123, FALSE))</f>
        <v>73.884256450861741</v>
      </c>
      <c r="AG123" s="24">
        <f>IF(ISBLANK(HLOOKUP(AG$1, m_preprocess!$1:$1048576, $D123, FALSE)), "", HLOOKUP(AG$1, m_preprocess!$1:$1048576, $D123, FALSE))</f>
        <v>1820.2984036996834</v>
      </c>
      <c r="AH123" s="24">
        <f>IF(ISBLANK(HLOOKUP(AH$1, m_preprocess!$1:$1048576, $D123, FALSE)), "", HLOOKUP(AH$1, m_preprocess!$1:$1048576, $D123, FALSE))</f>
        <v>865925.33333333337</v>
      </c>
      <c r="AI123" s="24">
        <f>IF(ISBLANK(HLOOKUP(AI$1, m_preprocess!$1:$1048576, $D123, FALSE)), "", HLOOKUP(AI$1, m_preprocess!$1:$1048576, $D123, FALSE))</f>
        <v>80.386104103621093</v>
      </c>
    </row>
    <row r="124" spans="1:35" x14ac:dyDescent="0.25">
      <c r="A124" s="27">
        <v>37681</v>
      </c>
      <c r="B124">
        <v>2003</v>
      </c>
      <c r="C124">
        <v>3</v>
      </c>
      <c r="D124">
        <v>124</v>
      </c>
      <c r="E124" s="24" t="str">
        <f>IF(ISBLANK(HLOOKUP(E$1, m_preprocess!$1:$1048576, $D124, FALSE)), "", HLOOKUP(E$1, m_preprocess!$1:$1048576, $D124, FALSE))</f>
        <v/>
      </c>
      <c r="F124" s="24">
        <f>IF(ISBLANK(HLOOKUP(F$1, m_preprocess!$1:$1048576, $D124, FALSE)), "", HLOOKUP(F$1, m_preprocess!$1:$1048576, $D124, FALSE))</f>
        <v>61.02</v>
      </c>
      <c r="G124" s="24">
        <f>IF(ISBLANK(HLOOKUP(G$1, m_preprocess!$1:$1048576, $D124, FALSE)), "", HLOOKUP(G$1, m_preprocess!$1:$1048576, $D124, FALSE))</f>
        <v>75.481745708723082</v>
      </c>
      <c r="H124" s="24">
        <f>IF(ISBLANK(HLOOKUP(H$1, m_preprocess!$1:$1048576, $D124, FALSE)), "", HLOOKUP(H$1, m_preprocess!$1:$1048576, $D124, FALSE))</f>
        <v>18.436395631936541</v>
      </c>
      <c r="I124" s="24">
        <f>IF(ISBLANK(HLOOKUP(I$1, m_preprocess!$1:$1048576, $D124, FALSE)), "", HLOOKUP(I$1, m_preprocess!$1:$1048576, $D124, FALSE))</f>
        <v>61.804461970214646</v>
      </c>
      <c r="J124" s="24">
        <f>IF(ISBLANK(HLOOKUP(J$1, m_preprocess!$1:$1048576, $D124, FALSE)), "", HLOOKUP(J$1, m_preprocess!$1:$1048576, $D124, FALSE))</f>
        <v>85.439872861570848</v>
      </c>
      <c r="K124" s="24">
        <f>IF(ISBLANK(HLOOKUP(K$1, m_preprocess!$1:$1048576, $D124, FALSE)), "", HLOOKUP(K$1, m_preprocess!$1:$1048576, $D124, FALSE))</f>
        <v>33.533365031779887</v>
      </c>
      <c r="L124" s="24">
        <f>IF(ISBLANK(HLOOKUP(L$1, m_preprocess!$1:$1048576, $D124, FALSE)), "", HLOOKUP(L$1, m_preprocess!$1:$1048576, $D124, FALSE))</f>
        <v>10.102500952264375</v>
      </c>
      <c r="M124" s="24">
        <f>IF(ISBLANK(HLOOKUP(M$1, m_preprocess!$1:$1048576, $D124, FALSE)), "", HLOOKUP(M$1, m_preprocess!$1:$1048576, $D124, FALSE))</f>
        <v>11.877805935361474</v>
      </c>
      <c r="N124" s="24">
        <f>IF(ISBLANK(HLOOKUP(N$1, m_preprocess!$1:$1048576, $D124, FALSE)), "", HLOOKUP(N$1, m_preprocess!$1:$1048576, $D124, FALSE))</f>
        <v>2.5577782302146739</v>
      </c>
      <c r="O124" s="24">
        <f>IF(ISBLANK(HLOOKUP(O$1, m_preprocess!$1:$1048576, $D124, FALSE)), "", HLOOKUP(O$1, m_preprocess!$1:$1048576, $D124, FALSE))</f>
        <v>5.4319525205229242</v>
      </c>
      <c r="P124" s="24">
        <f>IF(ISBLANK(HLOOKUP(P$1, m_preprocess!$1:$1048576, $D124, FALSE)), "", HLOOKUP(P$1, m_preprocess!$1:$1048576, $D124, FALSE))</f>
        <v>1.23434564254239</v>
      </c>
      <c r="Q124" s="24">
        <f>IF(ISBLANK(HLOOKUP(Q$1, m_preprocess!$1:$1048576, $D124, FALSE)), "", HLOOKUP(Q$1, m_preprocess!$1:$1048576, $D124, FALSE))</f>
        <v>9.0961380601694621</v>
      </c>
      <c r="R124" s="24">
        <f>IF(ISBLANK(HLOOKUP(R$1, m_preprocess!$1:$1048576, $D124, FALSE)), "", HLOOKUP(R$1, m_preprocess!$1:$1048576, $D124, FALSE))</f>
        <v>77.725170830990791</v>
      </c>
      <c r="S124" s="24">
        <f>IF(ISBLANK(HLOOKUP(S$1, m_preprocess!$1:$1048576, $D124, FALSE)), "", HLOOKUP(S$1, m_preprocess!$1:$1048576, $D124, FALSE))</f>
        <v>375.56099999999998</v>
      </c>
      <c r="T124" s="24">
        <f>IF(ISBLANK(HLOOKUP(T$1, m_preprocess!$1:$1048576, $D124, FALSE)), "", HLOOKUP(T$1, m_preprocess!$1:$1048576, $D124, FALSE))</f>
        <v>6874.26</v>
      </c>
      <c r="U124" s="24">
        <f>IF(ISBLANK(HLOOKUP(U$1, m_preprocess!$1:$1048576, $D124, FALSE)), "", HLOOKUP(U$1, m_preprocess!$1:$1048576, $D124, FALSE))</f>
        <v>4775</v>
      </c>
      <c r="V124" s="24">
        <f>IF(ISBLANK(HLOOKUP(V$1, m_preprocess!$1:$1048576, $D124, FALSE)), "", HLOOKUP(V$1, m_preprocess!$1:$1048576, $D124, FALSE))</f>
        <v>106.29553458191927</v>
      </c>
      <c r="W124" s="24">
        <f>IF(ISBLANK(HLOOKUP(W$1, m_preprocess!$1:$1048576, $D124, FALSE)), "", HLOOKUP(W$1, m_preprocess!$1:$1048576, $D124, FALSE))</f>
        <v>165917.47438426464</v>
      </c>
      <c r="X124" s="24">
        <f>IF(ISBLANK(HLOOKUP(X$1, m_preprocess!$1:$1048576, $D124, FALSE)), "", HLOOKUP(X$1, m_preprocess!$1:$1048576, $D124, FALSE))</f>
        <v>415143.98762097169</v>
      </c>
      <c r="Y124" s="24">
        <f>IF(ISBLANK(HLOOKUP(Y$1, m_preprocess!$1:$1048576, $D124, FALSE)), "", HLOOKUP(Y$1, m_preprocess!$1:$1048576, $D124, FALSE))</f>
        <v>103.41</v>
      </c>
      <c r="Z124" s="24">
        <f>IF(ISBLANK(HLOOKUP(Z$1, m_preprocess!$1:$1048576, $D124, FALSE)), "", HLOOKUP(Z$1, m_preprocess!$1:$1048576, $D124, FALSE))</f>
        <v>77.400000000000006</v>
      </c>
      <c r="AA124" s="24">
        <f>IF(ISBLANK(HLOOKUP(AA$1, m_preprocess!$1:$1048576, $D124, FALSE)), "", HLOOKUP(AA$1, m_preprocess!$1:$1048576, $D124, FALSE))</f>
        <v>40.39</v>
      </c>
      <c r="AB124" s="24">
        <f>IF(ISBLANK(HLOOKUP(AB$1, m_preprocess!$1:$1048576, $D124, FALSE)), "", HLOOKUP(AB$1, m_preprocess!$1:$1048576, $D124, FALSE))</f>
        <v>38.362725999999995</v>
      </c>
      <c r="AC124" s="24" t="str">
        <f>IF(ISBLANK(HLOOKUP(AC$1, m_preprocess!$1:$1048576, $D124, FALSE)), "", HLOOKUP(AC$1, m_preprocess!$1:$1048576, $D124, FALSE))</f>
        <v/>
      </c>
      <c r="AD124" s="24">
        <f>IF(ISBLANK(HLOOKUP(AD$1, m_preprocess!$1:$1048576, $D124, FALSE)), "", HLOOKUP(AD$1, m_preprocess!$1:$1048576, $D124, FALSE))</f>
        <v>80.405989176943407</v>
      </c>
      <c r="AE124" s="24">
        <f>IF(ISBLANK(HLOOKUP(AE$1, m_preprocess!$1:$1048576, $D124, FALSE)), "", HLOOKUP(AE$1, m_preprocess!$1:$1048576, $D124, FALSE))</f>
        <v>261.48940552615028</v>
      </c>
      <c r="AF124" s="24">
        <f>IF(ISBLANK(HLOOKUP(AF$1, m_preprocess!$1:$1048576, $D124, FALSE)), "", HLOOKUP(AF$1, m_preprocess!$1:$1048576, $D124, FALSE))</f>
        <v>81.302224262506499</v>
      </c>
      <c r="AG124" s="24">
        <f>IF(ISBLANK(HLOOKUP(AG$1, m_preprocess!$1:$1048576, $D124, FALSE)), "", HLOOKUP(AG$1, m_preprocess!$1:$1048576, $D124, FALSE))</f>
        <v>1750.9932750532466</v>
      </c>
      <c r="AH124" s="24">
        <f>IF(ISBLANK(HLOOKUP(AH$1, m_preprocess!$1:$1048576, $D124, FALSE)), "", HLOOKUP(AH$1, m_preprocess!$1:$1048576, $D124, FALSE))</f>
        <v>940911.83333333337</v>
      </c>
      <c r="AI124" s="24">
        <f>IF(ISBLANK(HLOOKUP(AI$1, m_preprocess!$1:$1048576, $D124, FALSE)), "", HLOOKUP(AI$1, m_preprocess!$1:$1048576, $D124, FALSE))</f>
        <v>78.606377059955378</v>
      </c>
    </row>
    <row r="125" spans="1:35" x14ac:dyDescent="0.25">
      <c r="A125" s="27">
        <v>37712</v>
      </c>
      <c r="B125">
        <v>2003</v>
      </c>
      <c r="C125">
        <v>4</v>
      </c>
      <c r="D125">
        <v>125</v>
      </c>
      <c r="E125" s="24" t="str">
        <f>IF(ISBLANK(HLOOKUP(E$1, m_preprocess!$1:$1048576, $D125, FALSE)), "", HLOOKUP(E$1, m_preprocess!$1:$1048576, $D125, FALSE))</f>
        <v/>
      </c>
      <c r="F125" s="24">
        <f>IF(ISBLANK(HLOOKUP(F$1, m_preprocess!$1:$1048576, $D125, FALSE)), "", HLOOKUP(F$1, m_preprocess!$1:$1048576, $D125, FALSE))</f>
        <v>60.71</v>
      </c>
      <c r="G125" s="24">
        <f>IF(ISBLANK(HLOOKUP(G$1, m_preprocess!$1:$1048576, $D125, FALSE)), "", HLOOKUP(G$1, m_preprocess!$1:$1048576, $D125, FALSE))</f>
        <v>78.643260068092644</v>
      </c>
      <c r="H125" s="24">
        <f>IF(ISBLANK(HLOOKUP(H$1, m_preprocess!$1:$1048576, $D125, FALSE)), "", HLOOKUP(H$1, m_preprocess!$1:$1048576, $D125, FALSE))</f>
        <v>18.4468567401751</v>
      </c>
      <c r="I125" s="24">
        <f>IF(ISBLANK(HLOOKUP(I$1, m_preprocess!$1:$1048576, $D125, FALSE)), "", HLOOKUP(I$1, m_preprocess!$1:$1048576, $D125, FALSE))</f>
        <v>63.190907964713929</v>
      </c>
      <c r="J125" s="24">
        <f>IF(ISBLANK(HLOOKUP(J$1, m_preprocess!$1:$1048576, $D125, FALSE)), "", HLOOKUP(J$1, m_preprocess!$1:$1048576, $D125, FALSE))</f>
        <v>87.531210808543833</v>
      </c>
      <c r="K125" s="24">
        <f>IF(ISBLANK(HLOOKUP(K$1, m_preprocess!$1:$1048576, $D125, FALSE)), "", HLOOKUP(K$1, m_preprocess!$1:$1048576, $D125, FALSE))</f>
        <v>37.236922153199707</v>
      </c>
      <c r="L125" s="24">
        <f>IF(ISBLANK(HLOOKUP(L$1, m_preprocess!$1:$1048576, $D125, FALSE)), "", HLOOKUP(L$1, m_preprocess!$1:$1048576, $D125, FALSE))</f>
        <v>10.02651368481213</v>
      </c>
      <c r="M125" s="24">
        <f>IF(ISBLANK(HLOOKUP(M$1, m_preprocess!$1:$1048576, $D125, FALSE)), "", HLOOKUP(M$1, m_preprocess!$1:$1048576, $D125, FALSE))</f>
        <v>14.713042892909792</v>
      </c>
      <c r="N125" s="24">
        <f>IF(ISBLANK(HLOOKUP(N$1, m_preprocess!$1:$1048576, $D125, FALSE)), "", HLOOKUP(N$1, m_preprocess!$1:$1048576, $D125, FALSE))</f>
        <v>2.3869531841927554</v>
      </c>
      <c r="O125" s="24">
        <f>IF(ISBLANK(HLOOKUP(O$1, m_preprocess!$1:$1048576, $D125, FALSE)), "", HLOOKUP(O$1, m_preprocess!$1:$1048576, $D125, FALSE))</f>
        <v>6.9668170142682433</v>
      </c>
      <c r="P125" s="24">
        <f>IF(ISBLANK(HLOOKUP(P$1, m_preprocess!$1:$1048576, $D125, FALSE)), "", HLOOKUP(P$1, m_preprocess!$1:$1048576, $D125, FALSE))</f>
        <v>1.7023308482010098</v>
      </c>
      <c r="Q125" s="24">
        <f>IF(ISBLANK(HLOOKUP(Q$1, m_preprocess!$1:$1048576, $D125, FALSE)), "", HLOOKUP(Q$1, m_preprocess!$1:$1048576, $D125, FALSE))</f>
        <v>9.0692957806540644</v>
      </c>
      <c r="R125" s="24">
        <f>IF(ISBLANK(HLOOKUP(R$1, m_preprocess!$1:$1048576, $D125, FALSE)), "", HLOOKUP(R$1, m_preprocess!$1:$1048576, $D125, FALSE))</f>
        <v>71.402625311844716</v>
      </c>
      <c r="S125" s="24">
        <f>IF(ISBLANK(HLOOKUP(S$1, m_preprocess!$1:$1048576, $D125, FALSE)), "", HLOOKUP(S$1, m_preprocess!$1:$1048576, $D125, FALSE))</f>
        <v>363.48899999999998</v>
      </c>
      <c r="T125" s="24">
        <f>IF(ISBLANK(HLOOKUP(T$1, m_preprocess!$1:$1048576, $D125, FALSE)), "", HLOOKUP(T$1, m_preprocess!$1:$1048576, $D125, FALSE))</f>
        <v>6280.38</v>
      </c>
      <c r="U125" s="24">
        <f>IF(ISBLANK(HLOOKUP(U$1, m_preprocess!$1:$1048576, $D125, FALSE)), "", HLOOKUP(U$1, m_preprocess!$1:$1048576, $D125, FALSE))</f>
        <v>6280</v>
      </c>
      <c r="V125" s="24">
        <f>IF(ISBLANK(HLOOKUP(V$1, m_preprocess!$1:$1048576, $D125, FALSE)), "", HLOOKUP(V$1, m_preprocess!$1:$1048576, $D125, FALSE))</f>
        <v>101.19908935082633</v>
      </c>
      <c r="W125" s="24">
        <f>IF(ISBLANK(HLOOKUP(W$1, m_preprocess!$1:$1048576, $D125, FALSE)), "", HLOOKUP(W$1, m_preprocess!$1:$1048576, $D125, FALSE))</f>
        <v>169855.23572566427</v>
      </c>
      <c r="X125" s="24">
        <f>IF(ISBLANK(HLOOKUP(X$1, m_preprocess!$1:$1048576, $D125, FALSE)), "", HLOOKUP(X$1, m_preprocess!$1:$1048576, $D125, FALSE))</f>
        <v>432586.39736821922</v>
      </c>
      <c r="Y125" s="24">
        <f>IF(ISBLANK(HLOOKUP(Y$1, m_preprocess!$1:$1048576, $D125, FALSE)), "", HLOOKUP(Y$1, m_preprocess!$1:$1048576, $D125, FALSE))</f>
        <v>102.19</v>
      </c>
      <c r="Z125" s="24">
        <f>IF(ISBLANK(HLOOKUP(Z$1, m_preprocess!$1:$1048576, $D125, FALSE)), "", HLOOKUP(Z$1, m_preprocess!$1:$1048576, $D125, FALSE))</f>
        <v>76.5</v>
      </c>
      <c r="AA125" s="24">
        <f>IF(ISBLANK(HLOOKUP(AA$1, m_preprocess!$1:$1048576, $D125, FALSE)), "", HLOOKUP(AA$1, m_preprocess!$1:$1048576, $D125, FALSE))</f>
        <v>43.44</v>
      </c>
      <c r="AB125" s="24">
        <f>IF(ISBLANK(HLOOKUP(AB$1, m_preprocess!$1:$1048576, $D125, FALSE)), "", HLOOKUP(AB$1, m_preprocess!$1:$1048576, $D125, FALSE))</f>
        <v>40.127056400000001</v>
      </c>
      <c r="AC125" s="24" t="str">
        <f>IF(ISBLANK(HLOOKUP(AC$1, m_preprocess!$1:$1048576, $D125, FALSE)), "", HLOOKUP(AC$1, m_preprocess!$1:$1048576, $D125, FALSE))</f>
        <v/>
      </c>
      <c r="AD125" s="24">
        <f>IF(ISBLANK(HLOOKUP(AD$1, m_preprocess!$1:$1048576, $D125, FALSE)), "", HLOOKUP(AD$1, m_preprocess!$1:$1048576, $D125, FALSE))</f>
        <v>82.548617122403783</v>
      </c>
      <c r="AE125" s="24">
        <f>IF(ISBLANK(HLOOKUP(AE$1, m_preprocess!$1:$1048576, $D125, FALSE)), "", HLOOKUP(AE$1, m_preprocess!$1:$1048576, $D125, FALSE))</f>
        <v>295.6135033435641</v>
      </c>
      <c r="AF125" s="24">
        <f>IF(ISBLANK(HLOOKUP(AF$1, m_preprocess!$1:$1048576, $D125, FALSE)), "", HLOOKUP(AF$1, m_preprocess!$1:$1048576, $D125, FALSE))</f>
        <v>91.918472176192822</v>
      </c>
      <c r="AG125" s="24">
        <f>IF(ISBLANK(HLOOKUP(AG$1, m_preprocess!$1:$1048576, $D125, FALSE)), "", HLOOKUP(AG$1, m_preprocess!$1:$1048576, $D125, FALSE))</f>
        <v>1701.4244404203439</v>
      </c>
      <c r="AH125" s="24">
        <f>IF(ISBLANK(HLOOKUP(AH$1, m_preprocess!$1:$1048576, $D125, FALSE)), "", HLOOKUP(AH$1, m_preprocess!$1:$1048576, $D125, FALSE))</f>
        <v>994561.33333333337</v>
      </c>
      <c r="AI125" s="24">
        <f>IF(ISBLANK(HLOOKUP(AI$1, m_preprocess!$1:$1048576, $D125, FALSE)), "", HLOOKUP(AI$1, m_preprocess!$1:$1048576, $D125, FALSE))</f>
        <v>75.436489995883889</v>
      </c>
    </row>
    <row r="126" spans="1:35" x14ac:dyDescent="0.25">
      <c r="A126" s="27">
        <v>37742</v>
      </c>
      <c r="B126">
        <v>2003</v>
      </c>
      <c r="C126">
        <v>5</v>
      </c>
      <c r="D126">
        <v>126</v>
      </c>
      <c r="E126" s="24" t="str">
        <f>IF(ISBLANK(HLOOKUP(E$1, m_preprocess!$1:$1048576, $D126, FALSE)), "", HLOOKUP(E$1, m_preprocess!$1:$1048576, $D126, FALSE))</f>
        <v/>
      </c>
      <c r="F126" s="24">
        <f>IF(ISBLANK(HLOOKUP(F$1, m_preprocess!$1:$1048576, $D126, FALSE)), "", HLOOKUP(F$1, m_preprocess!$1:$1048576, $D126, FALSE))</f>
        <v>61.8</v>
      </c>
      <c r="G126" s="24">
        <f>IF(ISBLANK(HLOOKUP(G$1, m_preprocess!$1:$1048576, $D126, FALSE)), "", HLOOKUP(G$1, m_preprocess!$1:$1048576, $D126, FALSE))</f>
        <v>75.645321870314149</v>
      </c>
      <c r="H126" s="24">
        <f>IF(ISBLANK(HLOOKUP(H$1, m_preprocess!$1:$1048576, $D126, FALSE)), "", HLOOKUP(H$1, m_preprocess!$1:$1048576, $D126, FALSE))</f>
        <v>18.374936621034983</v>
      </c>
      <c r="I126" s="24">
        <f>IF(ISBLANK(HLOOKUP(I$1, m_preprocess!$1:$1048576, $D126, FALSE)), "", HLOOKUP(I$1, m_preprocess!$1:$1048576, $D126, FALSE))</f>
        <v>64.165113525798418</v>
      </c>
      <c r="J126" s="24">
        <f>IF(ISBLANK(HLOOKUP(J$1, m_preprocess!$1:$1048576, $D126, FALSE)), "", HLOOKUP(J$1, m_preprocess!$1:$1048576, $D126, FALSE))</f>
        <v>88.656856933633293</v>
      </c>
      <c r="K126" s="24">
        <f>IF(ISBLANK(HLOOKUP(K$1, m_preprocess!$1:$1048576, $D126, FALSE)), "", HLOOKUP(K$1, m_preprocess!$1:$1048576, $D126, FALSE))</f>
        <v>47.156733652034802</v>
      </c>
      <c r="L126" s="24">
        <f>IF(ISBLANK(HLOOKUP(L$1, m_preprocess!$1:$1048576, $D126, FALSE)), "", HLOOKUP(L$1, m_preprocess!$1:$1048576, $D126, FALSE))</f>
        <v>13.051061461214074</v>
      </c>
      <c r="M126" s="24">
        <f>IF(ISBLANK(HLOOKUP(M$1, m_preprocess!$1:$1048576, $D126, FALSE)), "", HLOOKUP(M$1, m_preprocess!$1:$1048576, $D126, FALSE))</f>
        <v>14.526044484943577</v>
      </c>
      <c r="N126" s="24">
        <f>IF(ISBLANK(HLOOKUP(N$1, m_preprocess!$1:$1048576, $D126, FALSE)), "", HLOOKUP(N$1, m_preprocess!$1:$1048576, $D126, FALSE))</f>
        <v>2.0439946534995124</v>
      </c>
      <c r="O126" s="24">
        <f>IF(ISBLANK(HLOOKUP(O$1, m_preprocess!$1:$1048576, $D126, FALSE)), "", HLOOKUP(O$1, m_preprocess!$1:$1048576, $D126, FALSE))</f>
        <v>7.1862702760655424</v>
      </c>
      <c r="P126" s="24">
        <f>IF(ISBLANK(HLOOKUP(P$1, m_preprocess!$1:$1048576, $D126, FALSE)), "", HLOOKUP(P$1, m_preprocess!$1:$1048576, $D126, FALSE))</f>
        <v>1.6788099174282691</v>
      </c>
      <c r="Q126" s="24">
        <f>IF(ISBLANK(HLOOKUP(Q$1, m_preprocess!$1:$1048576, $D126, FALSE)), "", HLOOKUP(Q$1, m_preprocess!$1:$1048576, $D126, FALSE))</f>
        <v>9.425882851847593</v>
      </c>
      <c r="R126" s="24">
        <f>IF(ISBLANK(HLOOKUP(R$1, m_preprocess!$1:$1048576, $D126, FALSE)), "", HLOOKUP(R$1, m_preprocess!$1:$1048576, $D126, FALSE))</f>
        <v>72.816087891607467</v>
      </c>
      <c r="S126" s="24">
        <f>IF(ISBLANK(HLOOKUP(S$1, m_preprocess!$1:$1048576, $D126, FALSE)), "", HLOOKUP(S$1, m_preprocess!$1:$1048576, $D126, FALSE))</f>
        <v>361.98</v>
      </c>
      <c r="T126" s="24">
        <f>IF(ISBLANK(HLOOKUP(T$1, m_preprocess!$1:$1048576, $D126, FALSE)), "", HLOOKUP(T$1, m_preprocess!$1:$1048576, $D126, FALSE))</f>
        <v>6773.8</v>
      </c>
      <c r="U126" s="24">
        <f>IF(ISBLANK(HLOOKUP(U$1, m_preprocess!$1:$1048576, $D126, FALSE)), "", HLOOKUP(U$1, m_preprocess!$1:$1048576, $D126, FALSE))</f>
        <v>7887</v>
      </c>
      <c r="V126" s="24">
        <f>IF(ISBLANK(HLOOKUP(V$1, m_preprocess!$1:$1048576, $D126, FALSE)), "", HLOOKUP(V$1, m_preprocess!$1:$1048576, $D126, FALSE))</f>
        <v>101.29871414920983</v>
      </c>
      <c r="W126" s="24">
        <f>IF(ISBLANK(HLOOKUP(W$1, m_preprocess!$1:$1048576, $D126, FALSE)), "", HLOOKUP(W$1, m_preprocess!$1:$1048576, $D126, FALSE))</f>
        <v>185561.32575155227</v>
      </c>
      <c r="X126" s="24">
        <f>IF(ISBLANK(HLOOKUP(X$1, m_preprocess!$1:$1048576, $D126, FALSE)), "", HLOOKUP(X$1, m_preprocess!$1:$1048576, $D126, FALSE))</f>
        <v>458913.3107728255</v>
      </c>
      <c r="Y126" s="24">
        <f>IF(ISBLANK(HLOOKUP(Y$1, m_preprocess!$1:$1048576, $D126, FALSE)), "", HLOOKUP(Y$1, m_preprocess!$1:$1048576, $D126, FALSE))</f>
        <v>100.3</v>
      </c>
      <c r="Z126" s="24">
        <f>IF(ISBLANK(HLOOKUP(Z$1, m_preprocess!$1:$1048576, $D126, FALSE)), "", HLOOKUP(Z$1, m_preprocess!$1:$1048576, $D126, FALSE))</f>
        <v>79.7</v>
      </c>
      <c r="AA126" s="24">
        <f>IF(ISBLANK(HLOOKUP(AA$1, m_preprocess!$1:$1048576, $D126, FALSE)), "", HLOOKUP(AA$1, m_preprocess!$1:$1048576, $D126, FALSE))</f>
        <v>47.18</v>
      </c>
      <c r="AB126" s="24">
        <f>IF(ISBLANK(HLOOKUP(AB$1, m_preprocess!$1:$1048576, $D126, FALSE)), "", HLOOKUP(AB$1, m_preprocess!$1:$1048576, $D126, FALSE))</f>
        <v>44.515388199999997</v>
      </c>
      <c r="AC126" s="24" t="str">
        <f>IF(ISBLANK(HLOOKUP(AC$1, m_preprocess!$1:$1048576, $D126, FALSE)), "", HLOOKUP(AC$1, m_preprocess!$1:$1048576, $D126, FALSE))</f>
        <v/>
      </c>
      <c r="AD126" s="24">
        <f>IF(ISBLANK(HLOOKUP(AD$1, m_preprocess!$1:$1048576, $D126, FALSE)), "", HLOOKUP(AD$1, m_preprocess!$1:$1048576, $D126, FALSE))</f>
        <v>85.129261271602459</v>
      </c>
      <c r="AE126" s="24">
        <f>IF(ISBLANK(HLOOKUP(AE$1, m_preprocess!$1:$1048576, $D126, FALSE)), "", HLOOKUP(AE$1, m_preprocess!$1:$1048576, $D126, FALSE))</f>
        <v>388.97139240077666</v>
      </c>
      <c r="AF126" s="24">
        <f>IF(ISBLANK(HLOOKUP(AF$1, m_preprocess!$1:$1048576, $D126, FALSE)), "", HLOOKUP(AF$1, m_preprocess!$1:$1048576, $D126, FALSE))</f>
        <v>74.965805260688384</v>
      </c>
      <c r="AG126" s="24">
        <f>IF(ISBLANK(HLOOKUP(AG$1, m_preprocess!$1:$1048576, $D126, FALSE)), "", HLOOKUP(AG$1, m_preprocess!$1:$1048576, $D126, FALSE))</f>
        <v>1686.5425473442251</v>
      </c>
      <c r="AH126" s="24">
        <f>IF(ISBLANK(HLOOKUP(AH$1, m_preprocess!$1:$1048576, $D126, FALSE)), "", HLOOKUP(AH$1, m_preprocess!$1:$1048576, $D126, FALSE))</f>
        <v>1011823.8333333334</v>
      </c>
      <c r="AI126" s="24">
        <f>IF(ISBLANK(HLOOKUP(AI$1, m_preprocess!$1:$1048576, $D126, FALSE)), "", HLOOKUP(AI$1, m_preprocess!$1:$1048576, $D126, FALSE))</f>
        <v>74.698483549647122</v>
      </c>
    </row>
    <row r="127" spans="1:35" x14ac:dyDescent="0.25">
      <c r="A127" s="27">
        <v>37773</v>
      </c>
      <c r="B127">
        <v>2003</v>
      </c>
      <c r="C127">
        <v>6</v>
      </c>
      <c r="D127">
        <v>127</v>
      </c>
      <c r="E127" s="24" t="str">
        <f>IF(ISBLANK(HLOOKUP(E$1, m_preprocess!$1:$1048576, $D127, FALSE)), "", HLOOKUP(E$1, m_preprocess!$1:$1048576, $D127, FALSE))</f>
        <v/>
      </c>
      <c r="F127" s="24">
        <f>IF(ISBLANK(HLOOKUP(F$1, m_preprocess!$1:$1048576, $D127, FALSE)), "", HLOOKUP(F$1, m_preprocess!$1:$1048576, $D127, FALSE))</f>
        <v>61.85</v>
      </c>
      <c r="G127" s="24">
        <f>IF(ISBLANK(HLOOKUP(G$1, m_preprocess!$1:$1048576, $D127, FALSE)), "", HLOOKUP(G$1, m_preprocess!$1:$1048576, $D127, FALSE))</f>
        <v>72.353804881524141</v>
      </c>
      <c r="H127" s="24">
        <f>IF(ISBLANK(HLOOKUP(H$1, m_preprocess!$1:$1048576, $D127, FALSE)), "", HLOOKUP(H$1, m_preprocess!$1:$1048576, $D127, FALSE))</f>
        <v>18.359244958677138</v>
      </c>
      <c r="I127" s="24">
        <f>IF(ISBLANK(HLOOKUP(I$1, m_preprocess!$1:$1048576, $D127, FALSE)), "", HLOOKUP(I$1, m_preprocess!$1:$1048576, $D127, FALSE))</f>
        <v>64.268923452852931</v>
      </c>
      <c r="J127" s="24">
        <f>IF(ISBLANK(HLOOKUP(J$1, m_preprocess!$1:$1048576, $D127, FALSE)), "", HLOOKUP(J$1, m_preprocess!$1:$1048576, $D127, FALSE))</f>
        <v>88.047549260590188</v>
      </c>
      <c r="K127" s="24">
        <f>IF(ISBLANK(HLOOKUP(K$1, m_preprocess!$1:$1048576, $D127, FALSE)), "", HLOOKUP(K$1, m_preprocess!$1:$1048576, $D127, FALSE))</f>
        <v>43.600530036512176</v>
      </c>
      <c r="L127" s="24">
        <f>IF(ISBLANK(HLOOKUP(L$1, m_preprocess!$1:$1048576, $D127, FALSE)), "", HLOOKUP(L$1, m_preprocess!$1:$1048576, $D127, FALSE))</f>
        <v>13.445694020788647</v>
      </c>
      <c r="M127" s="24">
        <f>IF(ISBLANK(HLOOKUP(M$1, m_preprocess!$1:$1048576, $D127, FALSE)), "", HLOOKUP(M$1, m_preprocess!$1:$1048576, $D127, FALSE))</f>
        <v>15.34712570714782</v>
      </c>
      <c r="N127" s="24">
        <f>IF(ISBLANK(HLOOKUP(N$1, m_preprocess!$1:$1048576, $D127, FALSE)), "", HLOOKUP(N$1, m_preprocess!$1:$1048576, $D127, FALSE))</f>
        <v>2.3999065733986864</v>
      </c>
      <c r="O127" s="24">
        <f>IF(ISBLANK(HLOOKUP(O$1, m_preprocess!$1:$1048576, $D127, FALSE)), "", HLOOKUP(O$1, m_preprocess!$1:$1048576, $D127, FALSE))</f>
        <v>7.1399333088102725</v>
      </c>
      <c r="P127" s="24">
        <f>IF(ISBLANK(HLOOKUP(P$1, m_preprocess!$1:$1048576, $D127, FALSE)), "", HLOOKUP(P$1, m_preprocess!$1:$1048576, $D127, FALSE))</f>
        <v>1.9679994224567274</v>
      </c>
      <c r="Q127" s="24">
        <f>IF(ISBLANK(HLOOKUP(Q$1, m_preprocess!$1:$1048576, $D127, FALSE)), "", HLOOKUP(Q$1, m_preprocess!$1:$1048576, $D127, FALSE))</f>
        <v>9.9895175652808952</v>
      </c>
      <c r="R127" s="24">
        <f>IF(ISBLANK(HLOOKUP(R$1, m_preprocess!$1:$1048576, $D127, FALSE)), "", HLOOKUP(R$1, m_preprocess!$1:$1048576, $D127, FALSE))</f>
        <v>71.587039824251022</v>
      </c>
      <c r="S127" s="24">
        <f>IF(ISBLANK(HLOOKUP(S$1, m_preprocess!$1:$1048576, $D127, FALSE)), "", HLOOKUP(S$1, m_preprocess!$1:$1048576, $D127, FALSE))</f>
        <v>369.44499999999999</v>
      </c>
      <c r="T127" s="24">
        <f>IF(ISBLANK(HLOOKUP(T$1, m_preprocess!$1:$1048576, $D127, FALSE)), "", HLOOKUP(T$1, m_preprocess!$1:$1048576, $D127, FALSE))</f>
        <v>6814.53</v>
      </c>
      <c r="U127" s="24">
        <f>IF(ISBLANK(HLOOKUP(U$1, m_preprocess!$1:$1048576, $D127, FALSE)), "", HLOOKUP(U$1, m_preprocess!$1:$1048576, $D127, FALSE))</f>
        <v>8427</v>
      </c>
      <c r="V127" s="24">
        <f>IF(ISBLANK(HLOOKUP(V$1, m_preprocess!$1:$1048576, $D127, FALSE)), "", HLOOKUP(V$1, m_preprocess!$1:$1048576, $D127, FALSE))</f>
        <v>100.9251647797166</v>
      </c>
      <c r="W127" s="24">
        <f>IF(ISBLANK(HLOOKUP(W$1, m_preprocess!$1:$1048576, $D127, FALSE)), "", HLOOKUP(W$1, m_preprocess!$1:$1048576, $D127, FALSE))</f>
        <v>196244.51921140469</v>
      </c>
      <c r="X127" s="24">
        <f>IF(ISBLANK(HLOOKUP(X$1, m_preprocess!$1:$1048576, $D127, FALSE)), "", HLOOKUP(X$1, m_preprocess!$1:$1048576, $D127, FALSE))</f>
        <v>479790.471766476</v>
      </c>
      <c r="Y127" s="24">
        <f>IF(ISBLANK(HLOOKUP(Y$1, m_preprocess!$1:$1048576, $D127, FALSE)), "", HLOOKUP(Y$1, m_preprocess!$1:$1048576, $D127, FALSE))</f>
        <v>98.58</v>
      </c>
      <c r="Z127" s="24">
        <f>IF(ISBLANK(HLOOKUP(Z$1, m_preprocess!$1:$1048576, $D127, FALSE)), "", HLOOKUP(Z$1, m_preprocess!$1:$1048576, $D127, FALSE))</f>
        <v>76.3</v>
      </c>
      <c r="AA127" s="24">
        <f>IF(ISBLANK(HLOOKUP(AA$1, m_preprocess!$1:$1048576, $D127, FALSE)), "", HLOOKUP(AA$1, m_preprocess!$1:$1048576, $D127, FALSE))</f>
        <v>54.67</v>
      </c>
      <c r="AB127" s="24">
        <f>IF(ISBLANK(HLOOKUP(AB$1, m_preprocess!$1:$1048576, $D127, FALSE)), "", HLOOKUP(AB$1, m_preprocess!$1:$1048576, $D127, FALSE))</f>
        <v>54.418687000000006</v>
      </c>
      <c r="AC127" s="24" t="str">
        <f>IF(ISBLANK(HLOOKUP(AC$1, m_preprocess!$1:$1048576, $D127, FALSE)), "", HLOOKUP(AC$1, m_preprocess!$1:$1048576, $D127, FALSE))</f>
        <v/>
      </c>
      <c r="AD127" s="24">
        <f>IF(ISBLANK(HLOOKUP(AD$1, m_preprocess!$1:$1048576, $D127, FALSE)), "", HLOOKUP(AD$1, m_preprocess!$1:$1048576, $D127, FALSE))</f>
        <v>87.986318045670103</v>
      </c>
      <c r="AE127" s="24">
        <f>IF(ISBLANK(HLOOKUP(AE$1, m_preprocess!$1:$1048576, $D127, FALSE)), "", HLOOKUP(AE$1, m_preprocess!$1:$1048576, $D127, FALSE))</f>
        <v>352.93252049385376</v>
      </c>
      <c r="AF127" s="24">
        <f>IF(ISBLANK(HLOOKUP(AF$1, m_preprocess!$1:$1048576, $D127, FALSE)), "", HLOOKUP(AF$1, m_preprocess!$1:$1048576, $D127, FALSE))</f>
        <v>88.745821965294937</v>
      </c>
      <c r="AG127" s="24">
        <f>IF(ISBLANK(HLOOKUP(AG$1, m_preprocess!$1:$1048576, $D127, FALSE)), "", HLOOKUP(AG$1, m_preprocess!$1:$1048576, $D127, FALSE))</f>
        <v>1669.494553415547</v>
      </c>
      <c r="AH127" s="24">
        <f>IF(ISBLANK(HLOOKUP(AH$1, m_preprocess!$1:$1048576, $D127, FALSE)), "", HLOOKUP(AH$1, m_preprocess!$1:$1048576, $D127, FALSE))</f>
        <v>1022114.0833333334</v>
      </c>
      <c r="AI127" s="24">
        <f>IF(ISBLANK(HLOOKUP(AI$1, m_preprocess!$1:$1048576, $D127, FALSE)), "", HLOOKUP(AI$1, m_preprocess!$1:$1048576, $D127, FALSE))</f>
        <v>74.872682541775461</v>
      </c>
    </row>
    <row r="128" spans="1:35" x14ac:dyDescent="0.25">
      <c r="A128" s="27">
        <v>37803</v>
      </c>
      <c r="B128">
        <v>2003</v>
      </c>
      <c r="C128">
        <v>7</v>
      </c>
      <c r="D128">
        <v>128</v>
      </c>
      <c r="E128" s="24" t="str">
        <f>IF(ISBLANK(HLOOKUP(E$1, m_preprocess!$1:$1048576, $D128, FALSE)), "", HLOOKUP(E$1, m_preprocess!$1:$1048576, $D128, FALSE))</f>
        <v/>
      </c>
      <c r="F128" s="24">
        <f>IF(ISBLANK(HLOOKUP(F$1, m_preprocess!$1:$1048576, $D128, FALSE)), "", HLOOKUP(F$1, m_preprocess!$1:$1048576, $D128, FALSE))</f>
        <v>66.11</v>
      </c>
      <c r="G128" s="24">
        <f>IF(ISBLANK(HLOOKUP(G$1, m_preprocess!$1:$1048576, $D128, FALSE)), "", HLOOKUP(G$1, m_preprocess!$1:$1048576, $D128, FALSE))</f>
        <v>80.630805456911389</v>
      </c>
      <c r="H128" s="24">
        <f>IF(ISBLANK(HLOOKUP(H$1, m_preprocess!$1:$1048576, $D128, FALSE)), "", HLOOKUP(H$1, m_preprocess!$1:$1048576, $D128, FALSE))</f>
        <v>18.441626186055821</v>
      </c>
      <c r="I128" s="24">
        <f>IF(ISBLANK(HLOOKUP(I$1, m_preprocess!$1:$1048576, $D128, FALSE)), "", HLOOKUP(I$1, m_preprocess!$1:$1048576, $D128, FALSE))</f>
        <v>65.980137120603672</v>
      </c>
      <c r="J128" s="24">
        <f>IF(ISBLANK(HLOOKUP(J$1, m_preprocess!$1:$1048576, $D128, FALSE)), "", HLOOKUP(J$1, m_preprocess!$1:$1048576, $D128, FALSE))</f>
        <v>87.541394283335777</v>
      </c>
      <c r="K128" s="24">
        <f>IF(ISBLANK(HLOOKUP(K$1, m_preprocess!$1:$1048576, $D128, FALSE)), "", HLOOKUP(K$1, m_preprocess!$1:$1048576, $D128, FALSE))</f>
        <v>43.651904079058845</v>
      </c>
      <c r="L128" s="24">
        <f>IF(ISBLANK(HLOOKUP(L$1, m_preprocess!$1:$1048576, $D128, FALSE)), "", HLOOKUP(L$1, m_preprocess!$1:$1048576, $D128, FALSE))</f>
        <v>14.124075235937051</v>
      </c>
      <c r="M128" s="24">
        <f>IF(ISBLANK(HLOOKUP(M$1, m_preprocess!$1:$1048576, $D128, FALSE)), "", HLOOKUP(M$1, m_preprocess!$1:$1048576, $D128, FALSE))</f>
        <v>16.977478089338675</v>
      </c>
      <c r="N128" s="24">
        <f>IF(ISBLANK(HLOOKUP(N$1, m_preprocess!$1:$1048576, $D128, FALSE)), "", HLOOKUP(N$1, m_preprocess!$1:$1048576, $D128, FALSE))</f>
        <v>2.8377432108981617</v>
      </c>
      <c r="O128" s="24">
        <f>IF(ISBLANK(HLOOKUP(O$1, m_preprocess!$1:$1048576, $D128, FALSE)), "", HLOOKUP(O$1, m_preprocess!$1:$1048576, $D128, FALSE))</f>
        <v>7.7587981008134914</v>
      </c>
      <c r="P128" s="24">
        <f>IF(ISBLANK(HLOOKUP(P$1, m_preprocess!$1:$1048576, $D128, FALSE)), "", HLOOKUP(P$1, m_preprocess!$1:$1048576, $D128, FALSE))</f>
        <v>2.275865798960349</v>
      </c>
      <c r="Q128" s="24">
        <f>IF(ISBLANK(HLOOKUP(Q$1, m_preprocess!$1:$1048576, $D128, FALSE)), "", HLOOKUP(Q$1, m_preprocess!$1:$1048576, $D128, FALSE))</f>
        <v>11.078198741197586</v>
      </c>
      <c r="R128" s="24">
        <f>IF(ISBLANK(HLOOKUP(R$1, m_preprocess!$1:$1048576, $D128, FALSE)), "", HLOOKUP(R$1, m_preprocess!$1:$1048576, $D128, FALSE))</f>
        <v>73.748214299472053</v>
      </c>
      <c r="S128" s="24">
        <f>IF(ISBLANK(HLOOKUP(S$1, m_preprocess!$1:$1048576, $D128, FALSE)), "", HLOOKUP(S$1, m_preprocess!$1:$1048576, $D128, FALSE))</f>
        <v>418.505</v>
      </c>
      <c r="T128" s="24">
        <f>IF(ISBLANK(HLOOKUP(T$1, m_preprocess!$1:$1048576, $D128, FALSE)), "", HLOOKUP(T$1, m_preprocess!$1:$1048576, $D128, FALSE))</f>
        <v>7321.71</v>
      </c>
      <c r="U128" s="24">
        <f>IF(ISBLANK(HLOOKUP(U$1, m_preprocess!$1:$1048576, $D128, FALSE)), "", HLOOKUP(U$1, m_preprocess!$1:$1048576, $D128, FALSE))</f>
        <v>9460</v>
      </c>
      <c r="V128" s="24">
        <f>IF(ISBLANK(HLOOKUP(V$1, m_preprocess!$1:$1048576, $D128, FALSE)), "", HLOOKUP(V$1, m_preprocess!$1:$1048576, $D128, FALSE))</f>
        <v>99.287191083476486</v>
      </c>
      <c r="W128" s="24">
        <f>IF(ISBLANK(HLOOKUP(W$1, m_preprocess!$1:$1048576, $D128, FALSE)), "", HLOOKUP(W$1, m_preprocess!$1:$1048576, $D128, FALSE))</f>
        <v>207505.295975118</v>
      </c>
      <c r="X128" s="24">
        <f>IF(ISBLANK(HLOOKUP(X$1, m_preprocess!$1:$1048576, $D128, FALSE)), "", HLOOKUP(X$1, m_preprocess!$1:$1048576, $D128, FALSE))</f>
        <v>494452.82145967905</v>
      </c>
      <c r="Y128" s="24">
        <f>IF(ISBLANK(HLOOKUP(Y$1, m_preprocess!$1:$1048576, $D128, FALSE)), "", HLOOKUP(Y$1, m_preprocess!$1:$1048576, $D128, FALSE))</f>
        <v>103.05</v>
      </c>
      <c r="Z128" s="24">
        <f>IF(ISBLANK(HLOOKUP(Z$1, m_preprocess!$1:$1048576, $D128, FALSE)), "", HLOOKUP(Z$1, m_preprocess!$1:$1048576, $D128, FALSE))</f>
        <v>81.3</v>
      </c>
      <c r="AA128" s="24">
        <f>IF(ISBLANK(HLOOKUP(AA$1, m_preprocess!$1:$1048576, $D128, FALSE)), "", HLOOKUP(AA$1, m_preprocess!$1:$1048576, $D128, FALSE))</f>
        <v>57.42</v>
      </c>
      <c r="AB128" s="24">
        <f>IF(ISBLANK(HLOOKUP(AB$1, m_preprocess!$1:$1048576, $D128, FALSE)), "", HLOOKUP(AB$1, m_preprocess!$1:$1048576, $D128, FALSE))</f>
        <v>53.865733399999996</v>
      </c>
      <c r="AC128" s="24" t="str">
        <f>IF(ISBLANK(HLOOKUP(AC$1, m_preprocess!$1:$1048576, $D128, FALSE)), "", HLOOKUP(AC$1, m_preprocess!$1:$1048576, $D128, FALSE))</f>
        <v/>
      </c>
      <c r="AD128" s="24">
        <f>IF(ISBLANK(HLOOKUP(AD$1, m_preprocess!$1:$1048576, $D128, FALSE)), "", HLOOKUP(AD$1, m_preprocess!$1:$1048576, $D128, FALSE))</f>
        <v>91.552451497061739</v>
      </c>
      <c r="AE128" s="24">
        <f>IF(ISBLANK(HLOOKUP(AE$1, m_preprocess!$1:$1048576, $D128, FALSE)), "", HLOOKUP(AE$1, m_preprocess!$1:$1048576, $D128, FALSE))</f>
        <v>352.75784284787852</v>
      </c>
      <c r="AF128" s="24">
        <f>IF(ISBLANK(HLOOKUP(AF$1, m_preprocess!$1:$1048576, $D128, FALSE)), "", HLOOKUP(AF$1, m_preprocess!$1:$1048576, $D128, FALSE))</f>
        <v>99.272881736659372</v>
      </c>
      <c r="AG128" s="24">
        <f>IF(ISBLANK(HLOOKUP(AG$1, m_preprocess!$1:$1048576, $D128, FALSE)), "", HLOOKUP(AG$1, m_preprocess!$1:$1048576, $D128, FALSE))</f>
        <v>1640.9824168629755</v>
      </c>
      <c r="AH128" s="24">
        <f>IF(ISBLANK(HLOOKUP(AH$1, m_preprocess!$1:$1048576, $D128, FALSE)), "", HLOOKUP(AH$1, m_preprocess!$1:$1048576, $D128, FALSE))</f>
        <v>1111491.25</v>
      </c>
      <c r="AI128" s="24">
        <f>IF(ISBLANK(HLOOKUP(AI$1, m_preprocess!$1:$1048576, $D128, FALSE)), "", HLOOKUP(AI$1, m_preprocess!$1:$1048576, $D128, FALSE))</f>
        <v>74.203159112960606</v>
      </c>
    </row>
    <row r="129" spans="1:35" x14ac:dyDescent="0.25">
      <c r="A129" s="27">
        <v>37834</v>
      </c>
      <c r="B129">
        <v>2003</v>
      </c>
      <c r="C129">
        <v>8</v>
      </c>
      <c r="D129">
        <v>129</v>
      </c>
      <c r="E129" s="24" t="str">
        <f>IF(ISBLANK(HLOOKUP(E$1, m_preprocess!$1:$1048576, $D129, FALSE)), "", HLOOKUP(E$1, m_preprocess!$1:$1048576, $D129, FALSE))</f>
        <v/>
      </c>
      <c r="F129" s="24">
        <f>IF(ISBLANK(HLOOKUP(F$1, m_preprocess!$1:$1048576, $D129, FALSE)), "", HLOOKUP(F$1, m_preprocess!$1:$1048576, $D129, FALSE))</f>
        <v>66.22</v>
      </c>
      <c r="G129" s="24">
        <f>IF(ISBLANK(HLOOKUP(G$1, m_preprocess!$1:$1048576, $D129, FALSE)), "", HLOOKUP(G$1, m_preprocess!$1:$1048576, $D129, FALSE))</f>
        <v>82.192283859664059</v>
      </c>
      <c r="H129" s="24">
        <f>IF(ISBLANK(HLOOKUP(H$1, m_preprocess!$1:$1048576, $D129, FALSE)), "", HLOOKUP(H$1, m_preprocess!$1:$1048576, $D129, FALSE))</f>
        <v>18.445549101645277</v>
      </c>
      <c r="I129" s="24">
        <f>IF(ISBLANK(HLOOKUP(I$1, m_preprocess!$1:$1048576, $D129, FALSE)), "", HLOOKUP(I$1, m_preprocess!$1:$1048576, $D129, FALSE))</f>
        <v>66.222465384065984</v>
      </c>
      <c r="J129" s="24">
        <f>IF(ISBLANK(HLOOKUP(J$1, m_preprocess!$1:$1048576, $D129, FALSE)), "", HLOOKUP(J$1, m_preprocess!$1:$1048576, $D129, FALSE))</f>
        <v>87.926344731393584</v>
      </c>
      <c r="K129" s="24">
        <f>IF(ISBLANK(HLOOKUP(K$1, m_preprocess!$1:$1048576, $D129, FALSE)), "", HLOOKUP(K$1, m_preprocess!$1:$1048576, $D129, FALSE))</f>
        <v>35.739620981485771</v>
      </c>
      <c r="L129" s="24">
        <f>IF(ISBLANK(HLOOKUP(L$1, m_preprocess!$1:$1048576, $D129, FALSE)), "", HLOOKUP(L$1, m_preprocess!$1:$1048576, $D129, FALSE))</f>
        <v>12.796182498905848</v>
      </c>
      <c r="M129" s="24">
        <f>IF(ISBLANK(HLOOKUP(M$1, m_preprocess!$1:$1048576, $D129, FALSE)), "", HLOOKUP(M$1, m_preprocess!$1:$1048576, $D129, FALSE))</f>
        <v>15.198375815161249</v>
      </c>
      <c r="N129" s="24">
        <f>IF(ISBLANK(HLOOKUP(N$1, m_preprocess!$1:$1048576, $D129, FALSE)), "", HLOOKUP(N$1, m_preprocess!$1:$1048576, $D129, FALSE))</f>
        <v>2.3670814126050121</v>
      </c>
      <c r="O129" s="24">
        <f>IF(ISBLANK(HLOOKUP(O$1, m_preprocess!$1:$1048576, $D129, FALSE)), "", HLOOKUP(O$1, m_preprocess!$1:$1048576, $D129, FALSE))</f>
        <v>7.0236131769729289</v>
      </c>
      <c r="P129" s="24">
        <f>IF(ISBLANK(HLOOKUP(P$1, m_preprocess!$1:$1048576, $D129, FALSE)), "", HLOOKUP(P$1, m_preprocess!$1:$1048576, $D129, FALSE))</f>
        <v>2.0259143879316017</v>
      </c>
      <c r="Q129" s="24">
        <f>IF(ISBLANK(HLOOKUP(Q$1, m_preprocess!$1:$1048576, $D129, FALSE)), "", HLOOKUP(Q$1, m_preprocess!$1:$1048576, $D129, FALSE))</f>
        <v>10.79393185330769</v>
      </c>
      <c r="R129" s="24">
        <f>IF(ISBLANK(HLOOKUP(R$1, m_preprocess!$1:$1048576, $D129, FALSE)), "", HLOOKUP(R$1, m_preprocess!$1:$1048576, $D129, FALSE))</f>
        <v>77.164197832041964</v>
      </c>
      <c r="S129" s="24">
        <f>IF(ISBLANK(HLOOKUP(S$1, m_preprocess!$1:$1048576, $D129, FALSE)), "", HLOOKUP(S$1, m_preprocess!$1:$1048576, $D129, FALSE))</f>
        <v>425.71800000000002</v>
      </c>
      <c r="T129" s="24">
        <f>IF(ISBLANK(HLOOKUP(T$1, m_preprocess!$1:$1048576, $D129, FALSE)), "", HLOOKUP(T$1, m_preprocess!$1:$1048576, $D129, FALSE))</f>
        <v>7188.13</v>
      </c>
      <c r="U129" s="24">
        <f>IF(ISBLANK(HLOOKUP(U$1, m_preprocess!$1:$1048576, $D129, FALSE)), "", HLOOKUP(U$1, m_preprocess!$1:$1048576, $D129, FALSE))</f>
        <v>10144</v>
      </c>
      <c r="V129" s="24">
        <f>IF(ISBLANK(HLOOKUP(V$1, m_preprocess!$1:$1048576, $D129, FALSE)), "", HLOOKUP(V$1, m_preprocess!$1:$1048576, $D129, FALSE))</f>
        <v>103.36127871115926</v>
      </c>
      <c r="W129" s="24">
        <f>IF(ISBLANK(HLOOKUP(W$1, m_preprocess!$1:$1048576, $D129, FALSE)), "", HLOOKUP(W$1, m_preprocess!$1:$1048576, $D129, FALSE))</f>
        <v>218228.96557961253</v>
      </c>
      <c r="X129" s="24">
        <f>IF(ISBLANK(HLOOKUP(X$1, m_preprocess!$1:$1048576, $D129, FALSE)), "", HLOOKUP(X$1, m_preprocess!$1:$1048576, $D129, FALSE))</f>
        <v>502662.70463984081</v>
      </c>
      <c r="Y129" s="24">
        <f>IF(ISBLANK(HLOOKUP(Y$1, m_preprocess!$1:$1048576, $D129, FALSE)), "", HLOOKUP(Y$1, m_preprocess!$1:$1048576, $D129, FALSE))</f>
        <v>101.47</v>
      </c>
      <c r="Z129" s="24">
        <f>IF(ISBLANK(HLOOKUP(Z$1, m_preprocess!$1:$1048576, $D129, FALSE)), "", HLOOKUP(Z$1, m_preprocess!$1:$1048576, $D129, FALSE))</f>
        <v>81.599999999999994</v>
      </c>
      <c r="AA129" s="24">
        <f>IF(ISBLANK(HLOOKUP(AA$1, m_preprocess!$1:$1048576, $D129, FALSE)), "", HLOOKUP(AA$1, m_preprocess!$1:$1048576, $D129, FALSE))</f>
        <v>52.33</v>
      </c>
      <c r="AB129" s="24">
        <f>IF(ISBLANK(HLOOKUP(AB$1, m_preprocess!$1:$1048576, $D129, FALSE)), "", HLOOKUP(AB$1, m_preprocess!$1:$1048576, $D129, FALSE))</f>
        <v>54.799883899999998</v>
      </c>
      <c r="AC129" s="24" t="str">
        <f>IF(ISBLANK(HLOOKUP(AC$1, m_preprocess!$1:$1048576, $D129, FALSE)), "", HLOOKUP(AC$1, m_preprocess!$1:$1048576, $D129, FALSE))</f>
        <v/>
      </c>
      <c r="AD129" s="24">
        <f>IF(ISBLANK(HLOOKUP(AD$1, m_preprocess!$1:$1048576, $D129, FALSE)), "", HLOOKUP(AD$1, m_preprocess!$1:$1048576, $D129, FALSE))</f>
        <v>90.379042008397107</v>
      </c>
      <c r="AE129" s="24">
        <f>IF(ISBLANK(HLOOKUP(AE$1, m_preprocess!$1:$1048576, $D129, FALSE)), "", HLOOKUP(AE$1, m_preprocess!$1:$1048576, $D129, FALSE))</f>
        <v>328.1881695801639</v>
      </c>
      <c r="AF129" s="24">
        <f>IF(ISBLANK(HLOOKUP(AF$1, m_preprocess!$1:$1048576, $D129, FALSE)), "", HLOOKUP(AF$1, m_preprocess!$1:$1048576, $D129, FALSE))</f>
        <v>98.683804727593497</v>
      </c>
      <c r="AG129" s="24">
        <f>IF(ISBLANK(HLOOKUP(AG$1, m_preprocess!$1:$1048576, $D129, FALSE)), "", HLOOKUP(AG$1, m_preprocess!$1:$1048576, $D129, FALSE))</f>
        <v>1634.5859179105744</v>
      </c>
      <c r="AH129" s="24">
        <f>IF(ISBLANK(HLOOKUP(AH$1, m_preprocess!$1:$1048576, $D129, FALSE)), "", HLOOKUP(AH$1, m_preprocess!$1:$1048576, $D129, FALSE))</f>
        <v>1042236</v>
      </c>
      <c r="AI129" s="24">
        <f>IF(ISBLANK(HLOOKUP(AI$1, m_preprocess!$1:$1048576, $D129, FALSE)), "", HLOOKUP(AI$1, m_preprocess!$1:$1048576, $D129, FALSE))</f>
        <v>74.683560125398657</v>
      </c>
    </row>
    <row r="130" spans="1:35" x14ac:dyDescent="0.25">
      <c r="A130" s="27">
        <v>37865</v>
      </c>
      <c r="B130">
        <v>2003</v>
      </c>
      <c r="C130">
        <v>9</v>
      </c>
      <c r="D130">
        <v>130</v>
      </c>
      <c r="E130" s="24" t="str">
        <f>IF(ISBLANK(HLOOKUP(E$1, m_preprocess!$1:$1048576, $D130, FALSE)), "", HLOOKUP(E$1, m_preprocess!$1:$1048576, $D130, FALSE))</f>
        <v/>
      </c>
      <c r="F130" s="24">
        <f>IF(ISBLANK(HLOOKUP(F$1, m_preprocess!$1:$1048576, $D130, FALSE)), "", HLOOKUP(F$1, m_preprocess!$1:$1048576, $D130, FALSE))</f>
        <v>66.14</v>
      </c>
      <c r="G130" s="24">
        <f>IF(ISBLANK(HLOOKUP(G$1, m_preprocess!$1:$1048576, $D130, FALSE)), "", HLOOKUP(G$1, m_preprocess!$1:$1048576, $D130, FALSE))</f>
        <v>93.647948523115645</v>
      </c>
      <c r="H130" s="24">
        <f>IF(ISBLANK(HLOOKUP(H$1, m_preprocess!$1:$1048576, $D130, FALSE)), "", HLOOKUP(H$1, m_preprocess!$1:$1048576, $D130, FALSE))</f>
        <v>18.453394932824203</v>
      </c>
      <c r="I130" s="24">
        <f>IF(ISBLANK(HLOOKUP(I$1, m_preprocess!$1:$1048576, $D130, FALSE)), "", HLOOKUP(I$1, m_preprocess!$1:$1048576, $D130, FALSE))</f>
        <v>67.421242128469359</v>
      </c>
      <c r="J130" s="24">
        <f>IF(ISBLANK(HLOOKUP(J$1, m_preprocess!$1:$1048576, $D130, FALSE)), "", HLOOKUP(J$1, m_preprocess!$1:$1048576, $D130, FALSE))</f>
        <v>90.166045449420409</v>
      </c>
      <c r="K130" s="24">
        <f>IF(ISBLANK(HLOOKUP(K$1, m_preprocess!$1:$1048576, $D130, FALSE)), "", HLOOKUP(K$1, m_preprocess!$1:$1048576, $D130, FALSE))</f>
        <v>35.338294973505093</v>
      </c>
      <c r="L130" s="24">
        <f>IF(ISBLANK(HLOOKUP(L$1, m_preprocess!$1:$1048576, $D130, FALSE)), "", HLOOKUP(L$1, m_preprocess!$1:$1048576, $D130, FALSE))</f>
        <v>12.939575019545174</v>
      </c>
      <c r="M130" s="24">
        <f>IF(ISBLANK(HLOOKUP(M$1, m_preprocess!$1:$1048576, $D130, FALSE)), "", HLOOKUP(M$1, m_preprocess!$1:$1048576, $D130, FALSE))</f>
        <v>17.733831735406032</v>
      </c>
      <c r="N130" s="24">
        <f>IF(ISBLANK(HLOOKUP(N$1, m_preprocess!$1:$1048576, $D130, FALSE)), "", HLOOKUP(N$1, m_preprocess!$1:$1048576, $D130, FALSE))</f>
        <v>3.3073762856953839</v>
      </c>
      <c r="O130" s="24">
        <f>IF(ISBLANK(HLOOKUP(O$1, m_preprocess!$1:$1048576, $D130, FALSE)), "", HLOOKUP(O$1, m_preprocess!$1:$1048576, $D130, FALSE))</f>
        <v>7.7437100771952316</v>
      </c>
      <c r="P130" s="24">
        <f>IF(ISBLANK(HLOOKUP(P$1, m_preprocess!$1:$1048576, $D130, FALSE)), "", HLOOKUP(P$1, m_preprocess!$1:$1048576, $D130, FALSE))</f>
        <v>2.3110062252580259</v>
      </c>
      <c r="Q130" s="24">
        <f>IF(ISBLANK(HLOOKUP(Q$1, m_preprocess!$1:$1048576, $D130, FALSE)), "", HLOOKUP(Q$1, m_preprocess!$1:$1048576, $D130, FALSE))</f>
        <v>9.1148539665626611</v>
      </c>
      <c r="R130" s="24">
        <f>IF(ISBLANK(HLOOKUP(R$1, m_preprocess!$1:$1048576, $D130, FALSE)), "", HLOOKUP(R$1, m_preprocess!$1:$1048576, $D130, FALSE))</f>
        <v>69.318952130843996</v>
      </c>
      <c r="S130" s="24">
        <f>IF(ISBLANK(HLOOKUP(S$1, m_preprocess!$1:$1048576, $D130, FALSE)), "", HLOOKUP(S$1, m_preprocess!$1:$1048576, $D130, FALSE))</f>
        <v>485.12299999999999</v>
      </c>
      <c r="T130" s="24">
        <f>IF(ISBLANK(HLOOKUP(T$1, m_preprocess!$1:$1048576, $D130, FALSE)), "", HLOOKUP(T$1, m_preprocess!$1:$1048576, $D130, FALSE))</f>
        <v>6737.75</v>
      </c>
      <c r="U130" s="24">
        <f>IF(ISBLANK(HLOOKUP(U$1, m_preprocess!$1:$1048576, $D130, FALSE)), "", HLOOKUP(U$1, m_preprocess!$1:$1048576, $D130, FALSE))</f>
        <v>13036</v>
      </c>
      <c r="V130" s="24">
        <f>IF(ISBLANK(HLOOKUP(V$1, m_preprocess!$1:$1048576, $D130, FALSE)), "", HLOOKUP(V$1, m_preprocess!$1:$1048576, $D130, FALSE))</f>
        <v>104.02079265563114</v>
      </c>
      <c r="W130" s="24">
        <f>IF(ISBLANK(HLOOKUP(W$1, m_preprocess!$1:$1048576, $D130, FALSE)), "", HLOOKUP(W$1, m_preprocess!$1:$1048576, $D130, FALSE))</f>
        <v>216894.8811083319</v>
      </c>
      <c r="X130" s="24">
        <f>IF(ISBLANK(HLOOKUP(X$1, m_preprocess!$1:$1048576, $D130, FALSE)), "", HLOOKUP(X$1, m_preprocess!$1:$1048576, $D130, FALSE))</f>
        <v>504195.30573478329</v>
      </c>
      <c r="Y130" s="24">
        <f>IF(ISBLANK(HLOOKUP(Y$1, m_preprocess!$1:$1048576, $D130, FALSE)), "", HLOOKUP(Y$1, m_preprocess!$1:$1048576, $D130, FALSE))</f>
        <v>102.87</v>
      </c>
      <c r="Z130" s="24">
        <f>IF(ISBLANK(HLOOKUP(Z$1, m_preprocess!$1:$1048576, $D130, FALSE)), "", HLOOKUP(Z$1, m_preprocess!$1:$1048576, $D130, FALSE))</f>
        <v>85.7</v>
      </c>
      <c r="AA130" s="24">
        <f>IF(ISBLANK(HLOOKUP(AA$1, m_preprocess!$1:$1048576, $D130, FALSE)), "", HLOOKUP(AA$1, m_preprocess!$1:$1048576, $D130, FALSE))</f>
        <v>52.96</v>
      </c>
      <c r="AB130" s="24">
        <f>IF(ISBLANK(HLOOKUP(AB$1, m_preprocess!$1:$1048576, $D130, FALSE)), "", HLOOKUP(AB$1, m_preprocess!$1:$1048576, $D130, FALSE))</f>
        <v>50.329072600000003</v>
      </c>
      <c r="AC130" s="24" t="str">
        <f>IF(ISBLANK(HLOOKUP(AC$1, m_preprocess!$1:$1048576, $D130, FALSE)), "", HLOOKUP(AC$1, m_preprocess!$1:$1048576, $D130, FALSE))</f>
        <v/>
      </c>
      <c r="AD130" s="24">
        <f>IF(ISBLANK(HLOOKUP(AD$1, m_preprocess!$1:$1048576, $D130, FALSE)), "", HLOOKUP(AD$1, m_preprocess!$1:$1048576, $D130, FALSE))</f>
        <v>92.072744418027739</v>
      </c>
      <c r="AE130" s="24">
        <f>IF(ISBLANK(HLOOKUP(AE$1, m_preprocess!$1:$1048576, $D130, FALSE)), "", HLOOKUP(AE$1, m_preprocess!$1:$1048576, $D130, FALSE))</f>
        <v>331.32170737833337</v>
      </c>
      <c r="AF130" s="24">
        <f>IF(ISBLANK(HLOOKUP(AF$1, m_preprocess!$1:$1048576, $D130, FALSE)), "", HLOOKUP(AF$1, m_preprocess!$1:$1048576, $D130, FALSE))</f>
        <v>111.0629057287691</v>
      </c>
      <c r="AG130" s="24">
        <f>IF(ISBLANK(HLOOKUP(AG$1, m_preprocess!$1:$1048576, $D130, FALSE)), "", HLOOKUP(AG$1, m_preprocess!$1:$1048576, $D130, FALSE))</f>
        <v>1642.3076500009888</v>
      </c>
      <c r="AH130" s="24">
        <f>IF(ISBLANK(HLOOKUP(AH$1, m_preprocess!$1:$1048576, $D130, FALSE)), "", HLOOKUP(AH$1, m_preprocess!$1:$1048576, $D130, FALSE))</f>
        <v>1113897.5</v>
      </c>
      <c r="AI130" s="24">
        <f>IF(ISBLANK(HLOOKUP(AI$1, m_preprocess!$1:$1048576, $D130, FALSE)), "", HLOOKUP(AI$1, m_preprocess!$1:$1048576, $D130, FALSE))</f>
        <v>74.333825293274558</v>
      </c>
    </row>
    <row r="131" spans="1:35" x14ac:dyDescent="0.25">
      <c r="A131" s="27">
        <v>37895</v>
      </c>
      <c r="B131">
        <v>2003</v>
      </c>
      <c r="C131">
        <v>10</v>
      </c>
      <c r="D131">
        <v>131</v>
      </c>
      <c r="E131" s="24" t="str">
        <f>IF(ISBLANK(HLOOKUP(E$1, m_preprocess!$1:$1048576, $D131, FALSE)), "", HLOOKUP(E$1, m_preprocess!$1:$1048576, $D131, FALSE))</f>
        <v/>
      </c>
      <c r="F131" s="24">
        <f>IF(ISBLANK(HLOOKUP(F$1, m_preprocess!$1:$1048576, $D131, FALSE)), "", HLOOKUP(F$1, m_preprocess!$1:$1048576, $D131, FALSE))</f>
        <v>69.12</v>
      </c>
      <c r="G131" s="24">
        <f>IF(ISBLANK(HLOOKUP(G$1, m_preprocess!$1:$1048576, $D131, FALSE)), "", HLOOKUP(G$1, m_preprocess!$1:$1048576, $D131, FALSE))</f>
        <v>100.51840448742703</v>
      </c>
      <c r="H131" s="24">
        <f>IF(ISBLANK(HLOOKUP(H$1, m_preprocess!$1:$1048576, $D131, FALSE)), "", HLOOKUP(H$1, m_preprocess!$1:$1048576, $D131, FALSE))</f>
        <v>18.561928930799283</v>
      </c>
      <c r="I131" s="24">
        <f>IF(ISBLANK(HLOOKUP(I$1, m_preprocess!$1:$1048576, $D131, FALSE)), "", HLOOKUP(I$1, m_preprocess!$1:$1048576, $D131, FALSE))</f>
        <v>69.541686990459382</v>
      </c>
      <c r="J131" s="24">
        <f>IF(ISBLANK(HLOOKUP(J$1, m_preprocess!$1:$1048576, $D131, FALSE)), "", HLOOKUP(J$1, m_preprocess!$1:$1048576, $D131, FALSE))</f>
        <v>93.069754160493304</v>
      </c>
      <c r="K131" s="24">
        <f>IF(ISBLANK(HLOOKUP(K$1, m_preprocess!$1:$1048576, $D131, FALSE)), "", HLOOKUP(K$1, m_preprocess!$1:$1048576, $D131, FALSE))</f>
        <v>35.194900606947947</v>
      </c>
      <c r="L131" s="24">
        <f>IF(ISBLANK(HLOOKUP(L$1, m_preprocess!$1:$1048576, $D131, FALSE)), "", HLOOKUP(L$1, m_preprocess!$1:$1048576, $D131, FALSE))</f>
        <v>13.657701188831451</v>
      </c>
      <c r="M131" s="24">
        <f>IF(ISBLANK(HLOOKUP(M$1, m_preprocess!$1:$1048576, $D131, FALSE)), "", HLOOKUP(M$1, m_preprocess!$1:$1048576, $D131, FALSE))</f>
        <v>19.316460440350021</v>
      </c>
      <c r="N131" s="24">
        <f>IF(ISBLANK(HLOOKUP(N$1, m_preprocess!$1:$1048576, $D131, FALSE)), "", HLOOKUP(N$1, m_preprocess!$1:$1048576, $D131, FALSE))</f>
        <v>3.5462034955217785</v>
      </c>
      <c r="O131" s="24">
        <f>IF(ISBLANK(HLOOKUP(O$1, m_preprocess!$1:$1048576, $D131, FALSE)), "", HLOOKUP(O$1, m_preprocess!$1:$1048576, $D131, FALSE))</f>
        <v>8.1456406964893553</v>
      </c>
      <c r="P131" s="24">
        <f>IF(ISBLANK(HLOOKUP(P$1, m_preprocess!$1:$1048576, $D131, FALSE)), "", HLOOKUP(P$1, m_preprocess!$1:$1048576, $D131, FALSE))</f>
        <v>2.7992677497418188</v>
      </c>
      <c r="Q131" s="24">
        <f>IF(ISBLANK(HLOOKUP(Q$1, m_preprocess!$1:$1048576, $D131, FALSE)), "", HLOOKUP(Q$1, m_preprocess!$1:$1048576, $D131, FALSE))</f>
        <v>11.060272925587574</v>
      </c>
      <c r="R131" s="24">
        <f>IF(ISBLANK(HLOOKUP(R$1, m_preprocess!$1:$1048576, $D131, FALSE)), "", HLOOKUP(R$1, m_preprocess!$1:$1048576, $D131, FALSE))</f>
        <v>75.29309077792162</v>
      </c>
      <c r="S131" s="24">
        <f>IF(ISBLANK(HLOOKUP(S$1, m_preprocess!$1:$1048576, $D131, FALSE)), "", HLOOKUP(S$1, m_preprocess!$1:$1048576, $D131, FALSE))</f>
        <v>509.63</v>
      </c>
      <c r="T131" s="24">
        <f>IF(ISBLANK(HLOOKUP(T$1, m_preprocess!$1:$1048576, $D131, FALSE)), "", HLOOKUP(T$1, m_preprocess!$1:$1048576, $D131, FALSE))</f>
        <v>6906.96</v>
      </c>
      <c r="U131" s="24">
        <f>IF(ISBLANK(HLOOKUP(U$1, m_preprocess!$1:$1048576, $D131, FALSE)), "", HLOOKUP(U$1, m_preprocess!$1:$1048576, $D131, FALSE))</f>
        <v>11676</v>
      </c>
      <c r="V131" s="24">
        <f>IF(ISBLANK(HLOOKUP(V$1, m_preprocess!$1:$1048576, $D131, FALSE)), "", HLOOKUP(V$1, m_preprocess!$1:$1048576, $D131, FALSE))</f>
        <v>102.94050935515369</v>
      </c>
      <c r="W131" s="24">
        <f>IF(ISBLANK(HLOOKUP(W$1, m_preprocess!$1:$1048576, $D131, FALSE)), "", HLOOKUP(W$1, m_preprocess!$1:$1048576, $D131, FALSE))</f>
        <v>233295.22573565476</v>
      </c>
      <c r="X131" s="24">
        <f>IF(ISBLANK(HLOOKUP(X$1, m_preprocess!$1:$1048576, $D131, FALSE)), "", HLOOKUP(X$1, m_preprocess!$1:$1048576, $D131, FALSE))</f>
        <v>523485.73988326255</v>
      </c>
      <c r="Y131" s="24">
        <f>IF(ISBLANK(HLOOKUP(Y$1, m_preprocess!$1:$1048576, $D131, FALSE)), "", HLOOKUP(Y$1, m_preprocess!$1:$1048576, $D131, FALSE))</f>
        <v>105.06</v>
      </c>
      <c r="Z131" s="24">
        <f>IF(ISBLANK(HLOOKUP(Z$1, m_preprocess!$1:$1048576, $D131, FALSE)), "", HLOOKUP(Z$1, m_preprocess!$1:$1048576, $D131, FALSE))</f>
        <v>90</v>
      </c>
      <c r="AA131" s="24">
        <f>IF(ISBLANK(HLOOKUP(AA$1, m_preprocess!$1:$1048576, $D131, FALSE)), "", HLOOKUP(AA$1, m_preprocess!$1:$1048576, $D131, FALSE))</f>
        <v>50.97</v>
      </c>
      <c r="AB131" s="24">
        <f>IF(ISBLANK(HLOOKUP(AB$1, m_preprocess!$1:$1048576, $D131, FALSE)), "", HLOOKUP(AB$1, m_preprocess!$1:$1048576, $D131, FALSE))</f>
        <v>50.370892699999999</v>
      </c>
      <c r="AC131" s="24" t="str">
        <f>IF(ISBLANK(HLOOKUP(AC$1, m_preprocess!$1:$1048576, $D131, FALSE)), "", HLOOKUP(AC$1, m_preprocess!$1:$1048576, $D131, FALSE))</f>
        <v/>
      </c>
      <c r="AD131" s="24">
        <f>IF(ISBLANK(HLOOKUP(AD$1, m_preprocess!$1:$1048576, $D131, FALSE)), "", HLOOKUP(AD$1, m_preprocess!$1:$1048576, $D131, FALSE))</f>
        <v>94.137506200342528</v>
      </c>
      <c r="AE131" s="24">
        <f>IF(ISBLANK(HLOOKUP(AE$1, m_preprocess!$1:$1048576, $D131, FALSE)), "", HLOOKUP(AE$1, m_preprocess!$1:$1048576, $D131, FALSE))</f>
        <v>338.42297362031246</v>
      </c>
      <c r="AF131" s="24">
        <f>IF(ISBLANK(HLOOKUP(AF$1, m_preprocess!$1:$1048576, $D131, FALSE)), "", HLOOKUP(AF$1, m_preprocess!$1:$1048576, $D131, FALSE))</f>
        <v>103.48014262100131</v>
      </c>
      <c r="AG131" s="24">
        <f>IF(ISBLANK(HLOOKUP(AG$1, m_preprocess!$1:$1048576, $D131, FALSE)), "", HLOOKUP(AG$1, m_preprocess!$1:$1048576, $D131, FALSE))</f>
        <v>1627.3192652013031</v>
      </c>
      <c r="AH131" s="24">
        <f>IF(ISBLANK(HLOOKUP(AH$1, m_preprocess!$1:$1048576, $D131, FALSE)), "", HLOOKUP(AH$1, m_preprocess!$1:$1048576, $D131, FALSE))</f>
        <v>1174286</v>
      </c>
      <c r="AI131" s="24">
        <f>IF(ISBLANK(HLOOKUP(AI$1, m_preprocess!$1:$1048576, $D131, FALSE)), "", HLOOKUP(AI$1, m_preprocess!$1:$1048576, $D131, FALSE))</f>
        <v>74.52706516525312</v>
      </c>
    </row>
    <row r="132" spans="1:35" x14ac:dyDescent="0.25">
      <c r="A132" s="27">
        <v>37926</v>
      </c>
      <c r="B132">
        <v>2003</v>
      </c>
      <c r="C132">
        <v>11</v>
      </c>
      <c r="D132">
        <v>132</v>
      </c>
      <c r="E132" s="24" t="str">
        <f>IF(ISBLANK(HLOOKUP(E$1, m_preprocess!$1:$1048576, $D132, FALSE)), "", HLOOKUP(E$1, m_preprocess!$1:$1048576, $D132, FALSE))</f>
        <v/>
      </c>
      <c r="F132" s="24">
        <f>IF(ISBLANK(HLOOKUP(F$1, m_preprocess!$1:$1048576, $D132, FALSE)), "", HLOOKUP(F$1, m_preprocess!$1:$1048576, $D132, FALSE))</f>
        <v>67.44</v>
      </c>
      <c r="G132" s="24">
        <f>IF(ISBLANK(HLOOKUP(G$1, m_preprocess!$1:$1048576, $D132, FALSE)), "", HLOOKUP(G$1, m_preprocess!$1:$1048576, $D132, FALSE))</f>
        <v>99.649938179174569</v>
      </c>
      <c r="H132" s="24">
        <f>IF(ISBLANK(HLOOKUP(H$1, m_preprocess!$1:$1048576, $D132, FALSE)), "", HLOOKUP(H$1, m_preprocess!$1:$1048576, $D132, FALSE))</f>
        <v>18.607696279342996</v>
      </c>
      <c r="I132" s="24">
        <f>IF(ISBLANK(HLOOKUP(I$1, m_preprocess!$1:$1048576, $D132, FALSE)), "", HLOOKUP(I$1, m_preprocess!$1:$1048576, $D132, FALSE))</f>
        <v>69.865373909694384</v>
      </c>
      <c r="J132" s="24">
        <f>IF(ISBLANK(HLOOKUP(J$1, m_preprocess!$1:$1048576, $D132, FALSE)), "", HLOOKUP(J$1, m_preprocess!$1:$1048576, $D132, FALSE))</f>
        <v>94.947184680488434</v>
      </c>
      <c r="K132" s="24">
        <f>IF(ISBLANK(HLOOKUP(K$1, m_preprocess!$1:$1048576, $D132, FALSE)), "", HLOOKUP(K$1, m_preprocess!$1:$1048576, $D132, FALSE))</f>
        <v>34.788783187260385</v>
      </c>
      <c r="L132" s="24">
        <f>IF(ISBLANK(HLOOKUP(L$1, m_preprocess!$1:$1048576, $D132, FALSE)), "", HLOOKUP(L$1, m_preprocess!$1:$1048576, $D132, FALSE))</f>
        <v>13.916110752005419</v>
      </c>
      <c r="M132" s="24">
        <f>IF(ISBLANK(HLOOKUP(M$1, m_preprocess!$1:$1048576, $D132, FALSE)), "", HLOOKUP(M$1, m_preprocess!$1:$1048576, $D132, FALSE))</f>
        <v>17.987642655644688</v>
      </c>
      <c r="N132" s="24">
        <f>IF(ISBLANK(HLOOKUP(N$1, m_preprocess!$1:$1048576, $D132, FALSE)), "", HLOOKUP(N$1, m_preprocess!$1:$1048576, $D132, FALSE))</f>
        <v>3.4032901016424875</v>
      </c>
      <c r="O132" s="24">
        <f>IF(ISBLANK(HLOOKUP(O$1, m_preprocess!$1:$1048576, $D132, FALSE)), "", HLOOKUP(O$1, m_preprocess!$1:$1048576, $D132, FALSE))</f>
        <v>6.9458267594390861</v>
      </c>
      <c r="P132" s="24">
        <f>IF(ISBLANK(HLOOKUP(P$1, m_preprocess!$1:$1048576, $D132, FALSE)), "", HLOOKUP(P$1, m_preprocess!$1:$1048576, $D132, FALSE))</f>
        <v>2.624703414050555</v>
      </c>
      <c r="Q132" s="24">
        <f>IF(ISBLANK(HLOOKUP(Q$1, m_preprocess!$1:$1048576, $D132, FALSE)), "", HLOOKUP(Q$1, m_preprocess!$1:$1048576, $D132, FALSE))</f>
        <v>10.909464393255217</v>
      </c>
      <c r="R132" s="24">
        <f>IF(ISBLANK(HLOOKUP(R$1, m_preprocess!$1:$1048576, $D132, FALSE)), "", HLOOKUP(R$1, m_preprocess!$1:$1048576, $D132, FALSE))</f>
        <v>75.347854938736347</v>
      </c>
      <c r="S132" s="24">
        <f>IF(ISBLANK(HLOOKUP(S$1, m_preprocess!$1:$1048576, $D132, FALSE)), "", HLOOKUP(S$1, m_preprocess!$1:$1048576, $D132, FALSE))</f>
        <v>464.31799999999998</v>
      </c>
      <c r="T132" s="24">
        <f>IF(ISBLANK(HLOOKUP(T$1, m_preprocess!$1:$1048576, $D132, FALSE)), "", HLOOKUP(T$1, m_preprocess!$1:$1048576, $D132, FALSE))</f>
        <v>6833.97</v>
      </c>
      <c r="U132" s="24">
        <f>IF(ISBLANK(HLOOKUP(U$1, m_preprocess!$1:$1048576, $D132, FALSE)), "", HLOOKUP(U$1, m_preprocess!$1:$1048576, $D132, FALSE))</f>
        <v>12241</v>
      </c>
      <c r="V132" s="24">
        <f>IF(ISBLANK(HLOOKUP(V$1, m_preprocess!$1:$1048576, $D132, FALSE)), "", HLOOKUP(V$1, m_preprocess!$1:$1048576, $D132, FALSE))</f>
        <v>103.7306262347935</v>
      </c>
      <c r="W132" s="24">
        <f>IF(ISBLANK(HLOOKUP(W$1, m_preprocess!$1:$1048576, $D132, FALSE)), "", HLOOKUP(W$1, m_preprocess!$1:$1048576, $D132, FALSE))</f>
        <v>244869.88779251941</v>
      </c>
      <c r="X132" s="24">
        <f>IF(ISBLANK(HLOOKUP(X$1, m_preprocess!$1:$1048576, $D132, FALSE)), "", HLOOKUP(X$1, m_preprocess!$1:$1048576, $D132, FALSE))</f>
        <v>532474.50685227104</v>
      </c>
      <c r="Y132" s="24">
        <f>IF(ISBLANK(HLOOKUP(Y$1, m_preprocess!$1:$1048576, $D132, FALSE)), "", HLOOKUP(Y$1, m_preprocess!$1:$1048576, $D132, FALSE))</f>
        <v>101.95</v>
      </c>
      <c r="Z132" s="24">
        <f>IF(ISBLANK(HLOOKUP(Z$1, m_preprocess!$1:$1048576, $D132, FALSE)), "", HLOOKUP(Z$1, m_preprocess!$1:$1048576, $D132, FALSE))</f>
        <v>84.6</v>
      </c>
      <c r="AA132" s="24">
        <f>IF(ISBLANK(HLOOKUP(AA$1, m_preprocess!$1:$1048576, $D132, FALSE)), "", HLOOKUP(AA$1, m_preprocess!$1:$1048576, $D132, FALSE))</f>
        <v>49.72</v>
      </c>
      <c r="AB132" s="24">
        <f>IF(ISBLANK(HLOOKUP(AB$1, m_preprocess!$1:$1048576, $D132, FALSE)), "", HLOOKUP(AB$1, m_preprocess!$1:$1048576, $D132, FALSE))</f>
        <v>49.317727699999999</v>
      </c>
      <c r="AC132" s="24" t="str">
        <f>IF(ISBLANK(HLOOKUP(AC$1, m_preprocess!$1:$1048576, $D132, FALSE)), "", HLOOKUP(AC$1, m_preprocess!$1:$1048576, $D132, FALSE))</f>
        <v/>
      </c>
      <c r="AD132" s="24">
        <f>IF(ISBLANK(HLOOKUP(AD$1, m_preprocess!$1:$1048576, $D132, FALSE)), "", HLOOKUP(AD$1, m_preprocess!$1:$1048576, $D132, FALSE))</f>
        <v>92.411691854904291</v>
      </c>
      <c r="AE132" s="24">
        <f>IF(ISBLANK(HLOOKUP(AE$1, m_preprocess!$1:$1048576, $D132, FALSE)), "", HLOOKUP(AE$1, m_preprocess!$1:$1048576, $D132, FALSE))</f>
        <v>343.51386772343051</v>
      </c>
      <c r="AF132" s="24">
        <f>IF(ISBLANK(HLOOKUP(AF$1, m_preprocess!$1:$1048576, $D132, FALSE)), "", HLOOKUP(AF$1, m_preprocess!$1:$1048576, $D132, FALSE))</f>
        <v>107.65196406251358</v>
      </c>
      <c r="AG132" s="24">
        <f>IF(ISBLANK(HLOOKUP(AG$1, m_preprocess!$1:$1048576, $D132, FALSE)), "", HLOOKUP(AG$1, m_preprocess!$1:$1048576, $D132, FALSE))</f>
        <v>1630.69660735051</v>
      </c>
      <c r="AH132" s="24">
        <f>IF(ISBLANK(HLOOKUP(AH$1, m_preprocess!$1:$1048576, $D132, FALSE)), "", HLOOKUP(AH$1, m_preprocess!$1:$1048576, $D132, FALSE))</f>
        <v>1088776</v>
      </c>
      <c r="AI132" s="24">
        <f>IF(ISBLANK(HLOOKUP(AI$1, m_preprocess!$1:$1048576, $D132, FALSE)), "", HLOOKUP(AI$1, m_preprocess!$1:$1048576, $D132, FALSE))</f>
        <v>74.285765376858876</v>
      </c>
    </row>
    <row r="133" spans="1:35" x14ac:dyDescent="0.25">
      <c r="A133" s="27">
        <v>37956</v>
      </c>
      <c r="B133">
        <v>2003</v>
      </c>
      <c r="C133">
        <v>12</v>
      </c>
      <c r="D133">
        <v>133</v>
      </c>
      <c r="E133" s="24" t="str">
        <f>IF(ISBLANK(HLOOKUP(E$1, m_preprocess!$1:$1048576, $D133, FALSE)), "", HLOOKUP(E$1, m_preprocess!$1:$1048576, $D133, FALSE))</f>
        <v/>
      </c>
      <c r="F133" s="24">
        <f>IF(ISBLANK(HLOOKUP(F$1, m_preprocess!$1:$1048576, $D133, FALSE)), "", HLOOKUP(F$1, m_preprocess!$1:$1048576, $D133, FALSE))</f>
        <v>64.81</v>
      </c>
      <c r="G133" s="24">
        <f>IF(ISBLANK(HLOOKUP(G$1, m_preprocess!$1:$1048576, $D133, FALSE)), "", HLOOKUP(G$1, m_preprocess!$1:$1048576, $D133, FALSE))</f>
        <v>93.455076846640537</v>
      </c>
      <c r="H133" s="24">
        <f>IF(ISBLANK(HLOOKUP(H$1, m_preprocess!$1:$1048576, $D133, FALSE)), "", HLOOKUP(H$1, m_preprocess!$1:$1048576, $D133, FALSE))</f>
        <v>18.646925435237605</v>
      </c>
      <c r="I133" s="24">
        <f>IF(ISBLANK(HLOOKUP(I$1, m_preprocess!$1:$1048576, $D133, FALSE)), "", HLOOKUP(I$1, m_preprocess!$1:$1048576, $D133, FALSE))</f>
        <v>66.601366877273364</v>
      </c>
      <c r="J133" s="24">
        <f>IF(ISBLANK(HLOOKUP(J$1, m_preprocess!$1:$1048576, $D133, FALSE)), "", HLOOKUP(J$1, m_preprocess!$1:$1048576, $D133, FALSE))</f>
        <v>92.698977648069217</v>
      </c>
      <c r="K133" s="24">
        <f>IF(ISBLANK(HLOOKUP(K$1, m_preprocess!$1:$1048576, $D133, FALSE)), "", HLOOKUP(K$1, m_preprocess!$1:$1048576, $D133, FALSE))</f>
        <v>34.268597266394586</v>
      </c>
      <c r="L133" s="24">
        <f>IF(ISBLANK(HLOOKUP(L$1, m_preprocess!$1:$1048576, $D133, FALSE)), "", HLOOKUP(L$1, m_preprocess!$1:$1048576, $D133, FALSE))</f>
        <v>12.515510082746179</v>
      </c>
      <c r="M133" s="24">
        <f>IF(ISBLANK(HLOOKUP(M$1, m_preprocess!$1:$1048576, $D133, FALSE)), "", HLOOKUP(M$1, m_preprocess!$1:$1048576, $D133, FALSE))</f>
        <v>19.463240633851182</v>
      </c>
      <c r="N133" s="24">
        <f>IF(ISBLANK(HLOOKUP(N$1, m_preprocess!$1:$1048576, $D133, FALSE)), "", HLOOKUP(N$1, m_preprocess!$1:$1048576, $D133, FALSE))</f>
        <v>4.8396708931658994</v>
      </c>
      <c r="O133" s="24">
        <f>IF(ISBLANK(HLOOKUP(O$1, m_preprocess!$1:$1048576, $D133, FALSE)), "", HLOOKUP(O$1, m_preprocess!$1:$1048576, $D133, FALSE))</f>
        <v>7.3800993559463484</v>
      </c>
      <c r="P133" s="24">
        <f>IF(ISBLANK(HLOOKUP(P$1, m_preprocess!$1:$1048576, $D133, FALSE)), "", HLOOKUP(P$1, m_preprocess!$1:$1048576, $D133, FALSE))</f>
        <v>2.7873428921073797</v>
      </c>
      <c r="Q133" s="24">
        <f>IF(ISBLANK(HLOOKUP(Q$1, m_preprocess!$1:$1048576, $D133, FALSE)), "", HLOOKUP(Q$1, m_preprocess!$1:$1048576, $D133, FALSE))</f>
        <v>16.319044180063916</v>
      </c>
      <c r="R133" s="24">
        <f>IF(ISBLANK(HLOOKUP(R$1, m_preprocess!$1:$1048576, $D133, FALSE)), "", HLOOKUP(R$1, m_preprocess!$1:$1048576, $D133, FALSE))</f>
        <v>95.294369367834463</v>
      </c>
      <c r="S133" s="24">
        <f>IF(ISBLANK(HLOOKUP(S$1, m_preprocess!$1:$1048576, $D133, FALSE)), "", HLOOKUP(S$1, m_preprocess!$1:$1048576, $D133, FALSE))</f>
        <v>442.87</v>
      </c>
      <c r="T133" s="24">
        <f>IF(ISBLANK(HLOOKUP(T$1, m_preprocess!$1:$1048576, $D133, FALSE)), "", HLOOKUP(T$1, m_preprocess!$1:$1048576, $D133, FALSE))</f>
        <v>7107.56</v>
      </c>
      <c r="U133" s="24">
        <f>IF(ISBLANK(HLOOKUP(U$1, m_preprocess!$1:$1048576, $D133, FALSE)), "", HLOOKUP(U$1, m_preprocess!$1:$1048576, $D133, FALSE))</f>
        <v>12655</v>
      </c>
      <c r="V133" s="24">
        <f>IF(ISBLANK(HLOOKUP(V$1, m_preprocess!$1:$1048576, $D133, FALSE)), "", HLOOKUP(V$1, m_preprocess!$1:$1048576, $D133, FALSE))</f>
        <v>108.13498636623504</v>
      </c>
      <c r="W133" s="24">
        <f>IF(ISBLANK(HLOOKUP(W$1, m_preprocess!$1:$1048576, $D133, FALSE)), "", HLOOKUP(W$1, m_preprocess!$1:$1048576, $D133, FALSE))</f>
        <v>262518.3179394005</v>
      </c>
      <c r="X133" s="24">
        <f>IF(ISBLANK(HLOOKUP(X$1, m_preprocess!$1:$1048576, $D133, FALSE)), "", HLOOKUP(X$1, m_preprocess!$1:$1048576, $D133, FALSE))</f>
        <v>546510.46551311249</v>
      </c>
      <c r="Y133" s="24">
        <f>IF(ISBLANK(HLOOKUP(Y$1, m_preprocess!$1:$1048576, $D133, FALSE)), "", HLOOKUP(Y$1, m_preprocess!$1:$1048576, $D133, FALSE))</f>
        <v>99.74</v>
      </c>
      <c r="Z133" s="24">
        <f>IF(ISBLANK(HLOOKUP(Z$1, m_preprocess!$1:$1048576, $D133, FALSE)), "", HLOOKUP(Z$1, m_preprocess!$1:$1048576, $D133, FALSE))</f>
        <v>77.900000000000006</v>
      </c>
      <c r="AA133" s="24">
        <f>IF(ISBLANK(HLOOKUP(AA$1, m_preprocess!$1:$1048576, $D133, FALSE)), "", HLOOKUP(AA$1, m_preprocess!$1:$1048576, $D133, FALSE))</f>
        <v>49.41</v>
      </c>
      <c r="AB133" s="24">
        <f>IF(ISBLANK(HLOOKUP(AB$1, m_preprocess!$1:$1048576, $D133, FALSE)), "", HLOOKUP(AB$1, m_preprocess!$1:$1048576, $D133, FALSE))</f>
        <v>50.180939600000002</v>
      </c>
      <c r="AC133" s="24" t="str">
        <f>IF(ISBLANK(HLOOKUP(AC$1, m_preprocess!$1:$1048576, $D133, FALSE)), "", HLOOKUP(AC$1, m_preprocess!$1:$1048576, $D133, FALSE))</f>
        <v/>
      </c>
      <c r="AD133" s="24">
        <f>IF(ISBLANK(HLOOKUP(AD$1, m_preprocess!$1:$1048576, $D133, FALSE)), "", HLOOKUP(AD$1, m_preprocess!$1:$1048576, $D133, FALSE))</f>
        <v>93.716216970028441</v>
      </c>
      <c r="AE133" s="24">
        <f>IF(ISBLANK(HLOOKUP(AE$1, m_preprocess!$1:$1048576, $D133, FALSE)), "", HLOOKUP(AE$1, m_preprocess!$1:$1048576, $D133, FALSE))</f>
        <v>362.00958099846582</v>
      </c>
      <c r="AF133" s="24">
        <f>IF(ISBLANK(HLOOKUP(AF$1, m_preprocess!$1:$1048576, $D133, FALSE)), "", HLOOKUP(AF$1, m_preprocess!$1:$1048576, $D133, FALSE))</f>
        <v>111.61057270423309</v>
      </c>
      <c r="AG133" s="24">
        <f>IF(ISBLANK(HLOOKUP(AG$1, m_preprocess!$1:$1048576, $D133, FALSE)), "", HLOOKUP(AG$1, m_preprocess!$1:$1048576, $D133, FALSE))</f>
        <v>1647.7269484383376</v>
      </c>
      <c r="AH133" s="24">
        <f>IF(ISBLANK(HLOOKUP(AH$1, m_preprocess!$1:$1048576, $D133, FALSE)), "", HLOOKUP(AH$1, m_preprocess!$1:$1048576, $D133, FALSE))</f>
        <v>1217320</v>
      </c>
      <c r="AI133" s="24">
        <f>IF(ISBLANK(HLOOKUP(AI$1, m_preprocess!$1:$1048576, $D133, FALSE)), "", HLOOKUP(AI$1, m_preprocess!$1:$1048576, $D133, FALSE))</f>
        <v>77.494106165277174</v>
      </c>
    </row>
    <row r="134" spans="1:35" x14ac:dyDescent="0.25">
      <c r="A134" s="27">
        <v>37987</v>
      </c>
      <c r="B134">
        <v>2004</v>
      </c>
      <c r="C134">
        <v>1</v>
      </c>
      <c r="D134">
        <v>134</v>
      </c>
      <c r="E134" s="24">
        <f>IF(ISBLANK(HLOOKUP(E$1, m_preprocess!$1:$1048576, $D134, FALSE)), "", HLOOKUP(E$1, m_preprocess!$1:$1048576, $D134, FALSE))</f>
        <v>92.627506026910524</v>
      </c>
      <c r="F134" s="24">
        <f>IF(ISBLANK(HLOOKUP(F$1, m_preprocess!$1:$1048576, $D134, FALSE)), "", HLOOKUP(F$1, m_preprocess!$1:$1048576, $D134, FALSE))</f>
        <v>63.9</v>
      </c>
      <c r="G134" s="24">
        <f>IF(ISBLANK(HLOOKUP(G$1, m_preprocess!$1:$1048576, $D134, FALSE)), "", HLOOKUP(G$1, m_preprocess!$1:$1048576, $D134, FALSE))</f>
        <v>95.189362851426907</v>
      </c>
      <c r="H134" s="24">
        <f>IF(ISBLANK(HLOOKUP(H$1, m_preprocess!$1:$1048576, $D134, FALSE)), "", HLOOKUP(H$1, m_preprocess!$1:$1048576, $D134, FALSE))</f>
        <v>18.725383747026822</v>
      </c>
      <c r="I134" s="24">
        <f>IF(ISBLANK(HLOOKUP(I$1, m_preprocess!$1:$1048576, $D134, FALSE)), "", HLOOKUP(I$1, m_preprocess!$1:$1048576, $D134, FALSE))</f>
        <v>65.669840267304039</v>
      </c>
      <c r="J134" s="24">
        <f>IF(ISBLANK(HLOOKUP(J$1, m_preprocess!$1:$1048576, $D134, FALSE)), "", HLOOKUP(J$1, m_preprocess!$1:$1048576, $D134, FALSE))</f>
        <v>94.122679790741486</v>
      </c>
      <c r="K134" s="24">
        <f>IF(ISBLANK(HLOOKUP(K$1, m_preprocess!$1:$1048576, $D134, FALSE)), "", HLOOKUP(K$1, m_preprocess!$1:$1048576, $D134, FALSE))</f>
        <v>31.391175323232833</v>
      </c>
      <c r="L134" s="24">
        <f>IF(ISBLANK(HLOOKUP(L$1, m_preprocess!$1:$1048576, $D134, FALSE)), "", HLOOKUP(L$1, m_preprocess!$1:$1048576, $D134, FALSE))</f>
        <v>11.604347593204468</v>
      </c>
      <c r="M134" s="24">
        <f>IF(ISBLANK(HLOOKUP(M$1, m_preprocess!$1:$1048576, $D134, FALSE)), "", HLOOKUP(M$1, m_preprocess!$1:$1048576, $D134, FALSE))</f>
        <v>20.464290543577508</v>
      </c>
      <c r="N134" s="24">
        <f>IF(ISBLANK(HLOOKUP(N$1, m_preprocess!$1:$1048576, $D134, FALSE)), "", HLOOKUP(N$1, m_preprocess!$1:$1048576, $D134, FALSE))</f>
        <v>6.4509565349817093</v>
      </c>
      <c r="O134" s="24">
        <f>IF(ISBLANK(HLOOKUP(O$1, m_preprocess!$1:$1048576, $D134, FALSE)), "", HLOOKUP(O$1, m_preprocess!$1:$1048576, $D134, FALSE))</f>
        <v>7.5365680487259175</v>
      </c>
      <c r="P134" s="24">
        <f>IF(ISBLANK(HLOOKUP(P$1, m_preprocess!$1:$1048576, $D134, FALSE)), "", HLOOKUP(P$1, m_preprocess!$1:$1048576, $D134, FALSE))</f>
        <v>2.0738480576657881</v>
      </c>
      <c r="Q134" s="24">
        <f>IF(ISBLANK(HLOOKUP(Q$1, m_preprocess!$1:$1048576, $D134, FALSE)), "", HLOOKUP(Q$1, m_preprocess!$1:$1048576, $D134, FALSE))</f>
        <v>9.740788357886716</v>
      </c>
      <c r="R134" s="24">
        <f>IF(ISBLANK(HLOOKUP(R$1, m_preprocess!$1:$1048576, $D134, FALSE)), "", HLOOKUP(R$1, m_preprocess!$1:$1048576, $D134, FALSE))</f>
        <v>74.073141503454238</v>
      </c>
      <c r="S134" s="24">
        <f>IF(ISBLANK(HLOOKUP(S$1, m_preprocess!$1:$1048576, $D134, FALSE)), "", HLOOKUP(S$1, m_preprocess!$1:$1048576, $D134, FALSE))</f>
        <v>465.08600000000001</v>
      </c>
      <c r="T134" s="24">
        <f>IF(ISBLANK(HLOOKUP(T$1, m_preprocess!$1:$1048576, $D134, FALSE)), "", HLOOKUP(T$1, m_preprocess!$1:$1048576, $D134, FALSE))</f>
        <v>7620.56</v>
      </c>
      <c r="U134" s="24">
        <f>IF(ISBLANK(HLOOKUP(U$1, m_preprocess!$1:$1048576, $D134, FALSE)), "", HLOOKUP(U$1, m_preprocess!$1:$1048576, $D134, FALSE))</f>
        <v>16205</v>
      </c>
      <c r="V134" s="24">
        <f>IF(ISBLANK(HLOOKUP(V$1, m_preprocess!$1:$1048576, $D134, FALSE)), "", HLOOKUP(V$1, m_preprocess!$1:$1048576, $D134, FALSE))</f>
        <v>106.80527838906384</v>
      </c>
      <c r="W134" s="24">
        <f>IF(ISBLANK(HLOOKUP(W$1, m_preprocess!$1:$1048576, $D134, FALSE)), "", HLOOKUP(W$1, m_preprocess!$1:$1048576, $D134, FALSE))</f>
        <v>265595.72114454868</v>
      </c>
      <c r="X134" s="24">
        <f>IF(ISBLANK(HLOOKUP(X$1, m_preprocess!$1:$1048576, $D134, FALSE)), "", HLOOKUP(X$1, m_preprocess!$1:$1048576, $D134, FALSE))</f>
        <v>559872.33381343121</v>
      </c>
      <c r="Y134" s="24">
        <f>IF(ISBLANK(HLOOKUP(Y$1, m_preprocess!$1:$1048576, $D134, FALSE)), "", HLOOKUP(Y$1, m_preprocess!$1:$1048576, $D134, FALSE))</f>
        <v>98.59</v>
      </c>
      <c r="Z134" s="24">
        <f>IF(ISBLANK(HLOOKUP(Z$1, m_preprocess!$1:$1048576, $D134, FALSE)), "", HLOOKUP(Z$1, m_preprocess!$1:$1048576, $D134, FALSE))</f>
        <v>76.8</v>
      </c>
      <c r="AA134" s="24">
        <f>IF(ISBLANK(HLOOKUP(AA$1, m_preprocess!$1:$1048576, $D134, FALSE)), "", HLOOKUP(AA$1, m_preprocess!$1:$1048576, $D134, FALSE))</f>
        <v>55.980725623582764</v>
      </c>
      <c r="AB134" s="24">
        <f>IF(ISBLANK(HLOOKUP(AB$1, m_preprocess!$1:$1048576, $D134, FALSE)), "", HLOOKUP(AB$1, m_preprocess!$1:$1048576, $D134, FALSE))</f>
        <v>57.728057315759635</v>
      </c>
      <c r="AC134" s="24" t="str">
        <f>IF(ISBLANK(HLOOKUP(AC$1, m_preprocess!$1:$1048576, $D134, FALSE)), "", HLOOKUP(AC$1, m_preprocess!$1:$1048576, $D134, FALSE))</f>
        <v/>
      </c>
      <c r="AD134" s="24">
        <f>IF(ISBLANK(HLOOKUP(AD$1, m_preprocess!$1:$1048576, $D134, FALSE)), "", HLOOKUP(AD$1, m_preprocess!$1:$1048576, $D134, FALSE))</f>
        <v>95.628627987502341</v>
      </c>
      <c r="AE134" s="24">
        <f>IF(ISBLANK(HLOOKUP(AE$1, m_preprocess!$1:$1048576, $D134, FALSE)), "", HLOOKUP(AE$1, m_preprocess!$1:$1048576, $D134, FALSE))</f>
        <v>382.25531545202716</v>
      </c>
      <c r="AF134" s="24">
        <f>IF(ISBLANK(HLOOKUP(AF$1, m_preprocess!$1:$1048576, $D134, FALSE)), "", HLOOKUP(AF$1, m_preprocess!$1:$1048576, $D134, FALSE))</f>
        <v>132.95974846258162</v>
      </c>
      <c r="AG134" s="24">
        <f>IF(ISBLANK(HLOOKUP(AG$1, m_preprocess!$1:$1048576, $D134, FALSE)), "", HLOOKUP(AG$1, m_preprocess!$1:$1048576, $D134, FALSE))</f>
        <v>1622.3366421073256</v>
      </c>
      <c r="AH134" s="24">
        <f>IF(ISBLANK(HLOOKUP(AH$1, m_preprocess!$1:$1048576, $D134, FALSE)), "", HLOOKUP(AH$1, m_preprocess!$1:$1048576, $D134, FALSE))</f>
        <v>1113413.75</v>
      </c>
      <c r="AI134" s="24">
        <f>IF(ISBLANK(HLOOKUP(AI$1, m_preprocess!$1:$1048576, $D134, FALSE)), "", HLOOKUP(AI$1, m_preprocess!$1:$1048576, $D134, FALSE))</f>
        <v>78.603998686132485</v>
      </c>
    </row>
    <row r="135" spans="1:35" x14ac:dyDescent="0.25">
      <c r="A135" s="27">
        <v>38018</v>
      </c>
      <c r="B135">
        <v>2004</v>
      </c>
      <c r="C135">
        <v>2</v>
      </c>
      <c r="D135">
        <v>135</v>
      </c>
      <c r="E135" s="24">
        <f>IF(ISBLANK(HLOOKUP(E$1, m_preprocess!$1:$1048576, $D135, FALSE)), "", HLOOKUP(E$1, m_preprocess!$1:$1048576, $D135, FALSE))</f>
        <v>90.186179316559588</v>
      </c>
      <c r="F135" s="24">
        <f>IF(ISBLANK(HLOOKUP(F$1, m_preprocess!$1:$1048576, $D135, FALSE)), "", HLOOKUP(F$1, m_preprocess!$1:$1048576, $D135, FALSE))</f>
        <v>62.75</v>
      </c>
      <c r="G135" s="24">
        <f>IF(ISBLANK(HLOOKUP(G$1, m_preprocess!$1:$1048576, $D135, FALSE)), "", HLOOKUP(G$1, m_preprocess!$1:$1048576, $D135, FALSE))</f>
        <v>90.878380635084696</v>
      </c>
      <c r="H135" s="24">
        <f>IF(ISBLANK(HLOOKUP(H$1, m_preprocess!$1:$1048576, $D135, FALSE)), "", HLOOKUP(H$1, m_preprocess!$1:$1048576, $D135, FALSE))</f>
        <v>18.743690686444307</v>
      </c>
      <c r="I135" s="24">
        <f>IF(ISBLANK(HLOOKUP(I$1, m_preprocess!$1:$1048576, $D135, FALSE)), "", HLOOKUP(I$1, m_preprocess!$1:$1048576, $D135, FALSE))</f>
        <v>67.104843171392588</v>
      </c>
      <c r="J135" s="24">
        <f>IF(ISBLANK(HLOOKUP(J$1, m_preprocess!$1:$1048576, $D135, FALSE)), "", HLOOKUP(J$1, m_preprocess!$1:$1048576, $D135, FALSE))</f>
        <v>95.933300126761466</v>
      </c>
      <c r="K135" s="24">
        <f>IF(ISBLANK(HLOOKUP(K$1, m_preprocess!$1:$1048576, $D135, FALSE)), "", HLOOKUP(K$1, m_preprocess!$1:$1048576, $D135, FALSE))</f>
        <v>31.992737365745853</v>
      </c>
      <c r="L135" s="24">
        <f>IF(ISBLANK(HLOOKUP(L$1, m_preprocess!$1:$1048576, $D135, FALSE)), "", HLOOKUP(L$1, m_preprocess!$1:$1048576, $D135, FALSE))</f>
        <v>12.563682169619197</v>
      </c>
      <c r="M135" s="24">
        <f>IF(ISBLANK(HLOOKUP(M$1, m_preprocess!$1:$1048576, $D135, FALSE)), "", HLOOKUP(M$1, m_preprocess!$1:$1048576, $D135, FALSE))</f>
        <v>17.475827366898002</v>
      </c>
      <c r="N135" s="24">
        <f>IF(ISBLANK(HLOOKUP(N$1, m_preprocess!$1:$1048576, $D135, FALSE)), "", HLOOKUP(N$1, m_preprocess!$1:$1048576, $D135, FALSE))</f>
        <v>3.8832392144582788</v>
      </c>
      <c r="O135" s="24">
        <f>IF(ISBLANK(HLOOKUP(O$1, m_preprocess!$1:$1048576, $D135, FALSE)), "", HLOOKUP(O$1, m_preprocess!$1:$1048576, $D135, FALSE))</f>
        <v>7.1250271240340757</v>
      </c>
      <c r="P135" s="24">
        <f>IF(ISBLANK(HLOOKUP(P$1, m_preprocess!$1:$1048576, $D135, FALSE)), "", HLOOKUP(P$1, m_preprocess!$1:$1048576, $D135, FALSE))</f>
        <v>1.9978256639886105</v>
      </c>
      <c r="Q135" s="24">
        <f>IF(ISBLANK(HLOOKUP(Q$1, m_preprocess!$1:$1048576, $D135, FALSE)), "", HLOOKUP(Q$1, m_preprocess!$1:$1048576, $D135, FALSE))</f>
        <v>9.4271722125564015</v>
      </c>
      <c r="R135" s="24">
        <f>IF(ISBLANK(HLOOKUP(R$1, m_preprocess!$1:$1048576, $D135, FALSE)), "", HLOOKUP(R$1, m_preprocess!$1:$1048576, $D135, FALSE))</f>
        <v>74.504323794137179</v>
      </c>
      <c r="S135" s="24">
        <f>IF(ISBLANK(HLOOKUP(S$1, m_preprocess!$1:$1048576, $D135, FALSE)), "", HLOOKUP(S$1, m_preprocess!$1:$1048576, $D135, FALSE))</f>
        <v>444.54700000000003</v>
      </c>
      <c r="T135" s="24">
        <f>IF(ISBLANK(HLOOKUP(T$1, m_preprocess!$1:$1048576, $D135, FALSE)), "", HLOOKUP(T$1, m_preprocess!$1:$1048576, $D135, FALSE))</f>
        <v>6846.54</v>
      </c>
      <c r="U135" s="24">
        <f>IF(ISBLANK(HLOOKUP(U$1, m_preprocess!$1:$1048576, $D135, FALSE)), "", HLOOKUP(U$1, m_preprocess!$1:$1048576, $D135, FALSE))</f>
        <v>14022</v>
      </c>
      <c r="V135" s="24">
        <f>IF(ISBLANK(HLOOKUP(V$1, m_preprocess!$1:$1048576, $D135, FALSE)), "", HLOOKUP(V$1, m_preprocess!$1:$1048576, $D135, FALSE))</f>
        <v>108.47445634475194</v>
      </c>
      <c r="W135" s="24">
        <f>IF(ISBLANK(HLOOKUP(W$1, m_preprocess!$1:$1048576, $D135, FALSE)), "", HLOOKUP(W$1, m_preprocess!$1:$1048576, $D135, FALSE))</f>
        <v>268561.0312402632</v>
      </c>
      <c r="X135" s="24">
        <f>IF(ISBLANK(HLOOKUP(X$1, m_preprocess!$1:$1048576, $D135, FALSE)), "", HLOOKUP(X$1, m_preprocess!$1:$1048576, $D135, FALSE))</f>
        <v>563991.67468364688</v>
      </c>
      <c r="Y135" s="24">
        <f>IF(ISBLANK(HLOOKUP(Y$1, m_preprocess!$1:$1048576, $D135, FALSE)), "", HLOOKUP(Y$1, m_preprocess!$1:$1048576, $D135, FALSE))</f>
        <v>99.45</v>
      </c>
      <c r="Z135" s="24">
        <f>IF(ISBLANK(HLOOKUP(Z$1, m_preprocess!$1:$1048576, $D135, FALSE)), "", HLOOKUP(Z$1, m_preprocess!$1:$1048576, $D135, FALSE))</f>
        <v>74</v>
      </c>
      <c r="AA135" s="24">
        <f>IF(ISBLANK(HLOOKUP(AA$1, m_preprocess!$1:$1048576, $D135, FALSE)), "", HLOOKUP(AA$1, m_preprocess!$1:$1048576, $D135, FALSE))</f>
        <v>59.961368653421637</v>
      </c>
      <c r="AB135" s="24">
        <f>IF(ISBLANK(HLOOKUP(AB$1, m_preprocess!$1:$1048576, $D135, FALSE)), "", HLOOKUP(AB$1, m_preprocess!$1:$1048576, $D135, FALSE))</f>
        <v>59.834223973509928</v>
      </c>
      <c r="AC135" s="24" t="str">
        <f>IF(ISBLANK(HLOOKUP(AC$1, m_preprocess!$1:$1048576, $D135, FALSE)), "", HLOOKUP(AC$1, m_preprocess!$1:$1048576, $D135, FALSE))</f>
        <v/>
      </c>
      <c r="AD135" s="24">
        <f>IF(ISBLANK(HLOOKUP(AD$1, m_preprocess!$1:$1048576, $D135, FALSE)), "", HLOOKUP(AD$1, m_preprocess!$1:$1048576, $D135, FALSE))</f>
        <v>96.415520436918115</v>
      </c>
      <c r="AE135" s="24">
        <f>IF(ISBLANK(HLOOKUP(AE$1, m_preprocess!$1:$1048576, $D135, FALSE)), "", HLOOKUP(AE$1, m_preprocess!$1:$1048576, $D135, FALSE))</f>
        <v>338.99581135668888</v>
      </c>
      <c r="AF135" s="24">
        <f>IF(ISBLANK(HLOOKUP(AF$1, m_preprocess!$1:$1048576, $D135, FALSE)), "", HLOOKUP(AF$1, m_preprocess!$1:$1048576, $D135, FALSE))</f>
        <v>114.89698302199942</v>
      </c>
      <c r="AG135" s="24">
        <f>IF(ISBLANK(HLOOKUP(AG$1, m_preprocess!$1:$1048576, $D135, FALSE)), "", HLOOKUP(AG$1, m_preprocess!$1:$1048576, $D135, FALSE))</f>
        <v>1626.4030928282066</v>
      </c>
      <c r="AH135" s="24">
        <f>IF(ISBLANK(HLOOKUP(AH$1, m_preprocess!$1:$1048576, $D135, FALSE)), "", HLOOKUP(AH$1, m_preprocess!$1:$1048576, $D135, FALSE))</f>
        <v>1084766.75</v>
      </c>
      <c r="AI135" s="24">
        <f>IF(ISBLANK(HLOOKUP(AI$1, m_preprocess!$1:$1048576, $D135, FALSE)), "", HLOOKUP(AI$1, m_preprocess!$1:$1048576, $D135, FALSE))</f>
        <v>78.035299981454628</v>
      </c>
    </row>
    <row r="136" spans="1:35" x14ac:dyDescent="0.25">
      <c r="A136" s="27">
        <v>38047</v>
      </c>
      <c r="B136">
        <v>2004</v>
      </c>
      <c r="C136">
        <v>3</v>
      </c>
      <c r="D136">
        <v>136</v>
      </c>
      <c r="E136" s="24">
        <f>IF(ISBLANK(HLOOKUP(E$1, m_preprocess!$1:$1048576, $D136, FALSE)), "", HLOOKUP(E$1, m_preprocess!$1:$1048576, $D136, FALSE))</f>
        <v>101.88329804238073</v>
      </c>
      <c r="F136" s="24">
        <f>IF(ISBLANK(HLOOKUP(F$1, m_preprocess!$1:$1048576, $D136, FALSE)), "", HLOOKUP(F$1, m_preprocess!$1:$1048576, $D136, FALSE))</f>
        <v>70.63</v>
      </c>
      <c r="G136" s="24">
        <f>IF(ISBLANK(HLOOKUP(G$1, m_preprocess!$1:$1048576, $D136, FALSE)), "", HLOOKUP(G$1, m_preprocess!$1:$1048576, $D136, FALSE))</f>
        <v>107.14413402465563</v>
      </c>
      <c r="H136" s="24">
        <f>IF(ISBLANK(HLOOKUP(H$1, m_preprocess!$1:$1048576, $D136, FALSE)), "", HLOOKUP(H$1, m_preprocess!$1:$1048576, $D136, FALSE))</f>
        <v>18.856147600008853</v>
      </c>
      <c r="I136" s="24">
        <f>IF(ISBLANK(HLOOKUP(I$1, m_preprocess!$1:$1048576, $D136, FALSE)), "", HLOOKUP(I$1, m_preprocess!$1:$1048576, $D136, FALSE))</f>
        <v>71.039879533712707</v>
      </c>
      <c r="J136" s="24">
        <f>IF(ISBLANK(HLOOKUP(J$1, m_preprocess!$1:$1048576, $D136, FALSE)), "", HLOOKUP(J$1, m_preprocess!$1:$1048576, $D136, FALSE))</f>
        <v>98.905138056694227</v>
      </c>
      <c r="K136" s="24">
        <f>IF(ISBLANK(HLOOKUP(K$1, m_preprocess!$1:$1048576, $D136, FALSE)), "", HLOOKUP(K$1, m_preprocess!$1:$1048576, $D136, FALSE))</f>
        <v>34.047776058840704</v>
      </c>
      <c r="L136" s="24">
        <f>IF(ISBLANK(HLOOKUP(L$1, m_preprocess!$1:$1048576, $D136, FALSE)), "", HLOOKUP(L$1, m_preprocess!$1:$1048576, $D136, FALSE))</f>
        <v>11.323849842497147</v>
      </c>
      <c r="M136" s="24">
        <f>IF(ISBLANK(HLOOKUP(M$1, m_preprocess!$1:$1048576, $D136, FALSE)), "", HLOOKUP(M$1, m_preprocess!$1:$1048576, $D136, FALSE))</f>
        <v>21.415288530508953</v>
      </c>
      <c r="N136" s="24">
        <f>IF(ISBLANK(HLOOKUP(N$1, m_preprocess!$1:$1048576, $D136, FALSE)), "", HLOOKUP(N$1, m_preprocess!$1:$1048576, $D136, FALSE))</f>
        <v>4.3103794984154113</v>
      </c>
      <c r="O136" s="24">
        <f>IF(ISBLANK(HLOOKUP(O$1, m_preprocess!$1:$1048576, $D136, FALSE)), "", HLOOKUP(O$1, m_preprocess!$1:$1048576, $D136, FALSE))</f>
        <v>9.0019202995033414</v>
      </c>
      <c r="P136" s="24">
        <f>IF(ISBLANK(HLOOKUP(P$1, m_preprocess!$1:$1048576, $D136, FALSE)), "", HLOOKUP(P$1, m_preprocess!$1:$1048576, $D136, FALSE))</f>
        <v>2.508590532426795</v>
      </c>
      <c r="Q136" s="24">
        <f>IF(ISBLANK(HLOOKUP(Q$1, m_preprocess!$1:$1048576, $D136, FALSE)), "", HLOOKUP(Q$1, m_preprocess!$1:$1048576, $D136, FALSE))</f>
        <v>10.946032263764371</v>
      </c>
      <c r="R136" s="24">
        <f>IF(ISBLANK(HLOOKUP(R$1, m_preprocess!$1:$1048576, $D136, FALSE)), "", HLOOKUP(R$1, m_preprocess!$1:$1048576, $D136, FALSE))</f>
        <v>76.964395420797331</v>
      </c>
      <c r="S136" s="24">
        <f>IF(ISBLANK(HLOOKUP(S$1, m_preprocess!$1:$1048576, $D136, FALSE)), "", HLOOKUP(S$1, m_preprocess!$1:$1048576, $D136, FALSE))</f>
        <v>517.96500000000003</v>
      </c>
      <c r="T136" s="24">
        <f>IF(ISBLANK(HLOOKUP(T$1, m_preprocess!$1:$1048576, $D136, FALSE)), "", HLOOKUP(T$1, m_preprocess!$1:$1048576, $D136, FALSE))</f>
        <v>7544.99</v>
      </c>
      <c r="U136" s="24">
        <f>IF(ISBLANK(HLOOKUP(U$1, m_preprocess!$1:$1048576, $D136, FALSE)), "", HLOOKUP(U$1, m_preprocess!$1:$1048576, $D136, FALSE))</f>
        <v>17259</v>
      </c>
      <c r="V136" s="24">
        <f>IF(ISBLANK(HLOOKUP(V$1, m_preprocess!$1:$1048576, $D136, FALSE)), "", HLOOKUP(V$1, m_preprocess!$1:$1048576, $D136, FALSE))</f>
        <v>105.87704391063187</v>
      </c>
      <c r="W136" s="24">
        <f>IF(ISBLANK(HLOOKUP(W$1, m_preprocess!$1:$1048576, $D136, FALSE)), "", HLOOKUP(W$1, m_preprocess!$1:$1048576, $D136, FALSE))</f>
        <v>265781.48974595667</v>
      </c>
      <c r="X136" s="24">
        <f>IF(ISBLANK(HLOOKUP(X$1, m_preprocess!$1:$1048576, $D136, FALSE)), "", HLOOKUP(X$1, m_preprocess!$1:$1048576, $D136, FALSE))</f>
        <v>557541.19680284336</v>
      </c>
      <c r="Y136" s="24">
        <f>IF(ISBLANK(HLOOKUP(Y$1, m_preprocess!$1:$1048576, $D136, FALSE)), "", HLOOKUP(Y$1, m_preprocess!$1:$1048576, $D136, FALSE))</f>
        <v>111.98</v>
      </c>
      <c r="Z136" s="24">
        <f>IF(ISBLANK(HLOOKUP(Z$1, m_preprocess!$1:$1048576, $D136, FALSE)), "", HLOOKUP(Z$1, m_preprocess!$1:$1048576, $D136, FALSE))</f>
        <v>86.9</v>
      </c>
      <c r="AA136" s="24">
        <f>IF(ISBLANK(HLOOKUP(AA$1, m_preprocess!$1:$1048576, $D136, FALSE)), "", HLOOKUP(AA$1, m_preprocess!$1:$1048576, $D136, FALSE))</f>
        <v>57.004429678848282</v>
      </c>
      <c r="AB136" s="24">
        <f>IF(ISBLANK(HLOOKUP(AB$1, m_preprocess!$1:$1048576, $D136, FALSE)), "", HLOOKUP(AB$1, m_preprocess!$1:$1048576, $D136, FALSE))</f>
        <v>56.723583192137312</v>
      </c>
      <c r="AC136" s="24" t="str">
        <f>IF(ISBLANK(HLOOKUP(AC$1, m_preprocess!$1:$1048576, $D136, FALSE)), "", HLOOKUP(AC$1, m_preprocess!$1:$1048576, $D136, FALSE))</f>
        <v/>
      </c>
      <c r="AD136" s="24">
        <f>IF(ISBLANK(HLOOKUP(AD$1, m_preprocess!$1:$1048576, $D136, FALSE)), "", HLOOKUP(AD$1, m_preprocess!$1:$1048576, $D136, FALSE))</f>
        <v>97.491537624546311</v>
      </c>
      <c r="AE136" s="24">
        <f>IF(ISBLANK(HLOOKUP(AE$1, m_preprocess!$1:$1048576, $D136, FALSE)), "", HLOOKUP(AE$1, m_preprocess!$1:$1048576, $D136, FALSE))</f>
        <v>350.55319768163548</v>
      </c>
      <c r="AF136" s="24">
        <f>IF(ISBLANK(HLOOKUP(AF$1, m_preprocess!$1:$1048576, $D136, FALSE)), "", HLOOKUP(AF$1, m_preprocess!$1:$1048576, $D136, FALSE))</f>
        <v>122.07616755921654</v>
      </c>
      <c r="AG136" s="24">
        <f>IF(ISBLANK(HLOOKUP(AG$1, m_preprocess!$1:$1048576, $D136, FALSE)), "", HLOOKUP(AG$1, m_preprocess!$1:$1048576, $D136, FALSE))</f>
        <v>1634.2889232607642</v>
      </c>
      <c r="AH136" s="24">
        <f>IF(ISBLANK(HLOOKUP(AH$1, m_preprocess!$1:$1048576, $D136, FALSE)), "", HLOOKUP(AH$1, m_preprocess!$1:$1048576, $D136, FALSE))</f>
        <v>1239671</v>
      </c>
      <c r="AI136" s="24">
        <f>IF(ISBLANK(HLOOKUP(AI$1, m_preprocess!$1:$1048576, $D136, FALSE)), "", HLOOKUP(AI$1, m_preprocess!$1:$1048576, $D136, FALSE))</f>
        <v>78.918299914207793</v>
      </c>
    </row>
    <row r="137" spans="1:35" x14ac:dyDescent="0.25">
      <c r="A137" s="27">
        <v>38078</v>
      </c>
      <c r="B137">
        <v>2004</v>
      </c>
      <c r="C137">
        <v>4</v>
      </c>
      <c r="D137">
        <v>137</v>
      </c>
      <c r="E137" s="24">
        <f>IF(ISBLANK(HLOOKUP(E$1, m_preprocess!$1:$1048576, $D137, FALSE)), "", HLOOKUP(E$1, m_preprocess!$1:$1048576, $D137, FALSE))</f>
        <v>102.5674302511826</v>
      </c>
      <c r="F137" s="24">
        <f>IF(ISBLANK(HLOOKUP(F$1, m_preprocess!$1:$1048576, $D137, FALSE)), "", HLOOKUP(F$1, m_preprocess!$1:$1048576, $D137, FALSE))</f>
        <v>66.069999999999993</v>
      </c>
      <c r="G137" s="24">
        <f>IF(ISBLANK(HLOOKUP(G$1, m_preprocess!$1:$1048576, $D137, FALSE)), "", HLOOKUP(G$1, m_preprocess!$1:$1048576, $D137, FALSE))</f>
        <v>91.757400748277632</v>
      </c>
      <c r="H137" s="24">
        <f>IF(ISBLANK(HLOOKUP(H$1, m_preprocess!$1:$1048576, $D137, FALSE)), "", HLOOKUP(H$1, m_preprocess!$1:$1048576, $D137, FALSE))</f>
        <v>19.016987139176752</v>
      </c>
      <c r="I137" s="24">
        <f>IF(ISBLANK(HLOOKUP(I$1, m_preprocess!$1:$1048576, $D137, FALSE)), "", HLOOKUP(I$1, m_preprocess!$1:$1048576, $D137, FALSE))</f>
        <v>68.392055548120055</v>
      </c>
      <c r="J137" s="24">
        <f>IF(ISBLANK(HLOOKUP(J$1, m_preprocess!$1:$1048576, $D137, FALSE)), "", HLOOKUP(J$1, m_preprocess!$1:$1048576, $D137, FALSE))</f>
        <v>97.774379956515631</v>
      </c>
      <c r="K137" s="24">
        <f>IF(ISBLANK(HLOOKUP(K$1, m_preprocess!$1:$1048576, $D137, FALSE)), "", HLOOKUP(K$1, m_preprocess!$1:$1048576, $D137, FALSE))</f>
        <v>38.674444902767625</v>
      </c>
      <c r="L137" s="24">
        <f>IF(ISBLANK(HLOOKUP(L$1, m_preprocess!$1:$1048576, $D137, FALSE)), "", HLOOKUP(L$1, m_preprocess!$1:$1048576, $D137, FALSE))</f>
        <v>12.922414837740034</v>
      </c>
      <c r="M137" s="24">
        <f>IF(ISBLANK(HLOOKUP(M$1, m_preprocess!$1:$1048576, $D137, FALSE)), "", HLOOKUP(M$1, m_preprocess!$1:$1048576, $D137, FALSE))</f>
        <v>20.536492931942654</v>
      </c>
      <c r="N137" s="24">
        <f>IF(ISBLANK(HLOOKUP(N$1, m_preprocess!$1:$1048576, $D137, FALSE)), "", HLOOKUP(N$1, m_preprocess!$1:$1048576, $D137, FALSE))</f>
        <v>4.638811558138821</v>
      </c>
      <c r="O137" s="24">
        <f>IF(ISBLANK(HLOOKUP(O$1, m_preprocess!$1:$1048576, $D137, FALSE)), "", HLOOKUP(O$1, m_preprocess!$1:$1048576, $D137, FALSE))</f>
        <v>7.8244634421169659</v>
      </c>
      <c r="P137" s="24">
        <f>IF(ISBLANK(HLOOKUP(P$1, m_preprocess!$1:$1048576, $D137, FALSE)), "", HLOOKUP(P$1, m_preprocess!$1:$1048576, $D137, FALSE))</f>
        <v>2.2223400330521565</v>
      </c>
      <c r="Q137" s="24">
        <f>IF(ISBLANK(HLOOKUP(Q$1, m_preprocess!$1:$1048576, $D137, FALSE)), "", HLOOKUP(Q$1, m_preprocess!$1:$1048576, $D137, FALSE))</f>
        <v>12.25746214655593</v>
      </c>
      <c r="R137" s="24">
        <f>IF(ISBLANK(HLOOKUP(R$1, m_preprocess!$1:$1048576, $D137, FALSE)), "", HLOOKUP(R$1, m_preprocess!$1:$1048576, $D137, FALSE))</f>
        <v>77.209180889395199</v>
      </c>
      <c r="S137" s="24">
        <f>IF(ISBLANK(HLOOKUP(S$1, m_preprocess!$1:$1048576, $D137, FALSE)), "", HLOOKUP(S$1, m_preprocess!$1:$1048576, $D137, FALSE))</f>
        <v>413.57900000000001</v>
      </c>
      <c r="T137" s="24">
        <f>IF(ISBLANK(HLOOKUP(T$1, m_preprocess!$1:$1048576, $D137, FALSE)), "", HLOOKUP(T$1, m_preprocess!$1:$1048576, $D137, FALSE))</f>
        <v>7011.91</v>
      </c>
      <c r="U137" s="24">
        <f>IF(ISBLANK(HLOOKUP(U$1, m_preprocess!$1:$1048576, $D137, FALSE)), "", HLOOKUP(U$1, m_preprocess!$1:$1048576, $D137, FALSE))</f>
        <v>17805</v>
      </c>
      <c r="V137" s="24">
        <f>IF(ISBLANK(HLOOKUP(V$1, m_preprocess!$1:$1048576, $D137, FALSE)), "", HLOOKUP(V$1, m_preprocess!$1:$1048576, $D137, FALSE))</f>
        <v>102.85813913678139</v>
      </c>
      <c r="W137" s="24">
        <f>IF(ISBLANK(HLOOKUP(W$1, m_preprocess!$1:$1048576, $D137, FALSE)), "", HLOOKUP(W$1, m_preprocess!$1:$1048576, $D137, FALSE))</f>
        <v>271607.07225590525</v>
      </c>
      <c r="X137" s="24">
        <f>IF(ISBLANK(HLOOKUP(X$1, m_preprocess!$1:$1048576, $D137, FALSE)), "", HLOOKUP(X$1, m_preprocess!$1:$1048576, $D137, FALSE))</f>
        <v>567409.83842654678</v>
      </c>
      <c r="Y137" s="24">
        <f>IF(ISBLANK(HLOOKUP(Y$1, m_preprocess!$1:$1048576, $D137, FALSE)), "", HLOOKUP(Y$1, m_preprocess!$1:$1048576, $D137, FALSE))</f>
        <v>107.36</v>
      </c>
      <c r="Z137" s="24">
        <f>IF(ISBLANK(HLOOKUP(Z$1, m_preprocess!$1:$1048576, $D137, FALSE)), "", HLOOKUP(Z$1, m_preprocess!$1:$1048576, $D137, FALSE))</f>
        <v>82.2</v>
      </c>
      <c r="AA137" s="24">
        <f>IF(ISBLANK(HLOOKUP(AA$1, m_preprocess!$1:$1048576, $D137, FALSE)), "", HLOOKUP(AA$1, m_preprocess!$1:$1048576, $D137, FALSE))</f>
        <v>51.361111111111107</v>
      </c>
      <c r="AB137" s="24">
        <f>IF(ISBLANK(HLOOKUP(AB$1, m_preprocess!$1:$1048576, $D137, FALSE)), "", HLOOKUP(AB$1, m_preprocess!$1:$1048576, $D137, FALSE))</f>
        <v>49.95964569444444</v>
      </c>
      <c r="AC137" s="24" t="str">
        <f>IF(ISBLANK(HLOOKUP(AC$1, m_preprocess!$1:$1048576, $D137, FALSE)), "", HLOOKUP(AC$1, m_preprocess!$1:$1048576, $D137, FALSE))</f>
        <v/>
      </c>
      <c r="AD137" s="24">
        <f>IF(ISBLANK(HLOOKUP(AD$1, m_preprocess!$1:$1048576, $D137, FALSE)), "", HLOOKUP(AD$1, m_preprocess!$1:$1048576, $D137, FALSE))</f>
        <v>94.858090577951955</v>
      </c>
      <c r="AE137" s="24">
        <f>IF(ISBLANK(HLOOKUP(AE$1, m_preprocess!$1:$1048576, $D137, FALSE)), "", HLOOKUP(AE$1, m_preprocess!$1:$1048576, $D137, FALSE))</f>
        <v>370.43043701479598</v>
      </c>
      <c r="AF137" s="24">
        <f>IF(ISBLANK(HLOOKUP(AF$1, m_preprocess!$1:$1048576, $D137, FALSE)), "", HLOOKUP(AF$1, m_preprocess!$1:$1048576, $D137, FALSE))</f>
        <v>120.86315071828461</v>
      </c>
      <c r="AG137" s="24">
        <f>IF(ISBLANK(HLOOKUP(AG$1, m_preprocess!$1:$1048576, $D137, FALSE)), "", HLOOKUP(AG$1, m_preprocess!$1:$1048576, $D137, FALSE))</f>
        <v>1638.8455594241857</v>
      </c>
      <c r="AH137" s="24">
        <f>IF(ISBLANK(HLOOKUP(AH$1, m_preprocess!$1:$1048576, $D137, FALSE)), "", HLOOKUP(AH$1, m_preprocess!$1:$1048576, $D137, FALSE))</f>
        <v>1110502</v>
      </c>
      <c r="AI137" s="24">
        <f>IF(ISBLANK(HLOOKUP(AI$1, m_preprocess!$1:$1048576, $D137, FALSE)), "", HLOOKUP(AI$1, m_preprocess!$1:$1048576, $D137, FALSE))</f>
        <v>80.387477768037527</v>
      </c>
    </row>
    <row r="138" spans="1:35" x14ac:dyDescent="0.25">
      <c r="A138" s="27">
        <v>38108</v>
      </c>
      <c r="B138">
        <v>2004</v>
      </c>
      <c r="C138">
        <v>5</v>
      </c>
      <c r="D138">
        <v>138</v>
      </c>
      <c r="E138" s="24">
        <f>IF(ISBLANK(HLOOKUP(E$1, m_preprocess!$1:$1048576, $D138, FALSE)), "", HLOOKUP(E$1, m_preprocess!$1:$1048576, $D138, FALSE))</f>
        <v>109.87750394051662</v>
      </c>
      <c r="F138" s="24">
        <f>IF(ISBLANK(HLOOKUP(F$1, m_preprocess!$1:$1048576, $D138, FALSE)), "", HLOOKUP(F$1, m_preprocess!$1:$1048576, $D138, FALSE))</f>
        <v>68.75</v>
      </c>
      <c r="G138" s="24">
        <f>IF(ISBLANK(HLOOKUP(G$1, m_preprocess!$1:$1048576, $D138, FALSE)), "", HLOOKUP(G$1, m_preprocess!$1:$1048576, $D138, FALSE))</f>
        <v>93.295423724847836</v>
      </c>
      <c r="H138" s="24">
        <f>IF(ISBLANK(HLOOKUP(H$1, m_preprocess!$1:$1048576, $D138, FALSE)), "", HLOOKUP(H$1, m_preprocess!$1:$1048576, $D138, FALSE))</f>
        <v>19.156904461867523</v>
      </c>
      <c r="I138" s="24">
        <f>IF(ISBLANK(HLOOKUP(I$1, m_preprocess!$1:$1048576, $D138, FALSE)), "", HLOOKUP(I$1, m_preprocess!$1:$1048576, $D138, FALSE))</f>
        <v>68.917114461902372</v>
      </c>
      <c r="J138" s="24">
        <f>IF(ISBLANK(HLOOKUP(J$1, m_preprocess!$1:$1048576, $D138, FALSE)), "", HLOOKUP(J$1, m_preprocess!$1:$1048576, $D138, FALSE))</f>
        <v>95.054540461638751</v>
      </c>
      <c r="K138" s="24">
        <f>IF(ISBLANK(HLOOKUP(K$1, m_preprocess!$1:$1048576, $D138, FALSE)), "", HLOOKUP(K$1, m_preprocess!$1:$1048576, $D138, FALSE))</f>
        <v>43.685524192080756</v>
      </c>
      <c r="L138" s="24">
        <f>IF(ISBLANK(HLOOKUP(L$1, m_preprocess!$1:$1048576, $D138, FALSE)), "", HLOOKUP(L$1, m_preprocess!$1:$1048576, $D138, FALSE))</f>
        <v>15.438171469899618</v>
      </c>
      <c r="M138" s="24">
        <f>IF(ISBLANK(HLOOKUP(M$1, m_preprocess!$1:$1048576, $D138, FALSE)), "", HLOOKUP(M$1, m_preprocess!$1:$1048576, $D138, FALSE))</f>
        <v>21.92421615571752</v>
      </c>
      <c r="N138" s="24">
        <f>IF(ISBLANK(HLOOKUP(N$1, m_preprocess!$1:$1048576, $D138, FALSE)), "", HLOOKUP(N$1, m_preprocess!$1:$1048576, $D138, FALSE))</f>
        <v>4.1197869231513629</v>
      </c>
      <c r="O138" s="24">
        <f>IF(ISBLANK(HLOOKUP(O$1, m_preprocess!$1:$1048576, $D138, FALSE)), "", HLOOKUP(O$1, m_preprocess!$1:$1048576, $D138, FALSE))</f>
        <v>8.5068372837371857</v>
      </c>
      <c r="P138" s="24">
        <f>IF(ISBLANK(HLOOKUP(P$1, m_preprocess!$1:$1048576, $D138, FALSE)), "", HLOOKUP(P$1, m_preprocess!$1:$1048576, $D138, FALSE))</f>
        <v>2.4700176210166807</v>
      </c>
      <c r="Q138" s="24">
        <f>IF(ISBLANK(HLOOKUP(Q$1, m_preprocess!$1:$1048576, $D138, FALSE)), "", HLOOKUP(Q$1, m_preprocess!$1:$1048576, $D138, FALSE))</f>
        <v>12.88308351128774</v>
      </c>
      <c r="R138" s="24">
        <f>IF(ISBLANK(HLOOKUP(R$1, m_preprocess!$1:$1048576, $D138, FALSE)), "", HLOOKUP(R$1, m_preprocess!$1:$1048576, $D138, FALSE))</f>
        <v>76.275475659889253</v>
      </c>
      <c r="S138" s="24">
        <f>IF(ISBLANK(HLOOKUP(S$1, m_preprocess!$1:$1048576, $D138, FALSE)), "", HLOOKUP(S$1, m_preprocess!$1:$1048576, $D138, FALSE))</f>
        <v>446.04300000000001</v>
      </c>
      <c r="T138" s="24">
        <f>IF(ISBLANK(HLOOKUP(T$1, m_preprocess!$1:$1048576, $D138, FALSE)), "", HLOOKUP(T$1, m_preprocess!$1:$1048576, $D138, FALSE))</f>
        <v>7325.25</v>
      </c>
      <c r="U138" s="24">
        <f>IF(ISBLANK(HLOOKUP(U$1, m_preprocess!$1:$1048576, $D138, FALSE)), "", HLOOKUP(U$1, m_preprocess!$1:$1048576, $D138, FALSE))</f>
        <v>20053</v>
      </c>
      <c r="V138" s="24">
        <f>IF(ISBLANK(HLOOKUP(V$1, m_preprocess!$1:$1048576, $D138, FALSE)), "", HLOOKUP(V$1, m_preprocess!$1:$1048576, $D138, FALSE))</f>
        <v>105.1601549155007</v>
      </c>
      <c r="W138" s="24">
        <f>IF(ISBLANK(HLOOKUP(W$1, m_preprocess!$1:$1048576, $D138, FALSE)), "", HLOOKUP(W$1, m_preprocess!$1:$1048576, $D138, FALSE))</f>
        <v>282664.04474578239</v>
      </c>
      <c r="X138" s="24">
        <f>IF(ISBLANK(HLOOKUP(X$1, m_preprocess!$1:$1048576, $D138, FALSE)), "", HLOOKUP(X$1, m_preprocess!$1:$1048576, $D138, FALSE))</f>
        <v>575700.76219531684</v>
      </c>
      <c r="Y138" s="24">
        <f>IF(ISBLANK(HLOOKUP(Y$1, m_preprocess!$1:$1048576, $D138, FALSE)), "", HLOOKUP(Y$1, m_preprocess!$1:$1048576, $D138, FALSE))</f>
        <v>106.03</v>
      </c>
      <c r="Z138" s="24">
        <f>IF(ISBLANK(HLOOKUP(Z$1, m_preprocess!$1:$1048576, $D138, FALSE)), "", HLOOKUP(Z$1, m_preprocess!$1:$1048576, $D138, FALSE))</f>
        <v>86.3</v>
      </c>
      <c r="AA138" s="24">
        <f>IF(ISBLANK(HLOOKUP(AA$1, m_preprocess!$1:$1048576, $D138, FALSE)), "", HLOOKUP(AA$1, m_preprocess!$1:$1048576, $D138, FALSE))</f>
        <v>49.472222222222221</v>
      </c>
      <c r="AB138" s="24">
        <f>IF(ISBLANK(HLOOKUP(AB$1, m_preprocess!$1:$1048576, $D138, FALSE)), "", HLOOKUP(AB$1, m_preprocess!$1:$1048576, $D138, FALSE))</f>
        <v>51.024628472222219</v>
      </c>
      <c r="AC138" s="24" t="str">
        <f>IF(ISBLANK(HLOOKUP(AC$1, m_preprocess!$1:$1048576, $D138, FALSE)), "", HLOOKUP(AC$1, m_preprocess!$1:$1048576, $D138, FALSE))</f>
        <v/>
      </c>
      <c r="AD138" s="24">
        <f>IF(ISBLANK(HLOOKUP(AD$1, m_preprocess!$1:$1048576, $D138, FALSE)), "", HLOOKUP(AD$1, m_preprocess!$1:$1048576, $D138, FALSE))</f>
        <v>95.624093975559944</v>
      </c>
      <c r="AE138" s="24">
        <f>IF(ISBLANK(HLOOKUP(AE$1, m_preprocess!$1:$1048576, $D138, FALSE)), "", HLOOKUP(AE$1, m_preprocess!$1:$1048576, $D138, FALSE))</f>
        <v>645.48472151510339</v>
      </c>
      <c r="AF138" s="24">
        <f>IF(ISBLANK(HLOOKUP(AF$1, m_preprocess!$1:$1048576, $D138, FALSE)), "", HLOOKUP(AF$1, m_preprocess!$1:$1048576, $D138, FALSE))</f>
        <v>129.04817580005823</v>
      </c>
      <c r="AG138" s="24">
        <f>IF(ISBLANK(HLOOKUP(AG$1, m_preprocess!$1:$1048576, $D138, FALSE)), "", HLOOKUP(AG$1, m_preprocess!$1:$1048576, $D138, FALSE))</f>
        <v>1665.319252873511</v>
      </c>
      <c r="AH138" s="24">
        <f>IF(ISBLANK(HLOOKUP(AH$1, m_preprocess!$1:$1048576, $D138, FALSE)), "", HLOOKUP(AH$1, m_preprocess!$1:$1048576, $D138, FALSE))</f>
        <v>1192916</v>
      </c>
      <c r="AI138" s="24">
        <f>IF(ISBLANK(HLOOKUP(AI$1, m_preprocess!$1:$1048576, $D138, FALSE)), "", HLOOKUP(AI$1, m_preprocess!$1:$1048576, $D138, FALSE))</f>
        <v>81.743280000121288</v>
      </c>
    </row>
    <row r="139" spans="1:35" x14ac:dyDescent="0.25">
      <c r="A139" s="27">
        <v>38139</v>
      </c>
      <c r="B139">
        <v>2004</v>
      </c>
      <c r="C139">
        <v>6</v>
      </c>
      <c r="D139">
        <v>139</v>
      </c>
      <c r="E139" s="24">
        <f>IF(ISBLANK(HLOOKUP(E$1, m_preprocess!$1:$1048576, $D139, FALSE)), "", HLOOKUP(E$1, m_preprocess!$1:$1048576, $D139, FALSE))</f>
        <v>105.66240620209851</v>
      </c>
      <c r="F139" s="24">
        <f>IF(ISBLANK(HLOOKUP(F$1, m_preprocess!$1:$1048576, $D139, FALSE)), "", HLOOKUP(F$1, m_preprocess!$1:$1048576, $D139, FALSE))</f>
        <v>68.98</v>
      </c>
      <c r="G139" s="24">
        <f>IF(ISBLANK(HLOOKUP(G$1, m_preprocess!$1:$1048576, $D139, FALSE)), "", HLOOKUP(G$1, m_preprocess!$1:$1048576, $D139, FALSE))</f>
        <v>95.542475737822329</v>
      </c>
      <c r="H139" s="24">
        <f>IF(ISBLANK(HLOOKUP(H$1, m_preprocess!$1:$1048576, $D139, FALSE)), "", HLOOKUP(H$1, m_preprocess!$1:$1048576, $D139, FALSE))</f>
        <v>19.264130821312794</v>
      </c>
      <c r="I139" s="24">
        <f>IF(ISBLANK(HLOOKUP(I$1, m_preprocess!$1:$1048576, $D139, FALSE)), "", HLOOKUP(I$1, m_preprocess!$1:$1048576, $D139, FALSE))</f>
        <v>70.844509150540915</v>
      </c>
      <c r="J139" s="24">
        <f>IF(ISBLANK(HLOOKUP(J$1, m_preprocess!$1:$1048576, $D139, FALSE)), "", HLOOKUP(J$1, m_preprocess!$1:$1048576, $D139, FALSE))</f>
        <v>92.970026984644477</v>
      </c>
      <c r="K139" s="24">
        <f>IF(ISBLANK(HLOOKUP(K$1, m_preprocess!$1:$1048576, $D139, FALSE)), "", HLOOKUP(K$1, m_preprocess!$1:$1048576, $D139, FALSE))</f>
        <v>38.955139141546461</v>
      </c>
      <c r="L139" s="24">
        <f>IF(ISBLANK(HLOOKUP(L$1, m_preprocess!$1:$1048576, $D139, FALSE)), "", HLOOKUP(L$1, m_preprocess!$1:$1048576, $D139, FALSE))</f>
        <v>13.821835378025085</v>
      </c>
      <c r="M139" s="24">
        <f>IF(ISBLANK(HLOOKUP(M$1, m_preprocess!$1:$1048576, $D139, FALSE)), "", HLOOKUP(M$1, m_preprocess!$1:$1048576, $D139, FALSE))</f>
        <v>25.030699467290926</v>
      </c>
      <c r="N139" s="24">
        <f>IF(ISBLANK(HLOOKUP(N$1, m_preprocess!$1:$1048576, $D139, FALSE)), "", HLOOKUP(N$1, m_preprocess!$1:$1048576, $D139, FALSE))</f>
        <v>5.1107182726775475</v>
      </c>
      <c r="O139" s="24">
        <f>IF(ISBLANK(HLOOKUP(O$1, m_preprocess!$1:$1048576, $D139, FALSE)), "", HLOOKUP(O$1, m_preprocess!$1:$1048576, $D139, FALSE))</f>
        <v>9.080939419191477</v>
      </c>
      <c r="P139" s="24">
        <f>IF(ISBLANK(HLOOKUP(P$1, m_preprocess!$1:$1048576, $D139, FALSE)), "", HLOOKUP(P$1, m_preprocess!$1:$1048576, $D139, FALSE))</f>
        <v>2.6456546620053971</v>
      </c>
      <c r="Q139" s="24">
        <f>IF(ISBLANK(HLOOKUP(Q$1, m_preprocess!$1:$1048576, $D139, FALSE)), "", HLOOKUP(Q$1, m_preprocess!$1:$1048576, $D139, FALSE))</f>
        <v>13.309710278562523</v>
      </c>
      <c r="R139" s="24">
        <f>IF(ISBLANK(HLOOKUP(R$1, m_preprocess!$1:$1048576, $D139, FALSE)), "", HLOOKUP(R$1, m_preprocess!$1:$1048576, $D139, FALSE))</f>
        <v>73.890590403652425</v>
      </c>
      <c r="S139" s="24">
        <f>IF(ISBLANK(HLOOKUP(S$1, m_preprocess!$1:$1048576, $D139, FALSE)), "", HLOOKUP(S$1, m_preprocess!$1:$1048576, $D139, FALSE))</f>
        <v>482.959</v>
      </c>
      <c r="T139" s="24">
        <f>IF(ISBLANK(HLOOKUP(T$1, m_preprocess!$1:$1048576, $D139, FALSE)), "", HLOOKUP(T$1, m_preprocess!$1:$1048576, $D139, FALSE))</f>
        <v>7259.35</v>
      </c>
      <c r="U139" s="24">
        <f>IF(ISBLANK(HLOOKUP(U$1, m_preprocess!$1:$1048576, $D139, FALSE)), "", HLOOKUP(U$1, m_preprocess!$1:$1048576, $D139, FALSE))</f>
        <v>19818</v>
      </c>
      <c r="V139" s="24">
        <f>IF(ISBLANK(HLOOKUP(V$1, m_preprocess!$1:$1048576, $D139, FALSE)), "", HLOOKUP(V$1, m_preprocess!$1:$1048576, $D139, FALSE))</f>
        <v>106.63341055438183</v>
      </c>
      <c r="W139" s="24">
        <f>IF(ISBLANK(HLOOKUP(W$1, m_preprocess!$1:$1048576, $D139, FALSE)), "", HLOOKUP(W$1, m_preprocess!$1:$1048576, $D139, FALSE))</f>
        <v>291158.3684738375</v>
      </c>
      <c r="X139" s="24">
        <f>IF(ISBLANK(HLOOKUP(X$1, m_preprocess!$1:$1048576, $D139, FALSE)), "", HLOOKUP(X$1, m_preprocess!$1:$1048576, $D139, FALSE))</f>
        <v>591694.66329564864</v>
      </c>
      <c r="Y139" s="24">
        <f>IF(ISBLANK(HLOOKUP(Y$1, m_preprocess!$1:$1048576, $D139, FALSE)), "", HLOOKUP(Y$1, m_preprocess!$1:$1048576, $D139, FALSE))</f>
        <v>107</v>
      </c>
      <c r="Z139" s="24">
        <f>IF(ISBLANK(HLOOKUP(Z$1, m_preprocess!$1:$1048576, $D139, FALSE)), "", HLOOKUP(Z$1, m_preprocess!$1:$1048576, $D139, FALSE))</f>
        <v>86.1</v>
      </c>
      <c r="AA139" s="24">
        <f>IF(ISBLANK(HLOOKUP(AA$1, m_preprocess!$1:$1048576, $D139, FALSE)), "", HLOOKUP(AA$1, m_preprocess!$1:$1048576, $D139, FALSE))</f>
        <v>51.805555555555564</v>
      </c>
      <c r="AB139" s="24">
        <f>IF(ISBLANK(HLOOKUP(AB$1, m_preprocess!$1:$1048576, $D139, FALSE)), "", HLOOKUP(AB$1, m_preprocess!$1:$1048576, $D139, FALSE))</f>
        <v>50.822638094705439</v>
      </c>
      <c r="AC139" s="24" t="str">
        <f>IF(ISBLANK(HLOOKUP(AC$1, m_preprocess!$1:$1048576, $D139, FALSE)), "", HLOOKUP(AC$1, m_preprocess!$1:$1048576, $D139, FALSE))</f>
        <v/>
      </c>
      <c r="AD139" s="24">
        <f>IF(ISBLANK(HLOOKUP(AD$1, m_preprocess!$1:$1048576, $D139, FALSE)), "", HLOOKUP(AD$1, m_preprocess!$1:$1048576, $D139, FALSE))</f>
        <v>97.539191466725583</v>
      </c>
      <c r="AE139" s="24">
        <f>IF(ISBLANK(HLOOKUP(AE$1, m_preprocess!$1:$1048576, $D139, FALSE)), "", HLOOKUP(AE$1, m_preprocess!$1:$1048576, $D139, FALSE))</f>
        <v>491.47904751327832</v>
      </c>
      <c r="AF139" s="24">
        <f>IF(ISBLANK(HLOOKUP(AF$1, m_preprocess!$1:$1048576, $D139, FALSE)), "", HLOOKUP(AF$1, m_preprocess!$1:$1048576, $D139, FALSE))</f>
        <v>150.50997980102022</v>
      </c>
      <c r="AG139" s="24">
        <f>IF(ISBLANK(HLOOKUP(AG$1, m_preprocess!$1:$1048576, $D139, FALSE)), "", HLOOKUP(AG$1, m_preprocess!$1:$1048576, $D139, FALSE))</f>
        <v>1717.6212002633429</v>
      </c>
      <c r="AH139" s="24">
        <f>IF(ISBLANK(HLOOKUP(AH$1, m_preprocess!$1:$1048576, $D139, FALSE)), "", HLOOKUP(AH$1, m_preprocess!$1:$1048576, $D139, FALSE))</f>
        <v>1256293</v>
      </c>
      <c r="AI139" s="24">
        <f>IF(ISBLANK(HLOOKUP(AI$1, m_preprocess!$1:$1048576, $D139, FALSE)), "", HLOOKUP(AI$1, m_preprocess!$1:$1048576, $D139, FALSE))</f>
        <v>81.473544183810134</v>
      </c>
    </row>
    <row r="140" spans="1:35" x14ac:dyDescent="0.25">
      <c r="A140" s="27">
        <v>38169</v>
      </c>
      <c r="B140">
        <v>2004</v>
      </c>
      <c r="C140">
        <v>7</v>
      </c>
      <c r="D140">
        <v>140</v>
      </c>
      <c r="E140" s="24">
        <f>IF(ISBLANK(HLOOKUP(E$1, m_preprocess!$1:$1048576, $D140, FALSE)), "", HLOOKUP(E$1, m_preprocess!$1:$1048576, $D140, FALSE))</f>
        <v>101.1069972900212</v>
      </c>
      <c r="F140" s="24">
        <f>IF(ISBLANK(HLOOKUP(F$1, m_preprocess!$1:$1048576, $D140, FALSE)), "", HLOOKUP(F$1, m_preprocess!$1:$1048576, $D140, FALSE))</f>
        <v>72.42</v>
      </c>
      <c r="G140" s="24">
        <f>IF(ISBLANK(HLOOKUP(G$1, m_preprocess!$1:$1048576, $D140, FALSE)), "", HLOOKUP(G$1, m_preprocess!$1:$1048576, $D140, FALSE))</f>
        <v>95.930414766772543</v>
      </c>
      <c r="H140" s="24">
        <f>IF(ISBLANK(HLOOKUP(H$1, m_preprocess!$1:$1048576, $D140, FALSE)), "", HLOOKUP(H$1, m_preprocess!$1:$1048576, $D140, FALSE))</f>
        <v>19.353050241340569</v>
      </c>
      <c r="I140" s="24">
        <f>IF(ISBLANK(HLOOKUP(I$1, m_preprocess!$1:$1048576, $D140, FALSE)), "", HLOOKUP(I$1, m_preprocess!$1:$1048576, $D140, FALSE))</f>
        <v>71.456338038665024</v>
      </c>
      <c r="J140" s="24">
        <f>IF(ISBLANK(HLOOKUP(J$1, m_preprocess!$1:$1048576, $D140, FALSE)), "", HLOOKUP(J$1, m_preprocess!$1:$1048576, $D140, FALSE))</f>
        <v>91.503574449600521</v>
      </c>
      <c r="K140" s="24">
        <f>IF(ISBLANK(HLOOKUP(K$1, m_preprocess!$1:$1048576, $D140, FALSE)), "", HLOOKUP(K$1, m_preprocess!$1:$1048576, $D140, FALSE))</f>
        <v>40.719482881413391</v>
      </c>
      <c r="L140" s="24">
        <f>IF(ISBLANK(HLOOKUP(L$1, m_preprocess!$1:$1048576, $D140, FALSE)), "", HLOOKUP(L$1, m_preprocess!$1:$1048576, $D140, FALSE))</f>
        <v>14.638402135931276</v>
      </c>
      <c r="M140" s="24">
        <f>IF(ISBLANK(HLOOKUP(M$1, m_preprocess!$1:$1048576, $D140, FALSE)), "", HLOOKUP(M$1, m_preprocess!$1:$1048576, $D140, FALSE))</f>
        <v>24.18865316051782</v>
      </c>
      <c r="N140" s="24">
        <f>IF(ISBLANK(HLOOKUP(N$1, m_preprocess!$1:$1048576, $D140, FALSE)), "", HLOOKUP(N$1, m_preprocess!$1:$1048576, $D140, FALSE))</f>
        <v>5.3918514029344928</v>
      </c>
      <c r="O140" s="24">
        <f>IF(ISBLANK(HLOOKUP(O$1, m_preprocess!$1:$1048576, $D140, FALSE)), "", HLOOKUP(O$1, m_preprocess!$1:$1048576, $D140, FALSE))</f>
        <v>9.1051848841517291</v>
      </c>
      <c r="P140" s="24">
        <f>IF(ISBLANK(HLOOKUP(P$1, m_preprocess!$1:$1048576, $D140, FALSE)), "", HLOOKUP(P$1, m_preprocess!$1:$1048576, $D140, FALSE))</f>
        <v>2.6369150766430001</v>
      </c>
      <c r="Q140" s="24">
        <f>IF(ISBLANK(HLOOKUP(Q$1, m_preprocess!$1:$1048576, $D140, FALSE)), "", HLOOKUP(Q$1, m_preprocess!$1:$1048576, $D140, FALSE))</f>
        <v>14.126972058181449</v>
      </c>
      <c r="R140" s="24">
        <f>IF(ISBLANK(HLOOKUP(R$1, m_preprocess!$1:$1048576, $D140, FALSE)), "", HLOOKUP(R$1, m_preprocess!$1:$1048576, $D140, FALSE))</f>
        <v>80.261818195559201</v>
      </c>
      <c r="S140" s="24">
        <f>IF(ISBLANK(HLOOKUP(S$1, m_preprocess!$1:$1048576, $D140, FALSE)), "", HLOOKUP(S$1, m_preprocess!$1:$1048576, $D140, FALSE))</f>
        <v>500.702</v>
      </c>
      <c r="T140" s="24">
        <f>IF(ISBLANK(HLOOKUP(T$1, m_preprocess!$1:$1048576, $D140, FALSE)), "", HLOOKUP(T$1, m_preprocess!$1:$1048576, $D140, FALSE))</f>
        <v>7576.6</v>
      </c>
      <c r="U140" s="24">
        <f>IF(ISBLANK(HLOOKUP(U$1, m_preprocess!$1:$1048576, $D140, FALSE)), "", HLOOKUP(U$1, m_preprocess!$1:$1048576, $D140, FALSE))</f>
        <v>19153</v>
      </c>
      <c r="V140" s="24">
        <f>IF(ISBLANK(HLOOKUP(V$1, m_preprocess!$1:$1048576, $D140, FALSE)), "", HLOOKUP(V$1, m_preprocess!$1:$1048576, $D140, FALSE))</f>
        <v>106.28896207510073</v>
      </c>
      <c r="W140" s="24">
        <f>IF(ISBLANK(HLOOKUP(W$1, m_preprocess!$1:$1048576, $D140, FALSE)), "", HLOOKUP(W$1, m_preprocess!$1:$1048576, $D140, FALSE))</f>
        <v>296290.02810891281</v>
      </c>
      <c r="X140" s="24">
        <f>IF(ISBLANK(HLOOKUP(X$1, m_preprocess!$1:$1048576, $D140, FALSE)), "", HLOOKUP(X$1, m_preprocess!$1:$1048576, $D140, FALSE))</f>
        <v>602472.4503165629</v>
      </c>
      <c r="Y140" s="24">
        <f>IF(ISBLANK(HLOOKUP(Y$1, m_preprocess!$1:$1048576, $D140, FALSE)), "", HLOOKUP(Y$1, m_preprocess!$1:$1048576, $D140, FALSE))</f>
        <v>111.47</v>
      </c>
      <c r="Z140" s="24">
        <f>IF(ISBLANK(HLOOKUP(Z$1, m_preprocess!$1:$1048576, $D140, FALSE)), "", HLOOKUP(Z$1, m_preprocess!$1:$1048576, $D140, FALSE))</f>
        <v>90.1</v>
      </c>
      <c r="AA140" s="24">
        <f>IF(ISBLANK(HLOOKUP(AA$1, m_preprocess!$1:$1048576, $D140, FALSE)), "", HLOOKUP(AA$1, m_preprocess!$1:$1048576, $D140, FALSE))</f>
        <v>48.861111111111114</v>
      </c>
      <c r="AB140" s="24">
        <f>IF(ISBLANK(HLOOKUP(AB$1, m_preprocess!$1:$1048576, $D140, FALSE)), "", HLOOKUP(AB$1, m_preprocess!$1:$1048576, $D140, FALSE))</f>
        <v>49.091654027777778</v>
      </c>
      <c r="AC140" s="24" t="str">
        <f>IF(ISBLANK(HLOOKUP(AC$1, m_preprocess!$1:$1048576, $D140, FALSE)), "", HLOOKUP(AC$1, m_preprocess!$1:$1048576, $D140, FALSE))</f>
        <v/>
      </c>
      <c r="AD140" s="24">
        <f>IF(ISBLANK(HLOOKUP(AD$1, m_preprocess!$1:$1048576, $D140, FALSE)), "", HLOOKUP(AD$1, m_preprocess!$1:$1048576, $D140, FALSE))</f>
        <v>99.459362239182227</v>
      </c>
      <c r="AE140" s="24">
        <f>IF(ISBLANK(HLOOKUP(AE$1, m_preprocess!$1:$1048576, $D140, FALSE)), "", HLOOKUP(AE$1, m_preprocess!$1:$1048576, $D140, FALSE))</f>
        <v>449.66749286479347</v>
      </c>
      <c r="AF140" s="24">
        <f>IF(ISBLANK(HLOOKUP(AF$1, m_preprocess!$1:$1048576, $D140, FALSE)), "", HLOOKUP(AF$1, m_preprocess!$1:$1048576, $D140, FALSE))</f>
        <v>145.61832735389979</v>
      </c>
      <c r="AG140" s="24">
        <f>IF(ISBLANK(HLOOKUP(AG$1, m_preprocess!$1:$1048576, $D140, FALSE)), "", HLOOKUP(AG$1, m_preprocess!$1:$1048576, $D140, FALSE))</f>
        <v>1754.859985595192</v>
      </c>
      <c r="AH140" s="24">
        <f>IF(ISBLANK(HLOOKUP(AH$1, m_preprocess!$1:$1048576, $D140, FALSE)), "", HLOOKUP(AH$1, m_preprocess!$1:$1048576, $D140, FALSE))</f>
        <v>1230684</v>
      </c>
      <c r="AI140" s="24">
        <f>IF(ISBLANK(HLOOKUP(AI$1, m_preprocess!$1:$1048576, $D140, FALSE)), "", HLOOKUP(AI$1, m_preprocess!$1:$1048576, $D140, FALSE))</f>
        <v>81.436012825024562</v>
      </c>
    </row>
    <row r="141" spans="1:35" x14ac:dyDescent="0.25">
      <c r="A141" s="27">
        <v>38200</v>
      </c>
      <c r="B141">
        <v>2004</v>
      </c>
      <c r="C141">
        <v>8</v>
      </c>
      <c r="D141">
        <v>141</v>
      </c>
      <c r="E141" s="24">
        <f>IF(ISBLANK(HLOOKUP(E$1, m_preprocess!$1:$1048576, $D141, FALSE)), "", HLOOKUP(E$1, m_preprocess!$1:$1048576, $D141, FALSE))</f>
        <v>98.355736942437574</v>
      </c>
      <c r="F141" s="24">
        <f>IF(ISBLANK(HLOOKUP(F$1, m_preprocess!$1:$1048576, $D141, FALSE)), "", HLOOKUP(F$1, m_preprocess!$1:$1048576, $D141, FALSE))</f>
        <v>73.3</v>
      </c>
      <c r="G141" s="24">
        <f>IF(ISBLANK(HLOOKUP(G$1, m_preprocess!$1:$1048576, $D141, FALSE)), "", HLOOKUP(G$1, m_preprocess!$1:$1048576, $D141, FALSE))</f>
        <v>96.267283652215127</v>
      </c>
      <c r="H141" s="24">
        <f>IF(ISBLANK(HLOOKUP(H$1, m_preprocess!$1:$1048576, $D141, FALSE)), "", HLOOKUP(H$1, m_preprocess!$1:$1048576, $D141, FALSE))</f>
        <v>19.419739806361406</v>
      </c>
      <c r="I141" s="24">
        <f>IF(ISBLANK(HLOOKUP(I$1, m_preprocess!$1:$1048576, $D141, FALSE)), "", HLOOKUP(I$1, m_preprocess!$1:$1048576, $D141, FALSE))</f>
        <v>71.479216363106545</v>
      </c>
      <c r="J141" s="24">
        <f>IF(ISBLANK(HLOOKUP(J$1, m_preprocess!$1:$1048576, $D141, FALSE)), "", HLOOKUP(J$1, m_preprocess!$1:$1048576, $D141, FALSE))</f>
        <v>88.12216444279575</v>
      </c>
      <c r="K141" s="24">
        <f>IF(ISBLANK(HLOOKUP(K$1, m_preprocess!$1:$1048576, $D141, FALSE)), "", HLOOKUP(K$1, m_preprocess!$1:$1048576, $D141, FALSE))</f>
        <v>41.105112021955527</v>
      </c>
      <c r="L141" s="24">
        <f>IF(ISBLANK(HLOOKUP(L$1, m_preprocess!$1:$1048576, $D141, FALSE)), "", HLOOKUP(L$1, m_preprocess!$1:$1048576, $D141, FALSE))</f>
        <v>13.887395850540596</v>
      </c>
      <c r="M141" s="24">
        <f>IF(ISBLANK(HLOOKUP(M$1, m_preprocess!$1:$1048576, $D141, FALSE)), "", HLOOKUP(M$1, m_preprocess!$1:$1048576, $D141, FALSE))</f>
        <v>24.988893256203237</v>
      </c>
      <c r="N141" s="24">
        <f>IF(ISBLANK(HLOOKUP(N$1, m_preprocess!$1:$1048576, $D141, FALSE)), "", HLOOKUP(N$1, m_preprocess!$1:$1048576, $D141, FALSE))</f>
        <v>5.4173067220449242</v>
      </c>
      <c r="O141" s="24">
        <f>IF(ISBLANK(HLOOKUP(O$1, m_preprocess!$1:$1048576, $D141, FALSE)), "", HLOOKUP(O$1, m_preprocess!$1:$1048576, $D141, FALSE))</f>
        <v>10.057906411749691</v>
      </c>
      <c r="P141" s="24">
        <f>IF(ISBLANK(HLOOKUP(P$1, m_preprocess!$1:$1048576, $D141, FALSE)), "", HLOOKUP(P$1, m_preprocess!$1:$1048576, $D141, FALSE))</f>
        <v>2.6546490845985198</v>
      </c>
      <c r="Q141" s="24">
        <f>IF(ISBLANK(HLOOKUP(Q$1, m_preprocess!$1:$1048576, $D141, FALSE)), "", HLOOKUP(Q$1, m_preprocess!$1:$1048576, $D141, FALSE))</f>
        <v>12.435799985378322</v>
      </c>
      <c r="R141" s="24">
        <f>IF(ISBLANK(HLOOKUP(R$1, m_preprocess!$1:$1048576, $D141, FALSE)), "", HLOOKUP(R$1, m_preprocess!$1:$1048576, $D141, FALSE))</f>
        <v>78.10635029739862</v>
      </c>
      <c r="S141" s="24">
        <f>IF(ISBLANK(HLOOKUP(S$1, m_preprocess!$1:$1048576, $D141, FALSE)), "", HLOOKUP(S$1, m_preprocess!$1:$1048576, $D141, FALSE))</f>
        <v>505.92399999999998</v>
      </c>
      <c r="T141" s="24">
        <f>IF(ISBLANK(HLOOKUP(T$1, m_preprocess!$1:$1048576, $D141, FALSE)), "", HLOOKUP(T$1, m_preprocess!$1:$1048576, $D141, FALSE))</f>
        <v>7076.07</v>
      </c>
      <c r="U141" s="24">
        <f>IF(ISBLANK(HLOOKUP(U$1, m_preprocess!$1:$1048576, $D141, FALSE)), "", HLOOKUP(U$1, m_preprocess!$1:$1048576, $D141, FALSE))</f>
        <v>19672</v>
      </c>
      <c r="V141" s="24">
        <f>IF(ISBLANK(HLOOKUP(V$1, m_preprocess!$1:$1048576, $D141, FALSE)), "", HLOOKUP(V$1, m_preprocess!$1:$1048576, $D141, FALSE))</f>
        <v>107.90027362871126</v>
      </c>
      <c r="W141" s="24">
        <f>IF(ISBLANK(HLOOKUP(W$1, m_preprocess!$1:$1048576, $D141, FALSE)), "", HLOOKUP(W$1, m_preprocess!$1:$1048576, $D141, FALSE))</f>
        <v>290138.48054515704</v>
      </c>
      <c r="X141" s="24">
        <f>IF(ISBLANK(HLOOKUP(X$1, m_preprocess!$1:$1048576, $D141, FALSE)), "", HLOOKUP(X$1, m_preprocess!$1:$1048576, $D141, FALSE))</f>
        <v>605269.99420196319</v>
      </c>
      <c r="Y141" s="24">
        <f>IF(ISBLANK(HLOOKUP(Y$1, m_preprocess!$1:$1048576, $D141, FALSE)), "", HLOOKUP(Y$1, m_preprocess!$1:$1048576, $D141, FALSE))</f>
        <v>110.65</v>
      </c>
      <c r="Z141" s="24">
        <f>IF(ISBLANK(HLOOKUP(Z$1, m_preprocess!$1:$1048576, $D141, FALSE)), "", HLOOKUP(Z$1, m_preprocess!$1:$1048576, $D141, FALSE))</f>
        <v>92.1</v>
      </c>
      <c r="AA141" s="24">
        <f>IF(ISBLANK(HLOOKUP(AA$1, m_preprocess!$1:$1048576, $D141, FALSE)), "", HLOOKUP(AA$1, m_preprocess!$1:$1048576, $D141, FALSE))</f>
        <v>45.182724252491688</v>
      </c>
      <c r="AB141" s="24">
        <f>IF(ISBLANK(HLOOKUP(AB$1, m_preprocess!$1:$1048576, $D141, FALSE)), "", HLOOKUP(AB$1, m_preprocess!$1:$1048576, $D141, FALSE))</f>
        <v>46.676826898508565</v>
      </c>
      <c r="AC141" s="24" t="str">
        <f>IF(ISBLANK(HLOOKUP(AC$1, m_preprocess!$1:$1048576, $D141, FALSE)), "", HLOOKUP(AC$1, m_preprocess!$1:$1048576, $D141, FALSE))</f>
        <v/>
      </c>
      <c r="AD141" s="24">
        <f>IF(ISBLANK(HLOOKUP(AD$1, m_preprocess!$1:$1048576, $D141, FALSE)), "", HLOOKUP(AD$1, m_preprocess!$1:$1048576, $D141, FALSE))</f>
        <v>100.05536561523863</v>
      </c>
      <c r="AE141" s="24">
        <f>IF(ISBLANK(HLOOKUP(AE$1, m_preprocess!$1:$1048576, $D141, FALSE)), "", HLOOKUP(AE$1, m_preprocess!$1:$1048576, $D141, FALSE))</f>
        <v>436.01758408556617</v>
      </c>
      <c r="AF141" s="24">
        <f>IF(ISBLANK(HLOOKUP(AF$1, m_preprocess!$1:$1048576, $D141, FALSE)), "", HLOOKUP(AF$1, m_preprocess!$1:$1048576, $D141, FALSE))</f>
        <v>147.60598786194956</v>
      </c>
      <c r="AG141" s="24">
        <f>IF(ISBLANK(HLOOKUP(AG$1, m_preprocess!$1:$1048576, $D141, FALSE)), "", HLOOKUP(AG$1, m_preprocess!$1:$1048576, $D141, FALSE))</f>
        <v>1796.8790437716218</v>
      </c>
      <c r="AH141" s="24">
        <f>IF(ISBLANK(HLOOKUP(AH$1, m_preprocess!$1:$1048576, $D141, FALSE)), "", HLOOKUP(AH$1, m_preprocess!$1:$1048576, $D141, FALSE))</f>
        <v>1231635</v>
      </c>
      <c r="AI141" s="24">
        <f>IF(ISBLANK(HLOOKUP(AI$1, m_preprocess!$1:$1048576, $D141, FALSE)), "", HLOOKUP(AI$1, m_preprocess!$1:$1048576, $D141, FALSE))</f>
        <v>81.301292985261313</v>
      </c>
    </row>
    <row r="142" spans="1:35" x14ac:dyDescent="0.25">
      <c r="A142" s="27">
        <v>38231</v>
      </c>
      <c r="B142">
        <v>2004</v>
      </c>
      <c r="C142">
        <v>9</v>
      </c>
      <c r="D142">
        <v>142</v>
      </c>
      <c r="E142" s="24">
        <f>IF(ISBLANK(HLOOKUP(E$1, m_preprocess!$1:$1048576, $D142, FALSE)), "", HLOOKUP(E$1, m_preprocess!$1:$1048576, $D142, FALSE))</f>
        <v>98.086374534696375</v>
      </c>
      <c r="F142" s="24">
        <f>IF(ISBLANK(HLOOKUP(F$1, m_preprocess!$1:$1048576, $D142, FALSE)), "", HLOOKUP(F$1, m_preprocess!$1:$1048576, $D142, FALSE))</f>
        <v>73.099999999999994</v>
      </c>
      <c r="G142" s="24">
        <f>IF(ISBLANK(HLOOKUP(G$1, m_preprocess!$1:$1048576, $D142, FALSE)), "", HLOOKUP(G$1, m_preprocess!$1:$1048576, $D142, FALSE))</f>
        <v>107.01538862869721</v>
      </c>
      <c r="H142" s="24">
        <f>IF(ISBLANK(HLOOKUP(H$1, m_preprocess!$1:$1048576, $D142, FALSE)), "", HLOOKUP(H$1, m_preprocess!$1:$1048576, $D142, FALSE))</f>
        <v>19.542657828164511</v>
      </c>
      <c r="I142" s="24">
        <f>IF(ISBLANK(HLOOKUP(I$1, m_preprocess!$1:$1048576, $D142, FALSE)), "", HLOOKUP(I$1, m_preprocess!$1:$1048576, $D142, FALSE))</f>
        <v>71.810514222884024</v>
      </c>
      <c r="J142" s="24">
        <f>IF(ISBLANK(HLOOKUP(J$1, m_preprocess!$1:$1048576, $D142, FALSE)), "", HLOOKUP(J$1, m_preprocess!$1:$1048576, $D142, FALSE))</f>
        <v>86.259631776129751</v>
      </c>
      <c r="K142" s="24">
        <f>IF(ISBLANK(HLOOKUP(K$1, m_preprocess!$1:$1048576, $D142, FALSE)), "", HLOOKUP(K$1, m_preprocess!$1:$1048576, $D142, FALSE))</f>
        <v>42.41455016969465</v>
      </c>
      <c r="L142" s="24">
        <f>IF(ISBLANK(HLOOKUP(L$1, m_preprocess!$1:$1048576, $D142, FALSE)), "", HLOOKUP(L$1, m_preprocess!$1:$1048576, $D142, FALSE))</f>
        <v>13.675002021160543</v>
      </c>
      <c r="M142" s="24">
        <f>IF(ISBLANK(HLOOKUP(M$1, m_preprocess!$1:$1048576, $D142, FALSE)), "", HLOOKUP(M$1, m_preprocess!$1:$1048576, $D142, FALSE))</f>
        <v>24.682739716569387</v>
      </c>
      <c r="N142" s="24">
        <f>IF(ISBLANK(HLOOKUP(N$1, m_preprocess!$1:$1048576, $D142, FALSE)), "", HLOOKUP(N$1, m_preprocess!$1:$1048576, $D142, FALSE))</f>
        <v>6.329976621264489</v>
      </c>
      <c r="O142" s="24">
        <f>IF(ISBLANK(HLOOKUP(O$1, m_preprocess!$1:$1048576, $D142, FALSE)), "", HLOOKUP(O$1, m_preprocess!$1:$1048576, $D142, FALSE))</f>
        <v>9.1115174474814111</v>
      </c>
      <c r="P142" s="24">
        <f>IF(ISBLANK(HLOOKUP(P$1, m_preprocess!$1:$1048576, $D142, FALSE)), "", HLOOKUP(P$1, m_preprocess!$1:$1048576, $D142, FALSE))</f>
        <v>2.9742930071285065</v>
      </c>
      <c r="Q142" s="24">
        <f>IF(ISBLANK(HLOOKUP(Q$1, m_preprocess!$1:$1048576, $D142, FALSE)), "", HLOOKUP(Q$1, m_preprocess!$1:$1048576, $D142, FALSE))</f>
        <v>11.584913474446479</v>
      </c>
      <c r="R142" s="24">
        <f>IF(ISBLANK(HLOOKUP(R$1, m_preprocess!$1:$1048576, $D142, FALSE)), "", HLOOKUP(R$1, m_preprocess!$1:$1048576, $D142, FALSE))</f>
        <v>73.576634900077408</v>
      </c>
      <c r="S142" s="24">
        <f>IF(ISBLANK(HLOOKUP(S$1, m_preprocess!$1:$1048576, $D142, FALSE)), "", HLOOKUP(S$1, m_preprocess!$1:$1048576, $D142, FALSE))</f>
        <v>572.52499999999998</v>
      </c>
      <c r="T142" s="24">
        <f>IF(ISBLANK(HLOOKUP(T$1, m_preprocess!$1:$1048576, $D142, FALSE)), "", HLOOKUP(T$1, m_preprocess!$1:$1048576, $D142, FALSE))</f>
        <v>6956.97</v>
      </c>
      <c r="U142" s="24">
        <f>IF(ISBLANK(HLOOKUP(U$1, m_preprocess!$1:$1048576, $D142, FALSE)), "", HLOOKUP(U$1, m_preprocess!$1:$1048576, $D142, FALSE))</f>
        <v>19548</v>
      </c>
      <c r="V142" s="24">
        <f>IF(ISBLANK(HLOOKUP(V$1, m_preprocess!$1:$1048576, $D142, FALSE)), "", HLOOKUP(V$1, m_preprocess!$1:$1048576, $D142, FALSE))</f>
        <v>107.08414664417332</v>
      </c>
      <c r="W142" s="24">
        <f>IF(ISBLANK(HLOOKUP(W$1, m_preprocess!$1:$1048576, $D142, FALSE)), "", HLOOKUP(W$1, m_preprocess!$1:$1048576, $D142, FALSE))</f>
        <v>287539.92672898254</v>
      </c>
      <c r="X142" s="24">
        <f>IF(ISBLANK(HLOOKUP(X$1, m_preprocess!$1:$1048576, $D142, FALSE)), "", HLOOKUP(X$1, m_preprocess!$1:$1048576, $D142, FALSE))</f>
        <v>606932.79308743938</v>
      </c>
      <c r="Y142" s="24">
        <f>IF(ISBLANK(HLOOKUP(Y$1, m_preprocess!$1:$1048576, $D142, FALSE)), "", HLOOKUP(Y$1, m_preprocess!$1:$1048576, $D142, FALSE))</f>
        <v>109.21</v>
      </c>
      <c r="Z142" s="24">
        <f>IF(ISBLANK(HLOOKUP(Z$1, m_preprocess!$1:$1048576, $D142, FALSE)), "", HLOOKUP(Z$1, m_preprocess!$1:$1048576, $D142, FALSE))</f>
        <v>92.1</v>
      </c>
      <c r="AA142" s="24">
        <f>IF(ISBLANK(HLOOKUP(AA$1, m_preprocess!$1:$1048576, $D142, FALSE)), "", HLOOKUP(AA$1, m_preprocess!$1:$1048576, $D142, FALSE))</f>
        <v>47.333333333333336</v>
      </c>
      <c r="AB142" s="24">
        <f>IF(ISBLANK(HLOOKUP(AB$1, m_preprocess!$1:$1048576, $D142, FALSE)), "", HLOOKUP(AB$1, m_preprocess!$1:$1048576, $D142, FALSE))</f>
        <v>47.339525833333333</v>
      </c>
      <c r="AC142" s="24" t="str">
        <f>IF(ISBLANK(HLOOKUP(AC$1, m_preprocess!$1:$1048576, $D142, FALSE)), "", HLOOKUP(AC$1, m_preprocess!$1:$1048576, $D142, FALSE))</f>
        <v/>
      </c>
      <c r="AD142" s="24">
        <f>IF(ISBLANK(HLOOKUP(AD$1, m_preprocess!$1:$1048576, $D142, FALSE)), "", HLOOKUP(AD$1, m_preprocess!$1:$1048576, $D142, FALSE))</f>
        <v>103.91942615195154</v>
      </c>
      <c r="AE142" s="24">
        <f>IF(ISBLANK(HLOOKUP(AE$1, m_preprocess!$1:$1048576, $D142, FALSE)), "", HLOOKUP(AE$1, m_preprocess!$1:$1048576, $D142, FALSE))</f>
        <v>408.11677340559027</v>
      </c>
      <c r="AF142" s="24">
        <f>IF(ISBLANK(HLOOKUP(AF$1, m_preprocess!$1:$1048576, $D142, FALSE)), "", HLOOKUP(AF$1, m_preprocess!$1:$1048576, $D142, FALSE))</f>
        <v>141.17646672674348</v>
      </c>
      <c r="AG142" s="24">
        <f>IF(ISBLANK(HLOOKUP(AG$1, m_preprocess!$1:$1048576, $D142, FALSE)), "", HLOOKUP(AG$1, m_preprocess!$1:$1048576, $D142, FALSE))</f>
        <v>1822.4548620678461</v>
      </c>
      <c r="AH142" s="24">
        <f>IF(ISBLANK(HLOOKUP(AH$1, m_preprocess!$1:$1048576, $D142, FALSE)), "", HLOOKUP(AH$1, m_preprocess!$1:$1048576, $D142, FALSE))</f>
        <v>1215847</v>
      </c>
      <c r="AI142" s="24">
        <f>IF(ISBLANK(HLOOKUP(AI$1, m_preprocess!$1:$1048576, $D142, FALSE)), "", HLOOKUP(AI$1, m_preprocess!$1:$1048576, $D142, FALSE))</f>
        <v>82.050101457759979</v>
      </c>
    </row>
    <row r="143" spans="1:35" x14ac:dyDescent="0.25">
      <c r="A143" s="27">
        <v>38261</v>
      </c>
      <c r="B143">
        <v>2004</v>
      </c>
      <c r="C143">
        <v>10</v>
      </c>
      <c r="D143">
        <v>143</v>
      </c>
      <c r="E143" s="24">
        <f>IF(ISBLANK(HLOOKUP(E$1, m_preprocess!$1:$1048576, $D143, FALSE)), "", HLOOKUP(E$1, m_preprocess!$1:$1048576, $D143, FALSE))</f>
        <v>97.835665980979897</v>
      </c>
      <c r="F143" s="24">
        <f>IF(ISBLANK(HLOOKUP(F$1, m_preprocess!$1:$1048576, $D143, FALSE)), "", HLOOKUP(F$1, m_preprocess!$1:$1048576, $D143, FALSE))</f>
        <v>74.459999999999994</v>
      </c>
      <c r="G143" s="24">
        <f>IF(ISBLANK(HLOOKUP(G$1, m_preprocess!$1:$1048576, $D143, FALSE)), "", HLOOKUP(G$1, m_preprocess!$1:$1048576, $D143, FALSE))</f>
        <v>107.09278172573526</v>
      </c>
      <c r="H143" s="24">
        <f>IF(ISBLANK(HLOOKUP(H$1, m_preprocess!$1:$1048576, $D143, FALSE)), "", HLOOKUP(H$1, m_preprocess!$1:$1048576, $D143, FALSE))</f>
        <v>19.619808501423911</v>
      </c>
      <c r="I143" s="24">
        <f>IF(ISBLANK(HLOOKUP(I$1, m_preprocess!$1:$1048576, $D143, FALSE)), "", HLOOKUP(I$1, m_preprocess!$1:$1048576, $D143, FALSE))</f>
        <v>70.628199762880016</v>
      </c>
      <c r="J143" s="24">
        <f>IF(ISBLANK(HLOOKUP(J$1, m_preprocess!$1:$1048576, $D143, FALSE)), "", HLOOKUP(J$1, m_preprocess!$1:$1048576, $D143, FALSE))</f>
        <v>84.022340856718913</v>
      </c>
      <c r="K143" s="24">
        <f>IF(ISBLANK(HLOOKUP(K$1, m_preprocess!$1:$1048576, $D143, FALSE)), "", HLOOKUP(K$1, m_preprocess!$1:$1048576, $D143, FALSE))</f>
        <v>39.928069363438873</v>
      </c>
      <c r="L143" s="24">
        <f>IF(ISBLANK(HLOOKUP(L$1, m_preprocess!$1:$1048576, $D143, FALSE)), "", HLOOKUP(L$1, m_preprocess!$1:$1048576, $D143, FALSE))</f>
        <v>13.37188508966709</v>
      </c>
      <c r="M143" s="24">
        <f>IF(ISBLANK(HLOOKUP(M$1, m_preprocess!$1:$1048576, $D143, FALSE)), "", HLOOKUP(M$1, m_preprocess!$1:$1048576, $D143, FALSE))</f>
        <v>23.377805651547906</v>
      </c>
      <c r="N143" s="24">
        <f>IF(ISBLANK(HLOOKUP(N$1, m_preprocess!$1:$1048576, $D143, FALSE)), "", HLOOKUP(N$1, m_preprocess!$1:$1048576, $D143, FALSE))</f>
        <v>5.4799800635864822</v>
      </c>
      <c r="O143" s="24">
        <f>IF(ISBLANK(HLOOKUP(O$1, m_preprocess!$1:$1048576, $D143, FALSE)), "", HLOOKUP(O$1, m_preprocess!$1:$1048576, $D143, FALSE))</f>
        <v>8.5708210718615625</v>
      </c>
      <c r="P143" s="24">
        <f>IF(ISBLANK(HLOOKUP(P$1, m_preprocess!$1:$1048576, $D143, FALSE)), "", HLOOKUP(P$1, m_preprocess!$1:$1048576, $D143, FALSE))</f>
        <v>3.0183649301704794</v>
      </c>
      <c r="Q143" s="24">
        <f>IF(ISBLANK(HLOOKUP(Q$1, m_preprocess!$1:$1048576, $D143, FALSE)), "", HLOOKUP(Q$1, m_preprocess!$1:$1048576, $D143, FALSE))</f>
        <v>14.444585429028635</v>
      </c>
      <c r="R143" s="24">
        <f>IF(ISBLANK(HLOOKUP(R$1, m_preprocess!$1:$1048576, $D143, FALSE)), "", HLOOKUP(R$1, m_preprocess!$1:$1048576, $D143, FALSE))</f>
        <v>82.966406113589912</v>
      </c>
      <c r="S143" s="24">
        <f>IF(ISBLANK(HLOOKUP(S$1, m_preprocess!$1:$1048576, $D143, FALSE)), "", HLOOKUP(S$1, m_preprocess!$1:$1048576, $D143, FALSE))</f>
        <v>551.78399999999999</v>
      </c>
      <c r="T143" s="24">
        <f>IF(ISBLANK(HLOOKUP(T$1, m_preprocess!$1:$1048576, $D143, FALSE)), "", HLOOKUP(T$1, m_preprocess!$1:$1048576, $D143, FALSE))</f>
        <v>7087.33</v>
      </c>
      <c r="U143" s="24">
        <f>IF(ISBLANK(HLOOKUP(U$1, m_preprocess!$1:$1048576, $D143, FALSE)), "", HLOOKUP(U$1, m_preprocess!$1:$1048576, $D143, FALSE))</f>
        <v>19244</v>
      </c>
      <c r="V143" s="24">
        <f>IF(ISBLANK(HLOOKUP(V$1, m_preprocess!$1:$1048576, $D143, FALSE)), "", HLOOKUP(V$1, m_preprocess!$1:$1048576, $D143, FALSE))</f>
        <v>107.04896714961146</v>
      </c>
      <c r="W143" s="24">
        <f>IF(ISBLANK(HLOOKUP(W$1, m_preprocess!$1:$1048576, $D143, FALSE)), "", HLOOKUP(W$1, m_preprocess!$1:$1048576, $D143, FALSE))</f>
        <v>288617.78643706098</v>
      </c>
      <c r="X143" s="24">
        <f>IF(ISBLANK(HLOOKUP(X$1, m_preprocess!$1:$1048576, $D143, FALSE)), "", HLOOKUP(X$1, m_preprocess!$1:$1048576, $D143, FALSE))</f>
        <v>614454.97794359573</v>
      </c>
      <c r="Y143" s="24">
        <f>IF(ISBLANK(HLOOKUP(Y$1, m_preprocess!$1:$1048576, $D143, FALSE)), "", HLOOKUP(Y$1, m_preprocess!$1:$1048576, $D143, FALSE))</f>
        <v>108.89</v>
      </c>
      <c r="Z143" s="24">
        <f>IF(ISBLANK(HLOOKUP(Z$1, m_preprocess!$1:$1048576, $D143, FALSE)), "", HLOOKUP(Z$1, m_preprocess!$1:$1048576, $D143, FALSE))</f>
        <v>93.5</v>
      </c>
      <c r="AA143" s="24">
        <f>IF(ISBLANK(HLOOKUP(AA$1, m_preprocess!$1:$1048576, $D143, FALSE)), "", HLOOKUP(AA$1, m_preprocess!$1:$1048576, $D143, FALSE))</f>
        <v>47.361111111111107</v>
      </c>
      <c r="AB143" s="24">
        <f>IF(ISBLANK(HLOOKUP(AB$1, m_preprocess!$1:$1048576, $D143, FALSE)), "", HLOOKUP(AB$1, m_preprocess!$1:$1048576, $D143, FALSE))</f>
        <v>49.445926944444444</v>
      </c>
      <c r="AC143" s="24" t="str">
        <f>IF(ISBLANK(HLOOKUP(AC$1, m_preprocess!$1:$1048576, $D143, FALSE)), "", HLOOKUP(AC$1, m_preprocess!$1:$1048576, $D143, FALSE))</f>
        <v/>
      </c>
      <c r="AD143" s="24">
        <f>IF(ISBLANK(HLOOKUP(AD$1, m_preprocess!$1:$1048576, $D143, FALSE)), "", HLOOKUP(AD$1, m_preprocess!$1:$1048576, $D143, FALSE))</f>
        <v>104.5009243328678</v>
      </c>
      <c r="AE143" s="24">
        <f>IF(ISBLANK(HLOOKUP(AE$1, m_preprocess!$1:$1048576, $D143, FALSE)), "", HLOOKUP(AE$1, m_preprocess!$1:$1048576, $D143, FALSE))</f>
        <v>409.9782310630722</v>
      </c>
      <c r="AF143" s="24">
        <f>IF(ISBLANK(HLOOKUP(AF$1, m_preprocess!$1:$1048576, $D143, FALSE)), "", HLOOKUP(AF$1, m_preprocess!$1:$1048576, $D143, FALSE))</f>
        <v>130.97249163994167</v>
      </c>
      <c r="AG143" s="24">
        <f>IF(ISBLANK(HLOOKUP(AG$1, m_preprocess!$1:$1048576, $D143, FALSE)), "", HLOOKUP(AG$1, m_preprocess!$1:$1048576, $D143, FALSE))</f>
        <v>1869.8307531283569</v>
      </c>
      <c r="AH143" s="24">
        <f>IF(ISBLANK(HLOOKUP(AH$1, m_preprocess!$1:$1048576, $D143, FALSE)), "", HLOOKUP(AH$1, m_preprocess!$1:$1048576, $D143, FALSE))</f>
        <v>1181224</v>
      </c>
      <c r="AI143" s="24">
        <f>IF(ISBLANK(HLOOKUP(AI$1, m_preprocess!$1:$1048576, $D143, FALSE)), "", HLOOKUP(AI$1, m_preprocess!$1:$1048576, $D143, FALSE))</f>
        <v>84.37492976888511</v>
      </c>
    </row>
    <row r="144" spans="1:35" x14ac:dyDescent="0.25">
      <c r="A144" s="27">
        <v>38292</v>
      </c>
      <c r="B144">
        <v>2004</v>
      </c>
      <c r="C144">
        <v>11</v>
      </c>
      <c r="D144">
        <v>144</v>
      </c>
      <c r="E144" s="24">
        <f>IF(ISBLANK(HLOOKUP(E$1, m_preprocess!$1:$1048576, $D144, FALSE)), "", HLOOKUP(E$1, m_preprocess!$1:$1048576, $D144, FALSE))</f>
        <v>100.13194668122139</v>
      </c>
      <c r="F144" s="24">
        <f>IF(ISBLANK(HLOOKUP(F$1, m_preprocess!$1:$1048576, $D144, FALSE)), "", HLOOKUP(F$1, m_preprocess!$1:$1048576, $D144, FALSE))</f>
        <v>72.97</v>
      </c>
      <c r="G144" s="24">
        <f>IF(ISBLANK(HLOOKUP(G$1, m_preprocess!$1:$1048576, $D144, FALSE)), "", HLOOKUP(G$1, m_preprocess!$1:$1048576, $D144, FALSE))</f>
        <v>112.01522198748712</v>
      </c>
      <c r="H144" s="24">
        <f>IF(ISBLANK(HLOOKUP(H$1, m_preprocess!$1:$1048576, $D144, FALSE)), "", HLOOKUP(H$1, m_preprocess!$1:$1048576, $D144, FALSE))</f>
        <v>19.619808501423911</v>
      </c>
      <c r="I144" s="24">
        <f>IF(ISBLANK(HLOOKUP(I$1, m_preprocess!$1:$1048576, $D144, FALSE)), "", HLOOKUP(I$1, m_preprocess!$1:$1048576, $D144, FALSE))</f>
        <v>70.425364025325877</v>
      </c>
      <c r="J144" s="24">
        <f>IF(ISBLANK(HLOOKUP(J$1, m_preprocess!$1:$1048576, $D144, FALSE)), "", HLOOKUP(J$1, m_preprocess!$1:$1048576, $D144, FALSE))</f>
        <v>84.271625281771691</v>
      </c>
      <c r="K144" s="24">
        <f>IF(ISBLANK(HLOOKUP(K$1, m_preprocess!$1:$1048576, $D144, FALSE)), "", HLOOKUP(K$1, m_preprocess!$1:$1048576, $D144, FALSE))</f>
        <v>42.70695174007129</v>
      </c>
      <c r="L144" s="24">
        <f>IF(ISBLANK(HLOOKUP(L$1, m_preprocess!$1:$1048576, $D144, FALSE)), "", HLOOKUP(L$1, m_preprocess!$1:$1048576, $D144, FALSE))</f>
        <v>14.712939000895588</v>
      </c>
      <c r="M144" s="24">
        <f>IF(ISBLANK(HLOOKUP(M$1, m_preprocess!$1:$1048576, $D144, FALSE)), "", HLOOKUP(M$1, m_preprocess!$1:$1048576, $D144, FALSE))</f>
        <v>25.941998424887931</v>
      </c>
      <c r="N144" s="24">
        <f>IF(ISBLANK(HLOOKUP(N$1, m_preprocess!$1:$1048576, $D144, FALSE)), "", HLOOKUP(N$1, m_preprocess!$1:$1048576, $D144, FALSE))</f>
        <v>6.2272180591543549</v>
      </c>
      <c r="O144" s="24">
        <f>IF(ISBLANK(HLOOKUP(O$1, m_preprocess!$1:$1048576, $D144, FALSE)), "", HLOOKUP(O$1, m_preprocess!$1:$1048576, $D144, FALSE))</f>
        <v>9.8671244104966664</v>
      </c>
      <c r="P144" s="24">
        <f>IF(ISBLANK(HLOOKUP(P$1, m_preprocess!$1:$1048576, $D144, FALSE)), "", HLOOKUP(P$1, m_preprocess!$1:$1048576, $D144, FALSE))</f>
        <v>3.4314476164710368</v>
      </c>
      <c r="Q144" s="24">
        <f>IF(ISBLANK(HLOOKUP(Q$1, m_preprocess!$1:$1048576, $D144, FALSE)), "", HLOOKUP(Q$1, m_preprocess!$1:$1048576, $D144, FALSE))</f>
        <v>12.879840289045648</v>
      </c>
      <c r="R144" s="24">
        <f>IF(ISBLANK(HLOOKUP(R$1, m_preprocess!$1:$1048576, $D144, FALSE)), "", HLOOKUP(R$1, m_preprocess!$1:$1048576, $D144, FALSE))</f>
        <v>75.275913110610318</v>
      </c>
      <c r="S144" s="24">
        <f>IF(ISBLANK(HLOOKUP(S$1, m_preprocess!$1:$1048576, $D144, FALSE)), "", HLOOKUP(S$1, m_preprocess!$1:$1048576, $D144, FALSE))</f>
        <v>570.85900000000004</v>
      </c>
      <c r="T144" s="24">
        <f>IF(ISBLANK(HLOOKUP(T$1, m_preprocess!$1:$1048576, $D144, FALSE)), "", HLOOKUP(T$1, m_preprocess!$1:$1048576, $D144, FALSE))</f>
        <v>7127.32</v>
      </c>
      <c r="U144" s="24">
        <f>IF(ISBLANK(HLOOKUP(U$1, m_preprocess!$1:$1048576, $D144, FALSE)), "", HLOOKUP(U$1, m_preprocess!$1:$1048576, $D144, FALSE))</f>
        <v>19692</v>
      </c>
      <c r="V144" s="24">
        <f>IF(ISBLANK(HLOOKUP(V$1, m_preprocess!$1:$1048576, $D144, FALSE)), "", HLOOKUP(V$1, m_preprocess!$1:$1048576, $D144, FALSE))</f>
        <v>108.36662391682967</v>
      </c>
      <c r="W144" s="24">
        <f>IF(ISBLANK(HLOOKUP(W$1, m_preprocess!$1:$1048576, $D144, FALSE)), "", HLOOKUP(W$1, m_preprocess!$1:$1048576, $D144, FALSE))</f>
        <v>299877.55484835652</v>
      </c>
      <c r="X144" s="24">
        <f>IF(ISBLANK(HLOOKUP(X$1, m_preprocess!$1:$1048576, $D144, FALSE)), "", HLOOKUP(X$1, m_preprocess!$1:$1048576, $D144, FALSE))</f>
        <v>629925.43984835746</v>
      </c>
      <c r="Y144" s="24">
        <f>IF(ISBLANK(HLOOKUP(Y$1, m_preprocess!$1:$1048576, $D144, FALSE)), "", HLOOKUP(Y$1, m_preprocess!$1:$1048576, $D144, FALSE))</f>
        <v>109.59</v>
      </c>
      <c r="Z144" s="24">
        <f>IF(ISBLANK(HLOOKUP(Z$1, m_preprocess!$1:$1048576, $D144, FALSE)), "", HLOOKUP(Z$1, m_preprocess!$1:$1048576, $D144, FALSE))</f>
        <v>91.8</v>
      </c>
      <c r="AA144" s="24">
        <f>IF(ISBLANK(HLOOKUP(AA$1, m_preprocess!$1:$1048576, $D144, FALSE)), "", HLOOKUP(AA$1, m_preprocess!$1:$1048576, $D144, FALSE))</f>
        <v>51.21816168327797</v>
      </c>
      <c r="AB144" s="24">
        <f>IF(ISBLANK(HLOOKUP(AB$1, m_preprocess!$1:$1048576, $D144, FALSE)), "", HLOOKUP(AB$1, m_preprocess!$1:$1048576, $D144, FALSE))</f>
        <v>54.129663671096353</v>
      </c>
      <c r="AC144" s="24" t="str">
        <f>IF(ISBLANK(HLOOKUP(AC$1, m_preprocess!$1:$1048576, $D144, FALSE)), "", HLOOKUP(AC$1, m_preprocess!$1:$1048576, $D144, FALSE))</f>
        <v/>
      </c>
      <c r="AD144" s="24">
        <f>IF(ISBLANK(HLOOKUP(AD$1, m_preprocess!$1:$1048576, $D144, FALSE)), "", HLOOKUP(AD$1, m_preprocess!$1:$1048576, $D144, FALSE))</f>
        <v>106.46154716730487</v>
      </c>
      <c r="AE144" s="24">
        <f>IF(ISBLANK(HLOOKUP(AE$1, m_preprocess!$1:$1048576, $D144, FALSE)), "", HLOOKUP(AE$1, m_preprocess!$1:$1048576, $D144, FALSE))</f>
        <v>412.98538445071705</v>
      </c>
      <c r="AF144" s="24">
        <f>IF(ISBLANK(HLOOKUP(AF$1, m_preprocess!$1:$1048576, $D144, FALSE)), "", HLOOKUP(AF$1, m_preprocess!$1:$1048576, $D144, FALSE))</f>
        <v>136.91272741245405</v>
      </c>
      <c r="AG144" s="24">
        <f>IF(ISBLANK(HLOOKUP(AG$1, m_preprocess!$1:$1048576, $D144, FALSE)), "", HLOOKUP(AG$1, m_preprocess!$1:$1048576, $D144, FALSE))</f>
        <v>1912.0059573437802</v>
      </c>
      <c r="AH144" s="24">
        <f>IF(ISBLANK(HLOOKUP(AH$1, m_preprocess!$1:$1048576, $D144, FALSE)), "", HLOOKUP(AH$1, m_preprocess!$1:$1048576, $D144, FALSE))</f>
        <v>1226590</v>
      </c>
      <c r="AI144" s="24">
        <f>IF(ISBLANK(HLOOKUP(AI$1, m_preprocess!$1:$1048576, $D144, FALSE)), "", HLOOKUP(AI$1, m_preprocess!$1:$1048576, $D144, FALSE))</f>
        <v>84.520008292671534</v>
      </c>
    </row>
    <row r="145" spans="1:35" x14ac:dyDescent="0.25">
      <c r="A145" s="27">
        <v>38322</v>
      </c>
      <c r="B145">
        <v>2004</v>
      </c>
      <c r="C145">
        <v>12</v>
      </c>
      <c r="D145">
        <v>145</v>
      </c>
      <c r="E145" s="24">
        <f>IF(ISBLANK(HLOOKUP(E$1, m_preprocess!$1:$1048576, $D145, FALSE)), "", HLOOKUP(E$1, m_preprocess!$1:$1048576, $D145, FALSE))</f>
        <v>101.67895479099535</v>
      </c>
      <c r="F145" s="24">
        <f>IF(ISBLANK(HLOOKUP(F$1, m_preprocess!$1:$1048576, $D145, FALSE)), "", HLOOKUP(F$1, m_preprocess!$1:$1048576, $D145, FALSE))</f>
        <v>71.08</v>
      </c>
      <c r="G145" s="24">
        <f>IF(ISBLANK(HLOOKUP(G$1, m_preprocess!$1:$1048576, $D145, FALSE)), "", HLOOKUP(G$1, m_preprocess!$1:$1048576, $D145, FALSE))</f>
        <v>107.87173151697729</v>
      </c>
      <c r="H145" s="24">
        <f>IF(ISBLANK(HLOOKUP(H$1, m_preprocess!$1:$1048576, $D145, FALSE)), "", HLOOKUP(H$1, m_preprocess!$1:$1048576, $D145, FALSE))</f>
        <v>19.784570956181273</v>
      </c>
      <c r="I145" s="24">
        <f>IF(ISBLANK(HLOOKUP(I$1, m_preprocess!$1:$1048576, $D145, FALSE)), "", HLOOKUP(I$1, m_preprocess!$1:$1048576, $D145, FALSE))</f>
        <v>68.517193491133852</v>
      </c>
      <c r="J145" s="24">
        <f>IF(ISBLANK(HLOOKUP(J$1, m_preprocess!$1:$1048576, $D145, FALSE)), "", HLOOKUP(J$1, m_preprocess!$1:$1048576, $D145, FALSE))</f>
        <v>84.037182660103582</v>
      </c>
      <c r="K145" s="24">
        <f>IF(ISBLANK(HLOOKUP(K$1, m_preprocess!$1:$1048576, $D145, FALSE)), "", HLOOKUP(K$1, m_preprocess!$1:$1048576, $D145, FALSE))</f>
        <v>41.393276289121502</v>
      </c>
      <c r="L145" s="24">
        <f>IF(ISBLANK(HLOOKUP(L$1, m_preprocess!$1:$1048576, $D145, FALSE)), "", HLOOKUP(L$1, m_preprocess!$1:$1048576, $D145, FALSE))</f>
        <v>13.018740980062747</v>
      </c>
      <c r="M145" s="24">
        <f>IF(ISBLANK(HLOOKUP(M$1, m_preprocess!$1:$1048576, $D145, FALSE)), "", HLOOKUP(M$1, m_preprocess!$1:$1048576, $D145, FALSE))</f>
        <v>24.763930221646778</v>
      </c>
      <c r="N145" s="24">
        <f>IF(ISBLANK(HLOOKUP(N$1, m_preprocess!$1:$1048576, $D145, FALSE)), "", HLOOKUP(N$1, m_preprocess!$1:$1048576, $D145, FALSE))</f>
        <v>6.8610479048427422</v>
      </c>
      <c r="O145" s="24">
        <f>IF(ISBLANK(HLOOKUP(O$1, m_preprocess!$1:$1048576, $D145, FALSE)), "", HLOOKUP(O$1, m_preprocess!$1:$1048576, $D145, FALSE))</f>
        <v>8.515764311226647</v>
      </c>
      <c r="P145" s="24">
        <f>IF(ISBLANK(HLOOKUP(P$1, m_preprocess!$1:$1048576, $D145, FALSE)), "", HLOOKUP(P$1, m_preprocess!$1:$1048576, $D145, FALSE))</f>
        <v>3.1222734897475801</v>
      </c>
      <c r="Q145" s="24">
        <f>IF(ISBLANK(HLOOKUP(Q$1, m_preprocess!$1:$1048576, $D145, FALSE)), "", HLOOKUP(Q$1, m_preprocess!$1:$1048576, $D145, FALSE))</f>
        <v>19.889235954194863</v>
      </c>
      <c r="R145" s="24">
        <f>IF(ISBLANK(HLOOKUP(R$1, m_preprocess!$1:$1048576, $D145, FALSE)), "", HLOOKUP(R$1, m_preprocess!$1:$1048576, $D145, FALSE))</f>
        <v>103.83101076842873</v>
      </c>
      <c r="S145" s="24">
        <f>IF(ISBLANK(HLOOKUP(S$1, m_preprocess!$1:$1048576, $D145, FALSE)), "", HLOOKUP(S$1, m_preprocess!$1:$1048576, $D145, FALSE))</f>
        <v>544.02800000000002</v>
      </c>
      <c r="T145" s="24">
        <f>IF(ISBLANK(HLOOKUP(T$1, m_preprocess!$1:$1048576, $D145, FALSE)), "", HLOOKUP(T$1, m_preprocess!$1:$1048576, $D145, FALSE))</f>
        <v>7739.52</v>
      </c>
      <c r="U145" s="24">
        <f>IF(ISBLANK(HLOOKUP(U$1, m_preprocess!$1:$1048576, $D145, FALSE)), "", HLOOKUP(U$1, m_preprocess!$1:$1048576, $D145, FALSE))</f>
        <v>20995</v>
      </c>
      <c r="V145" s="24">
        <f>IF(ISBLANK(HLOOKUP(V$1, m_preprocess!$1:$1048576, $D145, FALSE)), "", HLOOKUP(V$1, m_preprocess!$1:$1048576, $D145, FALSE))</f>
        <v>109.05131384877824</v>
      </c>
      <c r="W145" s="24">
        <f>IF(ISBLANK(HLOOKUP(W$1, m_preprocess!$1:$1048576, $D145, FALSE)), "", HLOOKUP(W$1, m_preprocess!$1:$1048576, $D145, FALSE))</f>
        <v>323700.12542521779</v>
      </c>
      <c r="X145" s="24">
        <f>IF(ISBLANK(HLOOKUP(X$1, m_preprocess!$1:$1048576, $D145, FALSE)), "", HLOOKUP(X$1, m_preprocess!$1:$1048576, $D145, FALSE))</f>
        <v>647453.25174705964</v>
      </c>
      <c r="Y145" s="24">
        <f>IF(ISBLANK(HLOOKUP(Y$1, m_preprocess!$1:$1048576, $D145, FALSE)), "", HLOOKUP(Y$1, m_preprocess!$1:$1048576, $D145, FALSE))</f>
        <v>107.56</v>
      </c>
      <c r="Z145" s="24">
        <f>IF(ISBLANK(HLOOKUP(Z$1, m_preprocess!$1:$1048576, $D145, FALSE)), "", HLOOKUP(Z$1, m_preprocess!$1:$1048576, $D145, FALSE))</f>
        <v>84.7</v>
      </c>
      <c r="AA145" s="24">
        <f>IF(ISBLANK(HLOOKUP(AA$1, m_preprocess!$1:$1048576, $D145, FALSE)), "", HLOOKUP(AA$1, m_preprocess!$1:$1048576, $D145, FALSE))</f>
        <v>51.402373247033438</v>
      </c>
      <c r="AB145" s="24">
        <f>IF(ISBLANK(HLOOKUP(AB$1, m_preprocess!$1:$1048576, $D145, FALSE)), "", HLOOKUP(AB$1, m_preprocess!$1:$1048576, $D145, FALSE))</f>
        <v>52.025235545440047</v>
      </c>
      <c r="AC145" s="24" t="str">
        <f>IF(ISBLANK(HLOOKUP(AC$1, m_preprocess!$1:$1048576, $D145, FALSE)), "", HLOOKUP(AC$1, m_preprocess!$1:$1048576, $D145, FALSE))</f>
        <v/>
      </c>
      <c r="AD145" s="24">
        <f>IF(ISBLANK(HLOOKUP(AD$1, m_preprocess!$1:$1048576, $D145, FALSE)), "", HLOOKUP(AD$1, m_preprocess!$1:$1048576, $D145, FALSE))</f>
        <v>108.04631242425076</v>
      </c>
      <c r="AE145" s="24">
        <f>IF(ISBLANK(HLOOKUP(AE$1, m_preprocess!$1:$1048576, $D145, FALSE)), "", HLOOKUP(AE$1, m_preprocess!$1:$1048576, $D145, FALSE))</f>
        <v>403.99850052056723</v>
      </c>
      <c r="AF145" s="24">
        <f>IF(ISBLANK(HLOOKUP(AF$1, m_preprocess!$1:$1048576, $D145, FALSE)), "", HLOOKUP(AF$1, m_preprocess!$1:$1048576, $D145, FALSE))</f>
        <v>134.56131091224091</v>
      </c>
      <c r="AG145" s="24">
        <f>IF(ISBLANK(HLOOKUP(AG$1, m_preprocess!$1:$1048576, $D145, FALSE)), "", HLOOKUP(AG$1, m_preprocess!$1:$1048576, $D145, FALSE))</f>
        <v>1952.6656888217021</v>
      </c>
      <c r="AH145" s="24">
        <f>IF(ISBLANK(HLOOKUP(AH$1, m_preprocess!$1:$1048576, $D145, FALSE)), "", HLOOKUP(AH$1, m_preprocess!$1:$1048576, $D145, FALSE))</f>
        <v>1248437</v>
      </c>
      <c r="AI145" s="24">
        <f>IF(ISBLANK(HLOOKUP(AI$1, m_preprocess!$1:$1048576, $D145, FALSE)), "", HLOOKUP(AI$1, m_preprocess!$1:$1048576, $D145, FALSE))</f>
        <v>85.153930580723895</v>
      </c>
    </row>
    <row r="146" spans="1:35" x14ac:dyDescent="0.25">
      <c r="A146" s="27">
        <v>38353</v>
      </c>
      <c r="B146">
        <v>2005</v>
      </c>
      <c r="C146">
        <v>1</v>
      </c>
      <c r="D146">
        <v>146</v>
      </c>
      <c r="E146" s="24">
        <f>IF(ISBLANK(HLOOKUP(E$1, m_preprocess!$1:$1048576, $D146, FALSE)), "", HLOOKUP(E$1, m_preprocess!$1:$1048576, $D146, FALSE))</f>
        <v>98.473359529179007</v>
      </c>
      <c r="F146" s="24">
        <f>IF(ISBLANK(HLOOKUP(F$1, m_preprocess!$1:$1048576, $D146, FALSE)), "", HLOOKUP(F$1, m_preprocess!$1:$1048576, $D146, FALSE))</f>
        <v>68.89</v>
      </c>
      <c r="G146" s="24">
        <f>IF(ISBLANK(HLOOKUP(G$1, m_preprocess!$1:$1048576, $D146, FALSE)), "", HLOOKUP(G$1, m_preprocess!$1:$1048576, $D146, FALSE))</f>
        <v>101.48699919781741</v>
      </c>
      <c r="H146" s="24">
        <f>IF(ISBLANK(HLOOKUP(H$1, m_preprocess!$1:$1048576, $D146, FALSE)), "", HLOOKUP(H$1, m_preprocess!$1:$1048576, $D146, FALSE))</f>
        <v>20.07748198686102</v>
      </c>
      <c r="I146" s="24">
        <f>IF(ISBLANK(HLOOKUP(I$1, m_preprocess!$1:$1048576, $D146, FALSE)), "", HLOOKUP(I$1, m_preprocess!$1:$1048576, $D146, FALSE))</f>
        <v>68.318735992250225</v>
      </c>
      <c r="J146" s="24">
        <f>IF(ISBLANK(HLOOKUP(J$1, m_preprocess!$1:$1048576, $D146, FALSE)), "", HLOOKUP(J$1, m_preprocess!$1:$1048576, $D146, FALSE))</f>
        <v>84.153257807482845</v>
      </c>
      <c r="K146" s="24">
        <f>IF(ISBLANK(HLOOKUP(K$1, m_preprocess!$1:$1048576, $D146, FALSE)), "", HLOOKUP(K$1, m_preprocess!$1:$1048576, $D146, FALSE))</f>
        <v>38.909855767713488</v>
      </c>
      <c r="L146" s="24">
        <f>IF(ISBLANK(HLOOKUP(L$1, m_preprocess!$1:$1048576, $D146, FALSE)), "", HLOOKUP(L$1, m_preprocess!$1:$1048576, $D146, FALSE))</f>
        <v>12.627450059218113</v>
      </c>
      <c r="M146" s="24">
        <f>IF(ISBLANK(HLOOKUP(M$1, m_preprocess!$1:$1048576, $D146, FALSE)), "", HLOOKUP(M$1, m_preprocess!$1:$1048576, $D146, FALSE))</f>
        <v>22.381964835940543</v>
      </c>
      <c r="N146" s="24">
        <f>IF(ISBLANK(HLOOKUP(N$1, m_preprocess!$1:$1048576, $D146, FALSE)), "", HLOOKUP(N$1, m_preprocess!$1:$1048576, $D146, FALSE))</f>
        <v>4.8834419087931842</v>
      </c>
      <c r="O146" s="24">
        <f>IF(ISBLANK(HLOOKUP(O$1, m_preprocess!$1:$1048576, $D146, FALSE)), "", HLOOKUP(O$1, m_preprocess!$1:$1048576, $D146, FALSE))</f>
        <v>9.0290033449357487</v>
      </c>
      <c r="P146" s="24">
        <f>IF(ISBLANK(HLOOKUP(P$1, m_preprocess!$1:$1048576, $D146, FALSE)), "", HLOOKUP(P$1, m_preprocess!$1:$1048576, $D146, FALSE))</f>
        <v>2.5344005752188941</v>
      </c>
      <c r="Q146" s="24">
        <f>IF(ISBLANK(HLOOKUP(Q$1, m_preprocess!$1:$1048576, $D146, FALSE)), "", HLOOKUP(Q$1, m_preprocess!$1:$1048576, $D146, FALSE))</f>
        <v>12.242571063485695</v>
      </c>
      <c r="R146" s="24">
        <f>IF(ISBLANK(HLOOKUP(R$1, m_preprocess!$1:$1048576, $D146, FALSE)), "", HLOOKUP(R$1, m_preprocess!$1:$1048576, $D146, FALSE))</f>
        <v>79.21341934415797</v>
      </c>
      <c r="S146" s="24">
        <f>IF(ISBLANK(HLOOKUP(S$1, m_preprocess!$1:$1048576, $D146, FALSE)), "", HLOOKUP(S$1, m_preprocess!$1:$1048576, $D146, FALSE))</f>
        <v>532.92700000000002</v>
      </c>
      <c r="T146" s="24">
        <f>IF(ISBLANK(HLOOKUP(T$1, m_preprocess!$1:$1048576, $D146, FALSE)), "", HLOOKUP(T$1, m_preprocess!$1:$1048576, $D146, FALSE))</f>
        <v>7983.28</v>
      </c>
      <c r="U146" s="24">
        <f>IF(ISBLANK(HLOOKUP(U$1, m_preprocess!$1:$1048576, $D146, FALSE)), "", HLOOKUP(U$1, m_preprocess!$1:$1048576, $D146, FALSE))</f>
        <v>23729</v>
      </c>
      <c r="V146" s="24">
        <f>IF(ISBLANK(HLOOKUP(V$1, m_preprocess!$1:$1048576, $D146, FALSE)), "", HLOOKUP(V$1, m_preprocess!$1:$1048576, $D146, FALSE))</f>
        <v>105.61799584189396</v>
      </c>
      <c r="W146" s="24">
        <f>IF(ISBLANK(HLOOKUP(W$1, m_preprocess!$1:$1048576, $D146, FALSE)), "", HLOOKUP(W$1, m_preprocess!$1:$1048576, $D146, FALSE))</f>
        <v>311541.48234790284</v>
      </c>
      <c r="X146" s="24">
        <f>IF(ISBLANK(HLOOKUP(X$1, m_preprocess!$1:$1048576, $D146, FALSE)), "", HLOOKUP(X$1, m_preprocess!$1:$1048576, $D146, FALSE))</f>
        <v>644267.61824341409</v>
      </c>
      <c r="Y146" s="24">
        <f>IF(ISBLANK(HLOOKUP(Y$1, m_preprocess!$1:$1048576, $D146, FALSE)), "", HLOOKUP(Y$1, m_preprocess!$1:$1048576, $D146, FALSE))</f>
        <v>103.52</v>
      </c>
      <c r="Z146" s="24">
        <f>IF(ISBLANK(HLOOKUP(Z$1, m_preprocess!$1:$1048576, $D146, FALSE)), "", HLOOKUP(Z$1, m_preprocess!$1:$1048576, $D146, FALSE))</f>
        <v>81</v>
      </c>
      <c r="AA146" s="24">
        <f>IF(ISBLANK(HLOOKUP(AA$1, m_preprocess!$1:$1048576, $D146, FALSE)), "", HLOOKUP(AA$1, m_preprocess!$1:$1048576, $D146, FALSE))</f>
        <v>54.083333333333336</v>
      </c>
      <c r="AB146" s="24">
        <f>IF(ISBLANK(HLOOKUP(AB$1, m_preprocess!$1:$1048576, $D146, FALSE)), "", HLOOKUP(AB$1, m_preprocess!$1:$1048576, $D146, FALSE))</f>
        <v>56.812555416666662</v>
      </c>
      <c r="AC146" s="24" t="str">
        <f>IF(ISBLANK(HLOOKUP(AC$1, m_preprocess!$1:$1048576, $D146, FALSE)), "", HLOOKUP(AC$1, m_preprocess!$1:$1048576, $D146, FALSE))</f>
        <v/>
      </c>
      <c r="AD146" s="24">
        <f>IF(ISBLANK(HLOOKUP(AD$1, m_preprocess!$1:$1048576, $D146, FALSE)), "", HLOOKUP(AD$1, m_preprocess!$1:$1048576, $D146, FALSE))</f>
        <v>106.74538523724671</v>
      </c>
      <c r="AE146" s="24">
        <f>IF(ISBLANK(HLOOKUP(AE$1, m_preprocess!$1:$1048576, $D146, FALSE)), "", HLOOKUP(AE$1, m_preprocess!$1:$1048576, $D146, FALSE))</f>
        <v>438.4252368813211</v>
      </c>
      <c r="AF146" s="24">
        <f>IF(ISBLANK(HLOOKUP(AF$1, m_preprocess!$1:$1048576, $D146, FALSE)), "", HLOOKUP(AF$1, m_preprocess!$1:$1048576, $D146, FALSE))</f>
        <v>147.92716666928712</v>
      </c>
      <c r="AG146" s="24">
        <f>IF(ISBLANK(HLOOKUP(AG$1, m_preprocess!$1:$1048576, $D146, FALSE)), "", HLOOKUP(AG$1, m_preprocess!$1:$1048576, $D146, FALSE))</f>
        <v>1944.8471519906543</v>
      </c>
      <c r="AH146" s="24">
        <f>IF(ISBLANK(HLOOKUP(AH$1, m_preprocess!$1:$1048576, $D146, FALSE)), "", HLOOKUP(AH$1, m_preprocess!$1:$1048576, $D146, FALSE))</f>
        <v>1128533</v>
      </c>
      <c r="AI146" s="24">
        <f>IF(ISBLANK(HLOOKUP(AI$1, m_preprocess!$1:$1048576, $D146, FALSE)), "", HLOOKUP(AI$1, m_preprocess!$1:$1048576, $D146, FALSE))</f>
        <v>84.935052929195379</v>
      </c>
    </row>
    <row r="147" spans="1:35" x14ac:dyDescent="0.25">
      <c r="A147" s="27">
        <v>38384</v>
      </c>
      <c r="B147">
        <v>2005</v>
      </c>
      <c r="C147">
        <v>2</v>
      </c>
      <c r="D147">
        <v>147</v>
      </c>
      <c r="E147" s="24">
        <f>IF(ISBLANK(HLOOKUP(E$1, m_preprocess!$1:$1048576, $D147, FALSE)), "", HLOOKUP(E$1, m_preprocess!$1:$1048576, $D147, FALSE))</f>
        <v>96.118866133434054</v>
      </c>
      <c r="F147" s="24">
        <f>IF(ISBLANK(HLOOKUP(F$1, m_preprocess!$1:$1048576, $D147, FALSE)), "", HLOOKUP(F$1, m_preprocess!$1:$1048576, $D147, FALSE))</f>
        <v>66.5</v>
      </c>
      <c r="G147" s="24">
        <f>IF(ISBLANK(HLOOKUP(G$1, m_preprocess!$1:$1048576, $D147, FALSE)), "", HLOOKUP(G$1, m_preprocess!$1:$1048576, $D147, FALSE))</f>
        <v>97.849897477888987</v>
      </c>
      <c r="H147" s="24">
        <f>IF(ISBLANK(HLOOKUP(H$1, m_preprocess!$1:$1048576, $D147, FALSE)), "", HLOOKUP(H$1, m_preprocess!$1:$1048576, $D147, FALSE))</f>
        <v>20.26839721221479</v>
      </c>
      <c r="I147" s="24">
        <f>IF(ISBLANK(HLOOKUP(I$1, m_preprocess!$1:$1048576, $D147, FALSE)), "", HLOOKUP(I$1, m_preprocess!$1:$1048576, $D147, FALSE))</f>
        <v>72.308496459725376</v>
      </c>
      <c r="J147" s="24">
        <f>IF(ISBLANK(HLOOKUP(J$1, m_preprocess!$1:$1048576, $D147, FALSE)), "", HLOOKUP(J$1, m_preprocess!$1:$1048576, $D147, FALSE))</f>
        <v>83.852445576621477</v>
      </c>
      <c r="K147" s="24">
        <f>IF(ISBLANK(HLOOKUP(K$1, m_preprocess!$1:$1048576, $D147, FALSE)), "", HLOOKUP(K$1, m_preprocess!$1:$1048576, $D147, FALSE))</f>
        <v>36.158099139410858</v>
      </c>
      <c r="L147" s="24">
        <f>IF(ISBLANK(HLOOKUP(L$1, m_preprocess!$1:$1048576, $D147, FALSE)), "", HLOOKUP(L$1, m_preprocess!$1:$1048576, $D147, FALSE))</f>
        <v>11.636255468853632</v>
      </c>
      <c r="M147" s="24">
        <f>IF(ISBLANK(HLOOKUP(M$1, m_preprocess!$1:$1048576, $D147, FALSE)), "", HLOOKUP(M$1, m_preprocess!$1:$1048576, $D147, FALSE))</f>
        <v>21.722775555383631</v>
      </c>
      <c r="N147" s="24">
        <f>IF(ISBLANK(HLOOKUP(N$1, m_preprocess!$1:$1048576, $D147, FALSE)), "", HLOOKUP(N$1, m_preprocess!$1:$1048576, $D147, FALSE))</f>
        <v>4.5990827421286244</v>
      </c>
      <c r="O147" s="24">
        <f>IF(ISBLANK(HLOOKUP(O$1, m_preprocess!$1:$1048576, $D147, FALSE)), "", HLOOKUP(O$1, m_preprocess!$1:$1048576, $D147, FALSE))</f>
        <v>8.6037560459786686</v>
      </c>
      <c r="P147" s="24">
        <f>IF(ISBLANK(HLOOKUP(P$1, m_preprocess!$1:$1048576, $D147, FALSE)), "", HLOOKUP(P$1, m_preprocess!$1:$1048576, $D147, FALSE))</f>
        <v>2.5200304976834182</v>
      </c>
      <c r="Q147" s="24">
        <f>IF(ISBLANK(HLOOKUP(Q$1, m_preprocess!$1:$1048576, $D147, FALSE)), "", HLOOKUP(Q$1, m_preprocess!$1:$1048576, $D147, FALSE))</f>
        <v>10.375758763661011</v>
      </c>
      <c r="R147" s="24">
        <f>IF(ISBLANK(HLOOKUP(R$1, m_preprocess!$1:$1048576, $D147, FALSE)), "", HLOOKUP(R$1, m_preprocess!$1:$1048576, $D147, FALSE))</f>
        <v>73.772779581154111</v>
      </c>
      <c r="S147" s="24">
        <f>IF(ISBLANK(HLOOKUP(S$1, m_preprocess!$1:$1048576, $D147, FALSE)), "", HLOOKUP(S$1, m_preprocess!$1:$1048576, $D147, FALSE))</f>
        <v>506.27100000000002</v>
      </c>
      <c r="T147" s="24">
        <f>IF(ISBLANK(HLOOKUP(T$1, m_preprocess!$1:$1048576, $D147, FALSE)), "", HLOOKUP(T$1, m_preprocess!$1:$1048576, $D147, FALSE))</f>
        <v>7248.88</v>
      </c>
      <c r="U147" s="24">
        <f>IF(ISBLANK(HLOOKUP(U$1, m_preprocess!$1:$1048576, $D147, FALSE)), "", HLOOKUP(U$1, m_preprocess!$1:$1048576, $D147, FALSE))</f>
        <v>20002</v>
      </c>
      <c r="V147" s="24">
        <f>IF(ISBLANK(HLOOKUP(V$1, m_preprocess!$1:$1048576, $D147, FALSE)), "", HLOOKUP(V$1, m_preprocess!$1:$1048576, $D147, FALSE))</f>
        <v>104.04986664449922</v>
      </c>
      <c r="W147" s="24">
        <f>IF(ISBLANK(HLOOKUP(W$1, m_preprocess!$1:$1048576, $D147, FALSE)), "", HLOOKUP(W$1, m_preprocess!$1:$1048576, $D147, FALSE))</f>
        <v>303553.8743187919</v>
      </c>
      <c r="X147" s="24">
        <f>IF(ISBLANK(HLOOKUP(X$1, m_preprocess!$1:$1048576, $D147, FALSE)), "", HLOOKUP(X$1, m_preprocess!$1:$1048576, $D147, FALSE))</f>
        <v>637562.46558126016</v>
      </c>
      <c r="Y147" s="24">
        <f>IF(ISBLANK(HLOOKUP(Y$1, m_preprocess!$1:$1048576, $D147, FALSE)), "", HLOOKUP(Y$1, m_preprocess!$1:$1048576, $D147, FALSE))</f>
        <v>104</v>
      </c>
      <c r="Z147" s="24">
        <f>IF(ISBLANK(HLOOKUP(Z$1, m_preprocess!$1:$1048576, $D147, FALSE)), "", HLOOKUP(Z$1, m_preprocess!$1:$1048576, $D147, FALSE))</f>
        <v>76.400000000000006</v>
      </c>
      <c r="AA147" s="24">
        <f>IF(ISBLANK(HLOOKUP(AA$1, m_preprocess!$1:$1048576, $D147, FALSE)), "", HLOOKUP(AA$1, m_preprocess!$1:$1048576, $D147, FALSE))</f>
        <v>54.966887417218544</v>
      </c>
      <c r="AB147" s="24">
        <f>IF(ISBLANK(HLOOKUP(AB$1, m_preprocess!$1:$1048576, $D147, FALSE)), "", HLOOKUP(AB$1, m_preprocess!$1:$1048576, $D147, FALSE))</f>
        <v>55.971431917770417</v>
      </c>
      <c r="AC147" s="24" t="str">
        <f>IF(ISBLANK(HLOOKUP(AC$1, m_preprocess!$1:$1048576, $D147, FALSE)), "", HLOOKUP(AC$1, m_preprocess!$1:$1048576, $D147, FALSE))</f>
        <v/>
      </c>
      <c r="AD147" s="24">
        <f>IF(ISBLANK(HLOOKUP(AD$1, m_preprocess!$1:$1048576, $D147, FALSE)), "", HLOOKUP(AD$1, m_preprocess!$1:$1048576, $D147, FALSE))</f>
        <v>109.30875154207607</v>
      </c>
      <c r="AE147" s="24">
        <f>IF(ISBLANK(HLOOKUP(AE$1, m_preprocess!$1:$1048576, $D147, FALSE)), "", HLOOKUP(AE$1, m_preprocess!$1:$1048576, $D147, FALSE))</f>
        <v>407.0512055717931</v>
      </c>
      <c r="AF147" s="24">
        <f>IF(ISBLANK(HLOOKUP(AF$1, m_preprocess!$1:$1048576, $D147, FALSE)), "", HLOOKUP(AF$1, m_preprocess!$1:$1048576, $D147, FALSE))</f>
        <v>125.57165224372892</v>
      </c>
      <c r="AG147" s="24">
        <f>IF(ISBLANK(HLOOKUP(AG$1, m_preprocess!$1:$1048576, $D147, FALSE)), "", HLOOKUP(AG$1, m_preprocess!$1:$1048576, $D147, FALSE))</f>
        <v>1952.9680582031165</v>
      </c>
      <c r="AH147" s="24">
        <f>IF(ISBLANK(HLOOKUP(AH$1, m_preprocess!$1:$1048576, $D147, FALSE)), "", HLOOKUP(AH$1, m_preprocess!$1:$1048576, $D147, FALSE))</f>
        <v>1092710</v>
      </c>
      <c r="AI147" s="24">
        <f>IF(ISBLANK(HLOOKUP(AI$1, m_preprocess!$1:$1048576, $D147, FALSE)), "", HLOOKUP(AI$1, m_preprocess!$1:$1048576, $D147, FALSE))</f>
        <v>85.95987834239827</v>
      </c>
    </row>
    <row r="148" spans="1:35" x14ac:dyDescent="0.25">
      <c r="A148" s="27">
        <v>38412</v>
      </c>
      <c r="B148">
        <v>2005</v>
      </c>
      <c r="C148">
        <v>3</v>
      </c>
      <c r="D148">
        <v>148</v>
      </c>
      <c r="E148" s="24">
        <f>IF(ISBLANK(HLOOKUP(E$1, m_preprocess!$1:$1048576, $D148, FALSE)), "", HLOOKUP(E$1, m_preprocess!$1:$1048576, $D148, FALSE))</f>
        <v>110.65642586719524</v>
      </c>
      <c r="F148" s="24">
        <f>IF(ISBLANK(HLOOKUP(F$1, m_preprocess!$1:$1048576, $D148, FALSE)), "", HLOOKUP(F$1, m_preprocess!$1:$1048576, $D148, FALSE))</f>
        <v>75.86</v>
      </c>
      <c r="G148" s="24">
        <f>IF(ISBLANK(HLOOKUP(G$1, m_preprocess!$1:$1048576, $D148, FALSE)), "", HLOOKUP(G$1, m_preprocess!$1:$1048576, $D148, FALSE))</f>
        <v>107.38179620760017</v>
      </c>
      <c r="H148" s="24">
        <f>IF(ISBLANK(HLOOKUP(H$1, m_preprocess!$1:$1048576, $D148, FALSE)), "", HLOOKUP(H$1, m_preprocess!$1:$1048576, $D148, FALSE))</f>
        <v>20.580922820841842</v>
      </c>
      <c r="I148" s="24">
        <f>IF(ISBLANK(HLOOKUP(I$1, m_preprocess!$1:$1048576, $D148, FALSE)), "", HLOOKUP(I$1, m_preprocess!$1:$1048576, $D148, FALSE))</f>
        <v>73.160305765733469</v>
      </c>
      <c r="J148" s="24">
        <f>IF(ISBLANK(HLOOKUP(J$1, m_preprocess!$1:$1048576, $D148, FALSE)), "", HLOOKUP(J$1, m_preprocess!$1:$1048576, $D148, FALSE))</f>
        <v>85.273246002838604</v>
      </c>
      <c r="K148" s="24">
        <f>IF(ISBLANK(HLOOKUP(K$1, m_preprocess!$1:$1048576, $D148, FALSE)), "", HLOOKUP(K$1, m_preprocess!$1:$1048576, $D148, FALSE))</f>
        <v>40.511413685646538</v>
      </c>
      <c r="L148" s="24">
        <f>IF(ISBLANK(HLOOKUP(L$1, m_preprocess!$1:$1048576, $D148, FALSE)), "", HLOOKUP(L$1, m_preprocess!$1:$1048576, $D148, FALSE))</f>
        <v>12.892049442271835</v>
      </c>
      <c r="M148" s="24">
        <f>IF(ISBLANK(HLOOKUP(M$1, m_preprocess!$1:$1048576, $D148, FALSE)), "", HLOOKUP(M$1, m_preprocess!$1:$1048576, $D148, FALSE))</f>
        <v>24.854309577077991</v>
      </c>
      <c r="N148" s="24">
        <f>IF(ISBLANK(HLOOKUP(N$1, m_preprocess!$1:$1048576, $D148, FALSE)), "", HLOOKUP(N$1, m_preprocess!$1:$1048576, $D148, FALSE))</f>
        <v>5.3155604087169754</v>
      </c>
      <c r="O148" s="24">
        <f>IF(ISBLANK(HLOOKUP(O$1, m_preprocess!$1:$1048576, $D148, FALSE)), "", HLOOKUP(O$1, m_preprocess!$1:$1048576, $D148, FALSE))</f>
        <v>9.9735300233531028</v>
      </c>
      <c r="P148" s="24">
        <f>IF(ISBLANK(HLOOKUP(P$1, m_preprocess!$1:$1048576, $D148, FALSE)), "", HLOOKUP(P$1, m_preprocess!$1:$1048576, $D148, FALSE))</f>
        <v>2.6358700647081665</v>
      </c>
      <c r="Q148" s="24">
        <f>IF(ISBLANK(HLOOKUP(Q$1, m_preprocess!$1:$1048576, $D148, FALSE)), "", HLOOKUP(Q$1, m_preprocess!$1:$1048576, $D148, FALSE))</f>
        <v>13.191828294747697</v>
      </c>
      <c r="R148" s="24">
        <f>IF(ISBLANK(HLOOKUP(R$1, m_preprocess!$1:$1048576, $D148, FALSE)), "", HLOOKUP(R$1, m_preprocess!$1:$1048576, $D148, FALSE))</f>
        <v>82.007109918842929</v>
      </c>
      <c r="S148" s="24">
        <f>IF(ISBLANK(HLOOKUP(S$1, m_preprocess!$1:$1048576, $D148, FALSE)), "", HLOOKUP(S$1, m_preprocess!$1:$1048576, $D148, FALSE))</f>
        <v>550.59100000000001</v>
      </c>
      <c r="T148" s="24">
        <f>IF(ISBLANK(HLOOKUP(T$1, m_preprocess!$1:$1048576, $D148, FALSE)), "", HLOOKUP(T$1, m_preprocess!$1:$1048576, $D148, FALSE))</f>
        <v>7689.91</v>
      </c>
      <c r="U148" s="24">
        <f>IF(ISBLANK(HLOOKUP(U$1, m_preprocess!$1:$1048576, $D148, FALSE)), "", HLOOKUP(U$1, m_preprocess!$1:$1048576, $D148, FALSE))</f>
        <v>25990</v>
      </c>
      <c r="V148" s="24">
        <f>IF(ISBLANK(HLOOKUP(V$1, m_preprocess!$1:$1048576, $D148, FALSE)), "", HLOOKUP(V$1, m_preprocess!$1:$1048576, $D148, FALSE))</f>
        <v>103.57600287491142</v>
      </c>
      <c r="W148" s="24">
        <f>IF(ISBLANK(HLOOKUP(W$1, m_preprocess!$1:$1048576, $D148, FALSE)), "", HLOOKUP(W$1, m_preprocess!$1:$1048576, $D148, FALSE))</f>
        <v>302121.30204886809</v>
      </c>
      <c r="X148" s="24">
        <f>IF(ISBLANK(HLOOKUP(X$1, m_preprocess!$1:$1048576, $D148, FALSE)), "", HLOOKUP(X$1, m_preprocess!$1:$1048576, $D148, FALSE))</f>
        <v>636345.76612557832</v>
      </c>
      <c r="Y148" s="24">
        <f>IF(ISBLANK(HLOOKUP(Y$1, m_preprocess!$1:$1048576, $D148, FALSE)), "", HLOOKUP(Y$1, m_preprocess!$1:$1048576, $D148, FALSE))</f>
        <v>115.42</v>
      </c>
      <c r="Z148" s="24">
        <f>IF(ISBLANK(HLOOKUP(Z$1, m_preprocess!$1:$1048576, $D148, FALSE)), "", HLOOKUP(Z$1, m_preprocess!$1:$1048576, $D148, FALSE))</f>
        <v>88</v>
      </c>
      <c r="AA148" s="24">
        <f>IF(ISBLANK(HLOOKUP(AA$1, m_preprocess!$1:$1048576, $D148, FALSE)), "", HLOOKUP(AA$1, m_preprocess!$1:$1048576, $D148, FALSE))</f>
        <v>59.750000000000007</v>
      </c>
      <c r="AB148" s="24">
        <f>IF(ISBLANK(HLOOKUP(AB$1, m_preprocess!$1:$1048576, $D148, FALSE)), "", HLOOKUP(AB$1, m_preprocess!$1:$1048576, $D148, FALSE))</f>
        <v>58.408043899501664</v>
      </c>
      <c r="AC148" s="24" t="str">
        <f>IF(ISBLANK(HLOOKUP(AC$1, m_preprocess!$1:$1048576, $D148, FALSE)), "", HLOOKUP(AC$1, m_preprocess!$1:$1048576, $D148, FALSE))</f>
        <v/>
      </c>
      <c r="AD148" s="24">
        <f>IF(ISBLANK(HLOOKUP(AD$1, m_preprocess!$1:$1048576, $D148, FALSE)), "", HLOOKUP(AD$1, m_preprocess!$1:$1048576, $D148, FALSE))</f>
        <v>110.16255559796808</v>
      </c>
      <c r="AE148" s="24">
        <f>IF(ISBLANK(HLOOKUP(AE$1, m_preprocess!$1:$1048576, $D148, FALSE)), "", HLOOKUP(AE$1, m_preprocess!$1:$1048576, $D148, FALSE))</f>
        <v>406.08018207747921</v>
      </c>
      <c r="AF148" s="24">
        <f>IF(ISBLANK(HLOOKUP(AF$1, m_preprocess!$1:$1048576, $D148, FALSE)), "", HLOOKUP(AF$1, m_preprocess!$1:$1048576, $D148, FALSE))</f>
        <v>132.95766939463559</v>
      </c>
      <c r="AG148" s="24">
        <f>IF(ISBLANK(HLOOKUP(AG$1, m_preprocess!$1:$1048576, $D148, FALSE)), "", HLOOKUP(AG$1, m_preprocess!$1:$1048576, $D148, FALSE))</f>
        <v>1958.4170826497264</v>
      </c>
      <c r="AH148" s="24">
        <f>IF(ISBLANK(HLOOKUP(AH$1, m_preprocess!$1:$1048576, $D148, FALSE)), "", HLOOKUP(AH$1, m_preprocess!$1:$1048576, $D148, FALSE))</f>
        <v>1136206</v>
      </c>
      <c r="AI148" s="24">
        <f>IF(ISBLANK(HLOOKUP(AI$1, m_preprocess!$1:$1048576, $D148, FALSE)), "", HLOOKUP(AI$1, m_preprocess!$1:$1048576, $D148, FALSE))</f>
        <v>88.417989612019568</v>
      </c>
    </row>
    <row r="149" spans="1:35" x14ac:dyDescent="0.25">
      <c r="A149" s="27">
        <v>38443</v>
      </c>
      <c r="B149">
        <v>2005</v>
      </c>
      <c r="C149">
        <v>4</v>
      </c>
      <c r="D149">
        <v>149</v>
      </c>
      <c r="E149" s="24">
        <f>IF(ISBLANK(HLOOKUP(E$1, m_preprocess!$1:$1048576, $D149, FALSE)), "", HLOOKUP(E$1, m_preprocess!$1:$1048576, $D149, FALSE))</f>
        <v>116.54519048214907</v>
      </c>
      <c r="F149" s="24">
        <f>IF(ISBLANK(HLOOKUP(F$1, m_preprocess!$1:$1048576, $D149, FALSE)), "", HLOOKUP(F$1, m_preprocess!$1:$1048576, $D149, FALSE))</f>
        <v>74.92</v>
      </c>
      <c r="G149" s="24">
        <f>IF(ISBLANK(HLOOKUP(G$1, m_preprocess!$1:$1048576, $D149, FALSE)), "", HLOOKUP(G$1, m_preprocess!$1:$1048576, $D149, FALSE))</f>
        <v>110.15290131484956</v>
      </c>
      <c r="H149" s="24">
        <f>IF(ISBLANK(HLOOKUP(H$1, m_preprocess!$1:$1048576, $D149, FALSE)), "", HLOOKUP(H$1, m_preprocess!$1:$1048576, $D149, FALSE))</f>
        <v>20.681610987638006</v>
      </c>
      <c r="I149" s="24">
        <f>IF(ISBLANK(HLOOKUP(I$1, m_preprocess!$1:$1048576, $D149, FALSE)), "", HLOOKUP(I$1, m_preprocess!$1:$1048576, $D149, FALSE))</f>
        <v>72.86632626804068</v>
      </c>
      <c r="J149" s="24">
        <f>IF(ISBLANK(HLOOKUP(J$1, m_preprocess!$1:$1048576, $D149, FALSE)), "", HLOOKUP(J$1, m_preprocess!$1:$1048576, $D149, FALSE))</f>
        <v>84.506692122531106</v>
      </c>
      <c r="K149" s="24">
        <f>IF(ISBLANK(HLOOKUP(K$1, m_preprocess!$1:$1048576, $D149, FALSE)), "", HLOOKUP(K$1, m_preprocess!$1:$1048576, $D149, FALSE))</f>
        <v>47.197898075588519</v>
      </c>
      <c r="L149" s="24">
        <f>IF(ISBLANK(HLOOKUP(L$1, m_preprocess!$1:$1048576, $D149, FALSE)), "", HLOOKUP(L$1, m_preprocess!$1:$1048576, $D149, FALSE))</f>
        <v>13.780477694838019</v>
      </c>
      <c r="M149" s="24">
        <f>IF(ISBLANK(HLOOKUP(M$1, m_preprocess!$1:$1048576, $D149, FALSE)), "", HLOOKUP(M$1, m_preprocess!$1:$1048576, $D149, FALSE))</f>
        <v>26.657571630357484</v>
      </c>
      <c r="N149" s="24">
        <f>IF(ISBLANK(HLOOKUP(N$1, m_preprocess!$1:$1048576, $D149, FALSE)), "", HLOOKUP(N$1, m_preprocess!$1:$1048576, $D149, FALSE))</f>
        <v>5.7921533801110234</v>
      </c>
      <c r="O149" s="24">
        <f>IF(ISBLANK(HLOOKUP(O$1, m_preprocess!$1:$1048576, $D149, FALSE)), "", HLOOKUP(O$1, m_preprocess!$1:$1048576, $D149, FALSE))</f>
        <v>9.8106025441870237</v>
      </c>
      <c r="P149" s="24">
        <f>IF(ISBLANK(HLOOKUP(P$1, m_preprocess!$1:$1048576, $D149, FALSE)), "", HLOOKUP(P$1, m_preprocess!$1:$1048576, $D149, FALSE))</f>
        <v>2.7263682641240825</v>
      </c>
      <c r="Q149" s="24">
        <f>IF(ISBLANK(HLOOKUP(Q$1, m_preprocess!$1:$1048576, $D149, FALSE)), "", HLOOKUP(Q$1, m_preprocess!$1:$1048576, $D149, FALSE))</f>
        <v>14.452452479580101</v>
      </c>
      <c r="R149" s="24">
        <f>IF(ISBLANK(HLOOKUP(R$1, m_preprocess!$1:$1048576, $D149, FALSE)), "", HLOOKUP(R$1, m_preprocess!$1:$1048576, $D149, FALSE))</f>
        <v>81.23985123810165</v>
      </c>
      <c r="S149" s="24">
        <f>IF(ISBLANK(HLOOKUP(S$1, m_preprocess!$1:$1048576, $D149, FALSE)), "", HLOOKUP(S$1, m_preprocess!$1:$1048576, $D149, FALSE))</f>
        <v>571.51</v>
      </c>
      <c r="T149" s="24">
        <f>IF(ISBLANK(HLOOKUP(T$1, m_preprocess!$1:$1048576, $D149, FALSE)), "", HLOOKUP(T$1, m_preprocess!$1:$1048576, $D149, FALSE))</f>
        <v>7213.14</v>
      </c>
      <c r="U149" s="24">
        <f>IF(ISBLANK(HLOOKUP(U$1, m_preprocess!$1:$1048576, $D149, FALSE)), "", HLOOKUP(U$1, m_preprocess!$1:$1048576, $D149, FALSE))</f>
        <v>24210</v>
      </c>
      <c r="V149" s="24">
        <f>IF(ISBLANK(HLOOKUP(V$1, m_preprocess!$1:$1048576, $D149, FALSE)), "", HLOOKUP(V$1, m_preprocess!$1:$1048576, $D149, FALSE))</f>
        <v>102.36305946204698</v>
      </c>
      <c r="W149" s="24">
        <f>IF(ISBLANK(HLOOKUP(W$1, m_preprocess!$1:$1048576, $D149, FALSE)), "", HLOOKUP(W$1, m_preprocess!$1:$1048576, $D149, FALSE))</f>
        <v>307350.00787895382</v>
      </c>
      <c r="X149" s="24">
        <f>IF(ISBLANK(HLOOKUP(X$1, m_preprocess!$1:$1048576, $D149, FALSE)), "", HLOOKUP(X$1, m_preprocess!$1:$1048576, $D149, FALSE))</f>
        <v>646980.37343406025</v>
      </c>
      <c r="Y149" s="24">
        <f>IF(ISBLANK(HLOOKUP(Y$1, m_preprocess!$1:$1048576, $D149, FALSE)), "", HLOOKUP(Y$1, m_preprocess!$1:$1048576, $D149, FALSE))</f>
        <v>112.35</v>
      </c>
      <c r="Z149" s="24">
        <f>IF(ISBLANK(HLOOKUP(Z$1, m_preprocess!$1:$1048576, $D149, FALSE)), "", HLOOKUP(Z$1, m_preprocess!$1:$1048576, $D149, FALSE))</f>
        <v>87</v>
      </c>
      <c r="AA149" s="24">
        <f>IF(ISBLANK(HLOOKUP(AA$1, m_preprocess!$1:$1048576, $D149, FALSE)), "", HLOOKUP(AA$1, m_preprocess!$1:$1048576, $D149, FALSE))</f>
        <v>50.166666666666664</v>
      </c>
      <c r="AB149" s="24">
        <f>IF(ISBLANK(HLOOKUP(AB$1, m_preprocess!$1:$1048576, $D149, FALSE)), "", HLOOKUP(AB$1, m_preprocess!$1:$1048576, $D149, FALSE))</f>
        <v>52.269222916666664</v>
      </c>
      <c r="AC149" s="24" t="str">
        <f>IF(ISBLANK(HLOOKUP(AC$1, m_preprocess!$1:$1048576, $D149, FALSE)), "", HLOOKUP(AC$1, m_preprocess!$1:$1048576, $D149, FALSE))</f>
        <v/>
      </c>
      <c r="AD149" s="24">
        <f>IF(ISBLANK(HLOOKUP(AD$1, m_preprocess!$1:$1048576, $D149, FALSE)), "", HLOOKUP(AD$1, m_preprocess!$1:$1048576, $D149, FALSE))</f>
        <v>112.02018051551362</v>
      </c>
      <c r="AE149" s="24">
        <f>IF(ISBLANK(HLOOKUP(AE$1, m_preprocess!$1:$1048576, $D149, FALSE)), "", HLOOKUP(AE$1, m_preprocess!$1:$1048576, $D149, FALSE))</f>
        <v>448.81808214593565</v>
      </c>
      <c r="AF149" s="24">
        <f>IF(ISBLANK(HLOOKUP(AF$1, m_preprocess!$1:$1048576, $D149, FALSE)), "", HLOOKUP(AF$1, m_preprocess!$1:$1048576, $D149, FALSE))</f>
        <v>145.09756060317036</v>
      </c>
      <c r="AG149" s="24">
        <f>IF(ISBLANK(HLOOKUP(AG$1, m_preprocess!$1:$1048576, $D149, FALSE)), "", HLOOKUP(AG$1, m_preprocess!$1:$1048576, $D149, FALSE))</f>
        <v>2001.4456988582042</v>
      </c>
      <c r="AH149" s="24">
        <f>IF(ISBLANK(HLOOKUP(AH$1, m_preprocess!$1:$1048576, $D149, FALSE)), "", HLOOKUP(AH$1, m_preprocess!$1:$1048576, $D149, FALSE))</f>
        <v>1211311</v>
      </c>
      <c r="AI149" s="24">
        <f>IF(ISBLANK(HLOOKUP(AI$1, m_preprocess!$1:$1048576, $D149, FALSE)), "", HLOOKUP(AI$1, m_preprocess!$1:$1048576, $D149, FALSE))</f>
        <v>89.27724959349888</v>
      </c>
    </row>
    <row r="150" spans="1:35" x14ac:dyDescent="0.25">
      <c r="A150" s="27">
        <v>38473</v>
      </c>
      <c r="B150">
        <v>2005</v>
      </c>
      <c r="C150">
        <v>5</v>
      </c>
      <c r="D150">
        <v>150</v>
      </c>
      <c r="E150" s="24">
        <f>IF(ISBLANK(HLOOKUP(E$1, m_preprocess!$1:$1048576, $D150, FALSE)), "", HLOOKUP(E$1, m_preprocess!$1:$1048576, $D150, FALSE))</f>
        <v>126.66194335502726</v>
      </c>
      <c r="F150" s="24">
        <f>IF(ISBLANK(HLOOKUP(F$1, m_preprocess!$1:$1048576, $D150, FALSE)), "", HLOOKUP(F$1, m_preprocess!$1:$1048576, $D150, FALSE))</f>
        <v>76.28</v>
      </c>
      <c r="G150" s="24">
        <f>IF(ISBLANK(HLOOKUP(G$1, m_preprocess!$1:$1048576, $D150, FALSE)), "", HLOOKUP(G$1, m_preprocess!$1:$1048576, $D150, FALSE))</f>
        <v>109.53194941505389</v>
      </c>
      <c r="H150" s="24">
        <f>IF(ISBLANK(HLOOKUP(H$1, m_preprocess!$1:$1048576, $D150, FALSE)), "", HLOOKUP(H$1, m_preprocess!$1:$1048576, $D150, FALSE))</f>
        <v>20.805836647970938</v>
      </c>
      <c r="I150" s="24">
        <f>IF(ISBLANK(HLOOKUP(I$1, m_preprocess!$1:$1048576, $D150, FALSE)), "", HLOOKUP(I$1, m_preprocess!$1:$1048576, $D150, FALSE))</f>
        <v>72.520698762256202</v>
      </c>
      <c r="J150" s="24">
        <f>IF(ISBLANK(HLOOKUP(J$1, m_preprocess!$1:$1048576, $D150, FALSE)), "", HLOOKUP(J$1, m_preprocess!$1:$1048576, $D150, FALSE))</f>
        <v>85.148700104404014</v>
      </c>
      <c r="K150" s="24">
        <f>IF(ISBLANK(HLOOKUP(K$1, m_preprocess!$1:$1048576, $D150, FALSE)), "", HLOOKUP(K$1, m_preprocess!$1:$1048576, $D150, FALSE))</f>
        <v>49.044690160305194</v>
      </c>
      <c r="L150" s="24">
        <f>IF(ISBLANK(HLOOKUP(L$1, m_preprocess!$1:$1048576, $D150, FALSE)), "", HLOOKUP(L$1, m_preprocess!$1:$1048576, $D150, FALSE))</f>
        <v>14.887615740237203</v>
      </c>
      <c r="M150" s="24">
        <f>IF(ISBLANK(HLOOKUP(M$1, m_preprocess!$1:$1048576, $D150, FALSE)), "", HLOOKUP(M$1, m_preprocess!$1:$1048576, $D150, FALSE))</f>
        <v>27.981203167131515</v>
      </c>
      <c r="N150" s="24">
        <f>IF(ISBLANK(HLOOKUP(N$1, m_preprocess!$1:$1048576, $D150, FALSE)), "", HLOOKUP(N$1, m_preprocess!$1:$1048576, $D150, FALSE))</f>
        <v>5.6983049838517239</v>
      </c>
      <c r="O150" s="24">
        <f>IF(ISBLANK(HLOOKUP(O$1, m_preprocess!$1:$1048576, $D150, FALSE)), "", HLOOKUP(O$1, m_preprocess!$1:$1048576, $D150, FALSE))</f>
        <v>10.417383276223026</v>
      </c>
      <c r="P150" s="24">
        <f>IF(ISBLANK(HLOOKUP(P$1, m_preprocess!$1:$1048576, $D150, FALSE)), "", HLOOKUP(P$1, m_preprocess!$1:$1048576, $D150, FALSE))</f>
        <v>2.796266702273158</v>
      </c>
      <c r="Q150" s="24">
        <f>IF(ISBLANK(HLOOKUP(Q$1, m_preprocess!$1:$1048576, $D150, FALSE)), "", HLOOKUP(Q$1, m_preprocess!$1:$1048576, $D150, FALSE))</f>
        <v>14.270034174711006</v>
      </c>
      <c r="R150" s="24">
        <f>IF(ISBLANK(HLOOKUP(R$1, m_preprocess!$1:$1048576, $D150, FALSE)), "", HLOOKUP(R$1, m_preprocess!$1:$1048576, $D150, FALSE))</f>
        <v>78.371854378613577</v>
      </c>
      <c r="S150" s="24">
        <f>IF(ISBLANK(HLOOKUP(S$1, m_preprocess!$1:$1048576, $D150, FALSE)), "", HLOOKUP(S$1, m_preprocess!$1:$1048576, $D150, FALSE))</f>
        <v>577.46699999999998</v>
      </c>
      <c r="T150" s="24">
        <f>IF(ISBLANK(HLOOKUP(T$1, m_preprocess!$1:$1048576, $D150, FALSE)), "", HLOOKUP(T$1, m_preprocess!$1:$1048576, $D150, FALSE))</f>
        <v>7668.55</v>
      </c>
      <c r="U150" s="24">
        <f>IF(ISBLANK(HLOOKUP(U$1, m_preprocess!$1:$1048576, $D150, FALSE)), "", HLOOKUP(U$1, m_preprocess!$1:$1048576, $D150, FALSE))</f>
        <v>24961</v>
      </c>
      <c r="V150" s="24">
        <f>IF(ISBLANK(HLOOKUP(V$1, m_preprocess!$1:$1048576, $D150, FALSE)), "", HLOOKUP(V$1, m_preprocess!$1:$1048576, $D150, FALSE))</f>
        <v>100.55506978295577</v>
      </c>
      <c r="W150" s="24">
        <f>IF(ISBLANK(HLOOKUP(W$1, m_preprocess!$1:$1048576, $D150, FALSE)), "", HLOOKUP(W$1, m_preprocess!$1:$1048576, $D150, FALSE))</f>
        <v>313984.40786264144</v>
      </c>
      <c r="X150" s="24">
        <f>IF(ISBLANK(HLOOKUP(X$1, m_preprocess!$1:$1048576, $D150, FALSE)), "", HLOOKUP(X$1, m_preprocess!$1:$1048576, $D150, FALSE))</f>
        <v>659164.19666485675</v>
      </c>
      <c r="Y150" s="24">
        <f>IF(ISBLANK(HLOOKUP(Y$1, m_preprocess!$1:$1048576, $D150, FALSE)), "", HLOOKUP(Y$1, m_preprocess!$1:$1048576, $D150, FALSE))</f>
        <v>110.86</v>
      </c>
      <c r="Z150" s="24">
        <f>IF(ISBLANK(HLOOKUP(Z$1, m_preprocess!$1:$1048576, $D150, FALSE)), "", HLOOKUP(Z$1, m_preprocess!$1:$1048576, $D150, FALSE))</f>
        <v>91.1</v>
      </c>
      <c r="AA150" s="24">
        <f>IF(ISBLANK(HLOOKUP(AA$1, m_preprocess!$1:$1048576, $D150, FALSE)), "", HLOOKUP(AA$1, m_preprocess!$1:$1048576, $D150, FALSE))</f>
        <v>50.722222222222221</v>
      </c>
      <c r="AB150" s="24">
        <f>IF(ISBLANK(HLOOKUP(AB$1, m_preprocess!$1:$1048576, $D150, FALSE)), "", HLOOKUP(AB$1, m_preprocess!$1:$1048576, $D150, FALSE))</f>
        <v>51.411767222222224</v>
      </c>
      <c r="AC150" s="24" t="str">
        <f>IF(ISBLANK(HLOOKUP(AC$1, m_preprocess!$1:$1048576, $D150, FALSE)), "", HLOOKUP(AC$1, m_preprocess!$1:$1048576, $D150, FALSE))</f>
        <v/>
      </c>
      <c r="AD150" s="24">
        <f>IF(ISBLANK(HLOOKUP(AD$1, m_preprocess!$1:$1048576, $D150, FALSE)), "", HLOOKUP(AD$1, m_preprocess!$1:$1048576, $D150, FALSE))</f>
        <v>114.09359341313429</v>
      </c>
      <c r="AE150" s="24">
        <f>IF(ISBLANK(HLOOKUP(AE$1, m_preprocess!$1:$1048576, $D150, FALSE)), "", HLOOKUP(AE$1, m_preprocess!$1:$1048576, $D150, FALSE))</f>
        <v>578.95458302440989</v>
      </c>
      <c r="AF150" s="24">
        <f>IF(ISBLANK(HLOOKUP(AF$1, m_preprocess!$1:$1048576, $D150, FALSE)), "", HLOOKUP(AF$1, m_preprocess!$1:$1048576, $D150, FALSE))</f>
        <v>152.49586669610923</v>
      </c>
      <c r="AG150" s="24">
        <f>IF(ISBLANK(HLOOKUP(AG$1, m_preprocess!$1:$1048576, $D150, FALSE)), "", HLOOKUP(AG$1, m_preprocess!$1:$1048576, $D150, FALSE))</f>
        <v>2047.5315494001854</v>
      </c>
      <c r="AH150" s="24">
        <f>IF(ISBLANK(HLOOKUP(AH$1, m_preprocess!$1:$1048576, $D150, FALSE)), "", HLOOKUP(AH$1, m_preprocess!$1:$1048576, $D150, FALSE))</f>
        <v>1270277</v>
      </c>
      <c r="AI150" s="24">
        <f>IF(ISBLANK(HLOOKUP(AI$1, m_preprocess!$1:$1048576, $D150, FALSE)), "", HLOOKUP(AI$1, m_preprocess!$1:$1048576, $D150, FALSE))</f>
        <v>88.486794481676426</v>
      </c>
    </row>
    <row r="151" spans="1:35" x14ac:dyDescent="0.25">
      <c r="A151" s="27">
        <v>38504</v>
      </c>
      <c r="B151">
        <v>2005</v>
      </c>
      <c r="C151">
        <v>6</v>
      </c>
      <c r="D151">
        <v>151</v>
      </c>
      <c r="E151" s="24">
        <f>IF(ISBLANK(HLOOKUP(E$1, m_preprocess!$1:$1048576, $D151, FALSE)), "", HLOOKUP(E$1, m_preprocess!$1:$1048576, $D151, FALSE))</f>
        <v>116.50222321492875</v>
      </c>
      <c r="F151" s="24">
        <f>IF(ISBLANK(HLOOKUP(F$1, m_preprocess!$1:$1048576, $D151, FALSE)), "", HLOOKUP(F$1, m_preprocess!$1:$1048576, $D151, FALSE))</f>
        <v>74.62</v>
      </c>
      <c r="G151" s="24">
        <f>IF(ISBLANK(HLOOKUP(G$1, m_preprocess!$1:$1048576, $D151, FALSE)), "", HLOOKUP(G$1, m_preprocess!$1:$1048576, $D151, FALSE))</f>
        <v>109.19840707825936</v>
      </c>
      <c r="H151" s="24">
        <f>IF(ISBLANK(HLOOKUP(H$1, m_preprocess!$1:$1048576, $D151, FALSE)), "", HLOOKUP(H$1, m_preprocess!$1:$1048576, $D151, FALSE))</f>
        <v>20.996751873324698</v>
      </c>
      <c r="I151" s="24">
        <f>IF(ISBLANK(HLOOKUP(I$1, m_preprocess!$1:$1048576, $D151, FALSE)), "", HLOOKUP(I$1, m_preprocess!$1:$1048576, $D151, FALSE))</f>
        <v>73.070211282229153</v>
      </c>
      <c r="J151" s="24">
        <f>IF(ISBLANK(HLOOKUP(J$1, m_preprocess!$1:$1048576, $D151, FALSE)), "", HLOOKUP(J$1, m_preprocess!$1:$1048576, $D151, FALSE))</f>
        <v>86.224548831219522</v>
      </c>
      <c r="K151" s="24">
        <f>IF(ISBLANK(HLOOKUP(K$1, m_preprocess!$1:$1048576, $D151, FALSE)), "", HLOOKUP(K$1, m_preprocess!$1:$1048576, $D151, FALSE))</f>
        <v>44.532219085616838</v>
      </c>
      <c r="L151" s="24">
        <f>IF(ISBLANK(HLOOKUP(L$1, m_preprocess!$1:$1048576, $D151, FALSE)), "", HLOOKUP(L$1, m_preprocess!$1:$1048576, $D151, FALSE))</f>
        <v>14.614629442014504</v>
      </c>
      <c r="M151" s="24">
        <f>IF(ISBLANK(HLOOKUP(M$1, m_preprocess!$1:$1048576, $D151, FALSE)), "", HLOOKUP(M$1, m_preprocess!$1:$1048576, $D151, FALSE))</f>
        <v>30.311513725891707</v>
      </c>
      <c r="N151" s="24">
        <f>IF(ISBLANK(HLOOKUP(N$1, m_preprocess!$1:$1048576, $D151, FALSE)), "", HLOOKUP(N$1, m_preprocess!$1:$1048576, $D151, FALSE))</f>
        <v>8.1852910578549913</v>
      </c>
      <c r="O151" s="24">
        <f>IF(ISBLANK(HLOOKUP(O$1, m_preprocess!$1:$1048576, $D151, FALSE)), "", HLOOKUP(O$1, m_preprocess!$1:$1048576, $D151, FALSE))</f>
        <v>10.148571230333307</v>
      </c>
      <c r="P151" s="24">
        <f>IF(ISBLANK(HLOOKUP(P$1, m_preprocess!$1:$1048576, $D151, FALSE)), "", HLOOKUP(P$1, m_preprocess!$1:$1048576, $D151, FALSE))</f>
        <v>2.8373976408753623</v>
      </c>
      <c r="Q151" s="24">
        <f>IF(ISBLANK(HLOOKUP(Q$1, m_preprocess!$1:$1048576, $D151, FALSE)), "", HLOOKUP(Q$1, m_preprocess!$1:$1048576, $D151, FALSE))</f>
        <v>15.116623843292661</v>
      </c>
      <c r="R151" s="24">
        <f>IF(ISBLANK(HLOOKUP(R$1, m_preprocess!$1:$1048576, $D151, FALSE)), "", HLOOKUP(R$1, m_preprocess!$1:$1048576, $D151, FALSE))</f>
        <v>78.329163002085764</v>
      </c>
      <c r="S151" s="24">
        <f>IF(ISBLANK(HLOOKUP(S$1, m_preprocess!$1:$1048576, $D151, FALSE)), "", HLOOKUP(S$1, m_preprocess!$1:$1048576, $D151, FALSE))</f>
        <v>525.55700000000002</v>
      </c>
      <c r="T151" s="24">
        <f>IF(ISBLANK(HLOOKUP(T$1, m_preprocess!$1:$1048576, $D151, FALSE)), "", HLOOKUP(T$1, m_preprocess!$1:$1048576, $D151, FALSE))</f>
        <v>7719.71</v>
      </c>
      <c r="U151" s="24">
        <f>IF(ISBLANK(HLOOKUP(U$1, m_preprocess!$1:$1048576, $D151, FALSE)), "", HLOOKUP(U$1, m_preprocess!$1:$1048576, $D151, FALSE))</f>
        <v>25125</v>
      </c>
      <c r="V151" s="24">
        <f>IF(ISBLANK(HLOOKUP(V$1, m_preprocess!$1:$1048576, $D151, FALSE)), "", HLOOKUP(V$1, m_preprocess!$1:$1048576, $D151, FALSE))</f>
        <v>98.000100533809913</v>
      </c>
      <c r="W151" s="24">
        <f>IF(ISBLANK(HLOOKUP(W$1, m_preprocess!$1:$1048576, $D151, FALSE)), "", HLOOKUP(W$1, m_preprocess!$1:$1048576, $D151, FALSE))</f>
        <v>315811.70459152648</v>
      </c>
      <c r="X151" s="24">
        <f>IF(ISBLANK(HLOOKUP(X$1, m_preprocess!$1:$1048576, $D151, FALSE)), "", HLOOKUP(X$1, m_preprocess!$1:$1048576, $D151, FALSE))</f>
        <v>665276.21435325174</v>
      </c>
      <c r="Y151" s="24">
        <f>IF(ISBLANK(HLOOKUP(Y$1, m_preprocess!$1:$1048576, $D151, FALSE)), "", HLOOKUP(Y$1, m_preprocess!$1:$1048576, $D151, FALSE))</f>
        <v>111.5</v>
      </c>
      <c r="Z151" s="24">
        <f>IF(ISBLANK(HLOOKUP(Z$1, m_preprocess!$1:$1048576, $D151, FALSE)), "", HLOOKUP(Z$1, m_preprocess!$1:$1048576, $D151, FALSE))</f>
        <v>91.4</v>
      </c>
      <c r="AA151" s="24">
        <f>IF(ISBLANK(HLOOKUP(AA$1, m_preprocess!$1:$1048576, $D151, FALSE)), "", HLOOKUP(AA$1, m_preprocess!$1:$1048576, $D151, FALSE))</f>
        <v>52.555555555555564</v>
      </c>
      <c r="AB151" s="24">
        <f>IF(ISBLANK(HLOOKUP(AB$1, m_preprocess!$1:$1048576, $D151, FALSE)), "", HLOOKUP(AB$1, m_preprocess!$1:$1048576, $D151, FALSE))</f>
        <v>50.626453055555551</v>
      </c>
      <c r="AC151" s="24" t="str">
        <f>IF(ISBLANK(HLOOKUP(AC$1, m_preprocess!$1:$1048576, $D151, FALSE)), "", HLOOKUP(AC$1, m_preprocess!$1:$1048576, $D151, FALSE))</f>
        <v/>
      </c>
      <c r="AD151" s="24">
        <f>IF(ISBLANK(HLOOKUP(AD$1, m_preprocess!$1:$1048576, $D151, FALSE)), "", HLOOKUP(AD$1, m_preprocess!$1:$1048576, $D151, FALSE))</f>
        <v>112.99577614389</v>
      </c>
      <c r="AE151" s="24">
        <f>IF(ISBLANK(HLOOKUP(AE$1, m_preprocess!$1:$1048576, $D151, FALSE)), "", HLOOKUP(AE$1, m_preprocess!$1:$1048576, $D151, FALSE))</f>
        <v>526.47139879924873</v>
      </c>
      <c r="AF151" s="24">
        <f>IF(ISBLANK(HLOOKUP(AF$1, m_preprocess!$1:$1048576, $D151, FALSE)), "", HLOOKUP(AF$1, m_preprocess!$1:$1048576, $D151, FALSE))</f>
        <v>143.0683328651605</v>
      </c>
      <c r="AG151" s="24">
        <f>IF(ISBLANK(HLOOKUP(AG$1, m_preprocess!$1:$1048576, $D151, FALSE)), "", HLOOKUP(AG$1, m_preprocess!$1:$1048576, $D151, FALSE))</f>
        <v>2092.5373258558971</v>
      </c>
      <c r="AH151" s="24">
        <f>IF(ISBLANK(HLOOKUP(AH$1, m_preprocess!$1:$1048576, $D151, FALSE)), "", HLOOKUP(AH$1, m_preprocess!$1:$1048576, $D151, FALSE))</f>
        <v>1218348</v>
      </c>
      <c r="AI151" s="24">
        <f>IF(ISBLANK(HLOOKUP(AI$1, m_preprocess!$1:$1048576, $D151, FALSE)), "", HLOOKUP(AI$1, m_preprocess!$1:$1048576, $D151, FALSE))</f>
        <v>89.854173883553756</v>
      </c>
    </row>
    <row r="152" spans="1:35" x14ac:dyDescent="0.25">
      <c r="A152" s="27">
        <v>38534</v>
      </c>
      <c r="B152">
        <v>2005</v>
      </c>
      <c r="C152">
        <v>7</v>
      </c>
      <c r="D152">
        <v>152</v>
      </c>
      <c r="E152" s="24">
        <f>IF(ISBLANK(HLOOKUP(E$1, m_preprocess!$1:$1048576, $D152, FALSE)), "", HLOOKUP(E$1, m_preprocess!$1:$1048576, $D152, FALSE))</f>
        <v>107.58113926245956</v>
      </c>
      <c r="F152" s="24">
        <f>IF(ISBLANK(HLOOKUP(F$1, m_preprocess!$1:$1048576, $D152, FALSE)), "", HLOOKUP(F$1, m_preprocess!$1:$1048576, $D152, FALSE))</f>
        <v>76.36</v>
      </c>
      <c r="G152" s="24">
        <f>IF(ISBLANK(HLOOKUP(G$1, m_preprocess!$1:$1048576, $D152, FALSE)), "", HLOOKUP(G$1, m_preprocess!$1:$1048576, $D152, FALSE))</f>
        <v>112.20386795212434</v>
      </c>
      <c r="H152" s="24">
        <f>IF(ISBLANK(HLOOKUP(H$1, m_preprocess!$1:$1048576, $D152, FALSE)), "", HLOOKUP(H$1, m_preprocess!$1:$1048576, $D152, FALSE))</f>
        <v>21.207281676625769</v>
      </c>
      <c r="I152" s="24">
        <f>IF(ISBLANK(HLOOKUP(I$1, m_preprocess!$1:$1048576, $D152, FALSE)), "", HLOOKUP(I$1, m_preprocess!$1:$1048576, $D152, FALSE))</f>
        <v>72.116858062621048</v>
      </c>
      <c r="J152" s="24">
        <f>IF(ISBLANK(HLOOKUP(J$1, m_preprocess!$1:$1048576, $D152, FALSE)), "", HLOOKUP(J$1, m_preprocess!$1:$1048576, $D152, FALSE))</f>
        <v>85.705254032471743</v>
      </c>
      <c r="K152" s="24">
        <f>IF(ISBLANK(HLOOKUP(K$1, m_preprocess!$1:$1048576, $D152, FALSE)), "", HLOOKUP(K$1, m_preprocess!$1:$1048576, $D152, FALSE))</f>
        <v>46.075553190678512</v>
      </c>
      <c r="L152" s="24">
        <f>IF(ISBLANK(HLOOKUP(L$1, m_preprocess!$1:$1048576, $D152, FALSE)), "", HLOOKUP(L$1, m_preprocess!$1:$1048576, $D152, FALSE))</f>
        <v>14.944042263455739</v>
      </c>
      <c r="M152" s="24">
        <f>IF(ISBLANK(HLOOKUP(M$1, m_preprocess!$1:$1048576, $D152, FALSE)), "", HLOOKUP(M$1, m_preprocess!$1:$1048576, $D152, FALSE))</f>
        <v>25.759899134764087</v>
      </c>
      <c r="N152" s="24">
        <f>IF(ISBLANK(HLOOKUP(N$1, m_preprocess!$1:$1048576, $D152, FALSE)), "", HLOOKUP(N$1, m_preprocess!$1:$1048576, $D152, FALSE))</f>
        <v>5.9178723524006411</v>
      </c>
      <c r="O152" s="24">
        <f>IF(ISBLANK(HLOOKUP(O$1, m_preprocess!$1:$1048576, $D152, FALSE)), "", HLOOKUP(O$1, m_preprocess!$1:$1048576, $D152, FALSE))</f>
        <v>9.407395437795568</v>
      </c>
      <c r="P152" s="24">
        <f>IF(ISBLANK(HLOOKUP(P$1, m_preprocess!$1:$1048576, $D152, FALSE)), "", HLOOKUP(P$1, m_preprocess!$1:$1048576, $D152, FALSE))</f>
        <v>2.8214738250132085</v>
      </c>
      <c r="Q152" s="24">
        <f>IF(ISBLANK(HLOOKUP(Q$1, m_preprocess!$1:$1048576, $D152, FALSE)), "", HLOOKUP(Q$1, m_preprocess!$1:$1048576, $D152, FALSE))</f>
        <v>17.390253292409646</v>
      </c>
      <c r="R152" s="24">
        <f>IF(ISBLANK(HLOOKUP(R$1, m_preprocess!$1:$1048576, $D152, FALSE)), "", HLOOKUP(R$1, m_preprocess!$1:$1048576, $D152, FALSE))</f>
        <v>85.796332964512999</v>
      </c>
      <c r="S152" s="24">
        <f>IF(ISBLANK(HLOOKUP(S$1, m_preprocess!$1:$1048576, $D152, FALSE)), "", HLOOKUP(S$1, m_preprocess!$1:$1048576, $D152, FALSE))</f>
        <v>600.26</v>
      </c>
      <c r="T152" s="24">
        <f>IF(ISBLANK(HLOOKUP(T$1, m_preprocess!$1:$1048576, $D152, FALSE)), "", HLOOKUP(T$1, m_preprocess!$1:$1048576, $D152, FALSE))</f>
        <v>8061.62</v>
      </c>
      <c r="U152" s="24">
        <f>IF(ISBLANK(HLOOKUP(U$1, m_preprocess!$1:$1048576, $D152, FALSE)), "", HLOOKUP(U$1, m_preprocess!$1:$1048576, $D152, FALSE))</f>
        <v>23222</v>
      </c>
      <c r="V152" s="24">
        <f>IF(ISBLANK(HLOOKUP(V$1, m_preprocess!$1:$1048576, $D152, FALSE)), "", HLOOKUP(V$1, m_preprocess!$1:$1048576, $D152, FALSE))</f>
        <v>96.472276208640224</v>
      </c>
      <c r="W152" s="24">
        <f>IF(ISBLANK(HLOOKUP(W$1, m_preprocess!$1:$1048576, $D152, FALSE)), "", HLOOKUP(W$1, m_preprocess!$1:$1048576, $D152, FALSE))</f>
        <v>319222.18996419391</v>
      </c>
      <c r="X152" s="24">
        <f>IF(ISBLANK(HLOOKUP(X$1, m_preprocess!$1:$1048576, $D152, FALSE)), "", HLOOKUP(X$1, m_preprocess!$1:$1048576, $D152, FALSE))</f>
        <v>670897.44065038348</v>
      </c>
      <c r="Y152" s="24">
        <f>IF(ISBLANK(HLOOKUP(Y$1, m_preprocess!$1:$1048576, $D152, FALSE)), "", HLOOKUP(Y$1, m_preprocess!$1:$1048576, $D152, FALSE))</f>
        <v>113.15</v>
      </c>
      <c r="Z152" s="24">
        <f>IF(ISBLANK(HLOOKUP(Z$1, m_preprocess!$1:$1048576, $D152, FALSE)), "", HLOOKUP(Z$1, m_preprocess!$1:$1048576, $D152, FALSE))</f>
        <v>90.5</v>
      </c>
      <c r="AA152" s="24">
        <f>IF(ISBLANK(HLOOKUP(AA$1, m_preprocess!$1:$1048576, $D152, FALSE)), "", HLOOKUP(AA$1, m_preprocess!$1:$1048576, $D152, FALSE))</f>
        <v>51.273532668881501</v>
      </c>
      <c r="AB152" s="24">
        <f>IF(ISBLANK(HLOOKUP(AB$1, m_preprocess!$1:$1048576, $D152, FALSE)), "", HLOOKUP(AB$1, m_preprocess!$1:$1048576, $D152, FALSE))</f>
        <v>50.509771596740237</v>
      </c>
      <c r="AC152" s="24" t="str">
        <f>IF(ISBLANK(HLOOKUP(AC$1, m_preprocess!$1:$1048576, $D152, FALSE)), "", HLOOKUP(AC$1, m_preprocess!$1:$1048576, $D152, FALSE))</f>
        <v/>
      </c>
      <c r="AD152" s="24">
        <f>IF(ISBLANK(HLOOKUP(AD$1, m_preprocess!$1:$1048576, $D152, FALSE)), "", HLOOKUP(AD$1, m_preprocess!$1:$1048576, $D152, FALSE))</f>
        <v>114.74311461633644</v>
      </c>
      <c r="AE152" s="24">
        <f>IF(ISBLANK(HLOOKUP(AE$1, m_preprocess!$1:$1048576, $D152, FALSE)), "", HLOOKUP(AE$1, m_preprocess!$1:$1048576, $D152, FALSE))</f>
        <v>472.08360659370084</v>
      </c>
      <c r="AF152" s="24">
        <f>IF(ISBLANK(HLOOKUP(AF$1, m_preprocess!$1:$1048576, $D152, FALSE)), "", HLOOKUP(AF$1, m_preprocess!$1:$1048576, $D152, FALSE))</f>
        <v>142.10752174106565</v>
      </c>
      <c r="AG152" s="24">
        <f>IF(ISBLANK(HLOOKUP(AG$1, m_preprocess!$1:$1048576, $D152, FALSE)), "", HLOOKUP(AG$1, m_preprocess!$1:$1048576, $D152, FALSE))</f>
        <v>2142.1273036703997</v>
      </c>
      <c r="AH152" s="24">
        <f>IF(ISBLANK(HLOOKUP(AH$1, m_preprocess!$1:$1048576, $D152, FALSE)), "", HLOOKUP(AH$1, m_preprocess!$1:$1048576, $D152, FALSE))</f>
        <v>1201097</v>
      </c>
      <c r="AI152" s="24">
        <f>IF(ISBLANK(HLOOKUP(AI$1, m_preprocess!$1:$1048576, $D152, FALSE)), "", HLOOKUP(AI$1, m_preprocess!$1:$1048576, $D152, FALSE))</f>
        <v>91.189612222894013</v>
      </c>
    </row>
    <row r="153" spans="1:35" x14ac:dyDescent="0.25">
      <c r="A153" s="27">
        <v>38565</v>
      </c>
      <c r="B153">
        <v>2005</v>
      </c>
      <c r="C153">
        <v>8</v>
      </c>
      <c r="D153">
        <v>153</v>
      </c>
      <c r="E153" s="24">
        <f>IF(ISBLANK(HLOOKUP(E$1, m_preprocess!$1:$1048576, $D153, FALSE)), "", HLOOKUP(E$1, m_preprocess!$1:$1048576, $D153, FALSE))</f>
        <v>105.82089279310111</v>
      </c>
      <c r="F153" s="24">
        <f>IF(ISBLANK(HLOOKUP(F$1, m_preprocess!$1:$1048576, $D153, FALSE)), "", HLOOKUP(F$1, m_preprocess!$1:$1048576, $D153, FALSE))</f>
        <v>78.98</v>
      </c>
      <c r="G153" s="24">
        <f>IF(ISBLANK(HLOOKUP(G$1, m_preprocess!$1:$1048576, $D153, FALSE)), "", HLOOKUP(G$1, m_preprocess!$1:$1048576, $D153, FALSE))</f>
        <v>126.28056504029442</v>
      </c>
      <c r="H153" s="24">
        <f>IF(ISBLANK(HLOOKUP(H$1, m_preprocess!$1:$1048576, $D153, FALSE)), "", HLOOKUP(H$1, m_preprocess!$1:$1048576, $D153, FALSE))</f>
        <v>21.30012401224301</v>
      </c>
      <c r="I153" s="24">
        <f>IF(ISBLANK(HLOOKUP(I$1, m_preprocess!$1:$1048576, $D153, FALSE)), "", HLOOKUP(I$1, m_preprocess!$1:$1048576, $D153, FALSE))</f>
        <v>74.314661902584731</v>
      </c>
      <c r="J153" s="24">
        <f>IF(ISBLANK(HLOOKUP(J$1, m_preprocess!$1:$1048576, $D153, FALSE)), "", HLOOKUP(J$1, m_preprocess!$1:$1048576, $D153, FALSE))</f>
        <v>82.867451562463373</v>
      </c>
      <c r="K153" s="24">
        <f>IF(ISBLANK(HLOOKUP(K$1, m_preprocess!$1:$1048576, $D153, FALSE)), "", HLOOKUP(K$1, m_preprocess!$1:$1048576, $D153, FALSE))</f>
        <v>49.276783261772835</v>
      </c>
      <c r="L153" s="24">
        <f>IF(ISBLANK(HLOOKUP(L$1, m_preprocess!$1:$1048576, $D153, FALSE)), "", HLOOKUP(L$1, m_preprocess!$1:$1048576, $D153, FALSE))</f>
        <v>16.581029496139738</v>
      </c>
      <c r="M153" s="24">
        <f>IF(ISBLANK(HLOOKUP(M$1, m_preprocess!$1:$1048576, $D153, FALSE)), "", HLOOKUP(M$1, m_preprocess!$1:$1048576, $D153, FALSE))</f>
        <v>27.940431900603141</v>
      </c>
      <c r="N153" s="24">
        <f>IF(ISBLANK(HLOOKUP(N$1, m_preprocess!$1:$1048576, $D153, FALSE)), "", HLOOKUP(N$1, m_preprocess!$1:$1048576, $D153, FALSE))</f>
        <v>6.6436796862354317</v>
      </c>
      <c r="O153" s="24">
        <f>IF(ISBLANK(HLOOKUP(O$1, m_preprocess!$1:$1048576, $D153, FALSE)), "", HLOOKUP(O$1, m_preprocess!$1:$1048576, $D153, FALSE))</f>
        <v>9.7050675567511018</v>
      </c>
      <c r="P153" s="24">
        <f>IF(ISBLANK(HLOOKUP(P$1, m_preprocess!$1:$1048576, $D153, FALSE)), "", HLOOKUP(P$1, m_preprocess!$1:$1048576, $D153, FALSE))</f>
        <v>3.1339907605296649</v>
      </c>
      <c r="Q153" s="24">
        <f>IF(ISBLANK(HLOOKUP(Q$1, m_preprocess!$1:$1048576, $D153, FALSE)), "", HLOOKUP(Q$1, m_preprocess!$1:$1048576, $D153, FALSE))</f>
        <v>14.394282391209115</v>
      </c>
      <c r="R153" s="24">
        <f>IF(ISBLANK(HLOOKUP(R$1, m_preprocess!$1:$1048576, $D153, FALSE)), "", HLOOKUP(R$1, m_preprocess!$1:$1048576, $D153, FALSE))</f>
        <v>80.4198604203158</v>
      </c>
      <c r="S153" s="24">
        <f>IF(ISBLANK(HLOOKUP(S$1, m_preprocess!$1:$1048576, $D153, FALSE)), "", HLOOKUP(S$1, m_preprocess!$1:$1048576, $D153, FALSE))</f>
        <v>670.32899999999995</v>
      </c>
      <c r="T153" s="24">
        <f>IF(ISBLANK(HLOOKUP(T$1, m_preprocess!$1:$1048576, $D153, FALSE)), "", HLOOKUP(T$1, m_preprocess!$1:$1048576, $D153, FALSE))</f>
        <v>7953.5</v>
      </c>
      <c r="U153" s="24">
        <f>IF(ISBLANK(HLOOKUP(U$1, m_preprocess!$1:$1048576, $D153, FALSE)), "", HLOOKUP(U$1, m_preprocess!$1:$1048576, $D153, FALSE))</f>
        <v>29124</v>
      </c>
      <c r="V153" s="24">
        <f>IF(ISBLANK(HLOOKUP(V$1, m_preprocess!$1:$1048576, $D153, FALSE)), "", HLOOKUP(V$1, m_preprocess!$1:$1048576, $D153, FALSE))</f>
        <v>97.910542565205077</v>
      </c>
      <c r="W153" s="24">
        <f>IF(ISBLANK(HLOOKUP(W$1, m_preprocess!$1:$1048576, $D153, FALSE)), "", HLOOKUP(W$1, m_preprocess!$1:$1048576, $D153, FALSE))</f>
        <v>320472.43462415773</v>
      </c>
      <c r="X153" s="24">
        <f>IF(ISBLANK(HLOOKUP(X$1, m_preprocess!$1:$1048576, $D153, FALSE)), "", HLOOKUP(X$1, m_preprocess!$1:$1048576, $D153, FALSE))</f>
        <v>673650.59901775641</v>
      </c>
      <c r="Y153" s="24">
        <f>IF(ISBLANK(HLOOKUP(Y$1, m_preprocess!$1:$1048576, $D153, FALSE)), "", HLOOKUP(Y$1, m_preprocess!$1:$1048576, $D153, FALSE))</f>
        <v>115.15</v>
      </c>
      <c r="Z153" s="24">
        <f>IF(ISBLANK(HLOOKUP(Z$1, m_preprocess!$1:$1048576, $D153, FALSE)), "", HLOOKUP(Z$1, m_preprocess!$1:$1048576, $D153, FALSE))</f>
        <v>95.6</v>
      </c>
      <c r="AA153" s="24">
        <f>IF(ISBLANK(HLOOKUP(AA$1, m_preprocess!$1:$1048576, $D153, FALSE)), "", HLOOKUP(AA$1, m_preprocess!$1:$1048576, $D153, FALSE))</f>
        <v>48.166666666666664</v>
      </c>
      <c r="AB153" s="24">
        <f>IF(ISBLANK(HLOOKUP(AB$1, m_preprocess!$1:$1048576, $D153, FALSE)), "", HLOOKUP(AB$1, m_preprocess!$1:$1048576, $D153, FALSE))</f>
        <v>52.060969150055371</v>
      </c>
      <c r="AC153" s="24" t="str">
        <f>IF(ISBLANK(HLOOKUP(AC$1, m_preprocess!$1:$1048576, $D153, FALSE)), "", HLOOKUP(AC$1, m_preprocess!$1:$1048576, $D153, FALSE))</f>
        <v/>
      </c>
      <c r="AD153" s="24">
        <f>IF(ISBLANK(HLOOKUP(AD$1, m_preprocess!$1:$1048576, $D153, FALSE)), "", HLOOKUP(AD$1, m_preprocess!$1:$1048576, $D153, FALSE))</f>
        <v>118.27130486167168</v>
      </c>
      <c r="AE153" s="24">
        <f>IF(ISBLANK(HLOOKUP(AE$1, m_preprocess!$1:$1048576, $D153, FALSE)), "", HLOOKUP(AE$1, m_preprocess!$1:$1048576, $D153, FALSE))</f>
        <v>481.60311879328628</v>
      </c>
      <c r="AF153" s="24">
        <f>IF(ISBLANK(HLOOKUP(AF$1, m_preprocess!$1:$1048576, $D153, FALSE)), "", HLOOKUP(AF$1, m_preprocess!$1:$1048576, $D153, FALSE))</f>
        <v>154.36760789045528</v>
      </c>
      <c r="AG153" s="24">
        <f>IF(ISBLANK(HLOOKUP(AG$1, m_preprocess!$1:$1048576, $D153, FALSE)), "", HLOOKUP(AG$1, m_preprocess!$1:$1048576, $D153, FALSE))</f>
        <v>2185.1862068981823</v>
      </c>
      <c r="AH153" s="24">
        <f>IF(ISBLANK(HLOOKUP(AH$1, m_preprocess!$1:$1048576, $D153, FALSE)), "", HLOOKUP(AH$1, m_preprocess!$1:$1048576, $D153, FALSE))</f>
        <v>1279725</v>
      </c>
      <c r="AI153" s="24">
        <f>IF(ISBLANK(HLOOKUP(AI$1, m_preprocess!$1:$1048576, $D153, FALSE)), "", HLOOKUP(AI$1, m_preprocess!$1:$1048576, $D153, FALSE))</f>
        <v>93.973807360627106</v>
      </c>
    </row>
    <row r="154" spans="1:35" x14ac:dyDescent="0.25">
      <c r="A154" s="27">
        <v>38596</v>
      </c>
      <c r="B154">
        <v>2005</v>
      </c>
      <c r="C154">
        <v>9</v>
      </c>
      <c r="D154">
        <v>154</v>
      </c>
      <c r="E154" s="24">
        <f>IF(ISBLANK(HLOOKUP(E$1, m_preprocess!$1:$1048576, $D154, FALSE)), "", HLOOKUP(E$1, m_preprocess!$1:$1048576, $D154, FALSE))</f>
        <v>104.89213472672316</v>
      </c>
      <c r="F154" s="24">
        <f>IF(ISBLANK(HLOOKUP(F$1, m_preprocess!$1:$1048576, $D154, FALSE)), "", HLOOKUP(F$1, m_preprocess!$1:$1048576, $D154, FALSE))</f>
        <v>79.2</v>
      </c>
      <c r="G154" s="24">
        <f>IF(ISBLANK(HLOOKUP(G$1, m_preprocess!$1:$1048576, $D154, FALSE)), "", HLOOKUP(G$1, m_preprocess!$1:$1048576, $D154, FALSE))</f>
        <v>135.10295487185087</v>
      </c>
      <c r="H154" s="24">
        <f>IF(ISBLANK(HLOOKUP(H$1, m_preprocess!$1:$1048576, $D154, FALSE)), "", HLOOKUP(H$1, m_preprocess!$1:$1048576, $D154, FALSE))</f>
        <v>21.548575332908872</v>
      </c>
      <c r="I154" s="24">
        <f>IF(ISBLANK(HLOOKUP(I$1, m_preprocess!$1:$1048576, $D154, FALSE)), "", HLOOKUP(I$1, m_preprocess!$1:$1048576, $D154, FALSE))</f>
        <v>75.747818819954148</v>
      </c>
      <c r="J154" s="24">
        <f>IF(ISBLANK(HLOOKUP(J$1, m_preprocess!$1:$1048576, $D154, FALSE)), "", HLOOKUP(J$1, m_preprocess!$1:$1048576, $D154, FALSE))</f>
        <v>79.230878003399113</v>
      </c>
      <c r="K154" s="24">
        <f>IF(ISBLANK(HLOOKUP(K$1, m_preprocess!$1:$1048576, $D154, FALSE)), "", HLOOKUP(K$1, m_preprocess!$1:$1048576, $D154, FALSE))</f>
        <v>44.648396782925715</v>
      </c>
      <c r="L154" s="24">
        <f>IF(ISBLANK(HLOOKUP(L$1, m_preprocess!$1:$1048576, $D154, FALSE)), "", HLOOKUP(L$1, m_preprocess!$1:$1048576, $D154, FALSE))</f>
        <v>14.506761434437861</v>
      </c>
      <c r="M154" s="24">
        <f>IF(ISBLANK(HLOOKUP(M$1, m_preprocess!$1:$1048576, $D154, FALSE)), "", HLOOKUP(M$1, m_preprocess!$1:$1048576, $D154, FALSE))</f>
        <v>25.067765660315207</v>
      </c>
      <c r="N154" s="24">
        <f>IF(ISBLANK(HLOOKUP(N$1, m_preprocess!$1:$1048576, $D154, FALSE)), "", HLOOKUP(N$1, m_preprocess!$1:$1048576, $D154, FALSE))</f>
        <v>6.6258364921184425</v>
      </c>
      <c r="O154" s="24">
        <f>IF(ISBLANK(HLOOKUP(O$1, m_preprocess!$1:$1048576, $D154, FALSE)), "", HLOOKUP(O$1, m_preprocess!$1:$1048576, $D154, FALSE))</f>
        <v>8.2730443587574722</v>
      </c>
      <c r="P154" s="24">
        <f>IF(ISBLANK(HLOOKUP(P$1, m_preprocess!$1:$1048576, $D154, FALSE)), "", HLOOKUP(P$1, m_preprocess!$1:$1048576, $D154, FALSE))</f>
        <v>3.1188587977805384</v>
      </c>
      <c r="Q154" s="24">
        <f>IF(ISBLANK(HLOOKUP(Q$1, m_preprocess!$1:$1048576, $D154, FALSE)), "", HLOOKUP(Q$1, m_preprocess!$1:$1048576, $D154, FALSE))</f>
        <v>13.499732372364265</v>
      </c>
      <c r="R154" s="24">
        <f>IF(ISBLANK(HLOOKUP(R$1, m_preprocess!$1:$1048576, $D154, FALSE)), "", HLOOKUP(R$1, m_preprocess!$1:$1048576, $D154, FALSE))</f>
        <v>78.026550434275549</v>
      </c>
      <c r="S154" s="24">
        <f>IF(ISBLANK(HLOOKUP(S$1, m_preprocess!$1:$1048576, $D154, FALSE)), "", HLOOKUP(S$1, m_preprocess!$1:$1048576, $D154, FALSE))</f>
        <v>716.98500000000001</v>
      </c>
      <c r="T154" s="24">
        <f>IF(ISBLANK(HLOOKUP(T$1, m_preprocess!$1:$1048576, $D154, FALSE)), "", HLOOKUP(T$1, m_preprocess!$1:$1048576, $D154, FALSE))</f>
        <v>7508.4</v>
      </c>
      <c r="U154" s="24">
        <f>IF(ISBLANK(HLOOKUP(U$1, m_preprocess!$1:$1048576, $D154, FALSE)), "", HLOOKUP(U$1, m_preprocess!$1:$1048576, $D154, FALSE))</f>
        <v>26376</v>
      </c>
      <c r="V154" s="24">
        <f>IF(ISBLANK(HLOOKUP(V$1, m_preprocess!$1:$1048576, $D154, FALSE)), "", HLOOKUP(V$1, m_preprocess!$1:$1048576, $D154, FALSE))</f>
        <v>98.330721080050211</v>
      </c>
      <c r="W154" s="24">
        <f>IF(ISBLANK(HLOOKUP(W$1, m_preprocess!$1:$1048576, $D154, FALSE)), "", HLOOKUP(W$1, m_preprocess!$1:$1048576, $D154, FALSE))</f>
        <v>317375.66378950007</v>
      </c>
      <c r="X154" s="24">
        <f>IF(ISBLANK(HLOOKUP(X$1, m_preprocess!$1:$1048576, $D154, FALSE)), "", HLOOKUP(X$1, m_preprocess!$1:$1048576, $D154, FALSE))</f>
        <v>671589.41491128411</v>
      </c>
      <c r="Y154" s="24">
        <f>IF(ISBLANK(HLOOKUP(Y$1, m_preprocess!$1:$1048576, $D154, FALSE)), "", HLOOKUP(Y$1, m_preprocess!$1:$1048576, $D154, FALSE))</f>
        <v>110.95</v>
      </c>
      <c r="Z154" s="24">
        <f>IF(ISBLANK(HLOOKUP(Z$1, m_preprocess!$1:$1048576, $D154, FALSE)), "", HLOOKUP(Z$1, m_preprocess!$1:$1048576, $D154, FALSE))</f>
        <v>92</v>
      </c>
      <c r="AA154" s="24">
        <f>IF(ISBLANK(HLOOKUP(AA$1, m_preprocess!$1:$1048576, $D154, FALSE)), "", HLOOKUP(AA$1, m_preprocess!$1:$1048576, $D154, FALSE))</f>
        <v>46.888888888888893</v>
      </c>
      <c r="AB154" s="24">
        <f>IF(ISBLANK(HLOOKUP(AB$1, m_preprocess!$1:$1048576, $D154, FALSE)), "", HLOOKUP(AB$1, m_preprocess!$1:$1048576, $D154, FALSE))</f>
        <v>49.929923472222214</v>
      </c>
      <c r="AC154" s="24" t="str">
        <f>IF(ISBLANK(HLOOKUP(AC$1, m_preprocess!$1:$1048576, $D154, FALSE)), "", HLOOKUP(AC$1, m_preprocess!$1:$1048576, $D154, FALSE))</f>
        <v/>
      </c>
      <c r="AD154" s="24">
        <f>IF(ISBLANK(HLOOKUP(AD$1, m_preprocess!$1:$1048576, $D154, FALSE)), "", HLOOKUP(AD$1, m_preprocess!$1:$1048576, $D154, FALSE))</f>
        <v>119.40311633828804</v>
      </c>
      <c r="AE154" s="24">
        <f>IF(ISBLANK(HLOOKUP(AE$1, m_preprocess!$1:$1048576, $D154, FALSE)), "", HLOOKUP(AE$1, m_preprocess!$1:$1048576, $D154, FALSE))</f>
        <v>458.81792307451616</v>
      </c>
      <c r="AF154" s="24">
        <f>IF(ISBLANK(HLOOKUP(AF$1, m_preprocess!$1:$1048576, $D154, FALSE)), "", HLOOKUP(AF$1, m_preprocess!$1:$1048576, $D154, FALSE))</f>
        <v>158.01501916323463</v>
      </c>
      <c r="AG154" s="24">
        <f>IF(ISBLANK(HLOOKUP(AG$1, m_preprocess!$1:$1048576, $D154, FALSE)), "", HLOOKUP(AG$1, m_preprocess!$1:$1048576, $D154, FALSE))</f>
        <v>2213.1532632616459</v>
      </c>
      <c r="AH154" s="24">
        <f>IF(ISBLANK(HLOOKUP(AH$1, m_preprocess!$1:$1048576, $D154, FALSE)), "", HLOOKUP(AH$1, m_preprocess!$1:$1048576, $D154, FALSE))</f>
        <v>1246835</v>
      </c>
      <c r="AI154" s="24">
        <f>IF(ISBLANK(HLOOKUP(AI$1, m_preprocess!$1:$1048576, $D154, FALSE)), "", HLOOKUP(AI$1, m_preprocess!$1:$1048576, $D154, FALSE))</f>
        <v>98.45649191252916</v>
      </c>
    </row>
    <row r="155" spans="1:35" x14ac:dyDescent="0.25">
      <c r="A155" s="27">
        <v>38626</v>
      </c>
      <c r="B155">
        <v>2005</v>
      </c>
      <c r="C155">
        <v>10</v>
      </c>
      <c r="D155">
        <v>155</v>
      </c>
      <c r="E155" s="24">
        <f>IF(ISBLANK(HLOOKUP(E$1, m_preprocess!$1:$1048576, $D155, FALSE)), "", HLOOKUP(E$1, m_preprocess!$1:$1048576, $D155, FALSE))</f>
        <v>104.46066538498441</v>
      </c>
      <c r="F155" s="24">
        <f>IF(ISBLANK(HLOOKUP(F$1, m_preprocess!$1:$1048576, $D155, FALSE)), "", HLOOKUP(F$1, m_preprocess!$1:$1048576, $D155, FALSE))</f>
        <v>80.31</v>
      </c>
      <c r="G155" s="24">
        <f>IF(ISBLANK(HLOOKUP(G$1, m_preprocess!$1:$1048576, $D155, FALSE)), "", HLOOKUP(G$1, m_preprocess!$1:$1048576, $D155, FALSE))</f>
        <v>136.06707463660481</v>
      </c>
      <c r="H155" s="24">
        <f>IF(ISBLANK(HLOOKUP(H$1, m_preprocess!$1:$1048576, $D155, FALSE)), "", HLOOKUP(H$1, m_preprocess!$1:$1048576, $D155, FALSE))</f>
        <v>21.71595306472587</v>
      </c>
      <c r="I155" s="24">
        <f>IF(ISBLANK(HLOOKUP(I$1, m_preprocess!$1:$1048576, $D155, FALSE)), "", HLOOKUP(I$1, m_preprocess!$1:$1048576, $D155, FALSE))</f>
        <v>74.000191245929599</v>
      </c>
      <c r="J155" s="24">
        <f>IF(ISBLANK(HLOOKUP(J$1, m_preprocess!$1:$1048576, $D155, FALSE)), "", HLOOKUP(J$1, m_preprocess!$1:$1048576, $D155, FALSE))</f>
        <v>78.321753268691012</v>
      </c>
      <c r="K155" s="24">
        <f>IF(ISBLANK(HLOOKUP(K$1, m_preprocess!$1:$1048576, $D155, FALSE)), "", HLOOKUP(K$1, m_preprocess!$1:$1048576, $D155, FALSE))</f>
        <v>42.731650608909845</v>
      </c>
      <c r="L155" s="24">
        <f>IF(ISBLANK(HLOOKUP(L$1, m_preprocess!$1:$1048576, $D155, FALSE)), "", HLOOKUP(L$1, m_preprocess!$1:$1048576, $D155, FALSE))</f>
        <v>14.993810299739858</v>
      </c>
      <c r="M155" s="24">
        <f>IF(ISBLANK(HLOOKUP(M$1, m_preprocess!$1:$1048576, $D155, FALSE)), "", HLOOKUP(M$1, m_preprocess!$1:$1048576, $D155, FALSE))</f>
        <v>24.643592369443382</v>
      </c>
      <c r="N155" s="24">
        <f>IF(ISBLANK(HLOOKUP(N$1, m_preprocess!$1:$1048576, $D155, FALSE)), "", HLOOKUP(N$1, m_preprocess!$1:$1048576, $D155, FALSE))</f>
        <v>6.5083337238933234</v>
      </c>
      <c r="O155" s="24">
        <f>IF(ISBLANK(HLOOKUP(O$1, m_preprocess!$1:$1048576, $D155, FALSE)), "", HLOOKUP(O$1, m_preprocess!$1:$1048576, $D155, FALSE))</f>
        <v>8.1885065413286338</v>
      </c>
      <c r="P155" s="24">
        <f>IF(ISBLANK(HLOOKUP(P$1, m_preprocess!$1:$1048576, $D155, FALSE)), "", HLOOKUP(P$1, m_preprocess!$1:$1048576, $D155, FALSE))</f>
        <v>3.0147414661244762</v>
      </c>
      <c r="Q155" s="24">
        <f>IF(ISBLANK(HLOOKUP(Q$1, m_preprocess!$1:$1048576, $D155, FALSE)), "", HLOOKUP(Q$1, m_preprocess!$1:$1048576, $D155, FALSE))</f>
        <v>16.697402085888019</v>
      </c>
      <c r="R155" s="24">
        <f>IF(ISBLANK(HLOOKUP(R$1, m_preprocess!$1:$1048576, $D155, FALSE)), "", HLOOKUP(R$1, m_preprocess!$1:$1048576, $D155, FALSE))</f>
        <v>86.319720548892377</v>
      </c>
      <c r="S155" s="24">
        <f>IF(ISBLANK(HLOOKUP(S$1, m_preprocess!$1:$1048576, $D155, FALSE)), "", HLOOKUP(S$1, m_preprocess!$1:$1048576, $D155, FALSE))</f>
        <v>701.26099999999997</v>
      </c>
      <c r="T155" s="24">
        <f>IF(ISBLANK(HLOOKUP(T$1, m_preprocess!$1:$1048576, $D155, FALSE)), "", HLOOKUP(T$1, m_preprocess!$1:$1048576, $D155, FALSE))</f>
        <v>7403.31</v>
      </c>
      <c r="U155" s="24">
        <f>IF(ISBLANK(HLOOKUP(U$1, m_preprocess!$1:$1048576, $D155, FALSE)), "", HLOOKUP(U$1, m_preprocess!$1:$1048576, $D155, FALSE))</f>
        <v>21723</v>
      </c>
      <c r="V155" s="24">
        <f>IF(ISBLANK(HLOOKUP(V$1, m_preprocess!$1:$1048576, $D155, FALSE)), "", HLOOKUP(V$1, m_preprocess!$1:$1048576, $D155, FALSE))</f>
        <v>98.916751831613965</v>
      </c>
      <c r="W155" s="24">
        <f>IF(ISBLANK(HLOOKUP(W$1, m_preprocess!$1:$1048576, $D155, FALSE)), "", HLOOKUP(W$1, m_preprocess!$1:$1048576, $D155, FALSE))</f>
        <v>328546.28939077904</v>
      </c>
      <c r="X155" s="24">
        <f>IF(ISBLANK(HLOOKUP(X$1, m_preprocess!$1:$1048576, $D155, FALSE)), "", HLOOKUP(X$1, m_preprocess!$1:$1048576, $D155, FALSE))</f>
        <v>679007.55983634002</v>
      </c>
      <c r="Y155" s="24">
        <f>IF(ISBLANK(HLOOKUP(Y$1, m_preprocess!$1:$1048576, $D155, FALSE)), "", HLOOKUP(Y$1, m_preprocess!$1:$1048576, $D155, FALSE))</f>
        <v>111.33</v>
      </c>
      <c r="Z155" s="24">
        <f>IF(ISBLANK(HLOOKUP(Z$1, m_preprocess!$1:$1048576, $D155, FALSE)), "", HLOOKUP(Z$1, m_preprocess!$1:$1048576, $D155, FALSE))</f>
        <v>93.7</v>
      </c>
      <c r="AA155" s="24">
        <f>IF(ISBLANK(HLOOKUP(AA$1, m_preprocess!$1:$1048576, $D155, FALSE)), "", HLOOKUP(AA$1, m_preprocess!$1:$1048576, $D155, FALSE))</f>
        <v>49.361111111111107</v>
      </c>
      <c r="AB155" s="24">
        <f>IF(ISBLANK(HLOOKUP(AB$1, m_preprocess!$1:$1048576, $D155, FALSE)), "", HLOOKUP(AB$1, m_preprocess!$1:$1048576, $D155, FALSE))</f>
        <v>50.122578194444444</v>
      </c>
      <c r="AC155" s="24" t="str">
        <f>IF(ISBLANK(HLOOKUP(AC$1, m_preprocess!$1:$1048576, $D155, FALSE)), "", HLOOKUP(AC$1, m_preprocess!$1:$1048576, $D155, FALSE))</f>
        <v/>
      </c>
      <c r="AD155" s="24">
        <f>IF(ISBLANK(HLOOKUP(AD$1, m_preprocess!$1:$1048576, $D155, FALSE)), "", HLOOKUP(AD$1, m_preprocess!$1:$1048576, $D155, FALSE))</f>
        <v>119.28264545249186</v>
      </c>
      <c r="AE155" s="24">
        <f>IF(ISBLANK(HLOOKUP(AE$1, m_preprocess!$1:$1048576, $D155, FALSE)), "", HLOOKUP(AE$1, m_preprocess!$1:$1048576, $D155, FALSE))</f>
        <v>455.45147846933111</v>
      </c>
      <c r="AF155" s="24">
        <f>IF(ISBLANK(HLOOKUP(AF$1, m_preprocess!$1:$1048576, $D155, FALSE)), "", HLOOKUP(AF$1, m_preprocess!$1:$1048576, $D155, FALSE))</f>
        <v>140.36781112873894</v>
      </c>
      <c r="AG155" s="24">
        <f>IF(ISBLANK(HLOOKUP(AG$1, m_preprocess!$1:$1048576, $D155, FALSE)), "", HLOOKUP(AG$1, m_preprocess!$1:$1048576, $D155, FALSE))</f>
        <v>2244.478858611973</v>
      </c>
      <c r="AH155" s="24">
        <f>IF(ISBLANK(HLOOKUP(AH$1, m_preprocess!$1:$1048576, $D155, FALSE)), "", HLOOKUP(AH$1, m_preprocess!$1:$1048576, $D155, FALSE))</f>
        <v>1234561</v>
      </c>
      <c r="AI155" s="24">
        <f>IF(ISBLANK(HLOOKUP(AI$1, m_preprocess!$1:$1048576, $D155, FALSE)), "", HLOOKUP(AI$1, m_preprocess!$1:$1048576, $D155, FALSE))</f>
        <v>101.55488901460542</v>
      </c>
    </row>
    <row r="156" spans="1:35" x14ac:dyDescent="0.25">
      <c r="A156" s="27">
        <v>38657</v>
      </c>
      <c r="B156">
        <v>2005</v>
      </c>
      <c r="C156">
        <v>11</v>
      </c>
      <c r="D156">
        <v>156</v>
      </c>
      <c r="E156" s="24">
        <f>IF(ISBLANK(HLOOKUP(E$1, m_preprocess!$1:$1048576, $D156, FALSE)), "", HLOOKUP(E$1, m_preprocess!$1:$1048576, $D156, FALSE))</f>
        <v>108.00375438454834</v>
      </c>
      <c r="F156" s="24">
        <f>IF(ISBLANK(HLOOKUP(F$1, m_preprocess!$1:$1048576, $D156, FALSE)), "", HLOOKUP(F$1, m_preprocess!$1:$1048576, $D156, FALSE))</f>
        <v>80.06</v>
      </c>
      <c r="G156" s="24">
        <f>IF(ISBLANK(HLOOKUP(G$1, m_preprocess!$1:$1048576, $D156, FALSE)), "", HLOOKUP(G$1, m_preprocess!$1:$1048576, $D156, FALSE))</f>
        <v>143.87131931644532</v>
      </c>
      <c r="H156" s="24">
        <f>IF(ISBLANK(HLOOKUP(H$1, m_preprocess!$1:$1048576, $D156, FALSE)), "", HLOOKUP(H$1, m_preprocess!$1:$1048576, $D156, FALSE))</f>
        <v>21.978788409219753</v>
      </c>
      <c r="I156" s="24">
        <f>IF(ISBLANK(HLOOKUP(I$1, m_preprocess!$1:$1048576, $D156, FALSE)), "", HLOOKUP(I$1, m_preprocess!$1:$1048576, $D156, FALSE))</f>
        <v>74.776075799346458</v>
      </c>
      <c r="J156" s="24">
        <f>IF(ISBLANK(HLOOKUP(J$1, m_preprocess!$1:$1048576, $D156, FALSE)), "", HLOOKUP(J$1, m_preprocess!$1:$1048576, $D156, FALSE))</f>
        <v>80.621757654535955</v>
      </c>
      <c r="K156" s="24">
        <f>IF(ISBLANK(HLOOKUP(K$1, m_preprocess!$1:$1048576, $D156, FALSE)), "", HLOOKUP(K$1, m_preprocess!$1:$1048576, $D156, FALSE))</f>
        <v>42.11659063648419</v>
      </c>
      <c r="L156" s="24">
        <f>IF(ISBLANK(HLOOKUP(L$1, m_preprocess!$1:$1048576, $D156, FALSE)), "", HLOOKUP(L$1, m_preprocess!$1:$1048576, $D156, FALSE))</f>
        <v>14.771726365868066</v>
      </c>
      <c r="M156" s="24">
        <f>IF(ISBLANK(HLOOKUP(M$1, m_preprocess!$1:$1048576, $D156, FALSE)), "", HLOOKUP(M$1, m_preprocess!$1:$1048576, $D156, FALSE))</f>
        <v>28.014580427476425</v>
      </c>
      <c r="N156" s="24">
        <f>IF(ISBLANK(HLOOKUP(N$1, m_preprocess!$1:$1048576, $D156, FALSE)), "", HLOOKUP(N$1, m_preprocess!$1:$1048576, $D156, FALSE))</f>
        <v>7.7048859397610094</v>
      </c>
      <c r="O156" s="24">
        <f>IF(ISBLANK(HLOOKUP(O$1, m_preprocess!$1:$1048576, $D156, FALSE)), "", HLOOKUP(O$1, m_preprocess!$1:$1048576, $D156, FALSE))</f>
        <v>9.514729873809145</v>
      </c>
      <c r="P156" s="24">
        <f>IF(ISBLANK(HLOOKUP(P$1, m_preprocess!$1:$1048576, $D156, FALSE)), "", HLOOKUP(P$1, m_preprocess!$1:$1048576, $D156, FALSE))</f>
        <v>3.3514512368259544</v>
      </c>
      <c r="Q156" s="24">
        <f>IF(ISBLANK(HLOOKUP(Q$1, m_preprocess!$1:$1048576, $D156, FALSE)), "", HLOOKUP(Q$1, m_preprocess!$1:$1048576, $D156, FALSE))</f>
        <v>15.696952606144476</v>
      </c>
      <c r="R156" s="24">
        <f>IF(ISBLANK(HLOOKUP(R$1, m_preprocess!$1:$1048576, $D156, FALSE)), "", HLOOKUP(R$1, m_preprocess!$1:$1048576, $D156, FALSE))</f>
        <v>80.766371965042168</v>
      </c>
      <c r="S156" s="24">
        <f>IF(ISBLANK(HLOOKUP(S$1, m_preprocess!$1:$1048576, $D156, FALSE)), "", HLOOKUP(S$1, m_preprocess!$1:$1048576, $D156, FALSE))</f>
        <v>732.67899999999997</v>
      </c>
      <c r="T156" s="24">
        <f>IF(ISBLANK(HLOOKUP(T$1, m_preprocess!$1:$1048576, $D156, FALSE)), "", HLOOKUP(T$1, m_preprocess!$1:$1048576, $D156, FALSE))</f>
        <v>7784.34</v>
      </c>
      <c r="U156" s="24">
        <f>IF(ISBLANK(HLOOKUP(U$1, m_preprocess!$1:$1048576, $D156, FALSE)), "", HLOOKUP(U$1, m_preprocess!$1:$1048576, $D156, FALSE))</f>
        <v>23733</v>
      </c>
      <c r="V156" s="24">
        <f>IF(ISBLANK(HLOOKUP(V$1, m_preprocess!$1:$1048576, $D156, FALSE)), "", HLOOKUP(V$1, m_preprocess!$1:$1048576, $D156, FALSE))</f>
        <v>96.64554643084044</v>
      </c>
      <c r="W156" s="24">
        <f>IF(ISBLANK(HLOOKUP(W$1, m_preprocess!$1:$1048576, $D156, FALSE)), "", HLOOKUP(W$1, m_preprocess!$1:$1048576, $D156, FALSE))</f>
        <v>335623.44123143906</v>
      </c>
      <c r="X156" s="24">
        <f>IF(ISBLANK(HLOOKUP(X$1, m_preprocess!$1:$1048576, $D156, FALSE)), "", HLOOKUP(X$1, m_preprocess!$1:$1048576, $D156, FALSE))</f>
        <v>679231.1806294861</v>
      </c>
      <c r="Y156" s="24">
        <f>IF(ISBLANK(HLOOKUP(Y$1, m_preprocess!$1:$1048576, $D156, FALSE)), "", HLOOKUP(Y$1, m_preprocess!$1:$1048576, $D156, FALSE))</f>
        <v>111.73</v>
      </c>
      <c r="Z156" s="24">
        <f>IF(ISBLANK(HLOOKUP(Z$1, m_preprocess!$1:$1048576, $D156, FALSE)), "", HLOOKUP(Z$1, m_preprocess!$1:$1048576, $D156, FALSE))</f>
        <v>92.4</v>
      </c>
      <c r="AA156" s="24">
        <f>IF(ISBLANK(HLOOKUP(AA$1, m_preprocess!$1:$1048576, $D156, FALSE)), "", HLOOKUP(AA$1, m_preprocess!$1:$1048576, $D156, FALSE))</f>
        <v>52.666666666666664</v>
      </c>
      <c r="AB156" s="24">
        <f>IF(ISBLANK(HLOOKUP(AB$1, m_preprocess!$1:$1048576, $D156, FALSE)), "", HLOOKUP(AB$1, m_preprocess!$1:$1048576, $D156, FALSE))</f>
        <v>53.367251250000002</v>
      </c>
      <c r="AC156" s="24" t="str">
        <f>IF(ISBLANK(HLOOKUP(AC$1, m_preprocess!$1:$1048576, $D156, FALSE)), "", HLOOKUP(AC$1, m_preprocess!$1:$1048576, $D156, FALSE))</f>
        <v/>
      </c>
      <c r="AD156" s="24">
        <f>IF(ISBLANK(HLOOKUP(AD$1, m_preprocess!$1:$1048576, $D156, FALSE)), "", HLOOKUP(AD$1, m_preprocess!$1:$1048576, $D156, FALSE))</f>
        <v>121.22699209111464</v>
      </c>
      <c r="AE156" s="24">
        <f>IF(ISBLANK(HLOOKUP(AE$1, m_preprocess!$1:$1048576, $D156, FALSE)), "", HLOOKUP(AE$1, m_preprocess!$1:$1048576, $D156, FALSE))</f>
        <v>460.11628689313204</v>
      </c>
      <c r="AF156" s="24">
        <f>IF(ISBLANK(HLOOKUP(AF$1, m_preprocess!$1:$1048576, $D156, FALSE)), "", HLOOKUP(AF$1, m_preprocess!$1:$1048576, $D156, FALSE))</f>
        <v>147.62472346832988</v>
      </c>
      <c r="AG156" s="24">
        <f>IF(ISBLANK(HLOOKUP(AG$1, m_preprocess!$1:$1048576, $D156, FALSE)), "", HLOOKUP(AG$1, m_preprocess!$1:$1048576, $D156, FALSE))</f>
        <v>2296.7602493270792</v>
      </c>
      <c r="AH156" s="24">
        <f>IF(ISBLANK(HLOOKUP(AH$1, m_preprocess!$1:$1048576, $D156, FALSE)), "", HLOOKUP(AH$1, m_preprocess!$1:$1048576, $D156, FALSE))</f>
        <v>1186146</v>
      </c>
      <c r="AI156" s="24">
        <f>IF(ISBLANK(HLOOKUP(AI$1, m_preprocess!$1:$1048576, $D156, FALSE)), "", HLOOKUP(AI$1, m_preprocess!$1:$1048576, $D156, FALSE))</f>
        <v>96.418616941011223</v>
      </c>
    </row>
    <row r="157" spans="1:35" x14ac:dyDescent="0.25">
      <c r="A157" s="27">
        <v>38687</v>
      </c>
      <c r="B157">
        <v>2005</v>
      </c>
      <c r="C157">
        <v>12</v>
      </c>
      <c r="D157">
        <v>157</v>
      </c>
      <c r="E157" s="24">
        <f>IF(ISBLANK(HLOOKUP(E$1, m_preprocess!$1:$1048576, $D157, FALSE)), "", HLOOKUP(E$1, m_preprocess!$1:$1048576, $D157, FALSE))</f>
        <v>110.50332389924424</v>
      </c>
      <c r="F157" s="24">
        <f>IF(ISBLANK(HLOOKUP(F$1, m_preprocess!$1:$1048576, $D157, FALSE)), "", HLOOKUP(F$1, m_preprocess!$1:$1048576, $D157, FALSE))</f>
        <v>76.7</v>
      </c>
      <c r="G157" s="24">
        <f>IF(ISBLANK(HLOOKUP(G$1, m_preprocess!$1:$1048576, $D157, FALSE)), "", HLOOKUP(G$1, m_preprocess!$1:$1048576, $D157, FALSE))</f>
        <v>135.66939426424918</v>
      </c>
      <c r="H157" s="24">
        <f>IF(ISBLANK(HLOOKUP(H$1, m_preprocess!$1:$1048576, $D157, FALSE)), "", HLOOKUP(H$1, m_preprocess!$1:$1048576, $D157, FALSE))</f>
        <v>22.223316814296155</v>
      </c>
      <c r="I157" s="24">
        <f>IF(ISBLANK(HLOOKUP(I$1, m_preprocess!$1:$1048576, $D157, FALSE)), "", HLOOKUP(I$1, m_preprocess!$1:$1048576, $D157, FALSE))</f>
        <v>70.975469603590412</v>
      </c>
      <c r="J157" s="24">
        <f>IF(ISBLANK(HLOOKUP(J$1, m_preprocess!$1:$1048576, $D157, FALSE)), "", HLOOKUP(J$1, m_preprocess!$1:$1048576, $D157, FALSE))</f>
        <v>80.270784102903065</v>
      </c>
      <c r="K157" s="24">
        <f>IF(ISBLANK(HLOOKUP(K$1, m_preprocess!$1:$1048576, $D157, FALSE)), "", HLOOKUP(K$1, m_preprocess!$1:$1048576, $D157, FALSE))</f>
        <v>45.74823923446381</v>
      </c>
      <c r="L157" s="24">
        <f>IF(ISBLANK(HLOOKUP(L$1, m_preprocess!$1:$1048576, $D157, FALSE)), "", HLOOKUP(L$1, m_preprocess!$1:$1048576, $D157, FALSE))</f>
        <v>15.095800381959302</v>
      </c>
      <c r="M157" s="24">
        <f>IF(ISBLANK(HLOOKUP(M$1, m_preprocess!$1:$1048576, $D157, FALSE)), "", HLOOKUP(M$1, m_preprocess!$1:$1048576, $D157, FALSE))</f>
        <v>25.138825033880689</v>
      </c>
      <c r="N157" s="24">
        <f>IF(ISBLANK(HLOOKUP(N$1, m_preprocess!$1:$1048576, $D157, FALSE)), "", HLOOKUP(N$1, m_preprocess!$1:$1048576, $D157, FALSE))</f>
        <v>6.8422807672921646</v>
      </c>
      <c r="O157" s="24">
        <f>IF(ISBLANK(HLOOKUP(O$1, m_preprocess!$1:$1048576, $D157, FALSE)), "", HLOOKUP(O$1, m_preprocess!$1:$1048576, $D157, FALSE))</f>
        <v>8.4853674460167205</v>
      </c>
      <c r="P157" s="24">
        <f>IF(ISBLANK(HLOOKUP(P$1, m_preprocess!$1:$1048576, $D157, FALSE)), "", HLOOKUP(P$1, m_preprocess!$1:$1048576, $D157, FALSE))</f>
        <v>3.0214146130664643</v>
      </c>
      <c r="Q157" s="24">
        <f>IF(ISBLANK(HLOOKUP(Q$1, m_preprocess!$1:$1048576, $D157, FALSE)), "", HLOOKUP(Q$1, m_preprocess!$1:$1048576, $D157, FALSE))</f>
        <v>22.46739333162018</v>
      </c>
      <c r="R157" s="24">
        <f>IF(ISBLANK(HLOOKUP(R$1, m_preprocess!$1:$1048576, $D157, FALSE)), "", HLOOKUP(R$1, m_preprocess!$1:$1048576, $D157, FALSE))</f>
        <v>104.63370609485891</v>
      </c>
      <c r="S157" s="24">
        <f>IF(ISBLANK(HLOOKUP(S$1, m_preprocess!$1:$1048576, $D157, FALSE)), "", HLOOKUP(S$1, m_preprocess!$1:$1048576, $D157, FALSE))</f>
        <v>688.64</v>
      </c>
      <c r="T157" s="24">
        <f>IF(ISBLANK(HLOOKUP(T$1, m_preprocess!$1:$1048576, $D157, FALSE)), "", HLOOKUP(T$1, m_preprocess!$1:$1048576, $D157, FALSE))</f>
        <v>8098.31</v>
      </c>
      <c r="U157" s="24">
        <f>IF(ISBLANK(HLOOKUP(U$1, m_preprocess!$1:$1048576, $D157, FALSE)), "", HLOOKUP(U$1, m_preprocess!$1:$1048576, $D157, FALSE))</f>
        <v>22453</v>
      </c>
      <c r="V157" s="24">
        <f>IF(ISBLANK(HLOOKUP(V$1, m_preprocess!$1:$1048576, $D157, FALSE)), "", HLOOKUP(V$1, m_preprocess!$1:$1048576, $D157, FALSE))</f>
        <v>97.56206674353291</v>
      </c>
      <c r="W157" s="24">
        <f>IF(ISBLANK(HLOOKUP(W$1, m_preprocess!$1:$1048576, $D157, FALSE)), "", HLOOKUP(W$1, m_preprocess!$1:$1048576, $D157, FALSE))</f>
        <v>367238.95304187428</v>
      </c>
      <c r="X157" s="24">
        <f>IF(ISBLANK(HLOOKUP(X$1, m_preprocess!$1:$1048576, $D157, FALSE)), "", HLOOKUP(X$1, m_preprocess!$1:$1048576, $D157, FALSE))</f>
        <v>702988.22765960707</v>
      </c>
      <c r="Y157" s="24">
        <f>IF(ISBLANK(HLOOKUP(Y$1, m_preprocess!$1:$1048576, $D157, FALSE)), "", HLOOKUP(Y$1, m_preprocess!$1:$1048576, $D157, FALSE))</f>
        <v>111.25</v>
      </c>
      <c r="Z157" s="24">
        <f>IF(ISBLANK(HLOOKUP(Z$1, m_preprocess!$1:$1048576, $D157, FALSE)), "", HLOOKUP(Z$1, m_preprocess!$1:$1048576, $D157, FALSE))</f>
        <v>86.6</v>
      </c>
      <c r="AA157" s="24">
        <f>IF(ISBLANK(HLOOKUP(AA$1, m_preprocess!$1:$1048576, $D157, FALSE)), "", HLOOKUP(AA$1, m_preprocess!$1:$1048576, $D157, FALSE))</f>
        <v>50.083333333333336</v>
      </c>
      <c r="AB157" s="24">
        <f>IF(ISBLANK(HLOOKUP(AB$1, m_preprocess!$1:$1048576, $D157, FALSE)), "", HLOOKUP(AB$1, m_preprocess!$1:$1048576, $D157, FALSE))</f>
        <v>51.007583333333329</v>
      </c>
      <c r="AC157" s="24" t="str">
        <f>IF(ISBLANK(HLOOKUP(AC$1, m_preprocess!$1:$1048576, $D157, FALSE)), "", HLOOKUP(AC$1, m_preprocess!$1:$1048576, $D157, FALSE))</f>
        <v/>
      </c>
      <c r="AD157" s="24">
        <f>IF(ISBLANK(HLOOKUP(AD$1, m_preprocess!$1:$1048576, $D157, FALSE)), "", HLOOKUP(AD$1, m_preprocess!$1:$1048576, $D157, FALSE))</f>
        <v>122.01896107651062</v>
      </c>
      <c r="AE157" s="24">
        <f>IF(ISBLANK(HLOOKUP(AE$1, m_preprocess!$1:$1048576, $D157, FALSE)), "", HLOOKUP(AE$1, m_preprocess!$1:$1048576, $D157, FALSE))</f>
        <v>508.4750124153727</v>
      </c>
      <c r="AF157" s="24">
        <f>IF(ISBLANK(HLOOKUP(AF$1, m_preprocess!$1:$1048576, $D157, FALSE)), "", HLOOKUP(AF$1, m_preprocess!$1:$1048576, $D157, FALSE))</f>
        <v>154.08929386576156</v>
      </c>
      <c r="AG157" s="24">
        <f>IF(ISBLANK(HLOOKUP(AG$1, m_preprocess!$1:$1048576, $D157, FALSE)), "", HLOOKUP(AG$1, m_preprocess!$1:$1048576, $D157, FALSE))</f>
        <v>2361.7732940881374</v>
      </c>
      <c r="AH157" s="24">
        <f>IF(ISBLANK(HLOOKUP(AH$1, m_preprocess!$1:$1048576, $D157, FALSE)), "", HLOOKUP(AH$1, m_preprocess!$1:$1048576, $D157, FALSE))</f>
        <v>1144571</v>
      </c>
      <c r="AI157" s="24">
        <f>IF(ISBLANK(HLOOKUP(AI$1, m_preprocess!$1:$1048576, $D157, FALSE)), "", HLOOKUP(AI$1, m_preprocess!$1:$1048576, $D157, FALSE))</f>
        <v>99.24626686559408</v>
      </c>
    </row>
    <row r="158" spans="1:35" x14ac:dyDescent="0.25">
      <c r="A158" s="27">
        <v>38718</v>
      </c>
      <c r="B158">
        <v>2006</v>
      </c>
      <c r="C158">
        <v>1</v>
      </c>
      <c r="D158">
        <v>158</v>
      </c>
      <c r="E158" s="24">
        <f>IF(ISBLANK(HLOOKUP(E$1, m_preprocess!$1:$1048576, $D158, FALSE)), "", HLOOKUP(E$1, m_preprocess!$1:$1048576, $D158, FALSE))</f>
        <v>106.53094787692405</v>
      </c>
      <c r="F158" s="24">
        <f>IF(ISBLANK(HLOOKUP(F$1, m_preprocess!$1:$1048576, $D158, FALSE)), "", HLOOKUP(F$1, m_preprocess!$1:$1048576, $D158, FALSE))</f>
        <v>71.05</v>
      </c>
      <c r="G158" s="24">
        <f>IF(ISBLANK(HLOOKUP(G$1, m_preprocess!$1:$1048576, $D158, FALSE)), "", HLOOKUP(G$1, m_preprocess!$1:$1048576, $D158, FALSE))</f>
        <v>123.40283021583076</v>
      </c>
      <c r="H158" s="24">
        <f>IF(ISBLANK(HLOOKUP(H$1, m_preprocess!$1:$1048576, $D158, FALSE)), "", HLOOKUP(H$1, m_preprocess!$1:$1048576, $D158, FALSE))</f>
        <v>22.507074375267159</v>
      </c>
      <c r="I158" s="24">
        <f>IF(ISBLANK(HLOOKUP(I$1, m_preprocess!$1:$1048576, $D158, FALSE)), "", HLOOKUP(I$1, m_preprocess!$1:$1048576, $D158, FALSE))</f>
        <v>67.517537544902069</v>
      </c>
      <c r="J158" s="24">
        <f>IF(ISBLANK(HLOOKUP(J$1, m_preprocess!$1:$1048576, $D158, FALSE)), "", HLOOKUP(J$1, m_preprocess!$1:$1048576, $D158, FALSE))</f>
        <v>82.715360902769461</v>
      </c>
      <c r="K158" s="24">
        <f>IF(ISBLANK(HLOOKUP(K$1, m_preprocess!$1:$1048576, $D158, FALSE)), "", HLOOKUP(K$1, m_preprocess!$1:$1048576, $D158, FALSE))</f>
        <v>40.41105899904413</v>
      </c>
      <c r="L158" s="24">
        <f>IF(ISBLANK(HLOOKUP(L$1, m_preprocess!$1:$1048576, $D158, FALSE)), "", HLOOKUP(L$1, m_preprocess!$1:$1048576, $D158, FALSE))</f>
        <v>14.15577140377286</v>
      </c>
      <c r="M158" s="24">
        <f>IF(ISBLANK(HLOOKUP(M$1, m_preprocess!$1:$1048576, $D158, FALSE)), "", HLOOKUP(M$1, m_preprocess!$1:$1048576, $D158, FALSE))</f>
        <v>24.366909505343713</v>
      </c>
      <c r="N158" s="24">
        <f>IF(ISBLANK(HLOOKUP(N$1, m_preprocess!$1:$1048576, $D158, FALSE)), "", HLOOKUP(N$1, m_preprocess!$1:$1048576, $D158, FALSE))</f>
        <v>5.471003604317545</v>
      </c>
      <c r="O158" s="24">
        <f>IF(ISBLANK(HLOOKUP(O$1, m_preprocess!$1:$1048576, $D158, FALSE)), "", HLOOKUP(O$1, m_preprocess!$1:$1048576, $D158, FALSE))</f>
        <v>9.3535557952473969</v>
      </c>
      <c r="P158" s="24">
        <f>IF(ISBLANK(HLOOKUP(P$1, m_preprocess!$1:$1048576, $D158, FALSE)), "", HLOOKUP(P$1, m_preprocess!$1:$1048576, $D158, FALSE))</f>
        <v>2.7398010607827805</v>
      </c>
      <c r="Q158" s="24">
        <f>IF(ISBLANK(HLOOKUP(Q$1, m_preprocess!$1:$1048576, $D158, FALSE)), "", HLOOKUP(Q$1, m_preprocess!$1:$1048576, $D158, FALSE))</f>
        <v>13.502421280215486</v>
      </c>
      <c r="R158" s="24">
        <f>IF(ISBLANK(HLOOKUP(R$1, m_preprocess!$1:$1048576, $D158, FALSE)), "", HLOOKUP(R$1, m_preprocess!$1:$1048576, $D158, FALSE))</f>
        <v>80.71102310819272</v>
      </c>
      <c r="S158" s="24">
        <f>IF(ISBLANK(HLOOKUP(S$1, m_preprocess!$1:$1048576, $D158, FALSE)), "", HLOOKUP(S$1, m_preprocess!$1:$1048576, $D158, FALSE))</f>
        <v>644.77599999999995</v>
      </c>
      <c r="T158" s="24">
        <f>IF(ISBLANK(HLOOKUP(T$1, m_preprocess!$1:$1048576, $D158, FALSE)), "", HLOOKUP(T$1, m_preprocess!$1:$1048576, $D158, FALSE))</f>
        <v>7957.9</v>
      </c>
      <c r="U158" s="24">
        <f>IF(ISBLANK(HLOOKUP(U$1, m_preprocess!$1:$1048576, $D158, FALSE)), "", HLOOKUP(U$1, m_preprocess!$1:$1048576, $D158, FALSE))</f>
        <v>29458</v>
      </c>
      <c r="V158" s="24">
        <f>IF(ISBLANK(HLOOKUP(V$1, m_preprocess!$1:$1048576, $D158, FALSE)), "", HLOOKUP(V$1, m_preprocess!$1:$1048576, $D158, FALSE))</f>
        <v>98.377234688197262</v>
      </c>
      <c r="W158" s="24">
        <f>IF(ISBLANK(HLOOKUP(W$1, m_preprocess!$1:$1048576, $D158, FALSE)), "", HLOOKUP(W$1, m_preprocess!$1:$1048576, $D158, FALSE))</f>
        <v>352965.83054481074</v>
      </c>
      <c r="X158" s="24">
        <f>IF(ISBLANK(HLOOKUP(X$1, m_preprocess!$1:$1048576, $D158, FALSE)), "", HLOOKUP(X$1, m_preprocess!$1:$1048576, $D158, FALSE))</f>
        <v>698478.61334102845</v>
      </c>
      <c r="Y158" s="24">
        <f>IF(ISBLANK(HLOOKUP(Y$1, m_preprocess!$1:$1048576, $D158, FALSE)), "", HLOOKUP(Y$1, m_preprocess!$1:$1048576, $D158, FALSE))</f>
        <v>108.55</v>
      </c>
      <c r="Z158" s="24">
        <f>IF(ISBLANK(HLOOKUP(Z$1, m_preprocess!$1:$1048576, $D158, FALSE)), "", HLOOKUP(Z$1, m_preprocess!$1:$1048576, $D158, FALSE))</f>
        <v>83.7</v>
      </c>
      <c r="AA158" s="24">
        <f>IF(ISBLANK(HLOOKUP(AA$1, m_preprocess!$1:$1048576, $D158, FALSE)), "", HLOOKUP(AA$1, m_preprocess!$1:$1048576, $D158, FALSE))</f>
        <v>58.416666666666664</v>
      </c>
      <c r="AB158" s="24">
        <f>IF(ISBLANK(HLOOKUP(AB$1, m_preprocess!$1:$1048576, $D158, FALSE)), "", HLOOKUP(AB$1, m_preprocess!$1:$1048576, $D158, FALSE))</f>
        <v>57.066068019801989</v>
      </c>
      <c r="AC158" s="24" t="str">
        <f>IF(ISBLANK(HLOOKUP(AC$1, m_preprocess!$1:$1048576, $D158, FALSE)), "", HLOOKUP(AC$1, m_preprocess!$1:$1048576, $D158, FALSE))</f>
        <v/>
      </c>
      <c r="AD158" s="24">
        <f>IF(ISBLANK(HLOOKUP(AD$1, m_preprocess!$1:$1048576, $D158, FALSE)), "", HLOOKUP(AD$1, m_preprocess!$1:$1048576, $D158, FALSE))</f>
        <v>123.64113492956429</v>
      </c>
      <c r="AE158" s="24">
        <f>IF(ISBLANK(HLOOKUP(AE$1, m_preprocess!$1:$1048576, $D158, FALSE)), "", HLOOKUP(AE$1, m_preprocess!$1:$1048576, $D158, FALSE))</f>
        <v>496.05556884678288</v>
      </c>
      <c r="AF158" s="24">
        <f>IF(ISBLANK(HLOOKUP(AF$1, m_preprocess!$1:$1048576, $D158, FALSE)), "", HLOOKUP(AF$1, m_preprocess!$1:$1048576, $D158, FALSE))</f>
        <v>161.02197798628731</v>
      </c>
      <c r="AG158" s="24">
        <f>IF(ISBLANK(HLOOKUP(AG$1, m_preprocess!$1:$1048576, $D158, FALSE)), "", HLOOKUP(AG$1, m_preprocess!$1:$1048576, $D158, FALSE))</f>
        <v>2395.7326235696255</v>
      </c>
      <c r="AH158" s="24">
        <f>IF(ISBLANK(HLOOKUP(AH$1, m_preprocess!$1:$1048576, $D158, FALSE)), "", HLOOKUP(AH$1, m_preprocess!$1:$1048576, $D158, FALSE))</f>
        <v>1138254</v>
      </c>
      <c r="AI158" s="24">
        <f>IF(ISBLANK(HLOOKUP(AI$1, m_preprocess!$1:$1048576, $D158, FALSE)), "", HLOOKUP(AI$1, m_preprocess!$1:$1048576, $D158, FALSE))</f>
        <v>95.360394862156056</v>
      </c>
    </row>
    <row r="159" spans="1:35" x14ac:dyDescent="0.25">
      <c r="A159" s="27">
        <v>38749</v>
      </c>
      <c r="B159">
        <v>2006</v>
      </c>
      <c r="C159">
        <v>2</v>
      </c>
      <c r="D159">
        <v>159</v>
      </c>
      <c r="E159" s="24">
        <f>IF(ISBLANK(HLOOKUP(E$1, m_preprocess!$1:$1048576, $D159, FALSE)), "", HLOOKUP(E$1, m_preprocess!$1:$1048576, $D159, FALSE))</f>
        <v>104.0901370432872</v>
      </c>
      <c r="F159" s="24">
        <f>IF(ISBLANK(HLOOKUP(F$1, m_preprocess!$1:$1048576, $D159, FALSE)), "", HLOOKUP(F$1, m_preprocess!$1:$1048576, $D159, FALSE))</f>
        <v>73.38</v>
      </c>
      <c r="G159" s="24">
        <f>IF(ISBLANK(HLOOKUP(G$1, m_preprocess!$1:$1048576, $D159, FALSE)), "", HLOOKUP(G$1, m_preprocess!$1:$1048576, $D159, FALSE))</f>
        <v>122.7284013759535</v>
      </c>
      <c r="H159" s="24">
        <f>IF(ISBLANK(HLOOKUP(H$1, m_preprocess!$1:$1048576, $D159, FALSE)), "", HLOOKUP(H$1, m_preprocess!$1:$1048576, $D159, FALSE))</f>
        <v>22.595993795294941</v>
      </c>
      <c r="I159" s="24">
        <f>IF(ISBLANK(HLOOKUP(I$1, m_preprocess!$1:$1048576, $D159, FALSE)), "", HLOOKUP(I$1, m_preprocess!$1:$1048576, $D159, FALSE))</f>
        <v>73.521538114939688</v>
      </c>
      <c r="J159" s="24">
        <f>IF(ISBLANK(HLOOKUP(J$1, m_preprocess!$1:$1048576, $D159, FALSE)), "", HLOOKUP(J$1, m_preprocess!$1:$1048576, $D159, FALSE))</f>
        <v>83.553041660251168</v>
      </c>
      <c r="K159" s="24">
        <f>IF(ISBLANK(HLOOKUP(K$1, m_preprocess!$1:$1048576, $D159, FALSE)), "", HLOOKUP(K$1, m_preprocess!$1:$1048576, $D159, FALSE))</f>
        <v>39.074442201053763</v>
      </c>
      <c r="L159" s="24">
        <f>IF(ISBLANK(HLOOKUP(L$1, m_preprocess!$1:$1048576, $D159, FALSE)), "", HLOOKUP(L$1, m_preprocess!$1:$1048576, $D159, FALSE))</f>
        <v>13.152696669858901</v>
      </c>
      <c r="M159" s="24">
        <f>IF(ISBLANK(HLOOKUP(M$1, m_preprocess!$1:$1048576, $D159, FALSE)), "", HLOOKUP(M$1, m_preprocess!$1:$1048576, $D159, FALSE))</f>
        <v>24.576544296300742</v>
      </c>
      <c r="N159" s="24">
        <f>IF(ISBLANK(HLOOKUP(N$1, m_preprocess!$1:$1048576, $D159, FALSE)), "", HLOOKUP(N$1, m_preprocess!$1:$1048576, $D159, FALSE))</f>
        <v>5.7734840423606215</v>
      </c>
      <c r="O159" s="24">
        <f>IF(ISBLANK(HLOOKUP(O$1, m_preprocess!$1:$1048576, $D159, FALSE)), "", HLOOKUP(O$1, m_preprocess!$1:$1048576, $D159, FALSE))</f>
        <v>8.7426800240712836</v>
      </c>
      <c r="P159" s="24">
        <f>IF(ISBLANK(HLOOKUP(P$1, m_preprocess!$1:$1048576, $D159, FALSE)), "", HLOOKUP(P$1, m_preprocess!$1:$1048576, $D159, FALSE))</f>
        <v>2.7642124871396749</v>
      </c>
      <c r="Q159" s="24">
        <f>IF(ISBLANK(HLOOKUP(Q$1, m_preprocess!$1:$1048576, $D159, FALSE)), "", HLOOKUP(Q$1, m_preprocess!$1:$1048576, $D159, FALSE))</f>
        <v>12.046383198099432</v>
      </c>
      <c r="R159" s="24">
        <f>IF(ISBLANK(HLOOKUP(R$1, m_preprocess!$1:$1048576, $D159, FALSE)), "", HLOOKUP(R$1, m_preprocess!$1:$1048576, $D159, FALSE))</f>
        <v>77.342382717590425</v>
      </c>
      <c r="S159" s="24">
        <f>IF(ISBLANK(HLOOKUP(S$1, m_preprocess!$1:$1048576, $D159, FALSE)), "", HLOOKUP(S$1, m_preprocess!$1:$1048576, $D159, FALSE))</f>
        <v>645.76499999999999</v>
      </c>
      <c r="T159" s="24">
        <f>IF(ISBLANK(HLOOKUP(T$1, m_preprocess!$1:$1048576, $D159, FALSE)), "", HLOOKUP(T$1, m_preprocess!$1:$1048576, $D159, FALSE))</f>
        <v>7395.7</v>
      </c>
      <c r="U159" s="24">
        <f>IF(ISBLANK(HLOOKUP(U$1, m_preprocess!$1:$1048576, $D159, FALSE)), "", HLOOKUP(U$1, m_preprocess!$1:$1048576, $D159, FALSE))</f>
        <v>26522</v>
      </c>
      <c r="V159" s="24">
        <f>IF(ISBLANK(HLOOKUP(V$1, m_preprocess!$1:$1048576, $D159, FALSE)), "", HLOOKUP(V$1, m_preprocess!$1:$1048576, $D159, FALSE))</f>
        <v>98.493356636553472</v>
      </c>
      <c r="W159" s="24">
        <f>IF(ISBLANK(HLOOKUP(W$1, m_preprocess!$1:$1048576, $D159, FALSE)), "", HLOOKUP(W$1, m_preprocess!$1:$1048576, $D159, FALSE))</f>
        <v>345513.20339031337</v>
      </c>
      <c r="X159" s="24">
        <f>IF(ISBLANK(HLOOKUP(X$1, m_preprocess!$1:$1048576, $D159, FALSE)), "", HLOOKUP(X$1, m_preprocess!$1:$1048576, $D159, FALSE))</f>
        <v>696224.12019230484</v>
      </c>
      <c r="Y159" s="24">
        <f>IF(ISBLANK(HLOOKUP(Y$1, m_preprocess!$1:$1048576, $D159, FALSE)), "", HLOOKUP(Y$1, m_preprocess!$1:$1048576, $D159, FALSE))</f>
        <v>107.8</v>
      </c>
      <c r="Z159" s="24">
        <f>IF(ISBLANK(HLOOKUP(Z$1, m_preprocess!$1:$1048576, $D159, FALSE)), "", HLOOKUP(Z$1, m_preprocess!$1:$1048576, $D159, FALSE))</f>
        <v>80.2</v>
      </c>
      <c r="AA159" s="24">
        <f>IF(ISBLANK(HLOOKUP(AA$1, m_preprocess!$1:$1048576, $D159, FALSE)), "", HLOOKUP(AA$1, m_preprocess!$1:$1048576, $D159, FALSE))</f>
        <v>53.44444444444445</v>
      </c>
      <c r="AB159" s="24">
        <f>IF(ISBLANK(HLOOKUP(AB$1, m_preprocess!$1:$1048576, $D159, FALSE)), "", HLOOKUP(AB$1, m_preprocess!$1:$1048576, $D159, FALSE))</f>
        <v>56.223231111111112</v>
      </c>
      <c r="AC159" s="24" t="str">
        <f>IF(ISBLANK(HLOOKUP(AC$1, m_preprocess!$1:$1048576, $D159, FALSE)), "", HLOOKUP(AC$1, m_preprocess!$1:$1048576, $D159, FALSE))</f>
        <v/>
      </c>
      <c r="AD159" s="24">
        <f>IF(ISBLANK(HLOOKUP(AD$1, m_preprocess!$1:$1048576, $D159, FALSE)), "", HLOOKUP(AD$1, m_preprocess!$1:$1048576, $D159, FALSE))</f>
        <v>123.52569201523731</v>
      </c>
      <c r="AE159" s="24">
        <f>IF(ISBLANK(HLOOKUP(AE$1, m_preprocess!$1:$1048576, $D159, FALSE)), "", HLOOKUP(AE$1, m_preprocess!$1:$1048576, $D159, FALSE))</f>
        <v>463.85671460630653</v>
      </c>
      <c r="AF159" s="24">
        <f>IF(ISBLANK(HLOOKUP(AF$1, m_preprocess!$1:$1048576, $D159, FALSE)), "", HLOOKUP(AF$1, m_preprocess!$1:$1048576, $D159, FALSE))</f>
        <v>147.15486762933932</v>
      </c>
      <c r="AG159" s="24">
        <f>IF(ISBLANK(HLOOKUP(AG$1, m_preprocess!$1:$1048576, $D159, FALSE)), "", HLOOKUP(AG$1, m_preprocess!$1:$1048576, $D159, FALSE))</f>
        <v>2426.7872660932062</v>
      </c>
      <c r="AH159" s="24">
        <f>IF(ISBLANK(HLOOKUP(AH$1, m_preprocess!$1:$1048576, $D159, FALSE)), "", HLOOKUP(AH$1, m_preprocess!$1:$1048576, $D159, FALSE))</f>
        <v>1007948</v>
      </c>
      <c r="AI159" s="24">
        <f>IF(ISBLANK(HLOOKUP(AI$1, m_preprocess!$1:$1048576, $D159, FALSE)), "", HLOOKUP(AI$1, m_preprocess!$1:$1048576, $D159, FALSE))</f>
        <v>94.644659271731499</v>
      </c>
    </row>
    <row r="160" spans="1:35" x14ac:dyDescent="0.25">
      <c r="A160" s="27">
        <v>38777</v>
      </c>
      <c r="B160">
        <v>2006</v>
      </c>
      <c r="C160">
        <v>3</v>
      </c>
      <c r="D160">
        <v>160</v>
      </c>
      <c r="E160" s="24">
        <f>IF(ISBLANK(HLOOKUP(E$1, m_preprocess!$1:$1048576, $D160, FALSE)), "", HLOOKUP(E$1, m_preprocess!$1:$1048576, $D160, FALSE))</f>
        <v>118.58827645043104</v>
      </c>
      <c r="F160" s="24">
        <f>IF(ISBLANK(HLOOKUP(F$1, m_preprocess!$1:$1048576, $D160, FALSE)), "", HLOOKUP(F$1, m_preprocess!$1:$1048576, $D160, FALSE))</f>
        <v>82.03</v>
      </c>
      <c r="G160" s="24">
        <f>IF(ISBLANK(HLOOKUP(G$1, m_preprocess!$1:$1048576, $D160, FALSE)), "", HLOOKUP(G$1, m_preprocess!$1:$1048576, $D160, FALSE))</f>
        <v>134.76057733315028</v>
      </c>
      <c r="H160" s="24">
        <f>IF(ISBLANK(HLOOKUP(H$1, m_preprocess!$1:$1048576, $D160, FALSE)), "", HLOOKUP(H$1, m_preprocess!$1:$1048576, $D160, FALSE))</f>
        <v>22.867982609497563</v>
      </c>
      <c r="I160" s="24">
        <f>IF(ISBLANK(HLOOKUP(I$1, m_preprocess!$1:$1048576, $D160, FALSE)), "", HLOOKUP(I$1, m_preprocess!$1:$1048576, $D160, FALSE))</f>
        <v>74.018181576553346</v>
      </c>
      <c r="J160" s="24">
        <f>IF(ISBLANK(HLOOKUP(J$1, m_preprocess!$1:$1048576, $D160, FALSE)), "", HLOOKUP(J$1, m_preprocess!$1:$1048576, $D160, FALSE))</f>
        <v>83.839377018182773</v>
      </c>
      <c r="K160" s="24">
        <f>IF(ISBLANK(HLOOKUP(K$1, m_preprocess!$1:$1048576, $D160, FALSE)), "", HLOOKUP(K$1, m_preprocess!$1:$1048576, $D160, FALSE))</f>
        <v>46.387865927150173</v>
      </c>
      <c r="L160" s="24">
        <f>IF(ISBLANK(HLOOKUP(L$1, m_preprocess!$1:$1048576, $D160, FALSE)), "", HLOOKUP(L$1, m_preprocess!$1:$1048576, $D160, FALSE))</f>
        <v>14.420771900095829</v>
      </c>
      <c r="M160" s="24">
        <f>IF(ISBLANK(HLOOKUP(M$1, m_preprocess!$1:$1048576, $D160, FALSE)), "", HLOOKUP(M$1, m_preprocess!$1:$1048576, $D160, FALSE))</f>
        <v>29.020419684365663</v>
      </c>
      <c r="N160" s="24">
        <f>IF(ISBLANK(HLOOKUP(N$1, m_preprocess!$1:$1048576, $D160, FALSE)), "", HLOOKUP(N$1, m_preprocess!$1:$1048576, $D160, FALSE))</f>
        <v>6.7631571587867789</v>
      </c>
      <c r="O160" s="24">
        <f>IF(ISBLANK(HLOOKUP(O$1, m_preprocess!$1:$1048576, $D160, FALSE)), "", HLOOKUP(O$1, m_preprocess!$1:$1048576, $D160, FALSE))</f>
        <v>10.356037247705125</v>
      </c>
      <c r="P160" s="24">
        <f>IF(ISBLANK(HLOOKUP(P$1, m_preprocess!$1:$1048576, $D160, FALSE)), "", HLOOKUP(P$1, m_preprocess!$1:$1048576, $D160, FALSE))</f>
        <v>3.2738412553654617</v>
      </c>
      <c r="Q160" s="24">
        <f>IF(ISBLANK(HLOOKUP(Q$1, m_preprocess!$1:$1048576, $D160, FALSE)), "", HLOOKUP(Q$1, m_preprocess!$1:$1048576, $D160, FALSE))</f>
        <v>14.937915855250223</v>
      </c>
      <c r="R160" s="24">
        <f>IF(ISBLANK(HLOOKUP(R$1, m_preprocess!$1:$1048576, $D160, FALSE)), "", HLOOKUP(R$1, m_preprocess!$1:$1048576, $D160, FALSE))</f>
        <v>84.189848876323765</v>
      </c>
      <c r="S160" s="24">
        <f>IF(ISBLANK(HLOOKUP(S$1, m_preprocess!$1:$1048576, $D160, FALSE)), "", HLOOKUP(S$1, m_preprocess!$1:$1048576, $D160, FALSE))</f>
        <v>709.07100000000003</v>
      </c>
      <c r="T160" s="24">
        <f>IF(ISBLANK(HLOOKUP(T$1, m_preprocess!$1:$1048576, $D160, FALSE)), "", HLOOKUP(T$1, m_preprocess!$1:$1048576, $D160, FALSE))</f>
        <v>8037.6</v>
      </c>
      <c r="U160" s="24">
        <f>IF(ISBLANK(HLOOKUP(U$1, m_preprocess!$1:$1048576, $D160, FALSE)), "", HLOOKUP(U$1, m_preprocess!$1:$1048576, $D160, FALSE))</f>
        <v>27602</v>
      </c>
      <c r="V160" s="24">
        <f>IF(ISBLANK(HLOOKUP(V$1, m_preprocess!$1:$1048576, $D160, FALSE)), "", HLOOKUP(V$1, m_preprocess!$1:$1048576, $D160, FALSE))</f>
        <v>97.930079843000215</v>
      </c>
      <c r="W160" s="24">
        <f>IF(ISBLANK(HLOOKUP(W$1, m_preprocess!$1:$1048576, $D160, FALSE)), "", HLOOKUP(W$1, m_preprocess!$1:$1048576, $D160, FALSE))</f>
        <v>340964.15644297685</v>
      </c>
      <c r="X160" s="24">
        <f>IF(ISBLANK(HLOOKUP(X$1, m_preprocess!$1:$1048576, $D160, FALSE)), "", HLOOKUP(X$1, m_preprocess!$1:$1048576, $D160, FALSE))</f>
        <v>691840.02236512129</v>
      </c>
      <c r="Y160" s="24">
        <f>IF(ISBLANK(HLOOKUP(Y$1, m_preprocess!$1:$1048576, $D160, FALSE)), "", HLOOKUP(Y$1, m_preprocess!$1:$1048576, $D160, FALSE))</f>
        <v>119.09</v>
      </c>
      <c r="Z160" s="24">
        <f>IF(ISBLANK(HLOOKUP(Z$1, m_preprocess!$1:$1048576, $D160, FALSE)), "", HLOOKUP(Z$1, m_preprocess!$1:$1048576, $D160, FALSE))</f>
        <v>92.4</v>
      </c>
      <c r="AA160" s="24">
        <f>IF(ISBLANK(HLOOKUP(AA$1, m_preprocess!$1:$1048576, $D160, FALSE)), "", HLOOKUP(AA$1, m_preprocess!$1:$1048576, $D160, FALSE))</f>
        <v>54.944444444444436</v>
      </c>
      <c r="AB160" s="24">
        <f>IF(ISBLANK(HLOOKUP(AB$1, m_preprocess!$1:$1048576, $D160, FALSE)), "", HLOOKUP(AB$1, m_preprocess!$1:$1048576, $D160, FALSE))</f>
        <v>59.861643611111113</v>
      </c>
      <c r="AC160" s="24" t="str">
        <f>IF(ISBLANK(HLOOKUP(AC$1, m_preprocess!$1:$1048576, $D160, FALSE)), "", HLOOKUP(AC$1, m_preprocess!$1:$1048576, $D160, FALSE))</f>
        <v/>
      </c>
      <c r="AD160" s="24">
        <f>IF(ISBLANK(HLOOKUP(AD$1, m_preprocess!$1:$1048576, $D160, FALSE)), "", HLOOKUP(AD$1, m_preprocess!$1:$1048576, $D160, FALSE))</f>
        <v>127.19828149230682</v>
      </c>
      <c r="AE160" s="24">
        <f>IF(ISBLANK(HLOOKUP(AE$1, m_preprocess!$1:$1048576, $D160, FALSE)), "", HLOOKUP(AE$1, m_preprocess!$1:$1048576, $D160, FALSE))</f>
        <v>456.55315589027327</v>
      </c>
      <c r="AF160" s="24">
        <f>IF(ISBLANK(HLOOKUP(AF$1, m_preprocess!$1:$1048576, $D160, FALSE)), "", HLOOKUP(AF$1, m_preprocess!$1:$1048576, $D160, FALSE))</f>
        <v>155.35015441740595</v>
      </c>
      <c r="AG160" s="24">
        <f>IF(ISBLANK(HLOOKUP(AG$1, m_preprocess!$1:$1048576, $D160, FALSE)), "", HLOOKUP(AG$1, m_preprocess!$1:$1048576, $D160, FALSE))</f>
        <v>2449.5960046872992</v>
      </c>
      <c r="AH160" s="24">
        <f>IF(ISBLANK(HLOOKUP(AH$1, m_preprocess!$1:$1048576, $D160, FALSE)), "", HLOOKUP(AH$1, m_preprocess!$1:$1048576, $D160, FALSE))</f>
        <v>1114299</v>
      </c>
      <c r="AI160" s="24">
        <f>IF(ISBLANK(HLOOKUP(AI$1, m_preprocess!$1:$1048576, $D160, FALSE)), "", HLOOKUP(AI$1, m_preprocess!$1:$1048576, $D160, FALSE))</f>
        <v>93.799665911327097</v>
      </c>
    </row>
    <row r="161" spans="1:35" x14ac:dyDescent="0.25">
      <c r="A161" s="27">
        <v>38808</v>
      </c>
      <c r="B161">
        <v>2006</v>
      </c>
      <c r="C161">
        <v>4</v>
      </c>
      <c r="D161">
        <v>161</v>
      </c>
      <c r="E161" s="24">
        <f>IF(ISBLANK(HLOOKUP(E$1, m_preprocess!$1:$1048576, $D161, FALSE)), "", HLOOKUP(E$1, m_preprocess!$1:$1048576, $D161, FALSE))</f>
        <v>122.08710730131627</v>
      </c>
      <c r="F161" s="24">
        <f>IF(ISBLANK(HLOOKUP(F$1, m_preprocess!$1:$1048576, $D161, FALSE)), "", HLOOKUP(F$1, m_preprocess!$1:$1048576, $D161, FALSE))</f>
        <v>80.760000000000005</v>
      </c>
      <c r="G161" s="24">
        <f>IF(ISBLANK(HLOOKUP(G$1, m_preprocess!$1:$1048576, $D161, FALSE)), "", HLOOKUP(G$1, m_preprocess!$1:$1048576, $D161, FALSE))</f>
        <v>129.04235928614796</v>
      </c>
      <c r="H161" s="24">
        <f>IF(ISBLANK(HLOOKUP(H$1, m_preprocess!$1:$1048576, $D161, FALSE)), "", HLOOKUP(H$1, m_preprocess!$1:$1048576, $D161, FALSE))</f>
        <v>23.090281159567013</v>
      </c>
      <c r="I161" s="24">
        <f>IF(ISBLANK(HLOOKUP(I$1, m_preprocess!$1:$1048576, $D161, FALSE)), "", HLOOKUP(I$1, m_preprocess!$1:$1048576, $D161, FALSE))</f>
        <v>73.488354619557711</v>
      </c>
      <c r="J161" s="24">
        <f>IF(ISBLANK(HLOOKUP(J$1, m_preprocess!$1:$1048576, $D161, FALSE)), "", HLOOKUP(J$1, m_preprocess!$1:$1048576, $D161, FALSE))</f>
        <v>83.944086427651442</v>
      </c>
      <c r="K161" s="24">
        <f>IF(ISBLANK(HLOOKUP(K$1, m_preprocess!$1:$1048576, $D161, FALSE)), "", HLOOKUP(K$1, m_preprocess!$1:$1048576, $D161, FALSE))</f>
        <v>48.594691316638425</v>
      </c>
      <c r="L161" s="24">
        <f>IF(ISBLANK(HLOOKUP(L$1, m_preprocess!$1:$1048576, $D161, FALSE)), "", HLOOKUP(L$1, m_preprocess!$1:$1048576, $D161, FALSE))</f>
        <v>13.921865102645425</v>
      </c>
      <c r="M161" s="24">
        <f>IF(ISBLANK(HLOOKUP(M$1, m_preprocess!$1:$1048576, $D161, FALSE)), "", HLOOKUP(M$1, m_preprocess!$1:$1048576, $D161, FALSE))</f>
        <v>26.452637054061373</v>
      </c>
      <c r="N161" s="24">
        <f>IF(ISBLANK(HLOOKUP(N$1, m_preprocess!$1:$1048576, $D161, FALSE)), "", HLOOKUP(N$1, m_preprocess!$1:$1048576, $D161, FALSE))</f>
        <v>6.5469767699111205</v>
      </c>
      <c r="O161" s="24">
        <f>IF(ISBLANK(HLOOKUP(O$1, m_preprocess!$1:$1048576, $D161, FALSE)), "", HLOOKUP(O$1, m_preprocess!$1:$1048576, $D161, FALSE))</f>
        <v>8.7587911439474659</v>
      </c>
      <c r="P161" s="24">
        <f>IF(ISBLANK(HLOOKUP(P$1, m_preprocess!$1:$1048576, $D161, FALSE)), "", HLOOKUP(P$1, m_preprocess!$1:$1048576, $D161, FALSE))</f>
        <v>2.9916515472298713</v>
      </c>
      <c r="Q161" s="24">
        <f>IF(ISBLANK(HLOOKUP(Q$1, m_preprocess!$1:$1048576, $D161, FALSE)), "", HLOOKUP(Q$1, m_preprocess!$1:$1048576, $D161, FALSE))</f>
        <v>16.825260693676416</v>
      </c>
      <c r="R161" s="24">
        <f>IF(ISBLANK(HLOOKUP(R$1, m_preprocess!$1:$1048576, $D161, FALSE)), "", HLOOKUP(R$1, m_preprocess!$1:$1048576, $D161, FALSE))</f>
        <v>87.598760102665167</v>
      </c>
      <c r="S161" s="24">
        <f>IF(ISBLANK(HLOOKUP(S$1, m_preprocess!$1:$1048576, $D161, FALSE)), "", HLOOKUP(S$1, m_preprocess!$1:$1048576, $D161, FALSE))</f>
        <v>687.15700000000004</v>
      </c>
      <c r="T161" s="24">
        <f>IF(ISBLANK(HLOOKUP(T$1, m_preprocess!$1:$1048576, $D161, FALSE)), "", HLOOKUP(T$1, m_preprocess!$1:$1048576, $D161, FALSE))</f>
        <v>7555.6</v>
      </c>
      <c r="U161" s="24">
        <f>IF(ISBLANK(HLOOKUP(U$1, m_preprocess!$1:$1048576, $D161, FALSE)), "", HLOOKUP(U$1, m_preprocess!$1:$1048576, $D161, FALSE))</f>
        <v>26997</v>
      </c>
      <c r="V161" s="24">
        <f>IF(ISBLANK(HLOOKUP(V$1, m_preprocess!$1:$1048576, $D161, FALSE)), "", HLOOKUP(V$1, m_preprocess!$1:$1048576, $D161, FALSE))</f>
        <v>98.408726627732932</v>
      </c>
      <c r="W161" s="24">
        <f>IF(ISBLANK(HLOOKUP(W$1, m_preprocess!$1:$1048576, $D161, FALSE)), "", HLOOKUP(W$1, m_preprocess!$1:$1048576, $D161, FALSE))</f>
        <v>343902.59023372171</v>
      </c>
      <c r="X161" s="24">
        <f>IF(ISBLANK(HLOOKUP(X$1, m_preprocess!$1:$1048576, $D161, FALSE)), "", HLOOKUP(X$1, m_preprocess!$1:$1048576, $D161, FALSE))</f>
        <v>697764.2839712447</v>
      </c>
      <c r="Y161" s="24">
        <f>IF(ISBLANK(HLOOKUP(Y$1, m_preprocess!$1:$1048576, $D161, FALSE)), "", HLOOKUP(Y$1, m_preprocess!$1:$1048576, $D161, FALSE))</f>
        <v>112.61</v>
      </c>
      <c r="Z161" s="24">
        <f>IF(ISBLANK(HLOOKUP(Z$1, m_preprocess!$1:$1048576, $D161, FALSE)), "", HLOOKUP(Z$1, m_preprocess!$1:$1048576, $D161, FALSE))</f>
        <v>85.7</v>
      </c>
      <c r="AA161" s="24">
        <f>IF(ISBLANK(HLOOKUP(AA$1, m_preprocess!$1:$1048576, $D161, FALSE)), "", HLOOKUP(AA$1, m_preprocess!$1:$1048576, $D161, FALSE))</f>
        <v>53.062913907284774</v>
      </c>
      <c r="AB161" s="24">
        <f>IF(ISBLANK(HLOOKUP(AB$1, m_preprocess!$1:$1048576, $D161, FALSE)), "", HLOOKUP(AB$1, m_preprocess!$1:$1048576, $D161, FALSE))</f>
        <v>54.024704481236199</v>
      </c>
      <c r="AC161" s="24" t="str">
        <f>IF(ISBLANK(HLOOKUP(AC$1, m_preprocess!$1:$1048576, $D161, FALSE)), "", HLOOKUP(AC$1, m_preprocess!$1:$1048576, $D161, FALSE))</f>
        <v/>
      </c>
      <c r="AD161" s="24">
        <f>IF(ISBLANK(HLOOKUP(AD$1, m_preprocess!$1:$1048576, $D161, FALSE)), "", HLOOKUP(AD$1, m_preprocess!$1:$1048576, $D161, FALSE))</f>
        <v>128.2857815560422</v>
      </c>
      <c r="AE161" s="24">
        <f>IF(ISBLANK(HLOOKUP(AE$1, m_preprocess!$1:$1048576, $D161, FALSE)), "", HLOOKUP(AE$1, m_preprocess!$1:$1048576, $D161, FALSE))</f>
        <v>433.63612712664604</v>
      </c>
      <c r="AF161" s="24">
        <f>IF(ISBLANK(HLOOKUP(AF$1, m_preprocess!$1:$1048576, $D161, FALSE)), "", HLOOKUP(AF$1, m_preprocess!$1:$1048576, $D161, FALSE))</f>
        <v>155.40152981780699</v>
      </c>
      <c r="AG161" s="24">
        <f>IF(ISBLANK(HLOOKUP(AG$1, m_preprocess!$1:$1048576, $D161, FALSE)), "", HLOOKUP(AG$1, m_preprocess!$1:$1048576, $D161, FALSE))</f>
        <v>2486.1048285481247</v>
      </c>
      <c r="AH161" s="24">
        <f>IF(ISBLANK(HLOOKUP(AH$1, m_preprocess!$1:$1048576, $D161, FALSE)), "", HLOOKUP(AH$1, m_preprocess!$1:$1048576, $D161, FALSE))</f>
        <v>878694</v>
      </c>
      <c r="AI161" s="24">
        <f>IF(ISBLANK(HLOOKUP(AI$1, m_preprocess!$1:$1048576, $D161, FALSE)), "", HLOOKUP(AI$1, m_preprocess!$1:$1048576, $D161, FALSE))</f>
        <v>96.227342808878291</v>
      </c>
    </row>
    <row r="162" spans="1:35" x14ac:dyDescent="0.25">
      <c r="A162" s="27">
        <v>38838</v>
      </c>
      <c r="B162">
        <v>2006</v>
      </c>
      <c r="C162">
        <v>5</v>
      </c>
      <c r="D162">
        <v>162</v>
      </c>
      <c r="E162" s="24">
        <f>IF(ISBLANK(HLOOKUP(E$1, m_preprocess!$1:$1048576, $D162, FALSE)), "", HLOOKUP(E$1, m_preprocess!$1:$1048576, $D162, FALSE))</f>
        <v>133.37101567477424</v>
      </c>
      <c r="F162" s="24">
        <f>IF(ISBLANK(HLOOKUP(F$1, m_preprocess!$1:$1048576, $D162, FALSE)), "", HLOOKUP(F$1, m_preprocess!$1:$1048576, $D162, FALSE))</f>
        <v>82.14</v>
      </c>
      <c r="G162" s="24">
        <f>IF(ISBLANK(HLOOKUP(G$1, m_preprocess!$1:$1048576, $D162, FALSE)), "", HLOOKUP(G$1, m_preprocess!$1:$1048576, $D162, FALSE))</f>
        <v>138.37023588479246</v>
      </c>
      <c r="H162" s="24">
        <f>IF(ISBLANK(HLOOKUP(H$1, m_preprocess!$1:$1048576, $D162, FALSE)), "", HLOOKUP(H$1, m_preprocess!$1:$1048576, $D162, FALSE))</f>
        <v>23.1988151575421</v>
      </c>
      <c r="I162" s="24">
        <f>IF(ISBLANK(HLOOKUP(I$1, m_preprocess!$1:$1048576, $D162, FALSE)), "", HLOOKUP(I$1, m_preprocess!$1:$1048576, $D162, FALSE))</f>
        <v>72.885808895912291</v>
      </c>
      <c r="J162" s="24">
        <f>IF(ISBLANK(HLOOKUP(J$1, m_preprocess!$1:$1048576, $D162, FALSE)), "", HLOOKUP(J$1, m_preprocess!$1:$1048576, $D162, FALSE))</f>
        <v>85.027454057221163</v>
      </c>
      <c r="K162" s="24">
        <f>IF(ISBLANK(HLOOKUP(K$1, m_preprocess!$1:$1048576, $D162, FALSE)), "", HLOOKUP(K$1, m_preprocess!$1:$1048576, $D162, FALSE))</f>
        <v>50.338652014771178</v>
      </c>
      <c r="L162" s="24">
        <f>IF(ISBLANK(HLOOKUP(L$1, m_preprocess!$1:$1048576, $D162, FALSE)), "", HLOOKUP(L$1, m_preprocess!$1:$1048576, $D162, FALSE))</f>
        <v>16.046711614536179</v>
      </c>
      <c r="M162" s="24">
        <f>IF(ISBLANK(HLOOKUP(M$1, m_preprocess!$1:$1048576, $D162, FALSE)), "", HLOOKUP(M$1, m_preprocess!$1:$1048576, $D162, FALSE))</f>
        <v>28.927571829338476</v>
      </c>
      <c r="N162" s="24">
        <f>IF(ISBLANK(HLOOKUP(N$1, m_preprocess!$1:$1048576, $D162, FALSE)), "", HLOOKUP(N$1, m_preprocess!$1:$1048576, $D162, FALSE))</f>
        <v>6.652787712033307</v>
      </c>
      <c r="O162" s="24">
        <f>IF(ISBLANK(HLOOKUP(O$1, m_preprocess!$1:$1048576, $D162, FALSE)), "", HLOOKUP(O$1, m_preprocess!$1:$1048576, $D162, FALSE))</f>
        <v>10.076515475636331</v>
      </c>
      <c r="P162" s="24">
        <f>IF(ISBLANK(HLOOKUP(P$1, m_preprocess!$1:$1048576, $D162, FALSE)), "", HLOOKUP(P$1, m_preprocess!$1:$1048576, $D162, FALSE))</f>
        <v>3.4877003237496069</v>
      </c>
      <c r="Q162" s="24">
        <f>IF(ISBLANK(HLOOKUP(Q$1, m_preprocess!$1:$1048576, $D162, FALSE)), "", HLOOKUP(Q$1, m_preprocess!$1:$1048576, $D162, FALSE))</f>
        <v>16.793961129231995</v>
      </c>
      <c r="R162" s="24">
        <f>IF(ISBLANK(HLOOKUP(R$1, m_preprocess!$1:$1048576, $D162, FALSE)), "", HLOOKUP(R$1, m_preprocess!$1:$1048576, $D162, FALSE))</f>
        <v>82.072639790873112</v>
      </c>
      <c r="S162" s="24">
        <f>IF(ISBLANK(HLOOKUP(S$1, m_preprocess!$1:$1048576, $D162, FALSE)), "", HLOOKUP(S$1, m_preprocess!$1:$1048576, $D162, FALSE))</f>
        <v>741.46799999999996</v>
      </c>
      <c r="T162" s="24">
        <f>IF(ISBLANK(HLOOKUP(T$1, m_preprocess!$1:$1048576, $D162, FALSE)), "", HLOOKUP(T$1, m_preprocess!$1:$1048576, $D162, FALSE))</f>
        <v>8116.1</v>
      </c>
      <c r="U162" s="24">
        <f>IF(ISBLANK(HLOOKUP(U$1, m_preprocess!$1:$1048576, $D162, FALSE)), "", HLOOKUP(U$1, m_preprocess!$1:$1048576, $D162, FALSE))</f>
        <v>27457</v>
      </c>
      <c r="V162" s="24">
        <f>IF(ISBLANK(HLOOKUP(V$1, m_preprocess!$1:$1048576, $D162, FALSE)), "", HLOOKUP(V$1, m_preprocess!$1:$1048576, $D162, FALSE))</f>
        <v>99.214228405114753</v>
      </c>
      <c r="W162" s="24">
        <f>IF(ISBLANK(HLOOKUP(W$1, m_preprocess!$1:$1048576, $D162, FALSE)), "", HLOOKUP(W$1, m_preprocess!$1:$1048576, $D162, FALSE))</f>
        <v>350166.32723844139</v>
      </c>
      <c r="X162" s="24">
        <f>IF(ISBLANK(HLOOKUP(X$1, m_preprocess!$1:$1048576, $D162, FALSE)), "", HLOOKUP(X$1, m_preprocess!$1:$1048576, $D162, FALSE))</f>
        <v>714440.18961509864</v>
      </c>
      <c r="Y162" s="24">
        <f>IF(ISBLANK(HLOOKUP(Y$1, m_preprocess!$1:$1048576, $D162, FALSE)), "", HLOOKUP(Y$1, m_preprocess!$1:$1048576, $D162, FALSE))</f>
        <v>117.19</v>
      </c>
      <c r="Z162" s="24">
        <f>IF(ISBLANK(HLOOKUP(Z$1, m_preprocess!$1:$1048576, $D162, FALSE)), "", HLOOKUP(Z$1, m_preprocess!$1:$1048576, $D162, FALSE))</f>
        <v>95.4</v>
      </c>
      <c r="AA162" s="24">
        <f>IF(ISBLANK(HLOOKUP(AA$1, m_preprocess!$1:$1048576, $D162, FALSE)), "", HLOOKUP(AA$1, m_preprocess!$1:$1048576, $D162, FALSE))</f>
        <v>52.740863787375417</v>
      </c>
      <c r="AB162" s="24">
        <f>IF(ISBLANK(HLOOKUP(AB$1, m_preprocess!$1:$1048576, $D162, FALSE)), "", HLOOKUP(AB$1, m_preprocess!$1:$1048576, $D162, FALSE))</f>
        <v>56.764642843300109</v>
      </c>
      <c r="AC162" s="24" t="str">
        <f>IF(ISBLANK(HLOOKUP(AC$1, m_preprocess!$1:$1048576, $D162, FALSE)), "", HLOOKUP(AC$1, m_preprocess!$1:$1048576, $D162, FALSE))</f>
        <v/>
      </c>
      <c r="AD162" s="24">
        <f>IF(ISBLANK(HLOOKUP(AD$1, m_preprocess!$1:$1048576, $D162, FALSE)), "", HLOOKUP(AD$1, m_preprocess!$1:$1048576, $D162, FALSE))</f>
        <v>129.67486399789058</v>
      </c>
      <c r="AE162" s="24">
        <f>IF(ISBLANK(HLOOKUP(AE$1, m_preprocess!$1:$1048576, $D162, FALSE)), "", HLOOKUP(AE$1, m_preprocess!$1:$1048576, $D162, FALSE))</f>
        <v>618.91299496612862</v>
      </c>
      <c r="AF162" s="24">
        <f>IF(ISBLANK(HLOOKUP(AF$1, m_preprocess!$1:$1048576, $D162, FALSE)), "", HLOOKUP(AF$1, m_preprocess!$1:$1048576, $D162, FALSE))</f>
        <v>162.4881602565163</v>
      </c>
      <c r="AG162" s="24">
        <f>IF(ISBLANK(HLOOKUP(AG$1, m_preprocess!$1:$1048576, $D162, FALSE)), "", HLOOKUP(AG$1, m_preprocess!$1:$1048576, $D162, FALSE))</f>
        <v>2557.2904521349428</v>
      </c>
      <c r="AH162" s="24">
        <f>IF(ISBLANK(HLOOKUP(AH$1, m_preprocess!$1:$1048576, $D162, FALSE)), "", HLOOKUP(AH$1, m_preprocess!$1:$1048576, $D162, FALSE))</f>
        <v>1009348</v>
      </c>
      <c r="AI162" s="24">
        <f>IF(ISBLANK(HLOOKUP(AI$1, m_preprocess!$1:$1048576, $D162, FALSE)), "", HLOOKUP(AI$1, m_preprocess!$1:$1048576, $D162, FALSE))</f>
        <v>97.689759260538125</v>
      </c>
    </row>
    <row r="163" spans="1:35" x14ac:dyDescent="0.25">
      <c r="A163" s="27">
        <v>38869</v>
      </c>
      <c r="B163">
        <v>2006</v>
      </c>
      <c r="C163">
        <v>6</v>
      </c>
      <c r="D163">
        <v>163</v>
      </c>
      <c r="E163" s="24">
        <f>IF(ISBLANK(HLOOKUP(E$1, m_preprocess!$1:$1048576, $D163, FALSE)), "", HLOOKUP(E$1, m_preprocess!$1:$1048576, $D163, FALSE))</f>
        <v>124.29274775102324</v>
      </c>
      <c r="F163" s="24">
        <f>IF(ISBLANK(HLOOKUP(F$1, m_preprocess!$1:$1048576, $D163, FALSE)), "", HLOOKUP(F$1, m_preprocess!$1:$1048576, $D163, FALSE))</f>
        <v>81.89</v>
      </c>
      <c r="G163" s="24">
        <f>IF(ISBLANK(HLOOKUP(G$1, m_preprocess!$1:$1048576, $D163, FALSE)), "", HLOOKUP(G$1, m_preprocess!$1:$1048576, $D163, FALSE))</f>
        <v>134.99287878905017</v>
      </c>
      <c r="H163" s="24">
        <f>IF(ISBLANK(HLOOKUP(H$1, m_preprocess!$1:$1048576, $D163, FALSE)), "", HLOOKUP(H$1, m_preprocess!$1:$1048576, $D163, FALSE))</f>
        <v>23.311272071106647</v>
      </c>
      <c r="I163" s="24">
        <f>IF(ISBLANK(HLOOKUP(I$1, m_preprocess!$1:$1048576, $D163, FALSE)), "", HLOOKUP(I$1, m_preprocess!$1:$1048576, $D163, FALSE))</f>
        <v>74.758492584040269</v>
      </c>
      <c r="J163" s="24">
        <f>IF(ISBLANK(HLOOKUP(J$1, m_preprocess!$1:$1048576, $D163, FALSE)), "", HLOOKUP(J$1, m_preprocess!$1:$1048576, $D163, FALSE))</f>
        <v>84.662424088362599</v>
      </c>
      <c r="K163" s="24">
        <f>IF(ISBLANK(HLOOKUP(K$1, m_preprocess!$1:$1048576, $D163, FALSE)), "", HLOOKUP(K$1, m_preprocess!$1:$1048576, $D163, FALSE))</f>
        <v>46.377605862599587</v>
      </c>
      <c r="L163" s="24">
        <f>IF(ISBLANK(HLOOKUP(L$1, m_preprocess!$1:$1048576, $D163, FALSE)), "", HLOOKUP(L$1, m_preprocess!$1:$1048576, $D163, FALSE))</f>
        <v>14.074909992358547</v>
      </c>
      <c r="M163" s="24">
        <f>IF(ISBLANK(HLOOKUP(M$1, m_preprocess!$1:$1048576, $D163, FALSE)), "", HLOOKUP(M$1, m_preprocess!$1:$1048576, $D163, FALSE))</f>
        <v>29.176306848599697</v>
      </c>
      <c r="N163" s="24">
        <f>IF(ISBLANK(HLOOKUP(N$1, m_preprocess!$1:$1048576, $D163, FALSE)), "", HLOOKUP(N$1, m_preprocess!$1:$1048576, $D163, FALSE))</f>
        <v>6.5133536966618841</v>
      </c>
      <c r="O163" s="24">
        <f>IF(ISBLANK(HLOOKUP(O$1, m_preprocess!$1:$1048576, $D163, FALSE)), "", HLOOKUP(O$1, m_preprocess!$1:$1048576, $D163, FALSE))</f>
        <v>10.088677232881833</v>
      </c>
      <c r="P163" s="24">
        <f>IF(ISBLANK(HLOOKUP(P$1, m_preprocess!$1:$1048576, $D163, FALSE)), "", HLOOKUP(P$1, m_preprocess!$1:$1048576, $D163, FALSE))</f>
        <v>3.1233787420167887</v>
      </c>
      <c r="Q163" s="24">
        <f>IF(ISBLANK(HLOOKUP(Q$1, m_preprocess!$1:$1048576, $D163, FALSE)), "", HLOOKUP(Q$1, m_preprocess!$1:$1048576, $D163, FALSE))</f>
        <v>16.541353849064944</v>
      </c>
      <c r="R163" s="24">
        <f>IF(ISBLANK(HLOOKUP(R$1, m_preprocess!$1:$1048576, $D163, FALSE)), "", HLOOKUP(R$1, m_preprocess!$1:$1048576, $D163, FALSE))</f>
        <v>84.609668403495533</v>
      </c>
      <c r="S163" s="24">
        <f>IF(ISBLANK(HLOOKUP(S$1, m_preprocess!$1:$1048576, $D163, FALSE)), "", HLOOKUP(S$1, m_preprocess!$1:$1048576, $D163, FALSE))</f>
        <v>685.11500000000001</v>
      </c>
      <c r="T163" s="24">
        <f>IF(ISBLANK(HLOOKUP(T$1, m_preprocess!$1:$1048576, $D163, FALSE)), "", HLOOKUP(T$1, m_preprocess!$1:$1048576, $D163, FALSE))</f>
        <v>8248.9</v>
      </c>
      <c r="U163" s="24">
        <f>IF(ISBLANK(HLOOKUP(U$1, m_preprocess!$1:$1048576, $D163, FALSE)), "", HLOOKUP(U$1, m_preprocess!$1:$1048576, $D163, FALSE))</f>
        <v>27649</v>
      </c>
      <c r="V163" s="24">
        <f>IF(ISBLANK(HLOOKUP(V$1, m_preprocess!$1:$1048576, $D163, FALSE)), "", HLOOKUP(V$1, m_preprocess!$1:$1048576, $D163, FALSE))</f>
        <v>99.259507671350704</v>
      </c>
      <c r="W163" s="24">
        <f>IF(ISBLANK(HLOOKUP(W$1, m_preprocess!$1:$1048576, $D163, FALSE)), "", HLOOKUP(W$1, m_preprocess!$1:$1048576, $D163, FALSE))</f>
        <v>362715.77433477232</v>
      </c>
      <c r="X163" s="24">
        <f>IF(ISBLANK(HLOOKUP(X$1, m_preprocess!$1:$1048576, $D163, FALSE)), "", HLOOKUP(X$1, m_preprocess!$1:$1048576, $D163, FALSE))</f>
        <v>730574.03508703131</v>
      </c>
      <c r="Y163" s="24">
        <f>IF(ISBLANK(HLOOKUP(Y$1, m_preprocess!$1:$1048576, $D163, FALSE)), "", HLOOKUP(Y$1, m_preprocess!$1:$1048576, $D163, FALSE))</f>
        <v>114.4</v>
      </c>
      <c r="Z163" s="24">
        <f>IF(ISBLANK(HLOOKUP(Z$1, m_preprocess!$1:$1048576, $D163, FALSE)), "", HLOOKUP(Z$1, m_preprocess!$1:$1048576, $D163, FALSE))</f>
        <v>91.1</v>
      </c>
      <c r="AA163" s="24">
        <f>IF(ISBLANK(HLOOKUP(AA$1, m_preprocess!$1:$1048576, $D163, FALSE)), "", HLOOKUP(AA$1, m_preprocess!$1:$1048576, $D163, FALSE))</f>
        <v>56.533776301218161</v>
      </c>
      <c r="AB163" s="24">
        <f>IF(ISBLANK(HLOOKUP(AB$1, m_preprocess!$1:$1048576, $D163, FALSE)), "", HLOOKUP(AB$1, m_preprocess!$1:$1048576, $D163, FALSE))</f>
        <v>58.525712569213724</v>
      </c>
      <c r="AC163" s="24" t="str">
        <f>IF(ISBLANK(HLOOKUP(AC$1, m_preprocess!$1:$1048576, $D163, FALSE)), "", HLOOKUP(AC$1, m_preprocess!$1:$1048576, $D163, FALSE))</f>
        <v/>
      </c>
      <c r="AD163" s="24">
        <f>IF(ISBLANK(HLOOKUP(AD$1, m_preprocess!$1:$1048576, $D163, FALSE)), "", HLOOKUP(AD$1, m_preprocess!$1:$1048576, $D163, FALSE))</f>
        <v>132.26530120769365</v>
      </c>
      <c r="AE163" s="24">
        <f>IF(ISBLANK(HLOOKUP(AE$1, m_preprocess!$1:$1048576, $D163, FALSE)), "", HLOOKUP(AE$1, m_preprocess!$1:$1048576, $D163, FALSE))</f>
        <v>593.37973955933228</v>
      </c>
      <c r="AF163" s="24">
        <f>IF(ISBLANK(HLOOKUP(AF$1, m_preprocess!$1:$1048576, $D163, FALSE)), "", HLOOKUP(AF$1, m_preprocess!$1:$1048576, $D163, FALSE))</f>
        <v>162.82468060782281</v>
      </c>
      <c r="AG163" s="24">
        <f>IF(ISBLANK(HLOOKUP(AG$1, m_preprocess!$1:$1048576, $D163, FALSE)), "", HLOOKUP(AG$1, m_preprocess!$1:$1048576, $D163, FALSE))</f>
        <v>2645.6114358987406</v>
      </c>
      <c r="AH163" s="24">
        <f>IF(ISBLANK(HLOOKUP(AH$1, m_preprocess!$1:$1048576, $D163, FALSE)), "", HLOOKUP(AH$1, m_preprocess!$1:$1048576, $D163, FALSE))</f>
        <v>1041743</v>
      </c>
      <c r="AI163" s="24">
        <f>IF(ISBLANK(HLOOKUP(AI$1, m_preprocess!$1:$1048576, $D163, FALSE)), "", HLOOKUP(AI$1, m_preprocess!$1:$1048576, $D163, FALSE))</f>
        <v>97.996617215356196</v>
      </c>
    </row>
    <row r="164" spans="1:35" x14ac:dyDescent="0.25">
      <c r="A164" s="27">
        <v>38899</v>
      </c>
      <c r="B164">
        <v>2006</v>
      </c>
      <c r="C164">
        <v>7</v>
      </c>
      <c r="D164">
        <v>164</v>
      </c>
      <c r="E164" s="24">
        <f>IF(ISBLANK(HLOOKUP(E$1, m_preprocess!$1:$1048576, $D164, FALSE)), "", HLOOKUP(E$1, m_preprocess!$1:$1048576, $D164, FALSE))</f>
        <v>117.04563185352679</v>
      </c>
      <c r="F164" s="24">
        <f>IF(ISBLANK(HLOOKUP(F$1, m_preprocess!$1:$1048576, $D164, FALSE)), "", HLOOKUP(F$1, m_preprocess!$1:$1048576, $D164, FALSE))</f>
        <v>83.78</v>
      </c>
      <c r="G164" s="24">
        <f>IF(ISBLANK(HLOOKUP(G$1, m_preprocess!$1:$1048576, $D164, FALSE)), "", HLOOKUP(G$1, m_preprocess!$1:$1048576, $D164, FALSE))</f>
        <v>137.36365506712119</v>
      </c>
      <c r="H164" s="24">
        <f>IF(ISBLANK(HLOOKUP(H$1, m_preprocess!$1:$1048576, $D164, FALSE)), "", HLOOKUP(H$1, m_preprocess!$1:$1048576, $D164, FALSE))</f>
        <v>23.455112309386877</v>
      </c>
      <c r="I164" s="24">
        <f>IF(ISBLANK(HLOOKUP(I$1, m_preprocess!$1:$1048576, $D164, FALSE)), "", HLOOKUP(I$1, m_preprocess!$1:$1048576, $D164, FALSE))</f>
        <v>73.713858166517639</v>
      </c>
      <c r="J164" s="24">
        <f>IF(ISBLANK(HLOOKUP(J$1, m_preprocess!$1:$1048576, $D164, FALSE)), "", HLOOKUP(J$1, m_preprocess!$1:$1048576, $D164, FALSE))</f>
        <v>84.963525643699455</v>
      </c>
      <c r="K164" s="24">
        <f>IF(ISBLANK(HLOOKUP(K$1, m_preprocess!$1:$1048576, $D164, FALSE)), "", HLOOKUP(K$1, m_preprocess!$1:$1048576, $D164, FALSE))</f>
        <v>45.505511159862159</v>
      </c>
      <c r="L164" s="24">
        <f>IF(ISBLANK(HLOOKUP(L$1, m_preprocess!$1:$1048576, $D164, FALSE)), "", HLOOKUP(L$1, m_preprocess!$1:$1048576, $D164, FALSE))</f>
        <v>15.568469698696013</v>
      </c>
      <c r="M164" s="24">
        <f>IF(ISBLANK(HLOOKUP(M$1, m_preprocess!$1:$1048576, $D164, FALSE)), "", HLOOKUP(M$1, m_preprocess!$1:$1048576, $D164, FALSE))</f>
        <v>28.893171998315132</v>
      </c>
      <c r="N164" s="24">
        <f>IF(ISBLANK(HLOOKUP(N$1, m_preprocess!$1:$1048576, $D164, FALSE)), "", HLOOKUP(N$1, m_preprocess!$1:$1048576, $D164, FALSE))</f>
        <v>6.6217769192591858</v>
      </c>
      <c r="O164" s="24">
        <f>IF(ISBLANK(HLOOKUP(O$1, m_preprocess!$1:$1048576, $D164, FALSE)), "", HLOOKUP(O$1, m_preprocess!$1:$1048576, $D164, FALSE))</f>
        <v>10.024591137343101</v>
      </c>
      <c r="P164" s="24">
        <f>IF(ISBLANK(HLOOKUP(P$1, m_preprocess!$1:$1048576, $D164, FALSE)), "", HLOOKUP(P$1, m_preprocess!$1:$1048576, $D164, FALSE))</f>
        <v>3.0779656000332718</v>
      </c>
      <c r="Q164" s="24">
        <f>IF(ISBLANK(HLOOKUP(Q$1, m_preprocess!$1:$1048576, $D164, FALSE)), "", HLOOKUP(Q$1, m_preprocess!$1:$1048576, $D164, FALSE))</f>
        <v>18.409632591151187</v>
      </c>
      <c r="R164" s="24">
        <f>IF(ISBLANK(HLOOKUP(R$1, m_preprocess!$1:$1048576, $D164, FALSE)), "", HLOOKUP(R$1, m_preprocess!$1:$1048576, $D164, FALSE))</f>
        <v>89.385459866715266</v>
      </c>
      <c r="S164" s="24">
        <f>IF(ISBLANK(HLOOKUP(S$1, m_preprocess!$1:$1048576, $D164, FALSE)), "", HLOOKUP(S$1, m_preprocess!$1:$1048576, $D164, FALSE))</f>
        <v>727.43100000000004</v>
      </c>
      <c r="T164" s="24">
        <f>IF(ISBLANK(HLOOKUP(T$1, m_preprocess!$1:$1048576, $D164, FALSE)), "", HLOOKUP(T$1, m_preprocess!$1:$1048576, $D164, FALSE))</f>
        <v>8313.5</v>
      </c>
      <c r="U164" s="24">
        <f>IF(ISBLANK(HLOOKUP(U$1, m_preprocess!$1:$1048576, $D164, FALSE)), "", HLOOKUP(U$1, m_preprocess!$1:$1048576, $D164, FALSE))</f>
        <v>25957</v>
      </c>
      <c r="V164" s="24">
        <f>IF(ISBLANK(HLOOKUP(V$1, m_preprocess!$1:$1048576, $D164, FALSE)), "", HLOOKUP(V$1, m_preprocess!$1:$1048576, $D164, FALSE))</f>
        <v>98.80749494803301</v>
      </c>
      <c r="W164" s="24">
        <f>IF(ISBLANK(HLOOKUP(W$1, m_preprocess!$1:$1048576, $D164, FALSE)), "", HLOOKUP(W$1, m_preprocess!$1:$1048576, $D164, FALSE))</f>
        <v>365219.63685382693</v>
      </c>
      <c r="X164" s="24">
        <f>IF(ISBLANK(HLOOKUP(X$1, m_preprocess!$1:$1048576, $D164, FALSE)), "", HLOOKUP(X$1, m_preprocess!$1:$1048576, $D164, FALSE))</f>
        <v>740574.14737035055</v>
      </c>
      <c r="Y164" s="24">
        <f>IF(ISBLANK(HLOOKUP(Y$1, m_preprocess!$1:$1048576, $D164, FALSE)), "", HLOOKUP(Y$1, m_preprocess!$1:$1048576, $D164, FALSE))</f>
        <v>119.41</v>
      </c>
      <c r="Z164" s="24">
        <f>IF(ISBLANK(HLOOKUP(Z$1, m_preprocess!$1:$1048576, $D164, FALSE)), "", HLOOKUP(Z$1, m_preprocess!$1:$1048576, $D164, FALSE))</f>
        <v>93.8</v>
      </c>
      <c r="AA164" s="24">
        <f>IF(ISBLANK(HLOOKUP(AA$1, m_preprocess!$1:$1048576, $D164, FALSE)), "", HLOOKUP(AA$1, m_preprocess!$1:$1048576, $D164, FALSE))</f>
        <v>56.333333333333336</v>
      </c>
      <c r="AB164" s="24">
        <f>IF(ISBLANK(HLOOKUP(AB$1, m_preprocess!$1:$1048576, $D164, FALSE)), "", HLOOKUP(AB$1, m_preprocess!$1:$1048576, $D164, FALSE))</f>
        <v>57.736081666666671</v>
      </c>
      <c r="AC164" s="24" t="str">
        <f>IF(ISBLANK(HLOOKUP(AC$1, m_preprocess!$1:$1048576, $D164, FALSE)), "", HLOOKUP(AC$1, m_preprocess!$1:$1048576, $D164, FALSE))</f>
        <v/>
      </c>
      <c r="AD164" s="24">
        <f>IF(ISBLANK(HLOOKUP(AD$1, m_preprocess!$1:$1048576, $D164, FALSE)), "", HLOOKUP(AD$1, m_preprocess!$1:$1048576, $D164, FALSE))</f>
        <v>131.56808460431702</v>
      </c>
      <c r="AE164" s="24">
        <f>IF(ISBLANK(HLOOKUP(AE$1, m_preprocess!$1:$1048576, $D164, FALSE)), "", HLOOKUP(AE$1, m_preprocess!$1:$1048576, $D164, FALSE))</f>
        <v>540.98977204350422</v>
      </c>
      <c r="AF164" s="24">
        <f>IF(ISBLANK(HLOOKUP(AF$1, m_preprocess!$1:$1048576, $D164, FALSE)), "", HLOOKUP(AF$1, m_preprocess!$1:$1048576, $D164, FALSE))</f>
        <v>161.26889858959186</v>
      </c>
      <c r="AG164" s="24">
        <f>IF(ISBLANK(HLOOKUP(AG$1, m_preprocess!$1:$1048576, $D164, FALSE)), "", HLOOKUP(AG$1, m_preprocess!$1:$1048576, $D164, FALSE))</f>
        <v>2711.2745954859183</v>
      </c>
      <c r="AH164" s="24">
        <f>IF(ISBLANK(HLOOKUP(AH$1, m_preprocess!$1:$1048576, $D164, FALSE)), "", HLOOKUP(AH$1, m_preprocess!$1:$1048576, $D164, FALSE))</f>
        <v>1081878</v>
      </c>
      <c r="AI164" s="24">
        <f>IF(ISBLANK(HLOOKUP(AI$1, m_preprocess!$1:$1048576, $D164, FALSE)), "", HLOOKUP(AI$1, m_preprocess!$1:$1048576, $D164, FALSE))</f>
        <v>98.721121833432889</v>
      </c>
    </row>
    <row r="165" spans="1:35" x14ac:dyDescent="0.25">
      <c r="A165" s="27">
        <v>38930</v>
      </c>
      <c r="B165">
        <v>2006</v>
      </c>
      <c r="C165">
        <v>8</v>
      </c>
      <c r="D165">
        <v>165</v>
      </c>
      <c r="E165" s="24">
        <f>IF(ISBLANK(HLOOKUP(E$1, m_preprocess!$1:$1048576, $D165, FALSE)), "", HLOOKUP(E$1, m_preprocess!$1:$1048576, $D165, FALSE))</f>
        <v>116.30360797574892</v>
      </c>
      <c r="F165" s="24">
        <f>IF(ISBLANK(HLOOKUP(F$1, m_preprocess!$1:$1048576, $D165, FALSE)), "", HLOOKUP(F$1, m_preprocess!$1:$1048576, $D165, FALSE))</f>
        <v>85.48</v>
      </c>
      <c r="G165" s="24">
        <f>IF(ISBLANK(HLOOKUP(G$1, m_preprocess!$1:$1048576, $D165, FALSE)), "", HLOOKUP(G$1, m_preprocess!$1:$1048576, $D165, FALSE))</f>
        <v>149.26009479099409</v>
      </c>
      <c r="H165" s="24">
        <f>IF(ISBLANK(HLOOKUP(H$1, m_preprocess!$1:$1048576, $D165, FALSE)), "", HLOOKUP(H$1, m_preprocess!$1:$1048576, $D165, FALSE))</f>
        <v>23.587183800898732</v>
      </c>
      <c r="I165" s="24">
        <f>IF(ISBLANK(HLOOKUP(I$1, m_preprocess!$1:$1048576, $D165, FALSE)), "", HLOOKUP(I$1, m_preprocess!$1:$1048576, $D165, FALSE))</f>
        <v>74.558799451799686</v>
      </c>
      <c r="J165" s="24">
        <f>IF(ISBLANK(HLOOKUP(J$1, m_preprocess!$1:$1048576, $D165, FALSE)), "", HLOOKUP(J$1, m_preprocess!$1:$1048576, $D165, FALSE))</f>
        <v>84.00783681283643</v>
      </c>
      <c r="K165" s="24">
        <f>IF(ISBLANK(HLOOKUP(K$1, m_preprocess!$1:$1048576, $D165, FALSE)), "", HLOOKUP(K$1, m_preprocess!$1:$1048576, $D165, FALSE))</f>
        <v>51.17399987646462</v>
      </c>
      <c r="L165" s="24">
        <f>IF(ISBLANK(HLOOKUP(L$1, m_preprocess!$1:$1048576, $D165, FALSE)), "", HLOOKUP(L$1, m_preprocess!$1:$1048576, $D165, FALSE))</f>
        <v>16.743941666990601</v>
      </c>
      <c r="M165" s="24">
        <f>IF(ISBLANK(HLOOKUP(M$1, m_preprocess!$1:$1048576, $D165, FALSE)), "", HLOOKUP(M$1, m_preprocess!$1:$1048576, $D165, FALSE))</f>
        <v>33.216297744102476</v>
      </c>
      <c r="N165" s="24">
        <f>IF(ISBLANK(HLOOKUP(N$1, m_preprocess!$1:$1048576, $D165, FALSE)), "", HLOOKUP(N$1, m_preprocess!$1:$1048576, $D165, FALSE))</f>
        <v>7.9028188134395299</v>
      </c>
      <c r="O165" s="24">
        <f>IF(ISBLANK(HLOOKUP(O$1, m_preprocess!$1:$1048576, $D165, FALSE)), "", HLOOKUP(O$1, m_preprocess!$1:$1048576, $D165, FALSE))</f>
        <v>11.329754782458773</v>
      </c>
      <c r="P165" s="24">
        <f>IF(ISBLANK(HLOOKUP(P$1, m_preprocess!$1:$1048576, $D165, FALSE)), "", HLOOKUP(P$1, m_preprocess!$1:$1048576, $D165, FALSE))</f>
        <v>3.7458510619361669</v>
      </c>
      <c r="Q165" s="24">
        <f>IF(ISBLANK(HLOOKUP(Q$1, m_preprocess!$1:$1048576, $D165, FALSE)), "", HLOOKUP(Q$1, m_preprocess!$1:$1048576, $D165, FALSE))</f>
        <v>16.822695042757964</v>
      </c>
      <c r="R165" s="24">
        <f>IF(ISBLANK(HLOOKUP(R$1, m_preprocess!$1:$1048576, $D165, FALSE)), "", HLOOKUP(R$1, m_preprocess!$1:$1048576, $D165, FALSE))</f>
        <v>85.924967436035175</v>
      </c>
      <c r="S165" s="24">
        <f>IF(ISBLANK(HLOOKUP(S$1, m_preprocess!$1:$1048576, $D165, FALSE)), "", HLOOKUP(S$1, m_preprocess!$1:$1048576, $D165, FALSE))</f>
        <v>817.49099999999999</v>
      </c>
      <c r="T165" s="24">
        <f>IF(ISBLANK(HLOOKUP(T$1, m_preprocess!$1:$1048576, $D165, FALSE)), "", HLOOKUP(T$1, m_preprocess!$1:$1048576, $D165, FALSE))</f>
        <v>8497</v>
      </c>
      <c r="U165" s="24">
        <f>IF(ISBLANK(HLOOKUP(U$1, m_preprocess!$1:$1048576, $D165, FALSE)), "", HLOOKUP(U$1, m_preprocess!$1:$1048576, $D165, FALSE))</f>
        <v>28517</v>
      </c>
      <c r="V165" s="24">
        <f>IF(ISBLANK(HLOOKUP(V$1, m_preprocess!$1:$1048576, $D165, FALSE)), "", HLOOKUP(V$1, m_preprocess!$1:$1048576, $D165, FALSE))</f>
        <v>98.723951293176697</v>
      </c>
      <c r="W165" s="24">
        <f>IF(ISBLANK(HLOOKUP(W$1, m_preprocess!$1:$1048576, $D165, FALSE)), "", HLOOKUP(W$1, m_preprocess!$1:$1048576, $D165, FALSE))</f>
        <v>360927.92475189955</v>
      </c>
      <c r="X165" s="24">
        <f>IF(ISBLANK(HLOOKUP(X$1, m_preprocess!$1:$1048576, $D165, FALSE)), "", HLOOKUP(X$1, m_preprocess!$1:$1048576, $D165, FALSE))</f>
        <v>740694.19424858666</v>
      </c>
      <c r="Y165" s="24">
        <f>IF(ISBLANK(HLOOKUP(Y$1, m_preprocess!$1:$1048576, $D165, FALSE)), "", HLOOKUP(Y$1, m_preprocess!$1:$1048576, $D165, FALSE))</f>
        <v>121.06</v>
      </c>
      <c r="Z165" s="24">
        <f>IF(ISBLANK(HLOOKUP(Z$1, m_preprocess!$1:$1048576, $D165, FALSE)), "", HLOOKUP(Z$1, m_preprocess!$1:$1048576, $D165, FALSE))</f>
        <v>98.6</v>
      </c>
      <c r="AA165" s="24">
        <f>IF(ISBLANK(HLOOKUP(AA$1, m_preprocess!$1:$1048576, $D165, FALSE)), "", HLOOKUP(AA$1, m_preprocess!$1:$1048576, $D165, FALSE))</f>
        <v>55.14950166112957</v>
      </c>
      <c r="AB165" s="24">
        <f>IF(ISBLANK(HLOOKUP(AB$1, m_preprocess!$1:$1048576, $D165, FALSE)), "", HLOOKUP(AB$1, m_preprocess!$1:$1048576, $D165, FALSE))</f>
        <v>55.858915026301219</v>
      </c>
      <c r="AC165" s="24">
        <f>IF(ISBLANK(HLOOKUP(AC$1, m_preprocess!$1:$1048576, $D165, FALSE)), "", HLOOKUP(AC$1, m_preprocess!$1:$1048576, $D165, FALSE))</f>
        <v>13.7323154157</v>
      </c>
      <c r="AD165" s="24">
        <f>IF(ISBLANK(HLOOKUP(AD$1, m_preprocess!$1:$1048576, $D165, FALSE)), "", HLOOKUP(AD$1, m_preprocess!$1:$1048576, $D165, FALSE))</f>
        <v>133.0309159197667</v>
      </c>
      <c r="AE165" s="24">
        <f>IF(ISBLANK(HLOOKUP(AE$1, m_preprocess!$1:$1048576, $D165, FALSE)), "", HLOOKUP(AE$1, m_preprocess!$1:$1048576, $D165, FALSE))</f>
        <v>551.69149399447076</v>
      </c>
      <c r="AF165" s="24">
        <f>IF(ISBLANK(HLOOKUP(AF$1, m_preprocess!$1:$1048576, $D165, FALSE)), "", HLOOKUP(AF$1, m_preprocess!$1:$1048576, $D165, FALSE))</f>
        <v>177.06370225430928</v>
      </c>
      <c r="AG165" s="24">
        <f>IF(ISBLANK(HLOOKUP(AG$1, m_preprocess!$1:$1048576, $D165, FALSE)), "", HLOOKUP(AG$1, m_preprocess!$1:$1048576, $D165, FALSE))</f>
        <v>2770.8524376601422</v>
      </c>
      <c r="AH165" s="24">
        <f>IF(ISBLANK(HLOOKUP(AH$1, m_preprocess!$1:$1048576, $D165, FALSE)), "", HLOOKUP(AH$1, m_preprocess!$1:$1048576, $D165, FALSE))</f>
        <v>1277126</v>
      </c>
      <c r="AI165" s="24">
        <f>IF(ISBLANK(HLOOKUP(AI$1, m_preprocess!$1:$1048576, $D165, FALSE)), "", HLOOKUP(AI$1, m_preprocess!$1:$1048576, $D165, FALSE))</f>
        <v>98.770599760248786</v>
      </c>
    </row>
    <row r="166" spans="1:35" x14ac:dyDescent="0.25">
      <c r="A166" s="27">
        <v>38961</v>
      </c>
      <c r="B166">
        <v>2006</v>
      </c>
      <c r="C166">
        <v>9</v>
      </c>
      <c r="D166">
        <v>166</v>
      </c>
      <c r="E166" s="24">
        <f>IF(ISBLANK(HLOOKUP(E$1, m_preprocess!$1:$1048576, $D166, FALSE)), "", HLOOKUP(E$1, m_preprocess!$1:$1048576, $D166, FALSE))</f>
        <v>114.80248033323909</v>
      </c>
      <c r="F166" s="24">
        <f>IF(ISBLANK(HLOOKUP(F$1, m_preprocess!$1:$1048576, $D166, FALSE)), "", HLOOKUP(F$1, m_preprocess!$1:$1048576, $D166, FALSE))</f>
        <v>86.3</v>
      </c>
      <c r="G166" s="24">
        <f>IF(ISBLANK(HLOOKUP(G$1, m_preprocess!$1:$1048576, $D166, FALSE)), "", HLOOKUP(G$1, m_preprocess!$1:$1048576, $D166, FALSE))</f>
        <v>149.45450818795678</v>
      </c>
      <c r="H166" s="24">
        <f>IF(ISBLANK(HLOOKUP(H$1, m_preprocess!$1:$1048576, $D166, FALSE)), "", HLOOKUP(H$1, m_preprocess!$1:$1048576, $D166, FALSE))</f>
        <v>23.799021242729612</v>
      </c>
      <c r="I166" s="24">
        <f>IF(ISBLANK(HLOOKUP(I$1, m_preprocess!$1:$1048576, $D166, FALSE)), "", HLOOKUP(I$1, m_preprocess!$1:$1048576, $D166, FALSE))</f>
        <v>76.040316486755216</v>
      </c>
      <c r="J166" s="24">
        <f>IF(ISBLANK(HLOOKUP(J$1, m_preprocess!$1:$1048576, $D166, FALSE)), "", HLOOKUP(J$1, m_preprocess!$1:$1048576, $D166, FALSE))</f>
        <v>85.619520449072297</v>
      </c>
      <c r="K166" s="24">
        <f>IF(ISBLANK(HLOOKUP(K$1, m_preprocess!$1:$1048576, $D166, FALSE)), "", HLOOKUP(K$1, m_preprocess!$1:$1048576, $D166, FALSE))</f>
        <v>49.687381197835123</v>
      </c>
      <c r="L166" s="24">
        <f>IF(ISBLANK(HLOOKUP(L$1, m_preprocess!$1:$1048576, $D166, FALSE)), "", HLOOKUP(L$1, m_preprocess!$1:$1048576, $D166, FALSE))</f>
        <v>16.785737171680921</v>
      </c>
      <c r="M166" s="24">
        <f>IF(ISBLANK(HLOOKUP(M$1, m_preprocess!$1:$1048576, $D166, FALSE)), "", HLOOKUP(M$1, m_preprocess!$1:$1048576, $D166, FALSE))</f>
        <v>33.307925255127259</v>
      </c>
      <c r="N166" s="24">
        <f>IF(ISBLANK(HLOOKUP(N$1, m_preprocess!$1:$1048576, $D166, FALSE)), "", HLOOKUP(N$1, m_preprocess!$1:$1048576, $D166, FALSE))</f>
        <v>8.5764321024790053</v>
      </c>
      <c r="O166" s="24">
        <f>IF(ISBLANK(HLOOKUP(O$1, m_preprocess!$1:$1048576, $D166, FALSE)), "", HLOOKUP(O$1, m_preprocess!$1:$1048576, $D166, FALSE))</f>
        <v>11.243835887864336</v>
      </c>
      <c r="P166" s="24">
        <f>IF(ISBLANK(HLOOKUP(P$1, m_preprocess!$1:$1048576, $D166, FALSE)), "", HLOOKUP(P$1, m_preprocess!$1:$1048576, $D166, FALSE))</f>
        <v>3.7278680191475093</v>
      </c>
      <c r="Q166" s="24">
        <f>IF(ISBLANK(HLOOKUP(Q$1, m_preprocess!$1:$1048576, $D166, FALSE)), "", HLOOKUP(Q$1, m_preprocess!$1:$1048576, $D166, FALSE))</f>
        <v>15.496435598697786</v>
      </c>
      <c r="R166" s="24">
        <f>IF(ISBLANK(HLOOKUP(R$1, m_preprocess!$1:$1048576, $D166, FALSE)), "", HLOOKUP(R$1, m_preprocess!$1:$1048576, $D166, FALSE))</f>
        <v>85.574569610595233</v>
      </c>
      <c r="S166" s="24">
        <f>IF(ISBLANK(HLOOKUP(S$1, m_preprocess!$1:$1048576, $D166, FALSE)), "", HLOOKUP(S$1, m_preprocess!$1:$1048576, $D166, FALSE))</f>
        <v>813.72900000000004</v>
      </c>
      <c r="T166" s="24">
        <f>IF(ISBLANK(HLOOKUP(T$1, m_preprocess!$1:$1048576, $D166, FALSE)), "", HLOOKUP(T$1, m_preprocess!$1:$1048576, $D166, FALSE))</f>
        <v>7828.4</v>
      </c>
      <c r="U166" s="24">
        <f>IF(ISBLANK(HLOOKUP(U$1, m_preprocess!$1:$1048576, $D166, FALSE)), "", HLOOKUP(U$1, m_preprocess!$1:$1048576, $D166, FALSE))</f>
        <v>28471</v>
      </c>
      <c r="V166" s="24">
        <f>IF(ISBLANK(HLOOKUP(V$1, m_preprocess!$1:$1048576, $D166, FALSE)), "", HLOOKUP(V$1, m_preprocess!$1:$1048576, $D166, FALSE))</f>
        <v>98.372648224591728</v>
      </c>
      <c r="W166" s="24">
        <f>IF(ISBLANK(HLOOKUP(W$1, m_preprocess!$1:$1048576, $D166, FALSE)), "", HLOOKUP(W$1, m_preprocess!$1:$1048576, $D166, FALSE))</f>
        <v>364020.7263837193</v>
      </c>
      <c r="X166" s="24">
        <f>IF(ISBLANK(HLOOKUP(X$1, m_preprocess!$1:$1048576, $D166, FALSE)), "", HLOOKUP(X$1, m_preprocess!$1:$1048576, $D166, FALSE))</f>
        <v>752484.85294204508</v>
      </c>
      <c r="Y166" s="24">
        <f>IF(ISBLANK(HLOOKUP(Y$1, m_preprocess!$1:$1048576, $D166, FALSE)), "", HLOOKUP(Y$1, m_preprocess!$1:$1048576, $D166, FALSE))</f>
        <v>116.21</v>
      </c>
      <c r="Z166" s="24">
        <f>IF(ISBLANK(HLOOKUP(Z$1, m_preprocess!$1:$1048576, $D166, FALSE)), "", HLOOKUP(Z$1, m_preprocess!$1:$1048576, $D166, FALSE))</f>
        <v>93.2</v>
      </c>
      <c r="AA166" s="24">
        <f>IF(ISBLANK(HLOOKUP(AA$1, m_preprocess!$1:$1048576, $D166, FALSE)), "", HLOOKUP(AA$1, m_preprocess!$1:$1048576, $D166, FALSE))</f>
        <v>55.132450331125824</v>
      </c>
      <c r="AB166" s="24">
        <f>IF(ISBLANK(HLOOKUP(AB$1, m_preprocess!$1:$1048576, $D166, FALSE)), "", HLOOKUP(AB$1, m_preprocess!$1:$1048576, $D166, FALSE))</f>
        <v>58.948618162251648</v>
      </c>
      <c r="AC166" s="24">
        <f>IF(ISBLANK(HLOOKUP(AC$1, m_preprocess!$1:$1048576, $D166, FALSE)), "", HLOOKUP(AC$1, m_preprocess!$1:$1048576, $D166, FALSE))</f>
        <v>11.8859146675</v>
      </c>
      <c r="AD166" s="24">
        <f>IF(ISBLANK(HLOOKUP(AD$1, m_preprocess!$1:$1048576, $D166, FALSE)), "", HLOOKUP(AD$1, m_preprocess!$1:$1048576, $D166, FALSE))</f>
        <v>133.41506286020243</v>
      </c>
      <c r="AE166" s="24">
        <f>IF(ISBLANK(HLOOKUP(AE$1, m_preprocess!$1:$1048576, $D166, FALSE)), "", HLOOKUP(AE$1, m_preprocess!$1:$1048576, $D166, FALSE))</f>
        <v>535.8700744063575</v>
      </c>
      <c r="AF166" s="24">
        <f>IF(ISBLANK(HLOOKUP(AF$1, m_preprocess!$1:$1048576, $D166, FALSE)), "", HLOOKUP(AF$1, m_preprocess!$1:$1048576, $D166, FALSE))</f>
        <v>175.70042108968704</v>
      </c>
      <c r="AG166" s="24">
        <f>IF(ISBLANK(HLOOKUP(AG$1, m_preprocess!$1:$1048576, $D166, FALSE)), "", HLOOKUP(AG$1, m_preprocess!$1:$1048576, $D166, FALSE))</f>
        <v>2835.8604206864661</v>
      </c>
      <c r="AH166" s="24">
        <f>IF(ISBLANK(HLOOKUP(AH$1, m_preprocess!$1:$1048576, $D166, FALSE)), "", HLOOKUP(AH$1, m_preprocess!$1:$1048576, $D166, FALSE))</f>
        <v>1217509</v>
      </c>
      <c r="AI166" s="24">
        <f>IF(ISBLANK(HLOOKUP(AI$1, m_preprocess!$1:$1048576, $D166, FALSE)), "", HLOOKUP(AI$1, m_preprocess!$1:$1048576, $D166, FALSE))</f>
        <v>95.155351578438939</v>
      </c>
    </row>
    <row r="167" spans="1:35" x14ac:dyDescent="0.25">
      <c r="A167" s="27">
        <v>38991</v>
      </c>
      <c r="B167">
        <v>2006</v>
      </c>
      <c r="C167">
        <v>10</v>
      </c>
      <c r="D167">
        <v>167</v>
      </c>
      <c r="E167" s="24">
        <f>IF(ISBLANK(HLOOKUP(E$1, m_preprocess!$1:$1048576, $D167, FALSE)), "", HLOOKUP(E$1, m_preprocess!$1:$1048576, $D167, FALSE))</f>
        <v>116.47750825324563</v>
      </c>
      <c r="F167" s="24">
        <f>IF(ISBLANK(HLOOKUP(F$1, m_preprocess!$1:$1048576, $D167, FALSE)), "", HLOOKUP(F$1, m_preprocess!$1:$1048576, $D167, FALSE))</f>
        <v>87.31</v>
      </c>
      <c r="G167" s="24">
        <f>IF(ISBLANK(HLOOKUP(G$1, m_preprocess!$1:$1048576, $D167, FALSE)), "", HLOOKUP(G$1, m_preprocess!$1:$1048576, $D167, FALSE))</f>
        <v>145.61359705807791</v>
      </c>
      <c r="H167" s="24">
        <f>IF(ISBLANK(HLOOKUP(H$1, m_preprocess!$1:$1048576, $D167, FALSE)), "", HLOOKUP(H$1, m_preprocess!$1:$1048576, $D167, FALSE))</f>
        <v>24.003012853381584</v>
      </c>
      <c r="I167" s="24">
        <f>IF(ISBLANK(HLOOKUP(I$1, m_preprocess!$1:$1048576, $D167, FALSE)), "", HLOOKUP(I$1, m_preprocess!$1:$1048576, $D167, FALSE))</f>
        <v>75.24691490772517</v>
      </c>
      <c r="J167" s="24">
        <f>IF(ISBLANK(HLOOKUP(J$1, m_preprocess!$1:$1048576, $D167, FALSE)), "", HLOOKUP(J$1, m_preprocess!$1:$1048576, $D167, FALSE))</f>
        <v>86.859757408467246</v>
      </c>
      <c r="K167" s="24">
        <f>IF(ISBLANK(HLOOKUP(K$1, m_preprocess!$1:$1048576, $D167, FALSE)), "", HLOOKUP(K$1, m_preprocess!$1:$1048576, $D167, FALSE))</f>
        <v>50.689966832355893</v>
      </c>
      <c r="L167" s="24">
        <f>IF(ISBLANK(HLOOKUP(L$1, m_preprocess!$1:$1048576, $D167, FALSE)), "", HLOOKUP(L$1, m_preprocess!$1:$1048576, $D167, FALSE))</f>
        <v>17.741939903541226</v>
      </c>
      <c r="M167" s="24">
        <f>IF(ISBLANK(HLOOKUP(M$1, m_preprocess!$1:$1048576, $D167, FALSE)), "", HLOOKUP(M$1, m_preprocess!$1:$1048576, $D167, FALSE))</f>
        <v>34.093493943620018</v>
      </c>
      <c r="N167" s="24">
        <f>IF(ISBLANK(HLOOKUP(N$1, m_preprocess!$1:$1048576, $D167, FALSE)), "", HLOOKUP(N$1, m_preprocess!$1:$1048576, $D167, FALSE))</f>
        <v>8.5387004620298477</v>
      </c>
      <c r="O167" s="24">
        <f>IF(ISBLANK(HLOOKUP(O$1, m_preprocess!$1:$1048576, $D167, FALSE)), "", HLOOKUP(O$1, m_preprocess!$1:$1048576, $D167, FALSE))</f>
        <v>11.458690375087039</v>
      </c>
      <c r="P167" s="24">
        <f>IF(ISBLANK(HLOOKUP(P$1, m_preprocess!$1:$1048576, $D167, FALSE)), "", HLOOKUP(P$1, m_preprocess!$1:$1048576, $D167, FALSE))</f>
        <v>3.9792196831043847</v>
      </c>
      <c r="Q167" s="24">
        <f>IF(ISBLANK(HLOOKUP(Q$1, m_preprocess!$1:$1048576, $D167, FALSE)), "", HLOOKUP(Q$1, m_preprocess!$1:$1048576, $D167, FALSE))</f>
        <v>18.176884821295811</v>
      </c>
      <c r="R167" s="24">
        <f>IF(ISBLANK(HLOOKUP(R$1, m_preprocess!$1:$1048576, $D167, FALSE)), "", HLOOKUP(R$1, m_preprocess!$1:$1048576, $D167, FALSE))</f>
        <v>89.223215980500726</v>
      </c>
      <c r="S167" s="24">
        <f>IF(ISBLANK(HLOOKUP(S$1, m_preprocess!$1:$1048576, $D167, FALSE)), "", HLOOKUP(S$1, m_preprocess!$1:$1048576, $D167, FALSE))</f>
        <v>762.92200000000003</v>
      </c>
      <c r="T167" s="24">
        <f>IF(ISBLANK(HLOOKUP(T$1, m_preprocess!$1:$1048576, $D167, FALSE)), "", HLOOKUP(T$1, m_preprocess!$1:$1048576, $D167, FALSE))</f>
        <v>8025.1</v>
      </c>
      <c r="U167" s="24">
        <f>IF(ISBLANK(HLOOKUP(U$1, m_preprocess!$1:$1048576, $D167, FALSE)), "", HLOOKUP(U$1, m_preprocess!$1:$1048576, $D167, FALSE))</f>
        <v>30136</v>
      </c>
      <c r="V167" s="24">
        <f>IF(ISBLANK(HLOOKUP(V$1, m_preprocess!$1:$1048576, $D167, FALSE)), "", HLOOKUP(V$1, m_preprocess!$1:$1048576, $D167, FALSE))</f>
        <v>97.107233052435703</v>
      </c>
      <c r="W167" s="24">
        <f>IF(ISBLANK(HLOOKUP(W$1, m_preprocess!$1:$1048576, $D167, FALSE)), "", HLOOKUP(W$1, m_preprocess!$1:$1048576, $D167, FALSE))</f>
        <v>366500.64530381013</v>
      </c>
      <c r="X167" s="24">
        <f>IF(ISBLANK(HLOOKUP(X$1, m_preprocess!$1:$1048576, $D167, FALSE)), "", HLOOKUP(X$1, m_preprocess!$1:$1048576, $D167, FALSE))</f>
        <v>756649.14279464423</v>
      </c>
      <c r="Y167" s="24">
        <f>IF(ISBLANK(HLOOKUP(Y$1, m_preprocess!$1:$1048576, $D167, FALSE)), "", HLOOKUP(Y$1, m_preprocess!$1:$1048576, $D167, FALSE))</f>
        <v>119.33</v>
      </c>
      <c r="Z167" s="24">
        <f>IF(ISBLANK(HLOOKUP(Z$1, m_preprocess!$1:$1048576, $D167, FALSE)), "", HLOOKUP(Z$1, m_preprocess!$1:$1048576, $D167, FALSE))</f>
        <v>97.5</v>
      </c>
      <c r="AA167" s="24">
        <f>IF(ISBLANK(HLOOKUP(AA$1, m_preprocess!$1:$1048576, $D167, FALSE)), "", HLOOKUP(AA$1, m_preprocess!$1:$1048576, $D167, FALSE))</f>
        <v>53.972222222222221</v>
      </c>
      <c r="AB167" s="24">
        <f>IF(ISBLANK(HLOOKUP(AB$1, m_preprocess!$1:$1048576, $D167, FALSE)), "", HLOOKUP(AB$1, m_preprocess!$1:$1048576, $D167, FALSE))</f>
        <v>59.725017142200144</v>
      </c>
      <c r="AC167" s="24">
        <f>IF(ISBLANK(HLOOKUP(AC$1, m_preprocess!$1:$1048576, $D167, FALSE)), "", HLOOKUP(AC$1, m_preprocess!$1:$1048576, $D167, FALSE))</f>
        <v>11.7282029256</v>
      </c>
      <c r="AD167" s="24">
        <f>IF(ISBLANK(HLOOKUP(AD$1, m_preprocess!$1:$1048576, $D167, FALSE)), "", HLOOKUP(AD$1, m_preprocess!$1:$1048576, $D167, FALSE))</f>
        <v>135.20237301024258</v>
      </c>
      <c r="AE167" s="24">
        <f>IF(ISBLANK(HLOOKUP(AE$1, m_preprocess!$1:$1048576, $D167, FALSE)), "", HLOOKUP(AE$1, m_preprocess!$1:$1048576, $D167, FALSE))</f>
        <v>556.6196135935387</v>
      </c>
      <c r="AF167" s="24">
        <f>IF(ISBLANK(HLOOKUP(AF$1, m_preprocess!$1:$1048576, $D167, FALSE)), "", HLOOKUP(AF$1, m_preprocess!$1:$1048576, $D167, FALSE))</f>
        <v>181.32788726631975</v>
      </c>
      <c r="AG167" s="24">
        <f>IF(ISBLANK(HLOOKUP(AG$1, m_preprocess!$1:$1048576, $D167, FALSE)), "", HLOOKUP(AG$1, m_preprocess!$1:$1048576, $D167, FALSE))</f>
        <v>2914.8390540810119</v>
      </c>
      <c r="AH167" s="24">
        <f>IF(ISBLANK(HLOOKUP(AH$1, m_preprocess!$1:$1048576, $D167, FALSE)), "", HLOOKUP(AH$1, m_preprocess!$1:$1048576, $D167, FALSE))</f>
        <v>1253146</v>
      </c>
      <c r="AI167" s="24">
        <f>IF(ISBLANK(HLOOKUP(AI$1, m_preprocess!$1:$1048576, $D167, FALSE)), "", HLOOKUP(AI$1, m_preprocess!$1:$1048576, $D167, FALSE))</f>
        <v>95.476106185624175</v>
      </c>
    </row>
    <row r="168" spans="1:35" x14ac:dyDescent="0.25">
      <c r="A168" s="27">
        <v>39022</v>
      </c>
      <c r="B168">
        <v>2006</v>
      </c>
      <c r="C168">
        <v>11</v>
      </c>
      <c r="D168">
        <v>168</v>
      </c>
      <c r="E168" s="24">
        <f>IF(ISBLANK(HLOOKUP(E$1, m_preprocess!$1:$1048576, $D168, FALSE)), "", HLOOKUP(E$1, m_preprocess!$1:$1048576, $D168, FALSE))</f>
        <v>118.14078229406633</v>
      </c>
      <c r="F168" s="24">
        <f>IF(ISBLANK(HLOOKUP(F$1, m_preprocess!$1:$1048576, $D168, FALSE)), "", HLOOKUP(F$1, m_preprocess!$1:$1048576, $D168, FALSE))</f>
        <v>87.12</v>
      </c>
      <c r="G168" s="24">
        <f>IF(ISBLANK(HLOOKUP(G$1, m_preprocess!$1:$1048576, $D168, FALSE)), "", HLOOKUP(G$1, m_preprocess!$1:$1048576, $D168, FALSE))</f>
        <v>155.89535720654953</v>
      </c>
      <c r="H168" s="24">
        <f>IF(ISBLANK(HLOOKUP(H$1, m_preprocess!$1:$1048576, $D168, FALSE)), "", HLOOKUP(H$1, m_preprocess!$1:$1048576, $D168, FALSE))</f>
        <v>24.173005862258229</v>
      </c>
      <c r="I168" s="24">
        <f>IF(ISBLANK(HLOOKUP(I$1, m_preprocess!$1:$1048576, $D168, FALSE)), "", HLOOKUP(I$1, m_preprocess!$1:$1048576, $D168, FALSE))</f>
        <v>76.18269216542609</v>
      </c>
      <c r="J168" s="24">
        <f>IF(ISBLANK(HLOOKUP(J$1, m_preprocess!$1:$1048576, $D168, FALSE)), "", HLOOKUP(J$1, m_preprocess!$1:$1048576, $D168, FALSE))</f>
        <v>88.387598844508091</v>
      </c>
      <c r="K168" s="24">
        <f>IF(ISBLANK(HLOOKUP(K$1, m_preprocess!$1:$1048576, $D168, FALSE)), "", HLOOKUP(K$1, m_preprocess!$1:$1048576, $D168, FALSE))</f>
        <v>48.169179564705288</v>
      </c>
      <c r="L168" s="24">
        <f>IF(ISBLANK(HLOOKUP(L$1, m_preprocess!$1:$1048576, $D168, FALSE)), "", HLOOKUP(L$1, m_preprocess!$1:$1048576, $D168, FALSE))</f>
        <v>15.690603272986225</v>
      </c>
      <c r="M168" s="24">
        <f>IF(ISBLANK(HLOOKUP(M$1, m_preprocess!$1:$1048576, $D168, FALSE)), "", HLOOKUP(M$1, m_preprocess!$1:$1048576, $D168, FALSE))</f>
        <v>33.53387322090375</v>
      </c>
      <c r="N168" s="24">
        <f>IF(ISBLANK(HLOOKUP(N$1, m_preprocess!$1:$1048576, $D168, FALSE)), "", HLOOKUP(N$1, m_preprocess!$1:$1048576, $D168, FALSE))</f>
        <v>7.648539071138809</v>
      </c>
      <c r="O168" s="24">
        <f>IF(ISBLANK(HLOOKUP(O$1, m_preprocess!$1:$1048576, $D168, FALSE)), "", HLOOKUP(O$1, m_preprocess!$1:$1048576, $D168, FALSE))</f>
        <v>11.763448434709179</v>
      </c>
      <c r="P168" s="24">
        <f>IF(ISBLANK(HLOOKUP(P$1, m_preprocess!$1:$1048576, $D168, FALSE)), "", HLOOKUP(P$1, m_preprocess!$1:$1048576, $D168, FALSE))</f>
        <v>4.0850181805969328</v>
      </c>
      <c r="Q168" s="24">
        <f>IF(ISBLANK(HLOOKUP(Q$1, m_preprocess!$1:$1048576, $D168, FALSE)), "", HLOOKUP(Q$1, m_preprocess!$1:$1048576, $D168, FALSE))</f>
        <v>16.485330879854939</v>
      </c>
      <c r="R168" s="24">
        <f>IF(ISBLANK(HLOOKUP(R$1, m_preprocess!$1:$1048576, $D168, FALSE)), "", HLOOKUP(R$1, m_preprocess!$1:$1048576, $D168, FALSE))</f>
        <v>86.155731391753392</v>
      </c>
      <c r="S168" s="24">
        <f>IF(ISBLANK(HLOOKUP(S$1, m_preprocess!$1:$1048576, $D168, FALSE)), "", HLOOKUP(S$1, m_preprocess!$1:$1048576, $D168, FALSE))</f>
        <v>833.19899999999996</v>
      </c>
      <c r="T168" s="24">
        <f>IF(ISBLANK(HLOOKUP(T$1, m_preprocess!$1:$1048576, $D168, FALSE)), "", HLOOKUP(T$1, m_preprocess!$1:$1048576, $D168, FALSE))</f>
        <v>7998.1</v>
      </c>
      <c r="U168" s="24">
        <f>IF(ISBLANK(HLOOKUP(U$1, m_preprocess!$1:$1048576, $D168, FALSE)), "", HLOOKUP(U$1, m_preprocess!$1:$1048576, $D168, FALSE))</f>
        <v>26803</v>
      </c>
      <c r="V168" s="24">
        <f>IF(ISBLANK(HLOOKUP(V$1, m_preprocess!$1:$1048576, $D168, FALSE)), "", HLOOKUP(V$1, m_preprocess!$1:$1048576, $D168, FALSE))</f>
        <v>96.659237370431725</v>
      </c>
      <c r="W168" s="24">
        <f>IF(ISBLANK(HLOOKUP(W$1, m_preprocess!$1:$1048576, $D168, FALSE)), "", HLOOKUP(W$1, m_preprocess!$1:$1048576, $D168, FALSE))</f>
        <v>385128.81075064989</v>
      </c>
      <c r="X168" s="24">
        <f>IF(ISBLANK(HLOOKUP(X$1, m_preprocess!$1:$1048576, $D168, FALSE)), "", HLOOKUP(X$1, m_preprocess!$1:$1048576, $D168, FALSE))</f>
        <v>777364.20977496647</v>
      </c>
      <c r="Y168" s="24">
        <f>IF(ISBLANK(HLOOKUP(Y$1, m_preprocess!$1:$1048576, $D168, FALSE)), "", HLOOKUP(Y$1, m_preprocess!$1:$1048576, $D168, FALSE))</f>
        <v>118.67</v>
      </c>
      <c r="Z168" s="24">
        <f>IF(ISBLANK(HLOOKUP(Z$1, m_preprocess!$1:$1048576, $D168, FALSE)), "", HLOOKUP(Z$1, m_preprocess!$1:$1048576, $D168, FALSE))</f>
        <v>95.9</v>
      </c>
      <c r="AA168" s="24">
        <f>IF(ISBLANK(HLOOKUP(AA$1, m_preprocess!$1:$1048576, $D168, FALSE)), "", HLOOKUP(AA$1, m_preprocess!$1:$1048576, $D168, FALSE))</f>
        <v>54.515050167224082</v>
      </c>
      <c r="AB168" s="24">
        <f>IF(ISBLANK(HLOOKUP(AB$1, m_preprocess!$1:$1048576, $D168, FALSE)), "", HLOOKUP(AB$1, m_preprocess!$1:$1048576, $D168, FALSE))</f>
        <v>57.588158058807139</v>
      </c>
      <c r="AC168" s="24">
        <f>IF(ISBLANK(HLOOKUP(AC$1, m_preprocess!$1:$1048576, $D168, FALSE)), "", HLOOKUP(AC$1, m_preprocess!$1:$1048576, $D168, FALSE))</f>
        <v>12.7266854551</v>
      </c>
      <c r="AD168" s="24">
        <f>IF(ISBLANK(HLOOKUP(AD$1, m_preprocess!$1:$1048576, $D168, FALSE)), "", HLOOKUP(AD$1, m_preprocess!$1:$1048576, $D168, FALSE))</f>
        <v>135.79856521201165</v>
      </c>
      <c r="AE168" s="24">
        <f>IF(ISBLANK(HLOOKUP(AE$1, m_preprocess!$1:$1048576, $D168, FALSE)), "", HLOOKUP(AE$1, m_preprocess!$1:$1048576, $D168, FALSE))</f>
        <v>570.2674633340863</v>
      </c>
      <c r="AF168" s="24">
        <f>IF(ISBLANK(HLOOKUP(AF$1, m_preprocess!$1:$1048576, $D168, FALSE)), "", HLOOKUP(AF$1, m_preprocess!$1:$1048576, $D168, FALSE))</f>
        <v>177.55946383943129</v>
      </c>
      <c r="AG168" s="24">
        <f>IF(ISBLANK(HLOOKUP(AG$1, m_preprocess!$1:$1048576, $D168, FALSE)), "", HLOOKUP(AG$1, m_preprocess!$1:$1048576, $D168, FALSE))</f>
        <v>2984.7628934161735</v>
      </c>
      <c r="AH168" s="24">
        <f>IF(ISBLANK(HLOOKUP(AH$1, m_preprocess!$1:$1048576, $D168, FALSE)), "", HLOOKUP(AH$1, m_preprocess!$1:$1048576, $D168, FALSE))</f>
        <v>1270595</v>
      </c>
      <c r="AI168" s="24">
        <f>IF(ISBLANK(HLOOKUP(AI$1, m_preprocess!$1:$1048576, $D168, FALSE)), "", HLOOKUP(AI$1, m_preprocess!$1:$1048576, $D168, FALSE))</f>
        <v>96.536125805534226</v>
      </c>
    </row>
    <row r="169" spans="1:35" x14ac:dyDescent="0.25">
      <c r="A169" s="27">
        <v>39052</v>
      </c>
      <c r="B169">
        <v>2006</v>
      </c>
      <c r="C169">
        <v>12</v>
      </c>
      <c r="D169">
        <v>169</v>
      </c>
      <c r="E169" s="24">
        <f>IF(ISBLANK(HLOOKUP(E$1, m_preprocess!$1:$1048576, $D169, FALSE)), "", HLOOKUP(E$1, m_preprocess!$1:$1048576, $D169, FALSE))</f>
        <v>119.60317208093002</v>
      </c>
      <c r="F169" s="24">
        <f>IF(ISBLANK(HLOOKUP(F$1, m_preprocess!$1:$1048576, $D169, FALSE)), "", HLOOKUP(F$1, m_preprocess!$1:$1048576, $D169, FALSE))</f>
        <v>83.66</v>
      </c>
      <c r="G169" s="24">
        <f>IF(ISBLANK(HLOOKUP(G$1, m_preprocess!$1:$1048576, $D169, FALSE)), "", HLOOKUP(G$1, m_preprocess!$1:$1048576, $D169, FALSE))</f>
        <v>134.40737419975903</v>
      </c>
      <c r="H169" s="24">
        <f>IF(ISBLANK(HLOOKUP(H$1, m_preprocess!$1:$1048576, $D169, FALSE)), "", HLOOKUP(H$1, m_preprocess!$1:$1048576, $D169, FALSE))</f>
        <v>24.409688436155701</v>
      </c>
      <c r="I169" s="24">
        <f>IF(ISBLANK(HLOOKUP(I$1, m_preprocess!$1:$1048576, $D169, FALSE)), "", HLOOKUP(I$1, m_preprocess!$1:$1048576, $D169, FALSE))</f>
        <v>72.178499760311908</v>
      </c>
      <c r="J169" s="24">
        <f>IF(ISBLANK(HLOOKUP(J$1, m_preprocess!$1:$1048576, $D169, FALSE)), "", HLOOKUP(J$1, m_preprocess!$1:$1048576, $D169, FALSE))</f>
        <v>88.765787649613415</v>
      </c>
      <c r="K169" s="24">
        <f>IF(ISBLANK(HLOOKUP(K$1, m_preprocess!$1:$1048576, $D169, FALSE)), "", HLOOKUP(K$1, m_preprocess!$1:$1048576, $D169, FALSE))</f>
        <v>50.203092491469249</v>
      </c>
      <c r="L169" s="24">
        <f>IF(ISBLANK(HLOOKUP(L$1, m_preprocess!$1:$1048576, $D169, FALSE)), "", HLOOKUP(L$1, m_preprocess!$1:$1048576, $D169, FALSE))</f>
        <v>17.472150757073145</v>
      </c>
      <c r="M169" s="24">
        <f>IF(ISBLANK(HLOOKUP(M$1, m_preprocess!$1:$1048576, $D169, FALSE)), "", HLOOKUP(M$1, m_preprocess!$1:$1048576, $D169, FALSE))</f>
        <v>28.960820226161722</v>
      </c>
      <c r="N169" s="24">
        <f>IF(ISBLANK(HLOOKUP(N$1, m_preprocess!$1:$1048576, $D169, FALSE)), "", HLOOKUP(N$1, m_preprocess!$1:$1048576, $D169, FALSE))</f>
        <v>7.5992409387017528</v>
      </c>
      <c r="O169" s="24">
        <f>IF(ISBLANK(HLOOKUP(O$1, m_preprocess!$1:$1048576, $D169, FALSE)), "", HLOOKUP(O$1, m_preprocess!$1:$1048576, $D169, FALSE))</f>
        <v>9.8866629485049273</v>
      </c>
      <c r="P169" s="24">
        <f>IF(ISBLANK(HLOOKUP(P$1, m_preprocess!$1:$1048576, $D169, FALSE)), "", HLOOKUP(P$1, m_preprocess!$1:$1048576, $D169, FALSE))</f>
        <v>3.5732885836932886</v>
      </c>
      <c r="Q169" s="24">
        <f>IF(ISBLANK(HLOOKUP(Q$1, m_preprocess!$1:$1048576, $D169, FALSE)), "", HLOOKUP(Q$1, m_preprocess!$1:$1048576, $D169, FALSE))</f>
        <v>26.153549713252385</v>
      </c>
      <c r="R169" s="24">
        <f>IF(ISBLANK(HLOOKUP(R$1, m_preprocess!$1:$1048576, $D169, FALSE)), "", HLOOKUP(R$1, m_preprocess!$1:$1048576, $D169, FALSE))</f>
        <v>117.18076646006048</v>
      </c>
      <c r="S169" s="24">
        <f>IF(ISBLANK(HLOOKUP(S$1, m_preprocess!$1:$1048576, $D169, FALSE)), "", HLOOKUP(S$1, m_preprocess!$1:$1048576, $D169, FALSE))</f>
        <v>704.30100000000004</v>
      </c>
      <c r="T169" s="24">
        <f>IF(ISBLANK(HLOOKUP(T$1, m_preprocess!$1:$1048576, $D169, FALSE)), "", HLOOKUP(T$1, m_preprocess!$1:$1048576, $D169, FALSE))</f>
        <v>8838.9</v>
      </c>
      <c r="U169" s="24">
        <f>IF(ISBLANK(HLOOKUP(U$1, m_preprocess!$1:$1048576, $D169, FALSE)), "", HLOOKUP(U$1, m_preprocess!$1:$1048576, $D169, FALSE))</f>
        <v>30727</v>
      </c>
      <c r="V169" s="24">
        <f>IF(ISBLANK(HLOOKUP(V$1, m_preprocess!$1:$1048576, $D169, FALSE)), "", HLOOKUP(V$1, m_preprocess!$1:$1048576, $D169, FALSE))</f>
        <v>96.074380373689749</v>
      </c>
      <c r="W169" s="24">
        <f>IF(ISBLANK(HLOOKUP(W$1, m_preprocess!$1:$1048576, $D169, FALSE)), "", HLOOKUP(W$1, m_preprocess!$1:$1048576, $D169, FALSE))</f>
        <v>401352.39847997495</v>
      </c>
      <c r="X169" s="24">
        <f>IF(ISBLANK(HLOOKUP(X$1, m_preprocess!$1:$1048576, $D169, FALSE)), "", HLOOKUP(X$1, m_preprocess!$1:$1048576, $D169, FALSE))</f>
        <v>794526.83514277567</v>
      </c>
      <c r="Y169" s="24">
        <f>IF(ISBLANK(HLOOKUP(Y$1, m_preprocess!$1:$1048576, $D169, FALSE)), "", HLOOKUP(Y$1, m_preprocess!$1:$1048576, $D169, FALSE))</f>
        <v>116.3</v>
      </c>
      <c r="Z169" s="24">
        <f>IF(ISBLANK(HLOOKUP(Z$1, m_preprocess!$1:$1048576, $D169, FALSE)), "", HLOOKUP(Z$1, m_preprocess!$1:$1048576, $D169, FALSE))</f>
        <v>87</v>
      </c>
      <c r="AA169" s="24">
        <f>IF(ISBLANK(HLOOKUP(AA$1, m_preprocess!$1:$1048576, $D169, FALSE)), "", HLOOKUP(AA$1, m_preprocess!$1:$1048576, $D169, FALSE))</f>
        <v>56.284606866002228</v>
      </c>
      <c r="AB169" s="24">
        <f>IF(ISBLANK(HLOOKUP(AB$1, m_preprocess!$1:$1048576, $D169, FALSE)), "", HLOOKUP(AB$1, m_preprocess!$1:$1048576, $D169, FALSE))</f>
        <v>57.110603808545875</v>
      </c>
      <c r="AC169" s="24">
        <f>IF(ISBLANK(HLOOKUP(AC$1, m_preprocess!$1:$1048576, $D169, FALSE)), "", HLOOKUP(AC$1, m_preprocess!$1:$1048576, $D169, FALSE))</f>
        <v>13.8634469293</v>
      </c>
      <c r="AD169" s="24">
        <f>IF(ISBLANK(HLOOKUP(AD$1, m_preprocess!$1:$1048576, $D169, FALSE)), "", HLOOKUP(AD$1, m_preprocess!$1:$1048576, $D169, FALSE))</f>
        <v>136.32402069520114</v>
      </c>
      <c r="AE169" s="24">
        <f>IF(ISBLANK(HLOOKUP(AE$1, m_preprocess!$1:$1048576, $D169, FALSE)), "", HLOOKUP(AE$1, m_preprocess!$1:$1048576, $D169, FALSE))</f>
        <v>578.39040633873446</v>
      </c>
      <c r="AF169" s="24">
        <f>IF(ISBLANK(HLOOKUP(AF$1, m_preprocess!$1:$1048576, $D169, FALSE)), "", HLOOKUP(AF$1, m_preprocess!$1:$1048576, $D169, FALSE))</f>
        <v>191.0715978329192</v>
      </c>
      <c r="AG169" s="24">
        <f>IF(ISBLANK(HLOOKUP(AG$1, m_preprocess!$1:$1048576, $D169, FALSE)), "", HLOOKUP(AG$1, m_preprocess!$1:$1048576, $D169, FALSE))</f>
        <v>3040.3649564583666</v>
      </c>
      <c r="AH169" s="24">
        <f>IF(ISBLANK(HLOOKUP(AH$1, m_preprocess!$1:$1048576, $D169, FALSE)), "", HLOOKUP(AH$1, m_preprocess!$1:$1048576, $D169, FALSE))</f>
        <v>1124620</v>
      </c>
      <c r="AI169" s="24">
        <f>IF(ISBLANK(HLOOKUP(AI$1, m_preprocess!$1:$1048576, $D169, FALSE)), "", HLOOKUP(AI$1, m_preprocess!$1:$1048576, $D169, FALSE))</f>
        <v>95.176675780405361</v>
      </c>
    </row>
    <row r="170" spans="1:35" x14ac:dyDescent="0.25">
      <c r="A170" s="27">
        <v>39083</v>
      </c>
      <c r="B170">
        <v>2007</v>
      </c>
      <c r="C170">
        <v>1</v>
      </c>
      <c r="D170">
        <v>170</v>
      </c>
      <c r="E170" s="24">
        <f>IF(ISBLANK(HLOOKUP(E$1, m_preprocess!$1:$1048576, $D170, FALSE)), "", HLOOKUP(E$1, m_preprocess!$1:$1048576, $D170, FALSE))</f>
        <v>114.70176482722367</v>
      </c>
      <c r="F170" s="24">
        <f>IF(ISBLANK(HLOOKUP(F$1, m_preprocess!$1:$1048576, $D170, FALSE)), "", HLOOKUP(F$1, m_preprocess!$1:$1048576, $D170, FALSE))</f>
        <v>75.42</v>
      </c>
      <c r="G170" s="24">
        <f>IF(ISBLANK(HLOOKUP(G$1, m_preprocess!$1:$1048576, $D170, FALSE)), "", HLOOKUP(G$1, m_preprocess!$1:$1048576, $D170, FALSE))</f>
        <v>135.12528566200263</v>
      </c>
      <c r="H170" s="24">
        <f>IF(ISBLANK(HLOOKUP(H$1, m_preprocess!$1:$1048576, $D170, FALSE)), "", HLOOKUP(H$1, m_preprocess!$1:$1048576, $D170, FALSE))</f>
        <v>24.689523081537242</v>
      </c>
      <c r="I170" s="24">
        <f>IF(ISBLANK(HLOOKUP(I$1, m_preprocess!$1:$1048576, $D170, FALSE)), "", HLOOKUP(I$1, m_preprocess!$1:$1048576, $D170, FALSE))</f>
        <v>67.464813607056357</v>
      </c>
      <c r="J170" s="24">
        <f>IF(ISBLANK(HLOOKUP(J$1, m_preprocess!$1:$1048576, $D170, FALSE)), "", HLOOKUP(J$1, m_preprocess!$1:$1048576, $D170, FALSE))</f>
        <v>89.064985673820388</v>
      </c>
      <c r="K170" s="24">
        <f>IF(ISBLANK(HLOOKUP(K$1, m_preprocess!$1:$1048576, $D170, FALSE)), "", HLOOKUP(K$1, m_preprocess!$1:$1048576, $D170, FALSE))</f>
        <v>39.942180162955523</v>
      </c>
      <c r="L170" s="24">
        <f>IF(ISBLANK(HLOOKUP(L$1, m_preprocess!$1:$1048576, $D170, FALSE)), "", HLOOKUP(L$1, m_preprocess!$1:$1048576, $D170, FALSE))</f>
        <v>13.072005808095957</v>
      </c>
      <c r="M170" s="24">
        <f>IF(ISBLANK(HLOOKUP(M$1, m_preprocess!$1:$1048576, $D170, FALSE)), "", HLOOKUP(M$1, m_preprocess!$1:$1048576, $D170, FALSE))</f>
        <v>30.972206995273442</v>
      </c>
      <c r="N170" s="24">
        <f>IF(ISBLANK(HLOOKUP(N$1, m_preprocess!$1:$1048576, $D170, FALSE)), "", HLOOKUP(N$1, m_preprocess!$1:$1048576, $D170, FALSE))</f>
        <v>7.2248309990819077</v>
      </c>
      <c r="O170" s="24">
        <f>IF(ISBLANK(HLOOKUP(O$1, m_preprocess!$1:$1048576, $D170, FALSE)), "", HLOOKUP(O$1, m_preprocess!$1:$1048576, $D170, FALSE))</f>
        <v>11.715076820354332</v>
      </c>
      <c r="P170" s="24">
        <f>IF(ISBLANK(HLOOKUP(P$1, m_preprocess!$1:$1048576, $D170, FALSE)), "", HLOOKUP(P$1, m_preprocess!$1:$1048576, $D170, FALSE))</f>
        <v>3.4834794935209104</v>
      </c>
      <c r="Q170" s="24">
        <f>IF(ISBLANK(HLOOKUP(Q$1, m_preprocess!$1:$1048576, $D170, FALSE)), "", HLOOKUP(Q$1, m_preprocess!$1:$1048576, $D170, FALSE))</f>
        <v>15.233182056936798</v>
      </c>
      <c r="R170" s="24">
        <f>IF(ISBLANK(HLOOKUP(R$1, m_preprocess!$1:$1048576, $D170, FALSE)), "", HLOOKUP(R$1, m_preprocess!$1:$1048576, $D170, FALSE))</f>
        <v>89.140239474523284</v>
      </c>
      <c r="S170" s="24">
        <f>IF(ISBLANK(HLOOKUP(S$1, m_preprocess!$1:$1048576, $D170, FALSE)), "", HLOOKUP(S$1, m_preprocess!$1:$1048576, $D170, FALSE))</f>
        <v>721.08600000000001</v>
      </c>
      <c r="T170" s="24">
        <f>IF(ISBLANK(HLOOKUP(T$1, m_preprocess!$1:$1048576, $D170, FALSE)), "", HLOOKUP(T$1, m_preprocess!$1:$1048576, $D170, FALSE))</f>
        <v>8743.2000000000007</v>
      </c>
      <c r="U170" s="24">
        <f>IF(ISBLANK(HLOOKUP(U$1, m_preprocess!$1:$1048576, $D170, FALSE)), "", HLOOKUP(U$1, m_preprocess!$1:$1048576, $D170, FALSE))</f>
        <v>35178</v>
      </c>
      <c r="V170" s="24">
        <f>IF(ISBLANK(HLOOKUP(V$1, m_preprocess!$1:$1048576, $D170, FALSE)), "", HLOOKUP(V$1, m_preprocess!$1:$1048576, $D170, FALSE))</f>
        <v>95.531520857380656</v>
      </c>
      <c r="W170" s="24">
        <f>IF(ISBLANK(HLOOKUP(W$1, m_preprocess!$1:$1048576, $D170, FALSE)), "", HLOOKUP(W$1, m_preprocess!$1:$1048576, $D170, FALSE))</f>
        <v>394858.38457892998</v>
      </c>
      <c r="X170" s="24">
        <f>IF(ISBLANK(HLOOKUP(X$1, m_preprocess!$1:$1048576, $D170, FALSE)), "", HLOOKUP(X$1, m_preprocess!$1:$1048576, $D170, FALSE))</f>
        <v>798502.04213715857</v>
      </c>
      <c r="Y170" s="24">
        <f>IF(ISBLANK(HLOOKUP(Y$1, m_preprocess!$1:$1048576, $D170, FALSE)), "", HLOOKUP(Y$1, m_preprocess!$1:$1048576, $D170, FALSE))</f>
        <v>114.79</v>
      </c>
      <c r="Z170" s="24">
        <f>IF(ISBLANK(HLOOKUP(Z$1, m_preprocess!$1:$1048576, $D170, FALSE)), "", HLOOKUP(Z$1, m_preprocess!$1:$1048576, $D170, FALSE))</f>
        <v>87</v>
      </c>
      <c r="AA170" s="24">
        <f>IF(ISBLANK(HLOOKUP(AA$1, m_preprocess!$1:$1048576, $D170, FALSE)), "", HLOOKUP(AA$1, m_preprocess!$1:$1048576, $D170, FALSE))</f>
        <v>58.388704318936874</v>
      </c>
      <c r="AB170" s="24">
        <f>IF(ISBLANK(HLOOKUP(AB$1, m_preprocess!$1:$1048576, $D170, FALSE)), "", HLOOKUP(AB$1, m_preprocess!$1:$1048576, $D170, FALSE))</f>
        <v>60.974338235049835</v>
      </c>
      <c r="AC170" s="24">
        <f>IF(ISBLANK(HLOOKUP(AC$1, m_preprocess!$1:$1048576, $D170, FALSE)), "", HLOOKUP(AC$1, m_preprocess!$1:$1048576, $D170, FALSE))</f>
        <v>13.763961481699999</v>
      </c>
      <c r="AD170" s="24">
        <f>IF(ISBLANK(HLOOKUP(AD$1, m_preprocess!$1:$1048576, $D170, FALSE)), "", HLOOKUP(AD$1, m_preprocess!$1:$1048576, $D170, FALSE))</f>
        <v>137.92017270261471</v>
      </c>
      <c r="AE170" s="24">
        <f>IF(ISBLANK(HLOOKUP(AE$1, m_preprocess!$1:$1048576, $D170, FALSE)), "", HLOOKUP(AE$1, m_preprocess!$1:$1048576, $D170, FALSE))</f>
        <v>588.72262182129566</v>
      </c>
      <c r="AF170" s="24">
        <f>IF(ISBLANK(HLOOKUP(AF$1, m_preprocess!$1:$1048576, $D170, FALSE)), "", HLOOKUP(AF$1, m_preprocess!$1:$1048576, $D170, FALSE))</f>
        <v>187.25296553124619</v>
      </c>
      <c r="AG170" s="24">
        <f>IF(ISBLANK(HLOOKUP(AG$1, m_preprocess!$1:$1048576, $D170, FALSE)), "", HLOOKUP(AG$1, m_preprocess!$1:$1048576, $D170, FALSE))</f>
        <v>3064.5159214921723</v>
      </c>
      <c r="AH170" s="24">
        <f>IF(ISBLANK(HLOOKUP(AH$1, m_preprocess!$1:$1048576, $D170, FALSE)), "", HLOOKUP(AH$1, m_preprocess!$1:$1048576, $D170, FALSE))</f>
        <v>1222573</v>
      </c>
      <c r="AI170" s="24">
        <f>IF(ISBLANK(HLOOKUP(AI$1, m_preprocess!$1:$1048576, $D170, FALSE)), "", HLOOKUP(AI$1, m_preprocess!$1:$1048576, $D170, FALSE))</f>
        <v>95.280334905754344</v>
      </c>
    </row>
    <row r="171" spans="1:35" x14ac:dyDescent="0.25">
      <c r="A171" s="27">
        <v>39114</v>
      </c>
      <c r="B171">
        <v>2007</v>
      </c>
      <c r="C171">
        <v>2</v>
      </c>
      <c r="D171">
        <v>171</v>
      </c>
      <c r="E171" s="24">
        <f>IF(ISBLANK(HLOOKUP(E$1, m_preprocess!$1:$1048576, $D171, FALSE)), "", HLOOKUP(E$1, m_preprocess!$1:$1048576, $D171, FALSE))</f>
        <v>112.74324828605302</v>
      </c>
      <c r="F171" s="24">
        <f>IF(ISBLANK(HLOOKUP(F$1, m_preprocess!$1:$1048576, $D171, FALSE)), "", HLOOKUP(F$1, m_preprocess!$1:$1048576, $D171, FALSE))</f>
        <v>78.400000000000006</v>
      </c>
      <c r="G171" s="24">
        <f>IF(ISBLANK(HLOOKUP(G$1, m_preprocess!$1:$1048576, $D171, FALSE)), "", HLOOKUP(G$1, m_preprocess!$1:$1048576, $D171, FALSE))</f>
        <v>131.92583591411022</v>
      </c>
      <c r="H171" s="24">
        <f>IF(ISBLANK(HLOOKUP(H$1, m_preprocess!$1:$1048576, $D171, FALSE)), "", HLOOKUP(H$1, m_preprocess!$1:$1048576, $D171, FALSE))</f>
        <v>24.764058477737002</v>
      </c>
      <c r="I171" s="24">
        <f>IF(ISBLANK(HLOOKUP(I$1, m_preprocess!$1:$1048576, $D171, FALSE)), "", HLOOKUP(I$1, m_preprocess!$1:$1048576, $D171, FALSE))</f>
        <v>73.8349669346252</v>
      </c>
      <c r="J171" s="24">
        <f>IF(ISBLANK(HLOOKUP(J$1, m_preprocess!$1:$1048576, $D171, FALSE)), "", HLOOKUP(J$1, m_preprocess!$1:$1048576, $D171, FALSE))</f>
        <v>90.255964442306791</v>
      </c>
      <c r="K171" s="24">
        <f>IF(ISBLANK(HLOOKUP(K$1, m_preprocess!$1:$1048576, $D171, FALSE)), "", HLOOKUP(K$1, m_preprocess!$1:$1048576, $D171, FALSE))</f>
        <v>41.360937592183873</v>
      </c>
      <c r="L171" s="24">
        <f>IF(ISBLANK(HLOOKUP(L$1, m_preprocess!$1:$1048576, $D171, FALSE)), "", HLOOKUP(L$1, m_preprocess!$1:$1048576, $D171, FALSE))</f>
        <v>14.25977726340885</v>
      </c>
      <c r="M171" s="24">
        <f>IF(ISBLANK(HLOOKUP(M$1, m_preprocess!$1:$1048576, $D171, FALSE)), "", HLOOKUP(M$1, m_preprocess!$1:$1048576, $D171, FALSE))</f>
        <v>29.041548460232658</v>
      </c>
      <c r="N171" s="24">
        <f>IF(ISBLANK(HLOOKUP(N$1, m_preprocess!$1:$1048576, $D171, FALSE)), "", HLOOKUP(N$1, m_preprocess!$1:$1048576, $D171, FALSE))</f>
        <v>7.069174572690903</v>
      </c>
      <c r="O171" s="24">
        <f>IF(ISBLANK(HLOOKUP(O$1, m_preprocess!$1:$1048576, $D171, FALSE)), "", HLOOKUP(O$1, m_preprocess!$1:$1048576, $D171, FALSE))</f>
        <v>10.261255569931574</v>
      </c>
      <c r="P171" s="24">
        <f>IF(ISBLANK(HLOOKUP(P$1, m_preprocess!$1:$1048576, $D171, FALSE)), "", HLOOKUP(P$1, m_preprocess!$1:$1048576, $D171, FALSE))</f>
        <v>3.2585101877460709</v>
      </c>
      <c r="Q171" s="24">
        <f>IF(ISBLANK(HLOOKUP(Q$1, m_preprocess!$1:$1048576, $D171, FALSE)), "", HLOOKUP(Q$1, m_preprocess!$1:$1048576, $D171, FALSE))</f>
        <v>13.782070507822061</v>
      </c>
      <c r="R171" s="24">
        <f>IF(ISBLANK(HLOOKUP(R$1, m_preprocess!$1:$1048576, $D171, FALSE)), "", HLOOKUP(R$1, m_preprocess!$1:$1048576, $D171, FALSE))</f>
        <v>86.690071497367072</v>
      </c>
      <c r="S171" s="24">
        <f>IF(ISBLANK(HLOOKUP(S$1, m_preprocess!$1:$1048576, $D171, FALSE)), "", HLOOKUP(S$1, m_preprocess!$1:$1048576, $D171, FALSE))</f>
        <v>730.495</v>
      </c>
      <c r="T171" s="24">
        <f>IF(ISBLANK(HLOOKUP(T$1, m_preprocess!$1:$1048576, $D171, FALSE)), "", HLOOKUP(T$1, m_preprocess!$1:$1048576, $D171, FALSE))</f>
        <v>8158.2</v>
      </c>
      <c r="U171" s="24">
        <f>IF(ISBLANK(HLOOKUP(U$1, m_preprocess!$1:$1048576, $D171, FALSE)), "", HLOOKUP(U$1, m_preprocess!$1:$1048576, $D171, FALSE))</f>
        <v>34412</v>
      </c>
      <c r="V171" s="24">
        <f>IF(ISBLANK(HLOOKUP(V$1, m_preprocess!$1:$1048576, $D171, FALSE)), "", HLOOKUP(V$1, m_preprocess!$1:$1048576, $D171, FALSE))</f>
        <v>96.160925778563495</v>
      </c>
      <c r="W171" s="24">
        <f>IF(ISBLANK(HLOOKUP(W$1, m_preprocess!$1:$1048576, $D171, FALSE)), "", HLOOKUP(W$1, m_preprocess!$1:$1048576, $D171, FALSE))</f>
        <v>396510.72173115396</v>
      </c>
      <c r="X171" s="24">
        <f>IF(ISBLANK(HLOOKUP(X$1, m_preprocess!$1:$1048576, $D171, FALSE)), "", HLOOKUP(X$1, m_preprocess!$1:$1048576, $D171, FALSE))</f>
        <v>801509.54326989688</v>
      </c>
      <c r="Y171" s="24">
        <f>IF(ISBLANK(HLOOKUP(Y$1, m_preprocess!$1:$1048576, $D171, FALSE)), "", HLOOKUP(Y$1, m_preprocess!$1:$1048576, $D171, FALSE))</f>
        <v>113.33</v>
      </c>
      <c r="Z171" s="24">
        <f>IF(ISBLANK(HLOOKUP(Z$1, m_preprocess!$1:$1048576, $D171, FALSE)), "", HLOOKUP(Z$1, m_preprocess!$1:$1048576, $D171, FALSE))</f>
        <v>82.6</v>
      </c>
      <c r="AA171" s="24">
        <f>IF(ISBLANK(HLOOKUP(AA$1, m_preprocess!$1:$1048576, $D171, FALSE)), "", HLOOKUP(AA$1, m_preprocess!$1:$1048576, $D171, FALSE))</f>
        <v>56.5</v>
      </c>
      <c r="AB171" s="24">
        <f>IF(ISBLANK(HLOOKUP(AB$1, m_preprocess!$1:$1048576, $D171, FALSE)), "", HLOOKUP(AB$1, m_preprocess!$1:$1048576, $D171, FALSE))</f>
        <v>59.536917906563531</v>
      </c>
      <c r="AC171" s="24">
        <f>IF(ISBLANK(HLOOKUP(AC$1, m_preprocess!$1:$1048576, $D171, FALSE)), "", HLOOKUP(AC$1, m_preprocess!$1:$1048576, $D171, FALSE))</f>
        <v>13.181151679999999</v>
      </c>
      <c r="AD171" s="24">
        <f>IF(ISBLANK(HLOOKUP(AD$1, m_preprocess!$1:$1048576, $D171, FALSE)), "", HLOOKUP(AD$1, m_preprocess!$1:$1048576, $D171, FALSE))</f>
        <v>140.60526234398259</v>
      </c>
      <c r="AE171" s="24">
        <f>IF(ISBLANK(HLOOKUP(AE$1, m_preprocess!$1:$1048576, $D171, FALSE)), "", HLOOKUP(AE$1, m_preprocess!$1:$1048576, $D171, FALSE))</f>
        <v>539.34566578929093</v>
      </c>
      <c r="AF171" s="24">
        <f>IF(ISBLANK(HLOOKUP(AF$1, m_preprocess!$1:$1048576, $D171, FALSE)), "", HLOOKUP(AF$1, m_preprocess!$1:$1048576, $D171, FALSE))</f>
        <v>172.39843866659035</v>
      </c>
      <c r="AG171" s="24">
        <f>IF(ISBLANK(HLOOKUP(AG$1, m_preprocess!$1:$1048576, $D171, FALSE)), "", HLOOKUP(AG$1, m_preprocess!$1:$1048576, $D171, FALSE))</f>
        <v>3111.4033172590725</v>
      </c>
      <c r="AH171" s="24">
        <f>IF(ISBLANK(HLOOKUP(AH$1, m_preprocess!$1:$1048576, $D171, FALSE)), "", HLOOKUP(AH$1, m_preprocess!$1:$1048576, $D171, FALSE))</f>
        <v>1085812</v>
      </c>
      <c r="AI171" s="24">
        <f>IF(ISBLANK(HLOOKUP(AI$1, m_preprocess!$1:$1048576, $D171, FALSE)), "", HLOOKUP(AI$1, m_preprocess!$1:$1048576, $D171, FALSE))</f>
        <v>96.096157448749281</v>
      </c>
    </row>
    <row r="172" spans="1:35" x14ac:dyDescent="0.25">
      <c r="A172" s="27">
        <v>39142</v>
      </c>
      <c r="B172">
        <v>2007</v>
      </c>
      <c r="C172">
        <v>3</v>
      </c>
      <c r="D172">
        <v>172</v>
      </c>
      <c r="E172" s="24">
        <f>IF(ISBLANK(HLOOKUP(E$1, m_preprocess!$1:$1048576, $D172, FALSE)), "", HLOOKUP(E$1, m_preprocess!$1:$1048576, $D172, FALSE))</f>
        <v>129.28276498944658</v>
      </c>
      <c r="F172" s="24">
        <f>IF(ISBLANK(HLOOKUP(F$1, m_preprocess!$1:$1048576, $D172, FALSE)), "", HLOOKUP(F$1, m_preprocess!$1:$1048576, $D172, FALSE))</f>
        <v>87.77</v>
      </c>
      <c r="G172" s="24">
        <f>IF(ISBLANK(HLOOKUP(G$1, m_preprocess!$1:$1048576, $D172, FALSE)), "", HLOOKUP(G$1, m_preprocess!$1:$1048576, $D172, FALSE))</f>
        <v>136.16295048848616</v>
      </c>
      <c r="H172" s="24">
        <f>IF(ISBLANK(HLOOKUP(H$1, m_preprocess!$1:$1048576, $D172, FALSE)), "", HLOOKUP(H$1, m_preprocess!$1:$1048576, $D172, FALSE))</f>
        <v>24.953666064560949</v>
      </c>
      <c r="I172" s="24">
        <f>IF(ISBLANK(HLOOKUP(I$1, m_preprocess!$1:$1048576, $D172, FALSE)), "", HLOOKUP(I$1, m_preprocess!$1:$1048576, $D172, FALSE))</f>
        <v>73.078269035902267</v>
      </c>
      <c r="J172" s="24">
        <f>IF(ISBLANK(HLOOKUP(J$1, m_preprocess!$1:$1048576, $D172, FALSE)), "", HLOOKUP(J$1, m_preprocess!$1:$1048576, $D172, FALSE))</f>
        <v>89.552705740004527</v>
      </c>
      <c r="K172" s="24">
        <f>IF(ISBLANK(HLOOKUP(K$1, m_preprocess!$1:$1048576, $D172, FALSE)), "", HLOOKUP(K$1, m_preprocess!$1:$1048576, $D172, FALSE))</f>
        <v>47.735598910305598</v>
      </c>
      <c r="L172" s="24">
        <f>IF(ISBLANK(HLOOKUP(L$1, m_preprocess!$1:$1048576, $D172, FALSE)), "", HLOOKUP(L$1, m_preprocess!$1:$1048576, $D172, FALSE))</f>
        <v>14.396301941921006</v>
      </c>
      <c r="M172" s="24">
        <f>IF(ISBLANK(HLOOKUP(M$1, m_preprocess!$1:$1048576, $D172, FALSE)), "", HLOOKUP(M$1, m_preprocess!$1:$1048576, $D172, FALSE))</f>
        <v>35.059829251244111</v>
      </c>
      <c r="N172" s="24">
        <f>IF(ISBLANK(HLOOKUP(N$1, m_preprocess!$1:$1048576, $D172, FALSE)), "", HLOOKUP(N$1, m_preprocess!$1:$1048576, $D172, FALSE))</f>
        <v>8.4912606210052424</v>
      </c>
      <c r="O172" s="24">
        <f>IF(ISBLANK(HLOOKUP(O$1, m_preprocess!$1:$1048576, $D172, FALSE)), "", HLOOKUP(O$1, m_preprocess!$1:$1048576, $D172, FALSE))</f>
        <v>12.143673206898765</v>
      </c>
      <c r="P172" s="24">
        <f>IF(ISBLANK(HLOOKUP(P$1, m_preprocess!$1:$1048576, $D172, FALSE)), "", HLOOKUP(P$1, m_preprocess!$1:$1048576, $D172, FALSE))</f>
        <v>3.9613833517179327</v>
      </c>
      <c r="Q172" s="24">
        <f>IF(ISBLANK(HLOOKUP(Q$1, m_preprocess!$1:$1048576, $D172, FALSE)), "", HLOOKUP(Q$1, m_preprocess!$1:$1048576, $D172, FALSE))</f>
        <v>17.784961891041821</v>
      </c>
      <c r="R172" s="24">
        <f>IF(ISBLANK(HLOOKUP(R$1, m_preprocess!$1:$1048576, $D172, FALSE)), "", HLOOKUP(R$1, m_preprocess!$1:$1048576, $D172, FALSE))</f>
        <v>99.451078393825739</v>
      </c>
      <c r="S172" s="24">
        <f>IF(ISBLANK(HLOOKUP(S$1, m_preprocess!$1:$1048576, $D172, FALSE)), "", HLOOKUP(S$1, m_preprocess!$1:$1048576, $D172, FALSE))</f>
        <v>700.24300000000005</v>
      </c>
      <c r="T172" s="24">
        <f>IF(ISBLANK(HLOOKUP(T$1, m_preprocess!$1:$1048576, $D172, FALSE)), "", HLOOKUP(T$1, m_preprocess!$1:$1048576, $D172, FALSE))</f>
        <v>8637.7999999999993</v>
      </c>
      <c r="U172" s="24">
        <f>IF(ISBLANK(HLOOKUP(U$1, m_preprocess!$1:$1048576, $D172, FALSE)), "", HLOOKUP(U$1, m_preprocess!$1:$1048576, $D172, FALSE))</f>
        <v>35073</v>
      </c>
      <c r="V172" s="24">
        <f>IF(ISBLANK(HLOOKUP(V$1, m_preprocess!$1:$1048576, $D172, FALSE)), "", HLOOKUP(V$1, m_preprocess!$1:$1048576, $D172, FALSE))</f>
        <v>95.878832759289239</v>
      </c>
      <c r="W172" s="24">
        <f>IF(ISBLANK(HLOOKUP(W$1, m_preprocess!$1:$1048576, $D172, FALSE)), "", HLOOKUP(W$1, m_preprocess!$1:$1048576, $D172, FALSE))</f>
        <v>391418.4863550571</v>
      </c>
      <c r="X172" s="24">
        <f>IF(ISBLANK(HLOOKUP(X$1, m_preprocess!$1:$1048576, $D172, FALSE)), "", HLOOKUP(X$1, m_preprocess!$1:$1048576, $D172, FALSE))</f>
        <v>809484.10336737463</v>
      </c>
      <c r="Y172" s="24">
        <f>IF(ISBLANK(HLOOKUP(Y$1, m_preprocess!$1:$1048576, $D172, FALSE)), "", HLOOKUP(Y$1, m_preprocess!$1:$1048576, $D172, FALSE))</f>
        <v>125.11</v>
      </c>
      <c r="Z172" s="24">
        <f>IF(ISBLANK(HLOOKUP(Z$1, m_preprocess!$1:$1048576, $D172, FALSE)), "", HLOOKUP(Z$1, m_preprocess!$1:$1048576, $D172, FALSE))</f>
        <v>96.4</v>
      </c>
      <c r="AA172" s="24">
        <f>IF(ISBLANK(HLOOKUP(AA$1, m_preprocess!$1:$1048576, $D172, FALSE)), "", HLOOKUP(AA$1, m_preprocess!$1:$1048576, $D172, FALSE))</f>
        <v>56.166666666666664</v>
      </c>
      <c r="AB172" s="24">
        <f>IF(ISBLANK(HLOOKUP(AB$1, m_preprocess!$1:$1048576, $D172, FALSE)), "", HLOOKUP(AB$1, m_preprocess!$1:$1048576, $D172, FALSE))</f>
        <v>58.843565199335544</v>
      </c>
      <c r="AC172" s="24">
        <f>IF(ISBLANK(HLOOKUP(AC$1, m_preprocess!$1:$1048576, $D172, FALSE)), "", HLOOKUP(AC$1, m_preprocess!$1:$1048576, $D172, FALSE))</f>
        <v>13.490551612200001</v>
      </c>
      <c r="AD172" s="24">
        <f>IF(ISBLANK(HLOOKUP(AD$1, m_preprocess!$1:$1048576, $D172, FALSE)), "", HLOOKUP(AD$1, m_preprocess!$1:$1048576, $D172, FALSE))</f>
        <v>140.35170643049781</v>
      </c>
      <c r="AE172" s="24">
        <f>IF(ISBLANK(HLOOKUP(AE$1, m_preprocess!$1:$1048576, $D172, FALSE)), "", HLOOKUP(AE$1, m_preprocess!$1:$1048576, $D172, FALSE))</f>
        <v>558.79303205764609</v>
      </c>
      <c r="AF172" s="24">
        <f>IF(ISBLANK(HLOOKUP(AF$1, m_preprocess!$1:$1048576, $D172, FALSE)), "", HLOOKUP(AF$1, m_preprocess!$1:$1048576, $D172, FALSE))</f>
        <v>180.51554998635251</v>
      </c>
      <c r="AG172" s="24">
        <f>IF(ISBLANK(HLOOKUP(AG$1, m_preprocess!$1:$1048576, $D172, FALSE)), "", HLOOKUP(AG$1, m_preprocess!$1:$1048576, $D172, FALSE))</f>
        <v>3163.2917771177435</v>
      </c>
      <c r="AH172" s="24">
        <f>IF(ISBLANK(HLOOKUP(AH$1, m_preprocess!$1:$1048576, $D172, FALSE)), "", HLOOKUP(AH$1, m_preprocess!$1:$1048576, $D172, FALSE))</f>
        <v>1176370</v>
      </c>
      <c r="AI172" s="24">
        <f>IF(ISBLANK(HLOOKUP(AI$1, m_preprocess!$1:$1048576, $D172, FALSE)), "", HLOOKUP(AI$1, m_preprocess!$1:$1048576, $D172, FALSE))</f>
        <v>97.607725667932769</v>
      </c>
    </row>
    <row r="173" spans="1:35" x14ac:dyDescent="0.25">
      <c r="A173" s="27">
        <v>39173</v>
      </c>
      <c r="B173">
        <v>2007</v>
      </c>
      <c r="C173">
        <v>4</v>
      </c>
      <c r="D173">
        <v>173</v>
      </c>
      <c r="E173" s="24">
        <f>IF(ISBLANK(HLOOKUP(E$1, m_preprocess!$1:$1048576, $D173, FALSE)), "", HLOOKUP(E$1, m_preprocess!$1:$1048576, $D173, FALSE))</f>
        <v>133.46308313008805</v>
      </c>
      <c r="F173" s="24">
        <f>IF(ISBLANK(HLOOKUP(F$1, m_preprocess!$1:$1048576, $D173, FALSE)), "", HLOOKUP(F$1, m_preprocess!$1:$1048576, $D173, FALSE))</f>
        <v>86.18</v>
      </c>
      <c r="G173" s="24">
        <f>IF(ISBLANK(HLOOKUP(G$1, m_preprocess!$1:$1048576, $D173, FALSE)), "", HLOOKUP(G$1, m_preprocess!$1:$1048576, $D173, FALSE))</f>
        <v>133.9013278958999</v>
      </c>
      <c r="H173" s="24">
        <f>IF(ISBLANK(HLOOKUP(H$1, m_preprocess!$1:$1048576, $D173, FALSE)), "", HLOOKUP(H$1, m_preprocess!$1:$1048576, $D173, FALSE))</f>
        <v>25.139350735795428</v>
      </c>
      <c r="I173" s="24">
        <f>IF(ISBLANK(HLOOKUP(I$1, m_preprocess!$1:$1048576, $D173, FALSE)), "", HLOOKUP(I$1, m_preprocess!$1:$1048576, $D173, FALSE))</f>
        <v>73.605078300078048</v>
      </c>
      <c r="J173" s="24">
        <f>IF(ISBLANK(HLOOKUP(J$1, m_preprocess!$1:$1048576, $D173, FALSE)), "", HLOOKUP(J$1, m_preprocess!$1:$1048576, $D173, FALSE))</f>
        <v>88.297904844888052</v>
      </c>
      <c r="K173" s="24">
        <f>IF(ISBLANK(HLOOKUP(K$1, m_preprocess!$1:$1048576, $D173, FALSE)), "", HLOOKUP(K$1, m_preprocess!$1:$1048576, $D173, FALSE))</f>
        <v>49.122542332736437</v>
      </c>
      <c r="L173" s="24">
        <f>IF(ISBLANK(HLOOKUP(L$1, m_preprocess!$1:$1048576, $D173, FALSE)), "", HLOOKUP(L$1, m_preprocess!$1:$1048576, $D173, FALSE))</f>
        <v>15.416431018134414</v>
      </c>
      <c r="M173" s="24">
        <f>IF(ISBLANK(HLOOKUP(M$1, m_preprocess!$1:$1048576, $D173, FALSE)), "", HLOOKUP(M$1, m_preprocess!$1:$1048576, $D173, FALSE))</f>
        <v>30.885709943550491</v>
      </c>
      <c r="N173" s="24">
        <f>IF(ISBLANK(HLOOKUP(N$1, m_preprocess!$1:$1048576, $D173, FALSE)), "", HLOOKUP(N$1, m_preprocess!$1:$1048576, $D173, FALSE))</f>
        <v>7.2199247290720603</v>
      </c>
      <c r="O173" s="24">
        <f>IF(ISBLANK(HLOOKUP(O$1, m_preprocess!$1:$1048576, $D173, FALSE)), "", HLOOKUP(O$1, m_preprocess!$1:$1048576, $D173, FALSE))</f>
        <v>10.851935669141525</v>
      </c>
      <c r="P173" s="24">
        <f>IF(ISBLANK(HLOOKUP(P$1, m_preprocess!$1:$1048576, $D173, FALSE)), "", HLOOKUP(P$1, m_preprocess!$1:$1048576, $D173, FALSE))</f>
        <v>3.4937822565149292</v>
      </c>
      <c r="Q173" s="24">
        <f>IF(ISBLANK(HLOOKUP(Q$1, m_preprocess!$1:$1048576, $D173, FALSE)), "", HLOOKUP(Q$1, m_preprocess!$1:$1048576, $D173, FALSE))</f>
        <v>19.328263689329752</v>
      </c>
      <c r="R173" s="24">
        <f>IF(ISBLANK(HLOOKUP(R$1, m_preprocess!$1:$1048576, $D173, FALSE)), "", HLOOKUP(R$1, m_preprocess!$1:$1048576, $D173, FALSE))</f>
        <v>96.62103152653853</v>
      </c>
      <c r="S173" s="24">
        <f>IF(ISBLANK(HLOOKUP(S$1, m_preprocess!$1:$1048576, $D173, FALSE)), "", HLOOKUP(S$1, m_preprocess!$1:$1048576, $D173, FALSE))</f>
        <v>698.50300000000004</v>
      </c>
      <c r="T173" s="24">
        <f>IF(ISBLANK(HLOOKUP(T$1, m_preprocess!$1:$1048576, $D173, FALSE)), "", HLOOKUP(T$1, m_preprocess!$1:$1048576, $D173, FALSE))</f>
        <v>8010.4</v>
      </c>
      <c r="U173" s="24">
        <f>IF(ISBLANK(HLOOKUP(U$1, m_preprocess!$1:$1048576, $D173, FALSE)), "", HLOOKUP(U$1, m_preprocess!$1:$1048576, $D173, FALSE))</f>
        <v>33919</v>
      </c>
      <c r="V173" s="24">
        <f>IF(ISBLANK(HLOOKUP(V$1, m_preprocess!$1:$1048576, $D173, FALSE)), "", HLOOKUP(V$1, m_preprocess!$1:$1048576, $D173, FALSE))</f>
        <v>95.013717173832362</v>
      </c>
      <c r="W173" s="24">
        <f>IF(ISBLANK(HLOOKUP(W$1, m_preprocess!$1:$1048576, $D173, FALSE)), "", HLOOKUP(W$1, m_preprocess!$1:$1048576, $D173, FALSE))</f>
        <v>405831.85330530728</v>
      </c>
      <c r="X173" s="24">
        <f>IF(ISBLANK(HLOOKUP(X$1, m_preprocess!$1:$1048576, $D173, FALSE)), "", HLOOKUP(X$1, m_preprocess!$1:$1048576, $D173, FALSE))</f>
        <v>816640.64898732631</v>
      </c>
      <c r="Y173" s="24">
        <f>IF(ISBLANK(HLOOKUP(Y$1, m_preprocess!$1:$1048576, $D173, FALSE)), "", HLOOKUP(Y$1, m_preprocess!$1:$1048576, $D173, FALSE))</f>
        <v>120.29</v>
      </c>
      <c r="Z173" s="24">
        <f>IF(ISBLANK(HLOOKUP(Z$1, m_preprocess!$1:$1048576, $D173, FALSE)), "", HLOOKUP(Z$1, m_preprocess!$1:$1048576, $D173, FALSE))</f>
        <v>90.6</v>
      </c>
      <c r="AA173" s="24">
        <f>IF(ISBLANK(HLOOKUP(AA$1, m_preprocess!$1:$1048576, $D173, FALSE)), "", HLOOKUP(AA$1, m_preprocess!$1:$1048576, $D173, FALSE))</f>
        <v>52.277777777777779</v>
      </c>
      <c r="AB173" s="24">
        <f>IF(ISBLANK(HLOOKUP(AB$1, m_preprocess!$1:$1048576, $D173, FALSE)), "", HLOOKUP(AB$1, m_preprocess!$1:$1048576, $D173, FALSE))</f>
        <v>52.801837777777777</v>
      </c>
      <c r="AC173" s="24">
        <f>IF(ISBLANK(HLOOKUP(AC$1, m_preprocess!$1:$1048576, $D173, FALSE)), "", HLOOKUP(AC$1, m_preprocess!$1:$1048576, $D173, FALSE))</f>
        <v>15.441637994799999</v>
      </c>
      <c r="AD173" s="24">
        <f>IF(ISBLANK(HLOOKUP(AD$1, m_preprocess!$1:$1048576, $D173, FALSE)), "", HLOOKUP(AD$1, m_preprocess!$1:$1048576, $D173, FALSE))</f>
        <v>140.69104513840236</v>
      </c>
      <c r="AE173" s="24">
        <f>IF(ISBLANK(HLOOKUP(AE$1, m_preprocess!$1:$1048576, $D173, FALSE)), "", HLOOKUP(AE$1, m_preprocess!$1:$1048576, $D173, FALSE))</f>
        <v>528.22830687714782</v>
      </c>
      <c r="AF173" s="24">
        <f>IF(ISBLANK(HLOOKUP(AF$1, m_preprocess!$1:$1048576, $D173, FALSE)), "", HLOOKUP(AF$1, m_preprocess!$1:$1048576, $D173, FALSE))</f>
        <v>173.78460467792851</v>
      </c>
      <c r="AG173" s="24">
        <f>IF(ISBLANK(HLOOKUP(AG$1, m_preprocess!$1:$1048576, $D173, FALSE)), "", HLOOKUP(AG$1, m_preprocess!$1:$1048576, $D173, FALSE))</f>
        <v>3220.4185755438143</v>
      </c>
      <c r="AH173" s="24">
        <f>IF(ISBLANK(HLOOKUP(AH$1, m_preprocess!$1:$1048576, $D173, FALSE)), "", HLOOKUP(AH$1, m_preprocess!$1:$1048576, $D173, FALSE))</f>
        <v>1103249</v>
      </c>
      <c r="AI173" s="24">
        <f>IF(ISBLANK(HLOOKUP(AI$1, m_preprocess!$1:$1048576, $D173, FALSE)), "", HLOOKUP(AI$1, m_preprocess!$1:$1048576, $D173, FALSE))</f>
        <v>99.104027454585733</v>
      </c>
    </row>
    <row r="174" spans="1:35" x14ac:dyDescent="0.25">
      <c r="A174" s="27">
        <v>39203</v>
      </c>
      <c r="B174">
        <v>2007</v>
      </c>
      <c r="C174">
        <v>5</v>
      </c>
      <c r="D174">
        <v>174</v>
      </c>
      <c r="E174" s="24">
        <f>IF(ISBLANK(HLOOKUP(E$1, m_preprocess!$1:$1048576, $D174, FALSE)), "", HLOOKUP(E$1, m_preprocess!$1:$1048576, $D174, FALSE))</f>
        <v>147.60791074167543</v>
      </c>
      <c r="F174" s="24">
        <f>IF(ISBLANK(HLOOKUP(F$1, m_preprocess!$1:$1048576, $D174, FALSE)), "", HLOOKUP(F$1, m_preprocess!$1:$1048576, $D174, FALSE))</f>
        <v>87.88</v>
      </c>
      <c r="G174" s="24">
        <f>IF(ISBLANK(HLOOKUP(G$1, m_preprocess!$1:$1048576, $D174, FALSE)), "", HLOOKUP(G$1, m_preprocess!$1:$1048576, $D174, FALSE))</f>
        <v>149.11373659450251</v>
      </c>
      <c r="H174" s="24">
        <f>IF(ISBLANK(HLOOKUP(H$1, m_preprocess!$1:$1048576, $D174, FALSE)), "", HLOOKUP(H$1, m_preprocess!$1:$1048576, $D174, FALSE))</f>
        <v>25.243961818181056</v>
      </c>
      <c r="I174" s="24">
        <f>IF(ISBLANK(HLOOKUP(I$1, m_preprocess!$1:$1048576, $D174, FALSE)), "", HLOOKUP(I$1, m_preprocess!$1:$1048576, $D174, FALSE))</f>
        <v>72.364984741987698</v>
      </c>
      <c r="J174" s="24">
        <f>IF(ISBLANK(HLOOKUP(J$1, m_preprocess!$1:$1048576, $D174, FALSE)), "", HLOOKUP(J$1, m_preprocess!$1:$1048576, $D174, FALSE))</f>
        <v>88.243544283020128</v>
      </c>
      <c r="K174" s="24">
        <f>IF(ISBLANK(HLOOKUP(K$1, m_preprocess!$1:$1048576, $D174, FALSE)), "", HLOOKUP(K$1, m_preprocess!$1:$1048576, $D174, FALSE))</f>
        <v>54.479741469029676</v>
      </c>
      <c r="L174" s="24">
        <f>IF(ISBLANK(HLOOKUP(L$1, m_preprocess!$1:$1048576, $D174, FALSE)), "", HLOOKUP(L$1, m_preprocess!$1:$1048576, $D174, FALSE))</f>
        <v>17.728771015267931</v>
      </c>
      <c r="M174" s="24">
        <f>IF(ISBLANK(HLOOKUP(M$1, m_preprocess!$1:$1048576, $D174, FALSE)), "", HLOOKUP(M$1, m_preprocess!$1:$1048576, $D174, FALSE))</f>
        <v>35.068399179063647</v>
      </c>
      <c r="N174" s="24">
        <f>IF(ISBLANK(HLOOKUP(N$1, m_preprocess!$1:$1048576, $D174, FALSE)), "", HLOOKUP(N$1, m_preprocess!$1:$1048576, $D174, FALSE))</f>
        <v>8.3071218894313539</v>
      </c>
      <c r="O174" s="24">
        <f>IF(ISBLANK(HLOOKUP(O$1, m_preprocess!$1:$1048576, $D174, FALSE)), "", HLOOKUP(O$1, m_preprocess!$1:$1048576, $D174, FALSE))</f>
        <v>12.028706664004538</v>
      </c>
      <c r="P174" s="24">
        <f>IF(ISBLANK(HLOOKUP(P$1, m_preprocess!$1:$1048576, $D174, FALSE)), "", HLOOKUP(P$1, m_preprocess!$1:$1048576, $D174, FALSE))</f>
        <v>3.7505793063884765</v>
      </c>
      <c r="Q174" s="24">
        <f>IF(ISBLANK(HLOOKUP(Q$1, m_preprocess!$1:$1048576, $D174, FALSE)), "", HLOOKUP(Q$1, m_preprocess!$1:$1048576, $D174, FALSE))</f>
        <v>19.034254744195387</v>
      </c>
      <c r="R174" s="24">
        <f>IF(ISBLANK(HLOOKUP(R$1, m_preprocess!$1:$1048576, $D174, FALSE)), "", HLOOKUP(R$1, m_preprocess!$1:$1048576, $D174, FALSE))</f>
        <v>94.497369992135617</v>
      </c>
      <c r="S174" s="24">
        <f>IF(ISBLANK(HLOOKUP(S$1, m_preprocess!$1:$1048576, $D174, FALSE)), "", HLOOKUP(S$1, m_preprocess!$1:$1048576, $D174, FALSE))</f>
        <v>841.98400000000004</v>
      </c>
      <c r="T174" s="24">
        <f>IF(ISBLANK(HLOOKUP(T$1, m_preprocess!$1:$1048576, $D174, FALSE)), "", HLOOKUP(T$1, m_preprocess!$1:$1048576, $D174, FALSE))</f>
        <v>8789.5</v>
      </c>
      <c r="U174" s="24">
        <f>IF(ISBLANK(HLOOKUP(U$1, m_preprocess!$1:$1048576, $D174, FALSE)), "", HLOOKUP(U$1, m_preprocess!$1:$1048576, $D174, FALSE))</f>
        <v>32187</v>
      </c>
      <c r="V174" s="24">
        <f>IF(ISBLANK(HLOOKUP(V$1, m_preprocess!$1:$1048576, $D174, FALSE)), "", HLOOKUP(V$1, m_preprocess!$1:$1048576, $D174, FALSE))</f>
        <v>93.064208867695115</v>
      </c>
      <c r="W174" s="24">
        <f>IF(ISBLANK(HLOOKUP(W$1, m_preprocess!$1:$1048576, $D174, FALSE)), "", HLOOKUP(W$1, m_preprocess!$1:$1048576, $D174, FALSE))</f>
        <v>406340.56468158256</v>
      </c>
      <c r="X174" s="24">
        <f>IF(ISBLANK(HLOOKUP(X$1, m_preprocess!$1:$1048576, $D174, FALSE)), "", HLOOKUP(X$1, m_preprocess!$1:$1048576, $D174, FALSE))</f>
        <v>828793.91320151859</v>
      </c>
      <c r="Y174" s="24">
        <f>IF(ISBLANK(HLOOKUP(Y$1, m_preprocess!$1:$1048576, $D174, FALSE)), "", HLOOKUP(Y$1, m_preprocess!$1:$1048576, $D174, FALSE))</f>
        <v>123.9</v>
      </c>
      <c r="Z174" s="24">
        <f>IF(ISBLANK(HLOOKUP(Z$1, m_preprocess!$1:$1048576, $D174, FALSE)), "", HLOOKUP(Z$1, m_preprocess!$1:$1048576, $D174, FALSE))</f>
        <v>99.9</v>
      </c>
      <c r="AA174" s="24">
        <f>IF(ISBLANK(HLOOKUP(AA$1, m_preprocess!$1:$1048576, $D174, FALSE)), "", HLOOKUP(AA$1, m_preprocess!$1:$1048576, $D174, FALSE))</f>
        <v>50.305555555555564</v>
      </c>
      <c r="AB174" s="24">
        <f>IF(ISBLANK(HLOOKUP(AB$1, m_preprocess!$1:$1048576, $D174, FALSE)), "", HLOOKUP(AB$1, m_preprocess!$1:$1048576, $D174, FALSE))</f>
        <v>52.91859888888888</v>
      </c>
      <c r="AC174" s="24">
        <f>IF(ISBLANK(HLOOKUP(AC$1, m_preprocess!$1:$1048576, $D174, FALSE)), "", HLOOKUP(AC$1, m_preprocess!$1:$1048576, $D174, FALSE))</f>
        <v>18.965335534200001</v>
      </c>
      <c r="AD174" s="24">
        <f>IF(ISBLANK(HLOOKUP(AD$1, m_preprocess!$1:$1048576, $D174, FALSE)), "", HLOOKUP(AD$1, m_preprocess!$1:$1048576, $D174, FALSE))</f>
        <v>143.19697989539787</v>
      </c>
      <c r="AE174" s="24">
        <f>IF(ISBLANK(HLOOKUP(AE$1, m_preprocess!$1:$1048576, $D174, FALSE)), "", HLOOKUP(AE$1, m_preprocess!$1:$1048576, $D174, FALSE))</f>
        <v>747.71498443187113</v>
      </c>
      <c r="AF174" s="24">
        <f>IF(ISBLANK(HLOOKUP(AF$1, m_preprocess!$1:$1048576, $D174, FALSE)), "", HLOOKUP(AF$1, m_preprocess!$1:$1048576, $D174, FALSE))</f>
        <v>200.12833465076213</v>
      </c>
      <c r="AG174" s="24">
        <f>IF(ISBLANK(HLOOKUP(AG$1, m_preprocess!$1:$1048576, $D174, FALSE)), "", HLOOKUP(AG$1, m_preprocess!$1:$1048576, $D174, FALSE))</f>
        <v>3287.826662472683</v>
      </c>
      <c r="AH174" s="24">
        <f>IF(ISBLANK(HLOOKUP(AH$1, m_preprocess!$1:$1048576, $D174, FALSE)), "", HLOOKUP(AH$1, m_preprocess!$1:$1048576, $D174, FALSE))</f>
        <v>1209901</v>
      </c>
      <c r="AI174" s="24">
        <f>IF(ISBLANK(HLOOKUP(AI$1, m_preprocess!$1:$1048576, $D174, FALSE)), "", HLOOKUP(AI$1, m_preprocess!$1:$1048576, $D174, FALSE))</f>
        <v>101.00591617266338</v>
      </c>
    </row>
    <row r="175" spans="1:35" x14ac:dyDescent="0.25">
      <c r="A175" s="27">
        <v>39234</v>
      </c>
      <c r="B175">
        <v>2007</v>
      </c>
      <c r="C175">
        <v>6</v>
      </c>
      <c r="D175">
        <v>175</v>
      </c>
      <c r="E175" s="24">
        <f>IF(ISBLANK(HLOOKUP(E$1, m_preprocess!$1:$1048576, $D175, FALSE)), "", HLOOKUP(E$1, m_preprocess!$1:$1048576, $D175, FALSE))</f>
        <v>136.12098630494512</v>
      </c>
      <c r="F175" s="24">
        <f>IF(ISBLANK(HLOOKUP(F$1, m_preprocess!$1:$1048576, $D175, FALSE)), "", HLOOKUP(F$1, m_preprocess!$1:$1048576, $D175, FALSE))</f>
        <v>86.17</v>
      </c>
      <c r="G175" s="24">
        <f>IF(ISBLANK(HLOOKUP(G$1, m_preprocess!$1:$1048576, $D175, FALSE)), "", HLOOKUP(G$1, m_preprocess!$1:$1048576, $D175, FALSE))</f>
        <v>141.97553999789864</v>
      </c>
      <c r="H175" s="24">
        <f>IF(ISBLANK(HLOOKUP(H$1, m_preprocess!$1:$1048576, $D175, FALSE)), "", HLOOKUP(H$1, m_preprocess!$1:$1048576, $D175, FALSE))</f>
        <v>25.355111093215783</v>
      </c>
      <c r="I175" s="24">
        <f>IF(ISBLANK(HLOOKUP(I$1, m_preprocess!$1:$1048576, $D175, FALSE)), "", HLOOKUP(I$1, m_preprocess!$1:$1048576, $D175, FALSE))</f>
        <v>72.793919268983842</v>
      </c>
      <c r="J175" s="24">
        <f>IF(ISBLANK(HLOOKUP(J$1, m_preprocess!$1:$1048576, $D175, FALSE)), "", HLOOKUP(J$1, m_preprocess!$1:$1048576, $D175, FALSE))</f>
        <v>90.286476240563857</v>
      </c>
      <c r="K175" s="24">
        <f>IF(ISBLANK(HLOOKUP(K$1, m_preprocess!$1:$1048576, $D175, FALSE)), "", HLOOKUP(K$1, m_preprocess!$1:$1048576, $D175, FALSE))</f>
        <v>49.51969396537406</v>
      </c>
      <c r="L175" s="24">
        <f>IF(ISBLANK(HLOOKUP(L$1, m_preprocess!$1:$1048576, $D175, FALSE)), "", HLOOKUP(L$1, m_preprocess!$1:$1048576, $D175, FALSE))</f>
        <v>16.499226279360606</v>
      </c>
      <c r="M175" s="24">
        <f>IF(ISBLANK(HLOOKUP(M$1, m_preprocess!$1:$1048576, $D175, FALSE)), "", HLOOKUP(M$1, m_preprocess!$1:$1048576, $D175, FALSE))</f>
        <v>35.392514808661495</v>
      </c>
      <c r="N175" s="24">
        <f>IF(ISBLANK(HLOOKUP(N$1, m_preprocess!$1:$1048576, $D175, FALSE)), "", HLOOKUP(N$1, m_preprocess!$1:$1048576, $D175, FALSE))</f>
        <v>7.869732274237232</v>
      </c>
      <c r="O175" s="24">
        <f>IF(ISBLANK(HLOOKUP(O$1, m_preprocess!$1:$1048576, $D175, FALSE)), "", HLOOKUP(O$1, m_preprocess!$1:$1048576, $D175, FALSE))</f>
        <v>12.055876635955554</v>
      </c>
      <c r="P175" s="24">
        <f>IF(ISBLANK(HLOOKUP(P$1, m_preprocess!$1:$1048576, $D175, FALSE)), "", HLOOKUP(P$1, m_preprocess!$1:$1048576, $D175, FALSE))</f>
        <v>3.6888802726392336</v>
      </c>
      <c r="Q175" s="24">
        <f>IF(ISBLANK(HLOOKUP(Q$1, m_preprocess!$1:$1048576, $D175, FALSE)), "", HLOOKUP(Q$1, m_preprocess!$1:$1048576, $D175, FALSE))</f>
        <v>20.867587527217353</v>
      </c>
      <c r="R175" s="24">
        <f>IF(ISBLANK(HLOOKUP(R$1, m_preprocess!$1:$1048576, $D175, FALSE)), "", HLOOKUP(R$1, m_preprocess!$1:$1048576, $D175, FALSE))</f>
        <v>101.74982040170563</v>
      </c>
      <c r="S175" s="24">
        <f>IF(ISBLANK(HLOOKUP(S$1, m_preprocess!$1:$1048576, $D175, FALSE)), "", HLOOKUP(S$1, m_preprocess!$1:$1048576, $D175, FALSE))</f>
        <v>789.65200000000004</v>
      </c>
      <c r="T175" s="24">
        <f>IF(ISBLANK(HLOOKUP(T$1, m_preprocess!$1:$1048576, $D175, FALSE)), "", HLOOKUP(T$1, m_preprocess!$1:$1048576, $D175, FALSE))</f>
        <v>8851.4</v>
      </c>
      <c r="U175" s="24">
        <f>IF(ISBLANK(HLOOKUP(U$1, m_preprocess!$1:$1048576, $D175, FALSE)), "", HLOOKUP(U$1, m_preprocess!$1:$1048576, $D175, FALSE))</f>
        <v>34104</v>
      </c>
      <c r="V175" s="24">
        <f>IF(ISBLANK(HLOOKUP(V$1, m_preprocess!$1:$1048576, $D175, FALSE)), "", HLOOKUP(V$1, m_preprocess!$1:$1048576, $D175, FALSE))</f>
        <v>90.74976745288896</v>
      </c>
      <c r="W175" s="24">
        <f>IF(ISBLANK(HLOOKUP(W$1, m_preprocess!$1:$1048576, $D175, FALSE)), "", HLOOKUP(W$1, m_preprocess!$1:$1048576, $D175, FALSE))</f>
        <v>417256.16429386329</v>
      </c>
      <c r="X175" s="24">
        <f>IF(ISBLANK(HLOOKUP(X$1, m_preprocess!$1:$1048576, $D175, FALSE)), "", HLOOKUP(X$1, m_preprocess!$1:$1048576, $D175, FALSE))</f>
        <v>845740.1949912057</v>
      </c>
      <c r="Y175" s="24">
        <f>IF(ISBLANK(HLOOKUP(Y$1, m_preprocess!$1:$1048576, $D175, FALSE)), "", HLOOKUP(Y$1, m_preprocess!$1:$1048576, $D175, FALSE))</f>
        <v>122.38</v>
      </c>
      <c r="Z175" s="24">
        <f>IF(ISBLANK(HLOOKUP(Z$1, m_preprocess!$1:$1048576, $D175, FALSE)), "", HLOOKUP(Z$1, m_preprocess!$1:$1048576, $D175, FALSE))</f>
        <v>96.9</v>
      </c>
      <c r="AA175" s="24">
        <f>IF(ISBLANK(HLOOKUP(AA$1, m_preprocess!$1:$1048576, $D175, FALSE)), "", HLOOKUP(AA$1, m_preprocess!$1:$1048576, $D175, FALSE))</f>
        <v>52.062430323299886</v>
      </c>
      <c r="AB175" s="24">
        <f>IF(ISBLANK(HLOOKUP(AB$1, m_preprocess!$1:$1048576, $D175, FALSE)), "", HLOOKUP(AB$1, m_preprocess!$1:$1048576, $D175, FALSE))</f>
        <v>51.316981993599441</v>
      </c>
      <c r="AC175" s="24">
        <f>IF(ISBLANK(HLOOKUP(AC$1, m_preprocess!$1:$1048576, $D175, FALSE)), "", HLOOKUP(AC$1, m_preprocess!$1:$1048576, $D175, FALSE))</f>
        <v>18.906665226099999</v>
      </c>
      <c r="AD175" s="24">
        <f>IF(ISBLANK(HLOOKUP(AD$1, m_preprocess!$1:$1048576, $D175, FALSE)), "", HLOOKUP(AD$1, m_preprocess!$1:$1048576, $D175, FALSE))</f>
        <v>141.81666461058427</v>
      </c>
      <c r="AE175" s="24">
        <f>IF(ISBLANK(HLOOKUP(AE$1, m_preprocess!$1:$1048576, $D175, FALSE)), "", HLOOKUP(AE$1, m_preprocess!$1:$1048576, $D175, FALSE))</f>
        <v>711.35595845154842</v>
      </c>
      <c r="AF175" s="24">
        <f>IF(ISBLANK(HLOOKUP(AF$1, m_preprocess!$1:$1048576, $D175, FALSE)), "", HLOOKUP(AF$1, m_preprocess!$1:$1048576, $D175, FALSE))</f>
        <v>199.40690578645581</v>
      </c>
      <c r="AG175" s="24">
        <f>IF(ISBLANK(HLOOKUP(AG$1, m_preprocess!$1:$1048576, $D175, FALSE)), "", HLOOKUP(AG$1, m_preprocess!$1:$1048576, $D175, FALSE))</f>
        <v>3364.8203114950793</v>
      </c>
      <c r="AH175" s="24">
        <f>IF(ISBLANK(HLOOKUP(AH$1, m_preprocess!$1:$1048576, $D175, FALSE)), "", HLOOKUP(AH$1, m_preprocess!$1:$1048576, $D175, FALSE))</f>
        <v>1202138</v>
      </c>
      <c r="AI175" s="24">
        <f>IF(ISBLANK(HLOOKUP(AI$1, m_preprocess!$1:$1048576, $D175, FALSE)), "", HLOOKUP(AI$1, m_preprocess!$1:$1048576, $D175, FALSE))</f>
        <v>101.12134621086992</v>
      </c>
    </row>
    <row r="176" spans="1:35" x14ac:dyDescent="0.25">
      <c r="A176" s="27">
        <v>39264</v>
      </c>
      <c r="B176">
        <v>2007</v>
      </c>
      <c r="C176">
        <v>7</v>
      </c>
      <c r="D176">
        <v>176</v>
      </c>
      <c r="E176" s="24">
        <f>IF(ISBLANK(HLOOKUP(E$1, m_preprocess!$1:$1048576, $D176, FALSE)), "", HLOOKUP(E$1, m_preprocess!$1:$1048576, $D176, FALSE))</f>
        <v>127.38755189795539</v>
      </c>
      <c r="F176" s="24">
        <f>IF(ISBLANK(HLOOKUP(F$1, m_preprocess!$1:$1048576, $D176, FALSE)), "", HLOOKUP(F$1, m_preprocess!$1:$1048576, $D176, FALSE))</f>
        <v>85.42</v>
      </c>
      <c r="G176" s="24">
        <f>IF(ISBLANK(HLOOKUP(G$1, m_preprocess!$1:$1048576, $D176, FALSE)), "", HLOOKUP(G$1, m_preprocess!$1:$1048576, $D176, FALSE))</f>
        <v>146.00069254551741</v>
      </c>
      <c r="H176" s="24">
        <f>IF(ISBLANK(HLOOKUP(H$1, m_preprocess!$1:$1048576, $D176, FALSE)), "", HLOOKUP(H$1, m_preprocess!$1:$1048576, $D176, FALSE))</f>
        <v>25.481952030608348</v>
      </c>
      <c r="I176" s="24">
        <f>IF(ISBLANK(HLOOKUP(I$1, m_preprocess!$1:$1048576, $D176, FALSE)), "", HLOOKUP(I$1, m_preprocess!$1:$1048576, $D176, FALSE))</f>
        <v>69.3044857385418</v>
      </c>
      <c r="J176" s="24">
        <f>IF(ISBLANK(HLOOKUP(J$1, m_preprocess!$1:$1048576, $D176, FALSE)), "", HLOOKUP(J$1, m_preprocess!$1:$1048576, $D176, FALSE))</f>
        <v>91.561114483635123</v>
      </c>
      <c r="K176" s="24">
        <f>IF(ISBLANK(HLOOKUP(K$1, m_preprocess!$1:$1048576, $D176, FALSE)), "", HLOOKUP(K$1, m_preprocess!$1:$1048576, $D176, FALSE))</f>
        <v>50.368202119854345</v>
      </c>
      <c r="L176" s="24">
        <f>IF(ISBLANK(HLOOKUP(L$1, m_preprocess!$1:$1048576, $D176, FALSE)), "", HLOOKUP(L$1, m_preprocess!$1:$1048576, $D176, FALSE))</f>
        <v>18.241130089057474</v>
      </c>
      <c r="M176" s="24">
        <f>IF(ISBLANK(HLOOKUP(M$1, m_preprocess!$1:$1048576, $D176, FALSE)), "", HLOOKUP(M$1, m_preprocess!$1:$1048576, $D176, FALSE))</f>
        <v>41.235922947455236</v>
      </c>
      <c r="N176" s="24">
        <f>IF(ISBLANK(HLOOKUP(N$1, m_preprocess!$1:$1048576, $D176, FALSE)), "", HLOOKUP(N$1, m_preprocess!$1:$1048576, $D176, FALSE))</f>
        <v>8.8590010669837707</v>
      </c>
      <c r="O176" s="24">
        <f>IF(ISBLANK(HLOOKUP(O$1, m_preprocess!$1:$1048576, $D176, FALSE)), "", HLOOKUP(O$1, m_preprocess!$1:$1048576, $D176, FALSE))</f>
        <v>13.877151092094705</v>
      </c>
      <c r="P176" s="24">
        <f>IF(ISBLANK(HLOOKUP(P$1, m_preprocess!$1:$1048576, $D176, FALSE)), "", HLOOKUP(P$1, m_preprocess!$1:$1048576, $D176, FALSE))</f>
        <v>4.3576473052802873</v>
      </c>
      <c r="Q176" s="24">
        <f>IF(ISBLANK(HLOOKUP(Q$1, m_preprocess!$1:$1048576, $D176, FALSE)), "", HLOOKUP(Q$1, m_preprocess!$1:$1048576, $D176, FALSE))</f>
        <v>22.137236555598871</v>
      </c>
      <c r="R176" s="24">
        <f>IF(ISBLANK(HLOOKUP(R$1, m_preprocess!$1:$1048576, $D176, FALSE)), "", HLOOKUP(R$1, m_preprocess!$1:$1048576, $D176, FALSE))</f>
        <v>105.40774100718984</v>
      </c>
      <c r="S176" s="24">
        <f>IF(ISBLANK(HLOOKUP(S$1, m_preprocess!$1:$1048576, $D176, FALSE)), "", HLOOKUP(S$1, m_preprocess!$1:$1048576, $D176, FALSE))</f>
        <v>811.93899999999996</v>
      </c>
      <c r="T176" s="24">
        <f>IF(ISBLANK(HLOOKUP(T$1, m_preprocess!$1:$1048576, $D176, FALSE)), "", HLOOKUP(T$1, m_preprocess!$1:$1048576, $D176, FALSE))</f>
        <v>9024.5</v>
      </c>
      <c r="U176" s="24">
        <f>IF(ISBLANK(HLOOKUP(U$1, m_preprocess!$1:$1048576, $D176, FALSE)), "", HLOOKUP(U$1, m_preprocess!$1:$1048576, $D176, FALSE))</f>
        <v>37709</v>
      </c>
      <c r="V176" s="24">
        <f>IF(ISBLANK(HLOOKUP(V$1, m_preprocess!$1:$1048576, $D176, FALSE)), "", HLOOKUP(V$1, m_preprocess!$1:$1048576, $D176, FALSE))</f>
        <v>90.474962030580883</v>
      </c>
      <c r="W176" s="24">
        <f>IF(ISBLANK(HLOOKUP(W$1, m_preprocess!$1:$1048576, $D176, FALSE)), "", HLOOKUP(W$1, m_preprocess!$1:$1048576, $D176, FALSE))</f>
        <v>423061.08602083538</v>
      </c>
      <c r="X176" s="24">
        <f>IF(ISBLANK(HLOOKUP(X$1, m_preprocess!$1:$1048576, $D176, FALSE)), "", HLOOKUP(X$1, m_preprocess!$1:$1048576, $D176, FALSE))</f>
        <v>857776.52252640913</v>
      </c>
      <c r="Y176" s="24">
        <f>IF(ISBLANK(HLOOKUP(Y$1, m_preprocess!$1:$1048576, $D176, FALSE)), "", HLOOKUP(Y$1, m_preprocess!$1:$1048576, $D176, FALSE))</f>
        <v>127.85</v>
      </c>
      <c r="Z176" s="24">
        <f>IF(ISBLANK(HLOOKUP(Z$1, m_preprocess!$1:$1048576, $D176, FALSE)), "", HLOOKUP(Z$1, m_preprocess!$1:$1048576, $D176, FALSE))</f>
        <v>99.8</v>
      </c>
      <c r="AA176" s="24">
        <f>IF(ISBLANK(HLOOKUP(AA$1, m_preprocess!$1:$1048576, $D176, FALSE)), "", HLOOKUP(AA$1, m_preprocess!$1:$1048576, $D176, FALSE))</f>
        <v>47.937293729372932</v>
      </c>
      <c r="AB176" s="24">
        <f>IF(ISBLANK(HLOOKUP(AB$1, m_preprocess!$1:$1048576, $D176, FALSE)), "", HLOOKUP(AB$1, m_preprocess!$1:$1048576, $D176, FALSE))</f>
        <v>50.17905456270627</v>
      </c>
      <c r="AC176" s="24">
        <f>IF(ISBLANK(HLOOKUP(AC$1, m_preprocess!$1:$1048576, $D176, FALSE)), "", HLOOKUP(AC$1, m_preprocess!$1:$1048576, $D176, FALSE))</f>
        <v>20.898196258900001</v>
      </c>
      <c r="AD176" s="24">
        <f>IF(ISBLANK(HLOOKUP(AD$1, m_preprocess!$1:$1048576, $D176, FALSE)), "", HLOOKUP(AD$1, m_preprocess!$1:$1048576, $D176, FALSE))</f>
        <v>140.80379732257748</v>
      </c>
      <c r="AE176" s="24">
        <f>IF(ISBLANK(HLOOKUP(AE$1, m_preprocess!$1:$1048576, $D176, FALSE)), "", HLOOKUP(AE$1, m_preprocess!$1:$1048576, $D176, FALSE))</f>
        <v>685.57064289760103</v>
      </c>
      <c r="AF176" s="24">
        <f>IF(ISBLANK(HLOOKUP(AF$1, m_preprocess!$1:$1048576, $D176, FALSE)), "", HLOOKUP(AF$1, m_preprocess!$1:$1048576, $D176, FALSE))</f>
        <v>220.7675517920554</v>
      </c>
      <c r="AG176" s="24">
        <f>IF(ISBLANK(HLOOKUP(AG$1, m_preprocess!$1:$1048576, $D176, FALSE)), "", HLOOKUP(AG$1, m_preprocess!$1:$1048576, $D176, FALSE))</f>
        <v>3476.0106497763177</v>
      </c>
      <c r="AH176" s="24">
        <f>IF(ISBLANK(HLOOKUP(AH$1, m_preprocess!$1:$1048576, $D176, FALSE)), "", HLOOKUP(AH$1, m_preprocess!$1:$1048576, $D176, FALSE))</f>
        <v>1300903</v>
      </c>
      <c r="AI176" s="24">
        <f>IF(ISBLANK(HLOOKUP(AI$1, m_preprocess!$1:$1048576, $D176, FALSE)), "", HLOOKUP(AI$1, m_preprocess!$1:$1048576, $D176, FALSE))</f>
        <v>100.05374676874092</v>
      </c>
    </row>
    <row r="177" spans="1:35" x14ac:dyDescent="0.25">
      <c r="A177" s="27">
        <v>39295</v>
      </c>
      <c r="B177">
        <v>2007</v>
      </c>
      <c r="C177">
        <v>8</v>
      </c>
      <c r="D177">
        <v>177</v>
      </c>
      <c r="E177" s="24">
        <f>IF(ISBLANK(HLOOKUP(E$1, m_preprocess!$1:$1048576, $D177, FALSE)), "", HLOOKUP(E$1, m_preprocess!$1:$1048576, $D177, FALSE))</f>
        <v>126.59522767863001</v>
      </c>
      <c r="F177" s="24">
        <f>IF(ISBLANK(HLOOKUP(F$1, m_preprocess!$1:$1048576, $D177, FALSE)), "", HLOOKUP(F$1, m_preprocess!$1:$1048576, $D177, FALSE))</f>
        <v>94.13</v>
      </c>
      <c r="G177" s="24">
        <f>IF(ISBLANK(HLOOKUP(G$1, m_preprocess!$1:$1048576, $D177, FALSE)), "", HLOOKUP(G$1, m_preprocess!$1:$1048576, $D177, FALSE))</f>
        <v>162.44852998652544</v>
      </c>
      <c r="H177" s="24">
        <f>IF(ISBLANK(HLOOKUP(H$1, m_preprocess!$1:$1048576, $D177, FALSE)), "", HLOOKUP(H$1, m_preprocess!$1:$1048576, $D177, FALSE))</f>
        <v>25.631022823007864</v>
      </c>
      <c r="I177" s="24">
        <f>IF(ISBLANK(HLOOKUP(I$1, m_preprocess!$1:$1048576, $D177, FALSE)), "", HLOOKUP(I$1, m_preprocess!$1:$1048576, $D177, FALSE))</f>
        <v>75.759354998895276</v>
      </c>
      <c r="J177" s="24">
        <f>IF(ISBLANK(HLOOKUP(J$1, m_preprocess!$1:$1048576, $D177, FALSE)), "", HLOOKUP(J$1, m_preprocess!$1:$1048576, $D177, FALSE))</f>
        <v>91.923999812301616</v>
      </c>
      <c r="K177" s="24">
        <f>IF(ISBLANK(HLOOKUP(K$1, m_preprocess!$1:$1048576, $D177, FALSE)), "", HLOOKUP(K$1, m_preprocess!$1:$1048576, $D177, FALSE))</f>
        <v>53.384243907119625</v>
      </c>
      <c r="L177" s="24">
        <f>IF(ISBLANK(HLOOKUP(L$1, m_preprocess!$1:$1048576, $D177, FALSE)), "", HLOOKUP(L$1, m_preprocess!$1:$1048576, $D177, FALSE))</f>
        <v>18.438630950082818</v>
      </c>
      <c r="M177" s="24">
        <f>IF(ISBLANK(HLOOKUP(M$1, m_preprocess!$1:$1048576, $D177, FALSE)), "", HLOOKUP(M$1, m_preprocess!$1:$1048576, $D177, FALSE))</f>
        <v>45.92967454681677</v>
      </c>
      <c r="N177" s="24">
        <f>IF(ISBLANK(HLOOKUP(N$1, m_preprocess!$1:$1048576, $D177, FALSE)), "", HLOOKUP(N$1, m_preprocess!$1:$1048576, $D177, FALSE))</f>
        <v>10.509145804623209</v>
      </c>
      <c r="O177" s="24">
        <f>IF(ISBLANK(HLOOKUP(O$1, m_preprocess!$1:$1048576, $D177, FALSE)), "", HLOOKUP(O$1, m_preprocess!$1:$1048576, $D177, FALSE))</f>
        <v>14.803242131791578</v>
      </c>
      <c r="P177" s="24">
        <f>IF(ISBLANK(HLOOKUP(P$1, m_preprocess!$1:$1048576, $D177, FALSE)), "", HLOOKUP(P$1, m_preprocess!$1:$1048576, $D177, FALSE))</f>
        <v>4.8196559106671408</v>
      </c>
      <c r="Q177" s="24">
        <f>IF(ISBLANK(HLOOKUP(Q$1, m_preprocess!$1:$1048576, $D177, FALSE)), "", HLOOKUP(Q$1, m_preprocess!$1:$1048576, $D177, FALSE))</f>
        <v>19.874353181985917</v>
      </c>
      <c r="R177" s="24">
        <f>IF(ISBLANK(HLOOKUP(R$1, m_preprocess!$1:$1048576, $D177, FALSE)), "", HLOOKUP(R$1, m_preprocess!$1:$1048576, $D177, FALSE))</f>
        <v>107.76335455175808</v>
      </c>
      <c r="S177" s="24">
        <f>IF(ISBLANK(HLOOKUP(S$1, m_preprocess!$1:$1048576, $D177, FALSE)), "", HLOOKUP(S$1, m_preprocess!$1:$1048576, $D177, FALSE))</f>
        <v>860.14200000000005</v>
      </c>
      <c r="T177" s="24">
        <f>IF(ISBLANK(HLOOKUP(T$1, m_preprocess!$1:$1048576, $D177, FALSE)), "", HLOOKUP(T$1, m_preprocess!$1:$1048576, $D177, FALSE))</f>
        <v>9106.5</v>
      </c>
      <c r="U177" s="24">
        <f>IF(ISBLANK(HLOOKUP(U$1, m_preprocess!$1:$1048576, $D177, FALSE)), "", HLOOKUP(U$1, m_preprocess!$1:$1048576, $D177, FALSE))</f>
        <v>34958</v>
      </c>
      <c r="V177" s="24">
        <f>IF(ISBLANK(HLOOKUP(V$1, m_preprocess!$1:$1048576, $D177, FALSE)), "", HLOOKUP(V$1, m_preprocess!$1:$1048576, $D177, FALSE))</f>
        <v>88.643859011996142</v>
      </c>
      <c r="W177" s="24">
        <f>IF(ISBLANK(HLOOKUP(W$1, m_preprocess!$1:$1048576, $D177, FALSE)), "", HLOOKUP(W$1, m_preprocess!$1:$1048576, $D177, FALSE))</f>
        <v>406608.4436803984</v>
      </c>
      <c r="X177" s="24">
        <f>IF(ISBLANK(HLOOKUP(X$1, m_preprocess!$1:$1048576, $D177, FALSE)), "", HLOOKUP(X$1, m_preprocess!$1:$1048576, $D177, FALSE))</f>
        <v>860591.12632054766</v>
      </c>
      <c r="Y177" s="24">
        <f>IF(ISBLANK(HLOOKUP(Y$1, m_preprocess!$1:$1048576, $D177, FALSE)), "", HLOOKUP(Y$1, m_preprocess!$1:$1048576, $D177, FALSE))</f>
        <v>129.05000000000001</v>
      </c>
      <c r="Z177" s="24">
        <f>IF(ISBLANK(HLOOKUP(Z$1, m_preprocess!$1:$1048576, $D177, FALSE)), "", HLOOKUP(Z$1, m_preprocess!$1:$1048576, $D177, FALSE))</f>
        <v>104.9</v>
      </c>
      <c r="AA177" s="24">
        <f>IF(ISBLANK(HLOOKUP(AA$1, m_preprocess!$1:$1048576, $D177, FALSE)), "", HLOOKUP(AA$1, m_preprocess!$1:$1048576, $D177, FALSE))</f>
        <v>46.166666666666664</v>
      </c>
      <c r="AB177" s="24">
        <f>IF(ISBLANK(HLOOKUP(AB$1, m_preprocess!$1:$1048576, $D177, FALSE)), "", HLOOKUP(AB$1, m_preprocess!$1:$1048576, $D177, FALSE))</f>
        <v>46.60851154069767</v>
      </c>
      <c r="AC177" s="24">
        <f>IF(ISBLANK(HLOOKUP(AC$1, m_preprocess!$1:$1048576, $D177, FALSE)), "", HLOOKUP(AC$1, m_preprocess!$1:$1048576, $D177, FALSE))</f>
        <v>22.755979459199999</v>
      </c>
      <c r="AD177" s="24">
        <f>IF(ISBLANK(HLOOKUP(AD$1, m_preprocess!$1:$1048576, $D177, FALSE)), "", HLOOKUP(AD$1, m_preprocess!$1:$1048576, $D177, FALSE))</f>
        <v>142.8807933648373</v>
      </c>
      <c r="AE177" s="24">
        <f>IF(ISBLANK(HLOOKUP(AE$1, m_preprocess!$1:$1048576, $D177, FALSE)), "", HLOOKUP(AE$1, m_preprocess!$1:$1048576, $D177, FALSE))</f>
        <v>697.35256555565172</v>
      </c>
      <c r="AF177" s="24">
        <f>IF(ISBLANK(HLOOKUP(AF$1, m_preprocess!$1:$1048576, $D177, FALSE)), "", HLOOKUP(AF$1, m_preprocess!$1:$1048576, $D177, FALSE))</f>
        <v>233.49558429551882</v>
      </c>
      <c r="AG177" s="24">
        <f>IF(ISBLANK(HLOOKUP(AG$1, m_preprocess!$1:$1048576, $D177, FALSE)), "", HLOOKUP(AG$1, m_preprocess!$1:$1048576, $D177, FALSE))</f>
        <v>3571.8014606847833</v>
      </c>
      <c r="AH177" s="24">
        <f>IF(ISBLANK(HLOOKUP(AH$1, m_preprocess!$1:$1048576, $D177, FALSE)), "", HLOOKUP(AH$1, m_preprocess!$1:$1048576, $D177, FALSE))</f>
        <v>1381501</v>
      </c>
      <c r="AI177" s="24">
        <f>IF(ISBLANK(HLOOKUP(AI$1, m_preprocess!$1:$1048576, $D177, FALSE)), "", HLOOKUP(AI$1, m_preprocess!$1:$1048576, $D177, FALSE))</f>
        <v>100.29237739154098</v>
      </c>
    </row>
    <row r="178" spans="1:35" x14ac:dyDescent="0.25">
      <c r="A178" s="27">
        <v>39326</v>
      </c>
      <c r="B178">
        <v>2007</v>
      </c>
      <c r="C178">
        <v>9</v>
      </c>
      <c r="D178">
        <v>178</v>
      </c>
      <c r="E178" s="24">
        <f>IF(ISBLANK(HLOOKUP(E$1, m_preprocess!$1:$1048576, $D178, FALSE)), "", HLOOKUP(E$1, m_preprocess!$1:$1048576, $D178, FALSE))</f>
        <v>123.5104632944452</v>
      </c>
      <c r="F178" s="24">
        <f>IF(ISBLANK(HLOOKUP(F$1, m_preprocess!$1:$1048576, $D178, FALSE)), "", HLOOKUP(F$1, m_preprocess!$1:$1048576, $D178, FALSE))</f>
        <v>93.83</v>
      </c>
      <c r="G178" s="24">
        <f>IF(ISBLANK(HLOOKUP(G$1, m_preprocess!$1:$1048576, $D178, FALSE)), "", HLOOKUP(G$1, m_preprocess!$1:$1048576, $D178, FALSE))</f>
        <v>150.90962700810508</v>
      </c>
      <c r="H178" s="24">
        <f>IF(ISBLANK(HLOOKUP(H$1, m_preprocess!$1:$1048576, $D178, FALSE)), "", HLOOKUP(H$1, m_preprocess!$1:$1048576, $D178, FALSE))</f>
        <v>25.836322072189656</v>
      </c>
      <c r="I178" s="24">
        <f>IF(ISBLANK(HLOOKUP(I$1, m_preprocess!$1:$1048576, $D178, FALSE)), "", HLOOKUP(I$1, m_preprocess!$1:$1048576, $D178, FALSE))</f>
        <v>78.407124788501463</v>
      </c>
      <c r="J178" s="24">
        <f>IF(ISBLANK(HLOOKUP(J$1, m_preprocess!$1:$1048576, $D178, FALSE)), "", HLOOKUP(J$1, m_preprocess!$1:$1048576, $D178, FALSE))</f>
        <v>95.314425146494742</v>
      </c>
      <c r="K178" s="24">
        <f>IF(ISBLANK(HLOOKUP(K$1, m_preprocess!$1:$1048576, $D178, FALSE)), "", HLOOKUP(K$1, m_preprocess!$1:$1048576, $D178, FALSE))</f>
        <v>50.134640119049237</v>
      </c>
      <c r="L178" s="24">
        <f>IF(ISBLANK(HLOOKUP(L$1, m_preprocess!$1:$1048576, $D178, FALSE)), "", HLOOKUP(L$1, m_preprocess!$1:$1048576, $D178, FALSE))</f>
        <v>18.415666228659209</v>
      </c>
      <c r="M178" s="24">
        <f>IF(ISBLANK(HLOOKUP(M$1, m_preprocess!$1:$1048576, $D178, FALSE)), "", HLOOKUP(M$1, m_preprocess!$1:$1048576, $D178, FALSE))</f>
        <v>39.226286537091781</v>
      </c>
      <c r="N178" s="24">
        <f>IF(ISBLANK(HLOOKUP(N$1, m_preprocess!$1:$1048576, $D178, FALSE)), "", HLOOKUP(N$1, m_preprocess!$1:$1048576, $D178, FALSE))</f>
        <v>8.5783311145373453</v>
      </c>
      <c r="O178" s="24">
        <f>IF(ISBLANK(HLOOKUP(O$1, m_preprocess!$1:$1048576, $D178, FALSE)), "", HLOOKUP(O$1, m_preprocess!$1:$1048576, $D178, FALSE))</f>
        <v>14.413317184530904</v>
      </c>
      <c r="P178" s="24">
        <f>IF(ISBLANK(HLOOKUP(P$1, m_preprocess!$1:$1048576, $D178, FALSE)), "", HLOOKUP(P$1, m_preprocess!$1:$1048576, $D178, FALSE))</f>
        <v>4.6694565686925005</v>
      </c>
      <c r="Q178" s="24">
        <f>IF(ISBLANK(HLOOKUP(Q$1, m_preprocess!$1:$1048576, $D178, FALSE)), "", HLOOKUP(Q$1, m_preprocess!$1:$1048576, $D178, FALSE))</f>
        <v>18.864914233463583</v>
      </c>
      <c r="R178" s="24">
        <f>IF(ISBLANK(HLOOKUP(R$1, m_preprocess!$1:$1048576, $D178, FALSE)), "", HLOOKUP(R$1, m_preprocess!$1:$1048576, $D178, FALSE))</f>
        <v>107.67612325883296</v>
      </c>
      <c r="S178" s="24">
        <f>IF(ISBLANK(HLOOKUP(S$1, m_preprocess!$1:$1048576, $D178, FALSE)), "", HLOOKUP(S$1, m_preprocess!$1:$1048576, $D178, FALSE))</f>
        <v>766.34299999999996</v>
      </c>
      <c r="T178" s="24">
        <f>IF(ISBLANK(HLOOKUP(T$1, m_preprocess!$1:$1048576, $D178, FALSE)), "", HLOOKUP(T$1, m_preprocess!$1:$1048576, $D178, FALSE))</f>
        <v>8082.6</v>
      </c>
      <c r="U178" s="24">
        <f>IF(ISBLANK(HLOOKUP(U$1, m_preprocess!$1:$1048576, $D178, FALSE)), "", HLOOKUP(U$1, m_preprocess!$1:$1048576, $D178, FALSE))</f>
        <v>34593</v>
      </c>
      <c r="V178" s="24">
        <f>IF(ISBLANK(HLOOKUP(V$1, m_preprocess!$1:$1048576, $D178, FALSE)), "", HLOOKUP(V$1, m_preprocess!$1:$1048576, $D178, FALSE))</f>
        <v>87.906286651486738</v>
      </c>
      <c r="W178" s="24">
        <f>IF(ISBLANK(HLOOKUP(W$1, m_preprocess!$1:$1048576, $D178, FALSE)), "", HLOOKUP(W$1, m_preprocess!$1:$1048576, $D178, FALSE))</f>
        <v>404580.82504132937</v>
      </c>
      <c r="X178" s="24">
        <f>IF(ISBLANK(HLOOKUP(X$1, m_preprocess!$1:$1048576, $D178, FALSE)), "", HLOOKUP(X$1, m_preprocess!$1:$1048576, $D178, FALSE))</f>
        <v>856503.05945905694</v>
      </c>
      <c r="Y178" s="24">
        <f>IF(ISBLANK(HLOOKUP(Y$1, m_preprocess!$1:$1048576, $D178, FALSE)), "", HLOOKUP(Y$1, m_preprocess!$1:$1048576, $D178, FALSE))</f>
        <v>123.24</v>
      </c>
      <c r="Z178" s="24">
        <f>IF(ISBLANK(HLOOKUP(Z$1, m_preprocess!$1:$1048576, $D178, FALSE)), "", HLOOKUP(Z$1, m_preprocess!$1:$1048576, $D178, FALSE))</f>
        <v>98.4</v>
      </c>
      <c r="AA178" s="24">
        <f>IF(ISBLANK(HLOOKUP(AA$1, m_preprocess!$1:$1048576, $D178, FALSE)), "", HLOOKUP(AA$1, m_preprocess!$1:$1048576, $D178, FALSE))</f>
        <v>46.906354515050168</v>
      </c>
      <c r="AB178" s="24">
        <f>IF(ISBLANK(HLOOKUP(AB$1, m_preprocess!$1:$1048576, $D178, FALSE)), "", HLOOKUP(AB$1, m_preprocess!$1:$1048576, $D178, FALSE))</f>
        <v>49.205113086131519</v>
      </c>
      <c r="AC178" s="24">
        <f>IF(ISBLANK(HLOOKUP(AC$1, m_preprocess!$1:$1048576, $D178, FALSE)), "", HLOOKUP(AC$1, m_preprocess!$1:$1048576, $D178, FALSE))</f>
        <v>22.9571970533</v>
      </c>
      <c r="AD178" s="24">
        <f>IF(ISBLANK(HLOOKUP(AD$1, m_preprocess!$1:$1048576, $D178, FALSE)), "", HLOOKUP(AD$1, m_preprocess!$1:$1048576, $D178, FALSE))</f>
        <v>143.87045928542443</v>
      </c>
      <c r="AE178" s="24">
        <f>IF(ISBLANK(HLOOKUP(AE$1, m_preprocess!$1:$1048576, $D178, FALSE)), "", HLOOKUP(AE$1, m_preprocess!$1:$1048576, $D178, FALSE))</f>
        <v>647.71428082455884</v>
      </c>
      <c r="AF178" s="24">
        <f>IF(ISBLANK(HLOOKUP(AF$1, m_preprocess!$1:$1048576, $D178, FALSE)), "", HLOOKUP(AF$1, m_preprocess!$1:$1048576, $D178, FALSE))</f>
        <v>198.31799170034699</v>
      </c>
      <c r="AG178" s="24">
        <f>IF(ISBLANK(HLOOKUP(AG$1, m_preprocess!$1:$1048576, $D178, FALSE)), "", HLOOKUP(AG$1, m_preprocess!$1:$1048576, $D178, FALSE))</f>
        <v>3670.8851495322524</v>
      </c>
      <c r="AH178" s="24">
        <f>IF(ISBLANK(HLOOKUP(AH$1, m_preprocess!$1:$1048576, $D178, FALSE)), "", HLOOKUP(AH$1, m_preprocess!$1:$1048576, $D178, FALSE))</f>
        <v>1171053</v>
      </c>
      <c r="AI178" s="24">
        <f>IF(ISBLANK(HLOOKUP(AI$1, m_preprocess!$1:$1048576, $D178, FALSE)), "", HLOOKUP(AI$1, m_preprocess!$1:$1048576, $D178, FALSE))</f>
        <v>101.03074548396492</v>
      </c>
    </row>
    <row r="179" spans="1:35" x14ac:dyDescent="0.25">
      <c r="A179" s="27">
        <v>39356</v>
      </c>
      <c r="B179">
        <v>2007</v>
      </c>
      <c r="C179">
        <v>10</v>
      </c>
      <c r="D179">
        <v>179</v>
      </c>
      <c r="E179" s="24">
        <f>IF(ISBLANK(HLOOKUP(E$1, m_preprocess!$1:$1048576, $D179, FALSE)), "", HLOOKUP(E$1, m_preprocess!$1:$1048576, $D179, FALSE))</f>
        <v>128.41538266104467</v>
      </c>
      <c r="F179" s="24">
        <f>IF(ISBLANK(HLOOKUP(F$1, m_preprocess!$1:$1048576, $D179, FALSE)), "", HLOOKUP(F$1, m_preprocess!$1:$1048576, $D179, FALSE))</f>
        <v>95.91</v>
      </c>
      <c r="G179" s="24">
        <f>IF(ISBLANK(HLOOKUP(G$1, m_preprocess!$1:$1048576, $D179, FALSE)), "", HLOOKUP(G$1, m_preprocess!$1:$1048576, $D179, FALSE))</f>
        <v>165.88685033228262</v>
      </c>
      <c r="H179" s="24">
        <f>IF(ISBLANK(HLOOKUP(H$1, m_preprocess!$1:$1048576, $D179, FALSE)), "", HLOOKUP(H$1, m_preprocess!$1:$1048576, $D179, FALSE))</f>
        <v>26.012853273715397</v>
      </c>
      <c r="I179" s="24">
        <f>IF(ISBLANK(HLOOKUP(I$1, m_preprocess!$1:$1048576, $D179, FALSE)), "", HLOOKUP(I$1, m_preprocess!$1:$1048576, $D179, FALSE))</f>
        <v>77.43661881041163</v>
      </c>
      <c r="J179" s="24">
        <f>IF(ISBLANK(HLOOKUP(J$1, m_preprocess!$1:$1048576, $D179, FALSE)), "", HLOOKUP(J$1, m_preprocess!$1:$1048576, $D179, FALSE))</f>
        <v>95.761986843789103</v>
      </c>
      <c r="K179" s="24">
        <f>IF(ISBLANK(HLOOKUP(K$1, m_preprocess!$1:$1048576, $D179, FALSE)), "", HLOOKUP(K$1, m_preprocess!$1:$1048576, $D179, FALSE))</f>
        <v>56.545961245397351</v>
      </c>
      <c r="L179" s="24">
        <f>IF(ISBLANK(HLOOKUP(L$1, m_preprocess!$1:$1048576, $D179, FALSE)), "", HLOOKUP(L$1, m_preprocess!$1:$1048576, $D179, FALSE))</f>
        <v>20.873286857790436</v>
      </c>
      <c r="M179" s="24">
        <f>IF(ISBLANK(HLOOKUP(M$1, m_preprocess!$1:$1048576, $D179, FALSE)), "", HLOOKUP(M$1, m_preprocess!$1:$1048576, $D179, FALSE))</f>
        <v>42.697228117761746</v>
      </c>
      <c r="N179" s="24">
        <f>IF(ISBLANK(HLOOKUP(N$1, m_preprocess!$1:$1048576, $D179, FALSE)), "", HLOOKUP(N$1, m_preprocess!$1:$1048576, $D179, FALSE))</f>
        <v>9.4496219961919685</v>
      </c>
      <c r="O179" s="24">
        <f>IF(ISBLANK(HLOOKUP(O$1, m_preprocess!$1:$1048576, $D179, FALSE)), "", HLOOKUP(O$1, m_preprocess!$1:$1048576, $D179, FALSE))</f>
        <v>14.969141652527137</v>
      </c>
      <c r="P179" s="24">
        <f>IF(ISBLANK(HLOOKUP(P$1, m_preprocess!$1:$1048576, $D179, FALSE)), "", HLOOKUP(P$1, m_preprocess!$1:$1048576, $D179, FALSE))</f>
        <v>5.4298424941515924</v>
      </c>
      <c r="Q179" s="24">
        <f>IF(ISBLANK(HLOOKUP(Q$1, m_preprocess!$1:$1048576, $D179, FALSE)), "", HLOOKUP(Q$1, m_preprocess!$1:$1048576, $D179, FALSE))</f>
        <v>20.997312146142232</v>
      </c>
      <c r="R179" s="24">
        <f>IF(ISBLANK(HLOOKUP(R$1, m_preprocess!$1:$1048576, $D179, FALSE)), "", HLOOKUP(R$1, m_preprocess!$1:$1048576, $D179, FALSE))</f>
        <v>111.20771603025381</v>
      </c>
      <c r="S179" s="24">
        <f>IF(ISBLANK(HLOOKUP(S$1, m_preprocess!$1:$1048576, $D179, FALSE)), "", HLOOKUP(S$1, m_preprocess!$1:$1048576, $D179, FALSE))</f>
        <v>868.41499999999996</v>
      </c>
      <c r="T179" s="24">
        <f>IF(ISBLANK(HLOOKUP(T$1, m_preprocess!$1:$1048576, $D179, FALSE)), "", HLOOKUP(T$1, m_preprocess!$1:$1048576, $D179, FALSE))</f>
        <v>8370.4</v>
      </c>
      <c r="U179" s="24">
        <f>IF(ISBLANK(HLOOKUP(U$1, m_preprocess!$1:$1048576, $D179, FALSE)), "", HLOOKUP(U$1, m_preprocess!$1:$1048576, $D179, FALSE))</f>
        <v>37019</v>
      </c>
      <c r="V179" s="24">
        <f>IF(ISBLANK(HLOOKUP(V$1, m_preprocess!$1:$1048576, $D179, FALSE)), "", HLOOKUP(V$1, m_preprocess!$1:$1048576, $D179, FALSE))</f>
        <v>88.079372169744914</v>
      </c>
      <c r="W179" s="24">
        <f>IF(ISBLANK(HLOOKUP(W$1, m_preprocess!$1:$1048576, $D179, FALSE)), "", HLOOKUP(W$1, m_preprocess!$1:$1048576, $D179, FALSE))</f>
        <v>403968.10720560752</v>
      </c>
      <c r="X179" s="24">
        <f>IF(ISBLANK(HLOOKUP(X$1, m_preprocess!$1:$1048576, $D179, FALSE)), "", HLOOKUP(X$1, m_preprocess!$1:$1048576, $D179, FALSE))</f>
        <v>849215.68070817122</v>
      </c>
      <c r="Y179" s="24">
        <f>IF(ISBLANK(HLOOKUP(Y$1, m_preprocess!$1:$1048576, $D179, FALSE)), "", HLOOKUP(Y$1, m_preprocess!$1:$1048576, $D179, FALSE))</f>
        <v>129.16999999999999</v>
      </c>
      <c r="Z179" s="24">
        <f>IF(ISBLANK(HLOOKUP(Z$1, m_preprocess!$1:$1048576, $D179, FALSE)), "", HLOOKUP(Z$1, m_preprocess!$1:$1048576, $D179, FALSE))</f>
        <v>107.8</v>
      </c>
      <c r="AA179" s="24">
        <f>IF(ISBLANK(HLOOKUP(AA$1, m_preprocess!$1:$1048576, $D179, FALSE)), "", HLOOKUP(AA$1, m_preprocess!$1:$1048576, $D179, FALSE))</f>
        <v>47.361111111111107</v>
      </c>
      <c r="AB179" s="24">
        <f>IF(ISBLANK(HLOOKUP(AB$1, m_preprocess!$1:$1048576, $D179, FALSE)), "", HLOOKUP(AB$1, m_preprocess!$1:$1048576, $D179, FALSE))</f>
        <v>47.903591111111112</v>
      </c>
      <c r="AC179" s="24">
        <f>IF(ISBLANK(HLOOKUP(AC$1, m_preprocess!$1:$1048576, $D179, FALSE)), "", HLOOKUP(AC$1, m_preprocess!$1:$1048576, $D179, FALSE))</f>
        <v>25.225440726999999</v>
      </c>
      <c r="AD179" s="24">
        <f>IF(ISBLANK(HLOOKUP(AD$1, m_preprocess!$1:$1048576, $D179, FALSE)), "", HLOOKUP(AD$1, m_preprocess!$1:$1048576, $D179, FALSE))</f>
        <v>146.76737690652649</v>
      </c>
      <c r="AE179" s="24">
        <f>IF(ISBLANK(HLOOKUP(AE$1, m_preprocess!$1:$1048576, $D179, FALSE)), "", HLOOKUP(AE$1, m_preprocess!$1:$1048576, $D179, FALSE))</f>
        <v>678.52838815820519</v>
      </c>
      <c r="AF179" s="24">
        <f>IF(ISBLANK(HLOOKUP(AF$1, m_preprocess!$1:$1048576, $D179, FALSE)), "", HLOOKUP(AF$1, m_preprocess!$1:$1048576, $D179, FALSE))</f>
        <v>222.7251738268267</v>
      </c>
      <c r="AG179" s="24">
        <f>IF(ISBLANK(HLOOKUP(AG$1, m_preprocess!$1:$1048576, $D179, FALSE)), "", HLOOKUP(AG$1, m_preprocess!$1:$1048576, $D179, FALSE))</f>
        <v>3764.5755203385352</v>
      </c>
      <c r="AH179" s="24">
        <f>IF(ISBLANK(HLOOKUP(AH$1, m_preprocess!$1:$1048576, $D179, FALSE)), "", HLOOKUP(AH$1, m_preprocess!$1:$1048576, $D179, FALSE))</f>
        <v>1387400</v>
      </c>
      <c r="AI179" s="24">
        <f>IF(ISBLANK(HLOOKUP(AI$1, m_preprocess!$1:$1048576, $D179, FALSE)), "", HLOOKUP(AI$1, m_preprocess!$1:$1048576, $D179, FALSE))</f>
        <v>103.0623737968</v>
      </c>
    </row>
    <row r="180" spans="1:35" x14ac:dyDescent="0.25">
      <c r="A180" s="27">
        <v>39387</v>
      </c>
      <c r="B180">
        <v>2007</v>
      </c>
      <c r="C180">
        <v>11</v>
      </c>
      <c r="D180">
        <v>180</v>
      </c>
      <c r="E180" s="24">
        <f>IF(ISBLANK(HLOOKUP(E$1, m_preprocess!$1:$1048576, $D180, FALSE)), "", HLOOKUP(E$1, m_preprocess!$1:$1048576, $D180, FALSE))</f>
        <v>129.73508945617357</v>
      </c>
      <c r="F180" s="24">
        <f>IF(ISBLANK(HLOOKUP(F$1, m_preprocess!$1:$1048576, $D180, FALSE)), "", HLOOKUP(F$1, m_preprocess!$1:$1048576, $D180, FALSE))</f>
        <v>96.23</v>
      </c>
      <c r="G180" s="24">
        <f>IF(ISBLANK(HLOOKUP(G$1, m_preprocess!$1:$1048576, $D180, FALSE)), "", HLOOKUP(G$1, m_preprocess!$1:$1048576, $D180, FALSE))</f>
        <v>173.10515866812631</v>
      </c>
      <c r="H180" s="24">
        <f>IF(ISBLANK(HLOOKUP(H$1, m_preprocess!$1:$1048576, $D180, FALSE)), "", HLOOKUP(H$1, m_preprocess!$1:$1048576, $D180, FALSE))</f>
        <v>26.235151823784847</v>
      </c>
      <c r="I180" s="24">
        <f>IF(ISBLANK(HLOOKUP(I$1, m_preprocess!$1:$1048576, $D180, FALSE)), "", HLOOKUP(I$1, m_preprocess!$1:$1048576, $D180, FALSE))</f>
        <v>79.274832082342698</v>
      </c>
      <c r="J180" s="24">
        <f>IF(ISBLANK(HLOOKUP(J$1, m_preprocess!$1:$1048576, $D180, FALSE)), "", HLOOKUP(J$1, m_preprocess!$1:$1048576, $D180, FALSE))</f>
        <v>96.649090852781228</v>
      </c>
      <c r="K180" s="24">
        <f>IF(ISBLANK(HLOOKUP(K$1, m_preprocess!$1:$1048576, $D180, FALSE)), "", HLOOKUP(K$1, m_preprocess!$1:$1048576, $D180, FALSE))</f>
        <v>53.185603289764195</v>
      </c>
      <c r="L180" s="24">
        <f>IF(ISBLANK(HLOOKUP(L$1, m_preprocess!$1:$1048576, $D180, FALSE)), "", HLOOKUP(L$1, m_preprocess!$1:$1048576, $D180, FALSE))</f>
        <v>19.499225432624343</v>
      </c>
      <c r="M180" s="24">
        <f>IF(ISBLANK(HLOOKUP(M$1, m_preprocess!$1:$1048576, $D180, FALSE)), "", HLOOKUP(M$1, m_preprocess!$1:$1048576, $D180, FALSE))</f>
        <v>41.550389917859981</v>
      </c>
      <c r="N180" s="24">
        <f>IF(ISBLANK(HLOOKUP(N$1, m_preprocess!$1:$1048576, $D180, FALSE)), "", HLOOKUP(N$1, m_preprocess!$1:$1048576, $D180, FALSE))</f>
        <v>10.276321941833091</v>
      </c>
      <c r="O180" s="24">
        <f>IF(ISBLANK(HLOOKUP(O$1, m_preprocess!$1:$1048576, $D180, FALSE)), "", HLOOKUP(O$1, m_preprocess!$1:$1048576, $D180, FALSE))</f>
        <v>13.884916591638721</v>
      </c>
      <c r="P180" s="24">
        <f>IF(ISBLANK(HLOOKUP(P$1, m_preprocess!$1:$1048576, $D180, FALSE)), "", HLOOKUP(P$1, m_preprocess!$1:$1048576, $D180, FALSE))</f>
        <v>5.1966461905060424</v>
      </c>
      <c r="Q180" s="24">
        <f>IF(ISBLANK(HLOOKUP(Q$1, m_preprocess!$1:$1048576, $D180, FALSE)), "", HLOOKUP(Q$1, m_preprocess!$1:$1048576, $D180, FALSE))</f>
        <v>19.576787794091175</v>
      </c>
      <c r="R180" s="24">
        <f>IF(ISBLANK(HLOOKUP(R$1, m_preprocess!$1:$1048576, $D180, FALSE)), "", HLOOKUP(R$1, m_preprocess!$1:$1048576, $D180, FALSE))</f>
        <v>108.89561528704151</v>
      </c>
      <c r="S180" s="24">
        <f>IF(ISBLANK(HLOOKUP(S$1, m_preprocess!$1:$1048576, $D180, FALSE)), "", HLOOKUP(S$1, m_preprocess!$1:$1048576, $D180, FALSE))</f>
        <v>932.947</v>
      </c>
      <c r="T180" s="24">
        <f>IF(ISBLANK(HLOOKUP(T$1, m_preprocess!$1:$1048576, $D180, FALSE)), "", HLOOKUP(T$1, m_preprocess!$1:$1048576, $D180, FALSE))</f>
        <v>8254.4</v>
      </c>
      <c r="U180" s="24">
        <f>IF(ISBLANK(HLOOKUP(U$1, m_preprocess!$1:$1048576, $D180, FALSE)), "", HLOOKUP(U$1, m_preprocess!$1:$1048576, $D180, FALSE))</f>
        <v>35006</v>
      </c>
      <c r="V180" s="24">
        <f>IF(ISBLANK(HLOOKUP(V$1, m_preprocess!$1:$1048576, $D180, FALSE)), "", HLOOKUP(V$1, m_preprocess!$1:$1048576, $D180, FALSE))</f>
        <v>89.546825206117717</v>
      </c>
      <c r="W180" s="24">
        <f>IF(ISBLANK(HLOOKUP(W$1, m_preprocess!$1:$1048576, $D180, FALSE)), "", HLOOKUP(W$1, m_preprocess!$1:$1048576, $D180, FALSE))</f>
        <v>406640.32255868718</v>
      </c>
      <c r="X180" s="24">
        <f>IF(ISBLANK(HLOOKUP(X$1, m_preprocess!$1:$1048576, $D180, FALSE)), "", HLOOKUP(X$1, m_preprocess!$1:$1048576, $D180, FALSE))</f>
        <v>858274.46516189305</v>
      </c>
      <c r="Y180" s="24">
        <f>IF(ISBLANK(HLOOKUP(Y$1, m_preprocess!$1:$1048576, $D180, FALSE)), "", HLOOKUP(Y$1, m_preprocess!$1:$1048576, $D180, FALSE))</f>
        <v>125.88</v>
      </c>
      <c r="Z180" s="24">
        <f>IF(ISBLANK(HLOOKUP(Z$1, m_preprocess!$1:$1048576, $D180, FALSE)), "", HLOOKUP(Z$1, m_preprocess!$1:$1048576, $D180, FALSE))</f>
        <v>102.4</v>
      </c>
      <c r="AA180" s="24">
        <f>IF(ISBLANK(HLOOKUP(AA$1, m_preprocess!$1:$1048576, $D180, FALSE)), "", HLOOKUP(AA$1, m_preprocess!$1:$1048576, $D180, FALSE))</f>
        <v>48.055555555555564</v>
      </c>
      <c r="AB180" s="24">
        <f>IF(ISBLANK(HLOOKUP(AB$1, m_preprocess!$1:$1048576, $D180, FALSE)), "", HLOOKUP(AB$1, m_preprocess!$1:$1048576, $D180, FALSE))</f>
        <v>51.454989117917592</v>
      </c>
      <c r="AC180" s="24">
        <f>IF(ISBLANK(HLOOKUP(AC$1, m_preprocess!$1:$1048576, $D180, FALSE)), "", HLOOKUP(AC$1, m_preprocess!$1:$1048576, $D180, FALSE))</f>
        <v>22.372526188899997</v>
      </c>
      <c r="AD180" s="24">
        <f>IF(ISBLANK(HLOOKUP(AD$1, m_preprocess!$1:$1048576, $D180, FALSE)), "", HLOOKUP(AD$1, m_preprocess!$1:$1048576, $D180, FALSE))</f>
        <v>150.62023997546697</v>
      </c>
      <c r="AE180" s="24">
        <f>IF(ISBLANK(HLOOKUP(AE$1, m_preprocess!$1:$1048576, $D180, FALSE)), "", HLOOKUP(AE$1, m_preprocess!$1:$1048576, $D180, FALSE))</f>
        <v>701.54448813190675</v>
      </c>
      <c r="AF180" s="24">
        <f>IF(ISBLANK(HLOOKUP(AF$1, m_preprocess!$1:$1048576, $D180, FALSE)), "", HLOOKUP(AF$1, m_preprocess!$1:$1048576, $D180, FALSE))</f>
        <v>223.90837259932965</v>
      </c>
      <c r="AG180" s="24">
        <f>IF(ISBLANK(HLOOKUP(AG$1, m_preprocess!$1:$1048576, $D180, FALSE)), "", HLOOKUP(AG$1, m_preprocess!$1:$1048576, $D180, FALSE))</f>
        <v>3852.7342289552384</v>
      </c>
      <c r="AH180" s="24">
        <f>IF(ISBLANK(HLOOKUP(AH$1, m_preprocess!$1:$1048576, $D180, FALSE)), "", HLOOKUP(AH$1, m_preprocess!$1:$1048576, $D180, FALSE))</f>
        <v>1423321</v>
      </c>
      <c r="AI180" s="24">
        <f>IF(ISBLANK(HLOOKUP(AI$1, m_preprocess!$1:$1048576, $D180, FALSE)), "", HLOOKUP(AI$1, m_preprocess!$1:$1048576, $D180, FALSE))</f>
        <v>105.52247128962252</v>
      </c>
    </row>
    <row r="181" spans="1:35" x14ac:dyDescent="0.25">
      <c r="A181" s="27">
        <v>39417</v>
      </c>
      <c r="B181">
        <v>2007</v>
      </c>
      <c r="C181">
        <v>12</v>
      </c>
      <c r="D181">
        <v>181</v>
      </c>
      <c r="E181" s="24">
        <f>IF(ISBLANK(HLOOKUP(E$1, m_preprocess!$1:$1048576, $D181, FALSE)), "", HLOOKUP(E$1, m_preprocess!$1:$1048576, $D181, FALSE))</f>
        <v>128.89792837498598</v>
      </c>
      <c r="F181" s="24">
        <f>IF(ISBLANK(HLOOKUP(F$1, m_preprocess!$1:$1048576, $D181, FALSE)), "", HLOOKUP(F$1, m_preprocess!$1:$1048576, $D181, FALSE))</f>
        <v>92.05</v>
      </c>
      <c r="G181" s="24">
        <f>IF(ISBLANK(HLOOKUP(G$1, m_preprocess!$1:$1048576, $D181, FALSE)), "", HLOOKUP(G$1, m_preprocess!$1:$1048576, $D181, FALSE))</f>
        <v>148.49337315996141</v>
      </c>
      <c r="H181" s="24">
        <f>IF(ISBLANK(HLOOKUP(H$1, m_preprocess!$1:$1048576, $D181, FALSE)), "", HLOOKUP(H$1, m_preprocess!$1:$1048576, $D181, FALSE))</f>
        <v>26.478372590331425</v>
      </c>
      <c r="I181" s="24">
        <f>IF(ISBLANK(HLOOKUP(I$1, m_preprocess!$1:$1048576, $D181, FALSE)), "", HLOOKUP(I$1, m_preprocess!$1:$1048576, $D181, FALSE))</f>
        <v>74.520201287564504</v>
      </c>
      <c r="J181" s="24">
        <f>IF(ISBLANK(HLOOKUP(J$1, m_preprocess!$1:$1048576, $D181, FALSE)), "", HLOOKUP(J$1, m_preprocess!$1:$1048576, $D181, FALSE))</f>
        <v>99.410186220373305</v>
      </c>
      <c r="K181" s="24">
        <f>IF(ISBLANK(HLOOKUP(K$1, m_preprocess!$1:$1048576, $D181, FALSE)), "", HLOOKUP(K$1, m_preprocess!$1:$1048576, $D181, FALSE))</f>
        <v>55.537144256420078</v>
      </c>
      <c r="L181" s="24">
        <f>IF(ISBLANK(HLOOKUP(L$1, m_preprocess!$1:$1048576, $D181, FALSE)), "", HLOOKUP(L$1, m_preprocess!$1:$1048576, $D181, FALSE))</f>
        <v>19.002090991399676</v>
      </c>
      <c r="M181" s="24">
        <f>IF(ISBLANK(HLOOKUP(M$1, m_preprocess!$1:$1048576, $D181, FALSE)), "", HLOOKUP(M$1, m_preprocess!$1:$1048576, $D181, FALSE))</f>
        <v>37.031237823559749</v>
      </c>
      <c r="N181" s="24">
        <f>IF(ISBLANK(HLOOKUP(N$1, m_preprocess!$1:$1048576, $D181, FALSE)), "", HLOOKUP(N$1, m_preprocess!$1:$1048576, $D181, FALSE))</f>
        <v>10.534074643536783</v>
      </c>
      <c r="O181" s="24">
        <f>IF(ISBLANK(HLOOKUP(O$1, m_preprocess!$1:$1048576, $D181, FALSE)), "", HLOOKUP(O$1, m_preprocess!$1:$1048576, $D181, FALSE))</f>
        <v>11.801052615326745</v>
      </c>
      <c r="P181" s="24">
        <f>IF(ISBLANK(HLOOKUP(P$1, m_preprocess!$1:$1048576, $D181, FALSE)), "", HLOOKUP(P$1, m_preprocess!$1:$1048576, $D181, FALSE))</f>
        <v>4.3731024136444319</v>
      </c>
      <c r="Q181" s="24">
        <f>IF(ISBLANK(HLOOKUP(Q$1, m_preprocess!$1:$1048576, $D181, FALSE)), "", HLOOKUP(Q$1, m_preprocess!$1:$1048576, $D181, FALSE))</f>
        <v>30.655207272685338</v>
      </c>
      <c r="R181" s="24">
        <f>IF(ISBLANK(HLOOKUP(R$1, m_preprocess!$1:$1048576, $D181, FALSE)), "", HLOOKUP(R$1, m_preprocess!$1:$1048576, $D181, FALSE))</f>
        <v>145.69856915634981</v>
      </c>
      <c r="S181" s="24">
        <f>IF(ISBLANK(HLOOKUP(S$1, m_preprocess!$1:$1048576, $D181, FALSE)), "", HLOOKUP(S$1, m_preprocess!$1:$1048576, $D181, FALSE))</f>
        <v>768.22</v>
      </c>
      <c r="T181" s="24">
        <f>IF(ISBLANK(HLOOKUP(T$1, m_preprocess!$1:$1048576, $D181, FALSE)), "", HLOOKUP(T$1, m_preprocess!$1:$1048576, $D181, FALSE))</f>
        <v>8921.4</v>
      </c>
      <c r="U181" s="24">
        <f>IF(ISBLANK(HLOOKUP(U$1, m_preprocess!$1:$1048576, $D181, FALSE)), "", HLOOKUP(U$1, m_preprocess!$1:$1048576, $D181, FALSE))</f>
        <v>38018</v>
      </c>
      <c r="V181" s="24">
        <f>IF(ISBLANK(HLOOKUP(V$1, m_preprocess!$1:$1048576, $D181, FALSE)), "", HLOOKUP(V$1, m_preprocess!$1:$1048576, $D181, FALSE))</f>
        <v>88.400188321073458</v>
      </c>
      <c r="W181" s="24">
        <f>IF(ISBLANK(HLOOKUP(W$1, m_preprocess!$1:$1048576, $D181, FALSE)), "", HLOOKUP(W$1, m_preprocess!$1:$1048576, $D181, FALSE))</f>
        <v>465068.08369697712</v>
      </c>
      <c r="X181" s="24">
        <f>IF(ISBLANK(HLOOKUP(X$1, m_preprocess!$1:$1048576, $D181, FALSE)), "", HLOOKUP(X$1, m_preprocess!$1:$1048576, $D181, FALSE))</f>
        <v>881103.49381966994</v>
      </c>
      <c r="Y181" s="24">
        <f>IF(ISBLANK(HLOOKUP(Y$1, m_preprocess!$1:$1048576, $D181, FALSE)), "", HLOOKUP(Y$1, m_preprocess!$1:$1048576, $D181, FALSE))</f>
        <v>122.43</v>
      </c>
      <c r="Z181" s="24">
        <f>IF(ISBLANK(HLOOKUP(Z$1, m_preprocess!$1:$1048576, $D181, FALSE)), "", HLOOKUP(Z$1, m_preprocess!$1:$1048576, $D181, FALSE))</f>
        <v>92.6</v>
      </c>
      <c r="AA181" s="24">
        <f>IF(ISBLANK(HLOOKUP(AA$1, m_preprocess!$1:$1048576, $D181, FALSE)), "", HLOOKUP(AA$1, m_preprocess!$1:$1048576, $D181, FALSE))</f>
        <v>50.388888888888886</v>
      </c>
      <c r="AB181" s="24">
        <f>IF(ISBLANK(HLOOKUP(AB$1, m_preprocess!$1:$1048576, $D181, FALSE)), "", HLOOKUP(AB$1, m_preprocess!$1:$1048576, $D181, FALSE))</f>
        <v>51.509452786603489</v>
      </c>
      <c r="AC181" s="24">
        <f>IF(ISBLANK(HLOOKUP(AC$1, m_preprocess!$1:$1048576, $D181, FALSE)), "", HLOOKUP(AC$1, m_preprocess!$1:$1048576, $D181, FALSE))</f>
        <v>23.265140814900001</v>
      </c>
      <c r="AD181" s="24">
        <f>IF(ISBLANK(HLOOKUP(AD$1, m_preprocess!$1:$1048576, $D181, FALSE)), "", HLOOKUP(AD$1, m_preprocess!$1:$1048576, $D181, FALSE))</f>
        <v>149.35136196562675</v>
      </c>
      <c r="AE181" s="24">
        <f>IF(ISBLANK(HLOOKUP(AE$1, m_preprocess!$1:$1048576, $D181, FALSE)), "", HLOOKUP(AE$1, m_preprocess!$1:$1048576, $D181, FALSE))</f>
        <v>741.01157840246287</v>
      </c>
      <c r="AF181" s="24">
        <f>IF(ISBLANK(HLOOKUP(AF$1, m_preprocess!$1:$1048576, $D181, FALSE)), "", HLOOKUP(AF$1, m_preprocess!$1:$1048576, $D181, FALSE))</f>
        <v>241.45589956025222</v>
      </c>
      <c r="AG181" s="24">
        <f>IF(ISBLANK(HLOOKUP(AG$1, m_preprocess!$1:$1048576, $D181, FALSE)), "", HLOOKUP(AG$1, m_preprocess!$1:$1048576, $D181, FALSE))</f>
        <v>3950.4258917259849</v>
      </c>
      <c r="AH181" s="24">
        <f>IF(ISBLANK(HLOOKUP(AH$1, m_preprocess!$1:$1048576, $D181, FALSE)), "", HLOOKUP(AH$1, m_preprocess!$1:$1048576, $D181, FALSE))</f>
        <v>1291430</v>
      </c>
      <c r="AI181" s="24">
        <f>IF(ISBLANK(HLOOKUP(AI$1, m_preprocess!$1:$1048576, $D181, FALSE)), "", HLOOKUP(AI$1, m_preprocess!$1:$1048576, $D181, FALSE))</f>
        <v>104.81241929754357</v>
      </c>
    </row>
    <row r="182" spans="1:35" x14ac:dyDescent="0.25">
      <c r="A182" s="27">
        <v>39448</v>
      </c>
      <c r="B182">
        <v>2008</v>
      </c>
      <c r="C182">
        <v>1</v>
      </c>
      <c r="D182">
        <v>182</v>
      </c>
      <c r="E182" s="24">
        <f>IF(ISBLANK(HLOOKUP(E$1, m_preprocess!$1:$1048576, $D182, FALSE)), "", HLOOKUP(E$1, m_preprocess!$1:$1048576, $D182, FALSE))</f>
        <v>126.22689251081431</v>
      </c>
      <c r="F182" s="24">
        <f>IF(ISBLANK(HLOOKUP(F$1, m_preprocess!$1:$1048576, $D182, FALSE)), "", HLOOKUP(F$1, m_preprocess!$1:$1048576, $D182, FALSE))</f>
        <v>85.41</v>
      </c>
      <c r="G182" s="24">
        <f>IF(ISBLANK(HLOOKUP(G$1, m_preprocess!$1:$1048576, $D182, FALSE)), "", HLOOKUP(G$1, m_preprocess!$1:$1048576, $D182, FALSE))</f>
        <v>150.04316908135684</v>
      </c>
      <c r="H182" s="24">
        <f>IF(ISBLANK(HLOOKUP(H$1, m_preprocess!$1:$1048576, $D182, FALSE)), "", HLOOKUP(H$1, m_preprocess!$1:$1048576, $D182, FALSE))</f>
        <v>26.724208633937643</v>
      </c>
      <c r="I182" s="24">
        <f>IF(ISBLANK(HLOOKUP(I$1, m_preprocess!$1:$1048576, $D182, FALSE)), "", HLOOKUP(I$1, m_preprocess!$1:$1048576, $D182, FALSE))</f>
        <v>70.634394993806708</v>
      </c>
      <c r="J182" s="24">
        <f>IF(ISBLANK(HLOOKUP(J$1, m_preprocess!$1:$1048576, $D182, FALSE)), "", HLOOKUP(J$1, m_preprocess!$1:$1048576, $D182, FALSE))</f>
        <v>100.99335130150791</v>
      </c>
      <c r="K182" s="24">
        <f>IF(ISBLANK(HLOOKUP(K$1, m_preprocess!$1:$1048576, $D182, FALSE)), "", HLOOKUP(K$1, m_preprocess!$1:$1048576, $D182, FALSE))</f>
        <v>53.326143209512161</v>
      </c>
      <c r="L182" s="24">
        <f>IF(ISBLANK(HLOOKUP(L$1, m_preprocess!$1:$1048576, $D182, FALSE)), "", HLOOKUP(L$1, m_preprocess!$1:$1048576, $D182, FALSE))</f>
        <v>18.863078546691625</v>
      </c>
      <c r="M182" s="24">
        <f>IF(ISBLANK(HLOOKUP(M$1, m_preprocess!$1:$1048576, $D182, FALSE)), "", HLOOKUP(M$1, m_preprocess!$1:$1048576, $D182, FALSE))</f>
        <v>41.454328266940273</v>
      </c>
      <c r="N182" s="24">
        <f>IF(ISBLANK(HLOOKUP(N$1, m_preprocess!$1:$1048576, $D182, FALSE)), "", HLOOKUP(N$1, m_preprocess!$1:$1048576, $D182, FALSE))</f>
        <v>10.810643325417537</v>
      </c>
      <c r="O182" s="24">
        <f>IF(ISBLANK(HLOOKUP(O$1, m_preprocess!$1:$1048576, $D182, FALSE)), "", HLOOKUP(O$1, m_preprocess!$1:$1048576, $D182, FALSE))</f>
        <v>14.93128274783046</v>
      </c>
      <c r="P182" s="24">
        <f>IF(ISBLANK(HLOOKUP(P$1, m_preprocess!$1:$1048576, $D182, FALSE)), "", HLOOKUP(P$1, m_preprocess!$1:$1048576, $D182, FALSE))</f>
        <v>4.5850645000633934</v>
      </c>
      <c r="Q182" s="24">
        <f>IF(ISBLANK(HLOOKUP(Q$1, m_preprocess!$1:$1048576, $D182, FALSE)), "", HLOOKUP(Q$1, m_preprocess!$1:$1048576, $D182, FALSE))</f>
        <v>18.215693743005819</v>
      </c>
      <c r="R182" s="24">
        <f>IF(ISBLANK(HLOOKUP(R$1, m_preprocess!$1:$1048576, $D182, FALSE)), "", HLOOKUP(R$1, m_preprocess!$1:$1048576, $D182, FALSE))</f>
        <v>112.519590053692</v>
      </c>
      <c r="S182" s="24">
        <f>IF(ISBLANK(HLOOKUP(S$1, m_preprocess!$1:$1048576, $D182, FALSE)), "", HLOOKUP(S$1, m_preprocess!$1:$1048576, $D182, FALSE))</f>
        <v>796.30799999999999</v>
      </c>
      <c r="T182" s="24">
        <f>IF(ISBLANK(HLOOKUP(T$1, m_preprocess!$1:$1048576, $D182, FALSE)), "", HLOOKUP(T$1, m_preprocess!$1:$1048576, $D182, FALSE))</f>
        <v>9175.1</v>
      </c>
      <c r="U182" s="24">
        <f>IF(ISBLANK(HLOOKUP(U$1, m_preprocess!$1:$1048576, $D182, FALSE)), "", HLOOKUP(U$1, m_preprocess!$1:$1048576, $D182, FALSE))</f>
        <v>42672</v>
      </c>
      <c r="V182" s="24">
        <f>IF(ISBLANK(HLOOKUP(V$1, m_preprocess!$1:$1048576, $D182, FALSE)), "", HLOOKUP(V$1, m_preprocess!$1:$1048576, $D182, FALSE))</f>
        <v>87.904458295350196</v>
      </c>
      <c r="W182" s="24">
        <f>IF(ISBLANK(HLOOKUP(W$1, m_preprocess!$1:$1048576, $D182, FALSE)), "", HLOOKUP(W$1, m_preprocess!$1:$1048576, $D182, FALSE))</f>
        <v>435039.5463248922</v>
      </c>
      <c r="X182" s="24">
        <f>IF(ISBLANK(HLOOKUP(X$1, m_preprocess!$1:$1048576, $D182, FALSE)), "", HLOOKUP(X$1, m_preprocess!$1:$1048576, $D182, FALSE))</f>
        <v>905409.08924324706</v>
      </c>
      <c r="Y182" s="24">
        <f>IF(ISBLANK(HLOOKUP(Y$1, m_preprocess!$1:$1048576, $D182, FALSE)), "", HLOOKUP(Y$1, m_preprocess!$1:$1048576, $D182, FALSE))</f>
        <v>121.86</v>
      </c>
      <c r="Z182" s="24">
        <f>IF(ISBLANK(HLOOKUP(Z$1, m_preprocess!$1:$1048576, $D182, FALSE)), "", HLOOKUP(Z$1, m_preprocess!$1:$1048576, $D182, FALSE))</f>
        <v>94.8</v>
      </c>
      <c r="AA182" s="24">
        <f>IF(ISBLANK(HLOOKUP(AA$1, m_preprocess!$1:$1048576, $D182, FALSE)), "", HLOOKUP(AA$1, m_preprocess!$1:$1048576, $D182, FALSE))</f>
        <v>53.848039215686278</v>
      </c>
      <c r="AB182" s="24">
        <f>IF(ISBLANK(HLOOKUP(AB$1, m_preprocess!$1:$1048576, $D182, FALSE)), "", HLOOKUP(AB$1, m_preprocess!$1:$1048576, $D182, FALSE))</f>
        <v>55.042885752038437</v>
      </c>
      <c r="AC182" s="24">
        <f>IF(ISBLANK(HLOOKUP(AC$1, m_preprocess!$1:$1048576, $D182, FALSE)), "", HLOOKUP(AC$1, m_preprocess!$1:$1048576, $D182, FALSE))</f>
        <v>22.504985046600002</v>
      </c>
      <c r="AD182" s="24">
        <f>IF(ISBLANK(HLOOKUP(AD$1, m_preprocess!$1:$1048576, $D182, FALSE)), "", HLOOKUP(AD$1, m_preprocess!$1:$1048576, $D182, FALSE))</f>
        <v>149.99020441147908</v>
      </c>
      <c r="AE182" s="24">
        <f>IF(ISBLANK(HLOOKUP(AE$1, m_preprocess!$1:$1048576, $D182, FALSE)), "", HLOOKUP(AE$1, m_preprocess!$1:$1048576, $D182, FALSE))</f>
        <v>813.08263119327285</v>
      </c>
      <c r="AF182" s="24">
        <f>IF(ISBLANK(HLOOKUP(AF$1, m_preprocess!$1:$1048576, $D182, FALSE)), "", HLOOKUP(AF$1, m_preprocess!$1:$1048576, $D182, FALSE))</f>
        <v>251.7659531218319</v>
      </c>
      <c r="AG182" s="24">
        <f>IF(ISBLANK(HLOOKUP(AG$1, m_preprocess!$1:$1048576, $D182, FALSE)), "", HLOOKUP(AG$1, m_preprocess!$1:$1048576, $D182, FALSE))</f>
        <v>4036.3920924291083</v>
      </c>
      <c r="AH182" s="24">
        <f>IF(ISBLANK(HLOOKUP(AH$1, m_preprocess!$1:$1048576, $D182, FALSE)), "", HLOOKUP(AH$1, m_preprocess!$1:$1048576, $D182, FALSE))</f>
        <v>1336470</v>
      </c>
      <c r="AI182" s="24">
        <f>IF(ISBLANK(HLOOKUP(AI$1, m_preprocess!$1:$1048576, $D182, FALSE)), "", HLOOKUP(AI$1, m_preprocess!$1:$1048576, $D182, FALSE))</f>
        <v>108.03519539433987</v>
      </c>
    </row>
    <row r="183" spans="1:35" x14ac:dyDescent="0.25">
      <c r="A183" s="27">
        <v>39479</v>
      </c>
      <c r="B183">
        <v>2008</v>
      </c>
      <c r="C183">
        <v>2</v>
      </c>
      <c r="D183">
        <v>183</v>
      </c>
      <c r="E183" s="24">
        <f>IF(ISBLANK(HLOOKUP(E$1, m_preprocess!$1:$1048576, $D183, FALSE)), "", HLOOKUP(E$1, m_preprocess!$1:$1048576, $D183, FALSE))</f>
        <v>122.8249045091645</v>
      </c>
      <c r="F183" s="24">
        <f>IF(ISBLANK(HLOOKUP(F$1, m_preprocess!$1:$1048576, $D183, FALSE)), "", HLOOKUP(F$1, m_preprocess!$1:$1048576, $D183, FALSE))</f>
        <v>82.64</v>
      </c>
      <c r="G183" s="24">
        <f>IF(ISBLANK(HLOOKUP(G$1, m_preprocess!$1:$1048576, $D183, FALSE)), "", HLOOKUP(G$1, m_preprocess!$1:$1048576, $D183, FALSE))</f>
        <v>145.8849168164416</v>
      </c>
      <c r="H183" s="24">
        <f>IF(ISBLANK(HLOOKUP(H$1, m_preprocess!$1:$1048576, $D183, FALSE)), "", HLOOKUP(H$1, m_preprocess!$1:$1048576, $D183, FALSE))</f>
        <v>26.849741932800399</v>
      </c>
      <c r="I183" s="24">
        <f>IF(ISBLANK(HLOOKUP(I$1, m_preprocess!$1:$1048576, $D183, FALSE)), "", HLOOKUP(I$1, m_preprocess!$1:$1048576, $D183, FALSE))</f>
        <v>72.399947139723849</v>
      </c>
      <c r="J183" s="24">
        <f>IF(ISBLANK(HLOOKUP(J$1, m_preprocess!$1:$1048576, $D183, FALSE)), "", HLOOKUP(J$1, m_preprocess!$1:$1048576, $D183, FALSE))</f>
        <v>103.95165115669003</v>
      </c>
      <c r="K183" s="24">
        <f>IF(ISBLANK(HLOOKUP(K$1, m_preprocess!$1:$1048576, $D183, FALSE)), "", HLOOKUP(K$1, m_preprocess!$1:$1048576, $D183, FALSE))</f>
        <v>46.168005196738889</v>
      </c>
      <c r="L183" s="24">
        <f>IF(ISBLANK(HLOOKUP(L$1, m_preprocess!$1:$1048576, $D183, FALSE)), "", HLOOKUP(L$1, m_preprocess!$1:$1048576, $D183, FALSE))</f>
        <v>15.789882652489108</v>
      </c>
      <c r="M183" s="24">
        <f>IF(ISBLANK(HLOOKUP(M$1, m_preprocess!$1:$1048576, $D183, FALSE)), "", HLOOKUP(M$1, m_preprocess!$1:$1048576, $D183, FALSE))</f>
        <v>38.662558221442723</v>
      </c>
      <c r="N183" s="24">
        <f>IF(ISBLANK(HLOOKUP(N$1, m_preprocess!$1:$1048576, $D183, FALSE)), "", HLOOKUP(N$1, m_preprocess!$1:$1048576, $D183, FALSE))</f>
        <v>10.483322491809794</v>
      </c>
      <c r="O183" s="24">
        <f>IF(ISBLANK(HLOOKUP(O$1, m_preprocess!$1:$1048576, $D183, FALSE)), "", HLOOKUP(O$1, m_preprocess!$1:$1048576, $D183, FALSE))</f>
        <v>14.059946135288</v>
      </c>
      <c r="P183" s="24">
        <f>IF(ISBLANK(HLOOKUP(P$1, m_preprocess!$1:$1048576, $D183, FALSE)), "", HLOOKUP(P$1, m_preprocess!$1:$1048576, $D183, FALSE))</f>
        <v>4.2455036131670782</v>
      </c>
      <c r="Q183" s="24">
        <f>IF(ISBLANK(HLOOKUP(Q$1, m_preprocess!$1:$1048576, $D183, FALSE)), "", HLOOKUP(Q$1, m_preprocess!$1:$1048576, $D183, FALSE))</f>
        <v>16.75621319288695</v>
      </c>
      <c r="R183" s="24">
        <f>IF(ISBLANK(HLOOKUP(R$1, m_preprocess!$1:$1048576, $D183, FALSE)), "", HLOOKUP(R$1, m_preprocess!$1:$1048576, $D183, FALSE))</f>
        <v>114.10694403201123</v>
      </c>
      <c r="S183" s="24">
        <f>IF(ISBLANK(HLOOKUP(S$1, m_preprocess!$1:$1048576, $D183, FALSE)), "", HLOOKUP(S$1, m_preprocess!$1:$1048576, $D183, FALSE))</f>
        <v>767.33900000000006</v>
      </c>
      <c r="T183" s="24">
        <f>IF(ISBLANK(HLOOKUP(T$1, m_preprocess!$1:$1048576, $D183, FALSE)), "", HLOOKUP(T$1, m_preprocess!$1:$1048576, $D183, FALSE))</f>
        <v>8728.7999999999993</v>
      </c>
      <c r="U183" s="24">
        <f>IF(ISBLANK(HLOOKUP(U$1, m_preprocess!$1:$1048576, $D183, FALSE)), "", HLOOKUP(U$1, m_preprocess!$1:$1048576, $D183, FALSE))</f>
        <v>35665</v>
      </c>
      <c r="V183" s="24">
        <f>IF(ISBLANK(HLOOKUP(V$1, m_preprocess!$1:$1048576, $D183, FALSE)), "", HLOOKUP(V$1, m_preprocess!$1:$1048576, $D183, FALSE))</f>
        <v>87.205002717951913</v>
      </c>
      <c r="W183" s="24">
        <f>IF(ISBLANK(HLOOKUP(W$1, m_preprocess!$1:$1048576, $D183, FALSE)), "", HLOOKUP(W$1, m_preprocess!$1:$1048576, $D183, FALSE))</f>
        <v>418195.78482737718</v>
      </c>
      <c r="X183" s="24">
        <f>IF(ISBLANK(HLOOKUP(X$1, m_preprocess!$1:$1048576, $D183, FALSE)), "", HLOOKUP(X$1, m_preprocess!$1:$1048576, $D183, FALSE))</f>
        <v>904118.01948623452</v>
      </c>
      <c r="Y183" s="24">
        <f>IF(ISBLANK(HLOOKUP(Y$1, m_preprocess!$1:$1048576, $D183, FALSE)), "", HLOOKUP(Y$1, m_preprocess!$1:$1048576, $D183, FALSE))</f>
        <v>121.91</v>
      </c>
      <c r="Z183" s="24">
        <f>IF(ISBLANK(HLOOKUP(Z$1, m_preprocess!$1:$1048576, $D183, FALSE)), "", HLOOKUP(Z$1, m_preprocess!$1:$1048576, $D183, FALSE))</f>
        <v>91.1</v>
      </c>
      <c r="AA183" s="24">
        <f>IF(ISBLANK(HLOOKUP(AA$1, m_preprocess!$1:$1048576, $D183, FALSE)), "", HLOOKUP(AA$1, m_preprocess!$1:$1048576, $D183, FALSE))</f>
        <v>47.807017543859651</v>
      </c>
      <c r="AB183" s="24">
        <f>IF(ISBLANK(HLOOKUP(AB$1, m_preprocess!$1:$1048576, $D183, FALSE)), "", HLOOKUP(AB$1, m_preprocess!$1:$1048576, $D183, FALSE))</f>
        <v>52.026942556952079</v>
      </c>
      <c r="AC183" s="24">
        <f>IF(ISBLANK(HLOOKUP(AC$1, m_preprocess!$1:$1048576, $D183, FALSE)), "", HLOOKUP(AC$1, m_preprocess!$1:$1048576, $D183, FALSE))</f>
        <v>23.301251042299999</v>
      </c>
      <c r="AD183" s="24">
        <f>IF(ISBLANK(HLOOKUP(AD$1, m_preprocess!$1:$1048576, $D183, FALSE)), "", HLOOKUP(AD$1, m_preprocess!$1:$1048576, $D183, FALSE))</f>
        <v>152.01359319228774</v>
      </c>
      <c r="AE183" s="24">
        <f>IF(ISBLANK(HLOOKUP(AE$1, m_preprocess!$1:$1048576, $D183, FALSE)), "", HLOOKUP(AE$1, m_preprocess!$1:$1048576, $D183, FALSE))</f>
        <v>730.14319428787553</v>
      </c>
      <c r="AF183" s="24">
        <f>IF(ISBLANK(HLOOKUP(AF$1, m_preprocess!$1:$1048576, $D183, FALSE)), "", HLOOKUP(AF$1, m_preprocess!$1:$1048576, $D183, FALSE))</f>
        <v>220.3449740260854</v>
      </c>
      <c r="AG183" s="24">
        <f>IF(ISBLANK(HLOOKUP(AG$1, m_preprocess!$1:$1048576, $D183, FALSE)), "", HLOOKUP(AG$1, m_preprocess!$1:$1048576, $D183, FALSE))</f>
        <v>4071.5986272851915</v>
      </c>
      <c r="AH183" s="24">
        <f>IF(ISBLANK(HLOOKUP(AH$1, m_preprocess!$1:$1048576, $D183, FALSE)), "", HLOOKUP(AH$1, m_preprocess!$1:$1048576, $D183, FALSE))</f>
        <v>1241836</v>
      </c>
      <c r="AI183" s="24">
        <f>IF(ISBLANK(HLOOKUP(AI$1, m_preprocess!$1:$1048576, $D183, FALSE)), "", HLOOKUP(AI$1, m_preprocess!$1:$1048576, $D183, FALSE))</f>
        <v>108.88510768811997</v>
      </c>
    </row>
    <row r="184" spans="1:35" x14ac:dyDescent="0.25">
      <c r="A184" s="27">
        <v>39508</v>
      </c>
      <c r="B184">
        <v>2008</v>
      </c>
      <c r="C184">
        <v>3</v>
      </c>
      <c r="D184">
        <v>184</v>
      </c>
      <c r="E184" s="24">
        <f>IF(ISBLANK(HLOOKUP(E$1, m_preprocess!$1:$1048576, $D184, FALSE)), "", HLOOKUP(E$1, m_preprocess!$1:$1048576, $D184, FALSE))</f>
        <v>132.33412728743554</v>
      </c>
      <c r="F184" s="24">
        <f>IF(ISBLANK(HLOOKUP(F$1, m_preprocess!$1:$1048576, $D184, FALSE)), "", HLOOKUP(F$1, m_preprocess!$1:$1048576, $D184, FALSE))</f>
        <v>90.05</v>
      </c>
      <c r="G184" s="24">
        <f>IF(ISBLANK(HLOOKUP(G$1, m_preprocess!$1:$1048576, $D184, FALSE)), "", HLOOKUP(G$1, m_preprocess!$1:$1048576, $D184, FALSE))</f>
        <v>141.26927106191718</v>
      </c>
      <c r="H184" s="24">
        <f>IF(ISBLANK(HLOOKUP(H$1, m_preprocess!$1:$1048576, $D184, FALSE)), "", HLOOKUP(H$1, m_preprocess!$1:$1048576, $D184, FALSE))</f>
        <v>27.153114071718708</v>
      </c>
      <c r="I184" s="24">
        <f>IF(ISBLANK(HLOOKUP(I$1, m_preprocess!$1:$1048576, $D184, FALSE)), "", HLOOKUP(I$1, m_preprocess!$1:$1048576, $D184, FALSE))</f>
        <v>71.727549060816429</v>
      </c>
      <c r="J184" s="24">
        <f>IF(ISBLANK(HLOOKUP(J$1, m_preprocess!$1:$1048576, $D184, FALSE)), "", HLOOKUP(J$1, m_preprocess!$1:$1048576, $D184, FALSE))</f>
        <v>102.95800332964166</v>
      </c>
      <c r="K184" s="24">
        <f>IF(ISBLANK(HLOOKUP(K$1, m_preprocess!$1:$1048576, $D184, FALSE)), "", HLOOKUP(K$1, m_preprocess!$1:$1048576, $D184, FALSE))</f>
        <v>43.063425293001337</v>
      </c>
      <c r="L184" s="24">
        <f>IF(ISBLANK(HLOOKUP(L$1, m_preprocess!$1:$1048576, $D184, FALSE)), "", HLOOKUP(L$1, m_preprocess!$1:$1048576, $D184, FALSE))</f>
        <v>12.974725448977889</v>
      </c>
      <c r="M184" s="24">
        <f>IF(ISBLANK(HLOOKUP(M$1, m_preprocess!$1:$1048576, $D184, FALSE)), "", HLOOKUP(M$1, m_preprocess!$1:$1048576, $D184, FALSE))</f>
        <v>36.986433733258131</v>
      </c>
      <c r="N184" s="24">
        <f>IF(ISBLANK(HLOOKUP(N$1, m_preprocess!$1:$1048576, $D184, FALSE)), "", HLOOKUP(N$1, m_preprocess!$1:$1048576, $D184, FALSE))</f>
        <v>8.7323037867273179</v>
      </c>
      <c r="O184" s="24">
        <f>IF(ISBLANK(HLOOKUP(O$1, m_preprocess!$1:$1048576, $D184, FALSE)), "", HLOOKUP(O$1, m_preprocess!$1:$1048576, $D184, FALSE))</f>
        <v>12.689766935936859</v>
      </c>
      <c r="P184" s="24">
        <f>IF(ISBLANK(HLOOKUP(P$1, m_preprocess!$1:$1048576, $D184, FALSE)), "", HLOOKUP(P$1, m_preprocess!$1:$1048576, $D184, FALSE))</f>
        <v>3.8580541290002954</v>
      </c>
      <c r="Q184" s="24">
        <f>IF(ISBLANK(HLOOKUP(Q$1, m_preprocess!$1:$1048576, $D184, FALSE)), "", HLOOKUP(Q$1, m_preprocess!$1:$1048576, $D184, FALSE))</f>
        <v>21.375080532826061</v>
      </c>
      <c r="R184" s="24">
        <f>IF(ISBLANK(HLOOKUP(R$1, m_preprocess!$1:$1048576, $D184, FALSE)), "", HLOOKUP(R$1, m_preprocess!$1:$1048576, $D184, FALSE))</f>
        <v>128.86396715890643</v>
      </c>
      <c r="S184" s="24">
        <f>IF(ISBLANK(HLOOKUP(S$1, m_preprocess!$1:$1048576, $D184, FALSE)), "", HLOOKUP(S$1, m_preprocess!$1:$1048576, $D184, FALSE))</f>
        <v>700.101</v>
      </c>
      <c r="T184" s="24">
        <f>IF(ISBLANK(HLOOKUP(T$1, m_preprocess!$1:$1048576, $D184, FALSE)), "", HLOOKUP(T$1, m_preprocess!$1:$1048576, $D184, FALSE))</f>
        <v>8594.5</v>
      </c>
      <c r="U184" s="24">
        <f>IF(ISBLANK(HLOOKUP(U$1, m_preprocess!$1:$1048576, $D184, FALSE)), "", HLOOKUP(U$1, m_preprocess!$1:$1048576, $D184, FALSE))</f>
        <v>41637</v>
      </c>
      <c r="V184" s="24">
        <f>IF(ISBLANK(HLOOKUP(V$1, m_preprocess!$1:$1048576, $D184, FALSE)), "", HLOOKUP(V$1, m_preprocess!$1:$1048576, $D184, FALSE))</f>
        <v>85.609559862208798</v>
      </c>
      <c r="W184" s="24">
        <f>IF(ISBLANK(HLOOKUP(W$1, m_preprocess!$1:$1048576, $D184, FALSE)), "", HLOOKUP(W$1, m_preprocess!$1:$1048576, $D184, FALSE))</f>
        <v>421952.82536426903</v>
      </c>
      <c r="X184" s="24">
        <f>IF(ISBLANK(HLOOKUP(X$1, m_preprocess!$1:$1048576, $D184, FALSE)), "", HLOOKUP(X$1, m_preprocess!$1:$1048576, $D184, FALSE))</f>
        <v>898534.86548755481</v>
      </c>
      <c r="Y184" s="24">
        <f>IF(ISBLANK(HLOOKUP(Y$1, m_preprocess!$1:$1048576, $D184, FALSE)), "", HLOOKUP(Y$1, m_preprocess!$1:$1048576, $D184, FALSE))</f>
        <v>128.99</v>
      </c>
      <c r="Z184" s="24">
        <f>IF(ISBLANK(HLOOKUP(Z$1, m_preprocess!$1:$1048576, $D184, FALSE)), "", HLOOKUP(Z$1, m_preprocess!$1:$1048576, $D184, FALSE))</f>
        <v>97.7</v>
      </c>
      <c r="AA184" s="24">
        <f>IF(ISBLANK(HLOOKUP(AA$1, m_preprocess!$1:$1048576, $D184, FALSE)), "", HLOOKUP(AA$1, m_preprocess!$1:$1048576, $D184, FALSE))</f>
        <v>45.451653</v>
      </c>
      <c r="AB184" s="24">
        <f>IF(ISBLANK(HLOOKUP(AB$1, m_preprocess!$1:$1048576, $D184, FALSE)), "", HLOOKUP(AB$1, m_preprocess!$1:$1048576, $D184, FALSE))</f>
        <v>45.512526878634922</v>
      </c>
      <c r="AC184" s="24">
        <f>IF(ISBLANK(HLOOKUP(AC$1, m_preprocess!$1:$1048576, $D184, FALSE)), "", HLOOKUP(AC$1, m_preprocess!$1:$1048576, $D184, FALSE))</f>
        <v>31.121919460400001</v>
      </c>
      <c r="AD184" s="24">
        <f>IF(ISBLANK(HLOOKUP(AD$1, m_preprocess!$1:$1048576, $D184, FALSE)), "", HLOOKUP(AD$1, m_preprocess!$1:$1048576, $D184, FALSE))</f>
        <v>150.3986788303628</v>
      </c>
      <c r="AE184" s="24">
        <f>IF(ISBLANK(HLOOKUP(AE$1, m_preprocess!$1:$1048576, $D184, FALSE)), "", HLOOKUP(AE$1, m_preprocess!$1:$1048576, $D184, FALSE))</f>
        <v>651.4686793384916</v>
      </c>
      <c r="AF184" s="24">
        <f>IF(ISBLANK(HLOOKUP(AF$1, m_preprocess!$1:$1048576, $D184, FALSE)), "", HLOOKUP(AF$1, m_preprocess!$1:$1048576, $D184, FALSE))</f>
        <v>211.9755288206498</v>
      </c>
      <c r="AG184" s="24">
        <f>IF(ISBLANK(HLOOKUP(AG$1, m_preprocess!$1:$1048576, $D184, FALSE)), "", HLOOKUP(AG$1, m_preprocess!$1:$1048576, $D184, FALSE))</f>
        <v>4079.192966573964</v>
      </c>
      <c r="AH184" s="24">
        <f>IF(ISBLANK(HLOOKUP(AH$1, m_preprocess!$1:$1048576, $D184, FALSE)), "", HLOOKUP(AH$1, m_preprocess!$1:$1048576, $D184, FALSE))</f>
        <v>722024</v>
      </c>
      <c r="AI184" s="24">
        <f>IF(ISBLANK(HLOOKUP(AI$1, m_preprocess!$1:$1048576, $D184, FALSE)), "", HLOOKUP(AI$1, m_preprocess!$1:$1048576, $D184, FALSE))</f>
        <v>112.56551152446691</v>
      </c>
    </row>
    <row r="185" spans="1:35" x14ac:dyDescent="0.25">
      <c r="A185" s="27">
        <v>39539</v>
      </c>
      <c r="B185">
        <v>2008</v>
      </c>
      <c r="C185">
        <v>4</v>
      </c>
      <c r="D185">
        <v>185</v>
      </c>
      <c r="E185" s="24">
        <f>IF(ISBLANK(HLOOKUP(E$1, m_preprocess!$1:$1048576, $D185, FALSE)), "", HLOOKUP(E$1, m_preprocess!$1:$1048576, $D185, FALSE))</f>
        <v>145.28049855207212</v>
      </c>
      <c r="F185" s="24">
        <f>IF(ISBLANK(HLOOKUP(F$1, m_preprocess!$1:$1048576, $D185, FALSE)), "", HLOOKUP(F$1, m_preprocess!$1:$1048576, $D185, FALSE))</f>
        <v>93.59</v>
      </c>
      <c r="G185" s="24">
        <f>IF(ISBLANK(HLOOKUP(G$1, m_preprocess!$1:$1048576, $D185, FALSE)), "", HLOOKUP(G$1, m_preprocess!$1:$1048576, $D185, FALSE))</f>
        <v>157.77265118377582</v>
      </c>
      <c r="H185" s="24">
        <f>IF(ISBLANK(HLOOKUP(H$1, m_preprocess!$1:$1048576, $D185, FALSE)), "", HLOOKUP(H$1, m_preprocess!$1:$1048576, $D185, FALSE))</f>
        <v>27.378027898847801</v>
      </c>
      <c r="I185" s="24">
        <f>IF(ISBLANK(HLOOKUP(I$1, m_preprocess!$1:$1048576, $D185, FALSE)), "", HLOOKUP(I$1, m_preprocess!$1:$1048576, $D185, FALSE))</f>
        <v>76.500711012823714</v>
      </c>
      <c r="J185" s="24">
        <f>IF(ISBLANK(HLOOKUP(J$1, m_preprocess!$1:$1048576, $D185, FALSE)), "", HLOOKUP(J$1, m_preprocess!$1:$1048576, $D185, FALSE))</f>
        <v>100.57649433470739</v>
      </c>
      <c r="K185" s="24">
        <f>IF(ISBLANK(HLOOKUP(K$1, m_preprocess!$1:$1048576, $D185, FALSE)), "", HLOOKUP(K$1, m_preprocess!$1:$1048576, $D185, FALSE))</f>
        <v>50.192092362280675</v>
      </c>
      <c r="L185" s="24">
        <f>IF(ISBLANK(HLOOKUP(L$1, m_preprocess!$1:$1048576, $D185, FALSE)), "", HLOOKUP(L$1, m_preprocess!$1:$1048576, $D185, FALSE))</f>
        <v>15.45193627025815</v>
      </c>
      <c r="M185" s="24">
        <f>IF(ISBLANK(HLOOKUP(M$1, m_preprocess!$1:$1048576, $D185, FALSE)), "", HLOOKUP(M$1, m_preprocess!$1:$1048576, $D185, FALSE))</f>
        <v>42.570412150357662</v>
      </c>
      <c r="N185" s="24">
        <f>IF(ISBLANK(HLOOKUP(N$1, m_preprocess!$1:$1048576, $D185, FALSE)), "", HLOOKUP(N$1, m_preprocess!$1:$1048576, $D185, FALSE))</f>
        <v>9.3869860622890151</v>
      </c>
      <c r="O185" s="24">
        <f>IF(ISBLANK(HLOOKUP(O$1, m_preprocess!$1:$1048576, $D185, FALSE)), "", HLOOKUP(O$1, m_preprocess!$1:$1048576, $D185, FALSE))</f>
        <v>15.418659975346543</v>
      </c>
      <c r="P185" s="24">
        <f>IF(ISBLANK(HLOOKUP(P$1, m_preprocess!$1:$1048576, $D185, FALSE)), "", HLOOKUP(P$1, m_preprocess!$1:$1048576, $D185, FALSE))</f>
        <v>4.473791414165162</v>
      </c>
      <c r="Q185" s="24">
        <f>IF(ISBLANK(HLOOKUP(Q$1, m_preprocess!$1:$1048576, $D185, FALSE)), "", HLOOKUP(Q$1, m_preprocess!$1:$1048576, $D185, FALSE))</f>
        <v>21.173913699766395</v>
      </c>
      <c r="R185" s="24">
        <f>IF(ISBLANK(HLOOKUP(R$1, m_preprocess!$1:$1048576, $D185, FALSE)), "", HLOOKUP(R$1, m_preprocess!$1:$1048576, $D185, FALSE))</f>
        <v>118.51730197617906</v>
      </c>
      <c r="S185" s="24">
        <f>IF(ISBLANK(HLOOKUP(S$1, m_preprocess!$1:$1048576, $D185, FALSE)), "", HLOOKUP(S$1, m_preprocess!$1:$1048576, $D185, FALSE))</f>
        <v>890.14</v>
      </c>
      <c r="T185" s="24">
        <f>IF(ISBLANK(HLOOKUP(T$1, m_preprocess!$1:$1048576, $D185, FALSE)), "", HLOOKUP(T$1, m_preprocess!$1:$1048576, $D185, FALSE))</f>
        <v>8286.6</v>
      </c>
      <c r="U185" s="24">
        <f>IF(ISBLANK(HLOOKUP(U$1, m_preprocess!$1:$1048576, $D185, FALSE)), "", HLOOKUP(U$1, m_preprocess!$1:$1048576, $D185, FALSE))</f>
        <v>44489</v>
      </c>
      <c r="V185" s="24">
        <f>IF(ISBLANK(HLOOKUP(V$1, m_preprocess!$1:$1048576, $D185, FALSE)), "", HLOOKUP(V$1, m_preprocess!$1:$1048576, $D185, FALSE))</f>
        <v>84.628796849232586</v>
      </c>
      <c r="W185" s="24">
        <f>IF(ISBLANK(HLOOKUP(W$1, m_preprocess!$1:$1048576, $D185, FALSE)), "", HLOOKUP(W$1, m_preprocess!$1:$1048576, $D185, FALSE))</f>
        <v>430333.51574953395</v>
      </c>
      <c r="X185" s="24">
        <f>IF(ISBLANK(HLOOKUP(X$1, m_preprocess!$1:$1048576, $D185, FALSE)), "", HLOOKUP(X$1, m_preprocess!$1:$1048576, $D185, FALSE))</f>
        <v>906910.11024373095</v>
      </c>
      <c r="Y185" s="24">
        <f>IF(ISBLANK(HLOOKUP(Y$1, m_preprocess!$1:$1048576, $D185, FALSE)), "", HLOOKUP(Y$1, m_preprocess!$1:$1048576, $D185, FALSE))</f>
        <v>129.47999999999999</v>
      </c>
      <c r="Z185" s="24">
        <f>IF(ISBLANK(HLOOKUP(Z$1, m_preprocess!$1:$1048576, $D185, FALSE)), "", HLOOKUP(Z$1, m_preprocess!$1:$1048576, $D185, FALSE))</f>
        <v>99.2</v>
      </c>
      <c r="AA185" s="24">
        <f>IF(ISBLANK(HLOOKUP(AA$1, m_preprocess!$1:$1048576, $D185, FALSE)), "", HLOOKUP(AA$1, m_preprocess!$1:$1048576, $D185, FALSE))</f>
        <v>44.613818999999999</v>
      </c>
      <c r="AB185" s="24">
        <f>IF(ISBLANK(HLOOKUP(AB$1, m_preprocess!$1:$1048576, $D185, FALSE)), "", HLOOKUP(AB$1, m_preprocess!$1:$1048576, $D185, FALSE))</f>
        <v>45.61902638006363</v>
      </c>
      <c r="AC185" s="24">
        <f>IF(ISBLANK(HLOOKUP(AC$1, m_preprocess!$1:$1048576, $D185, FALSE)), "", HLOOKUP(AC$1, m_preprocess!$1:$1048576, $D185, FALSE))</f>
        <v>32.816553708100002</v>
      </c>
      <c r="AD185" s="24">
        <f>IF(ISBLANK(HLOOKUP(AD$1, m_preprocess!$1:$1048576, $D185, FALSE)), "", HLOOKUP(AD$1, m_preprocess!$1:$1048576, $D185, FALSE))</f>
        <v>151.10396006673892</v>
      </c>
      <c r="AE185" s="24">
        <f>IF(ISBLANK(HLOOKUP(AE$1, m_preprocess!$1:$1048576, $D185, FALSE)), "", HLOOKUP(AE$1, m_preprocess!$1:$1048576, $D185, FALSE))</f>
        <v>739.30603522293234</v>
      </c>
      <c r="AF185" s="24">
        <f>IF(ISBLANK(HLOOKUP(AF$1, m_preprocess!$1:$1048576, $D185, FALSE)), "", HLOOKUP(AF$1, m_preprocess!$1:$1048576, $D185, FALSE))</f>
        <v>240.38579396279204</v>
      </c>
      <c r="AG185" s="24">
        <f>IF(ISBLANK(HLOOKUP(AG$1, m_preprocess!$1:$1048576, $D185, FALSE)), "", HLOOKUP(AG$1, m_preprocess!$1:$1048576, $D185, FALSE))</f>
        <v>4163.3360507605075</v>
      </c>
      <c r="AH185" s="24">
        <f>IF(ISBLANK(HLOOKUP(AH$1, m_preprocess!$1:$1048576, $D185, FALSE)), "", HLOOKUP(AH$1, m_preprocess!$1:$1048576, $D185, FALSE))</f>
        <v>1379156</v>
      </c>
      <c r="AI185" s="24">
        <f>IF(ISBLANK(HLOOKUP(AI$1, m_preprocess!$1:$1048576, $D185, FALSE)), "", HLOOKUP(AI$1, m_preprocess!$1:$1048576, $D185, FALSE))</f>
        <v>115.79811411853066</v>
      </c>
    </row>
    <row r="186" spans="1:35" x14ac:dyDescent="0.25">
      <c r="A186" s="27">
        <v>39569</v>
      </c>
      <c r="B186">
        <v>2008</v>
      </c>
      <c r="C186">
        <v>5</v>
      </c>
      <c r="D186">
        <v>186</v>
      </c>
      <c r="E186" s="24">
        <f>IF(ISBLANK(HLOOKUP(E$1, m_preprocess!$1:$1048576, $D186, FALSE)), "", HLOOKUP(E$1, m_preprocess!$1:$1048576, $D186, FALSE))</f>
        <v>154.15616391286648</v>
      </c>
      <c r="F186" s="24">
        <f>IF(ISBLANK(HLOOKUP(F$1, m_preprocess!$1:$1048576, $D186, FALSE)), "", HLOOKUP(F$1, m_preprocess!$1:$1048576, $D186, FALSE))</f>
        <v>93.95</v>
      </c>
      <c r="G186" s="24">
        <f>IF(ISBLANK(HLOOKUP(G$1, m_preprocess!$1:$1048576, $D186, FALSE)), "", HLOOKUP(G$1, m_preprocess!$1:$1048576, $D186, FALSE))</f>
        <v>161.26624452573384</v>
      </c>
      <c r="H186" s="24">
        <f>IF(ISBLANK(HLOOKUP(H$1, m_preprocess!$1:$1048576, $D186, FALSE)), "", HLOOKUP(H$1, m_preprocess!$1:$1048576, $D186, FALSE))</f>
        <v>27.531344855081343</v>
      </c>
      <c r="I186" s="24">
        <f>IF(ISBLANK(HLOOKUP(I$1, m_preprocess!$1:$1048576, $D186, FALSE)), "", HLOOKUP(I$1, m_preprocess!$1:$1048576, $D186, FALSE))</f>
        <v>74.858752864383561</v>
      </c>
      <c r="J186" s="24">
        <f>IF(ISBLANK(HLOOKUP(J$1, m_preprocess!$1:$1048576, $D186, FALSE)), "", HLOOKUP(J$1, m_preprocess!$1:$1048576, $D186, FALSE))</f>
        <v>99.069771046126661</v>
      </c>
      <c r="K186" s="24">
        <f>IF(ISBLANK(HLOOKUP(K$1, m_preprocess!$1:$1048576, $D186, FALSE)), "", HLOOKUP(K$1, m_preprocess!$1:$1048576, $D186, FALSE))</f>
        <v>52.914008116187027</v>
      </c>
      <c r="L186" s="24">
        <f>IF(ISBLANK(HLOOKUP(L$1, m_preprocess!$1:$1048576, $D186, FALSE)), "", HLOOKUP(L$1, m_preprocess!$1:$1048576, $D186, FALSE))</f>
        <v>19.218132033724558</v>
      </c>
      <c r="M186" s="24">
        <f>IF(ISBLANK(HLOOKUP(M$1, m_preprocess!$1:$1048576, $D186, FALSE)), "", HLOOKUP(M$1, m_preprocess!$1:$1048576, $D186, FALSE))</f>
        <v>43.68670340350652</v>
      </c>
      <c r="N186" s="24">
        <f>IF(ISBLANK(HLOOKUP(N$1, m_preprocess!$1:$1048576, $D186, FALSE)), "", HLOOKUP(N$1, m_preprocess!$1:$1048576, $D186, FALSE))</f>
        <v>8.8525028295998762</v>
      </c>
      <c r="O186" s="24">
        <f>IF(ISBLANK(HLOOKUP(O$1, m_preprocess!$1:$1048576, $D186, FALSE)), "", HLOOKUP(O$1, m_preprocess!$1:$1048576, $D186, FALSE))</f>
        <v>14.861030722153366</v>
      </c>
      <c r="P186" s="24">
        <f>IF(ISBLANK(HLOOKUP(P$1, m_preprocess!$1:$1048576, $D186, FALSE)), "", HLOOKUP(P$1, m_preprocess!$1:$1048576, $D186, FALSE))</f>
        <v>4.2470310491515564</v>
      </c>
      <c r="Q186" s="24">
        <f>IF(ISBLANK(HLOOKUP(Q$1, m_preprocess!$1:$1048576, $D186, FALSE)), "", HLOOKUP(Q$1, m_preprocess!$1:$1048576, $D186, FALSE))</f>
        <v>22.723190722901997</v>
      </c>
      <c r="R186" s="24">
        <f>IF(ISBLANK(HLOOKUP(R$1, m_preprocess!$1:$1048576, $D186, FALSE)), "", HLOOKUP(R$1, m_preprocess!$1:$1048576, $D186, FALSE))</f>
        <v>125.74870636444872</v>
      </c>
      <c r="S186" s="24">
        <f>IF(ISBLANK(HLOOKUP(S$1, m_preprocess!$1:$1048576, $D186, FALSE)), "", HLOOKUP(S$1, m_preprocess!$1:$1048576, $D186, FALSE))</f>
        <v>826.04</v>
      </c>
      <c r="T186" s="24">
        <f>IF(ISBLANK(HLOOKUP(T$1, m_preprocess!$1:$1048576, $D186, FALSE)), "", HLOOKUP(T$1, m_preprocess!$1:$1048576, $D186, FALSE))</f>
        <v>8777.7999999999993</v>
      </c>
      <c r="U186" s="24">
        <f>IF(ISBLANK(HLOOKUP(U$1, m_preprocess!$1:$1048576, $D186, FALSE)), "", HLOOKUP(U$1, m_preprocess!$1:$1048576, $D186, FALSE))</f>
        <v>43645</v>
      </c>
      <c r="V186" s="24">
        <f>IF(ISBLANK(HLOOKUP(V$1, m_preprocess!$1:$1048576, $D186, FALSE)), "", HLOOKUP(V$1, m_preprocess!$1:$1048576, $D186, FALSE))</f>
        <v>83.782670891868449</v>
      </c>
      <c r="W186" s="24">
        <f>IF(ISBLANK(HLOOKUP(W$1, m_preprocess!$1:$1048576, $D186, FALSE)), "", HLOOKUP(W$1, m_preprocess!$1:$1048576, $D186, FALSE))</f>
        <v>426218.09656473208</v>
      </c>
      <c r="X186" s="24">
        <f>IF(ISBLANK(HLOOKUP(X$1, m_preprocess!$1:$1048576, $D186, FALSE)), "", HLOOKUP(X$1, m_preprocess!$1:$1048576, $D186, FALSE))</f>
        <v>892752.49463389791</v>
      </c>
      <c r="Y186" s="24">
        <f>IF(ISBLANK(HLOOKUP(Y$1, m_preprocess!$1:$1048576, $D186, FALSE)), "", HLOOKUP(Y$1, m_preprocess!$1:$1048576, $D186, FALSE))</f>
        <v>128.91999999999999</v>
      </c>
      <c r="Z186" s="24">
        <f>IF(ISBLANK(HLOOKUP(Z$1, m_preprocess!$1:$1048576, $D186, FALSE)), "", HLOOKUP(Z$1, m_preprocess!$1:$1048576, $D186, FALSE))</f>
        <v>102.5</v>
      </c>
      <c r="AA186" s="24">
        <f>IF(ISBLANK(HLOOKUP(AA$1, m_preprocess!$1:$1048576, $D186, FALSE)), "", HLOOKUP(AA$1, m_preprocess!$1:$1048576, $D186, FALSE))</f>
        <v>36.975067000000003</v>
      </c>
      <c r="AB186" s="24">
        <f>IF(ISBLANK(HLOOKUP(AB$1, m_preprocess!$1:$1048576, $D186, FALSE)), "", HLOOKUP(AB$1, m_preprocess!$1:$1048576, $D186, FALSE))</f>
        <v>40.306849040499642</v>
      </c>
      <c r="AC186" s="24">
        <f>IF(ISBLANK(HLOOKUP(AC$1, m_preprocess!$1:$1048576, $D186, FALSE)), "", HLOOKUP(AC$1, m_preprocess!$1:$1048576, $D186, FALSE))</f>
        <v>36.5</v>
      </c>
      <c r="AD186" s="24">
        <f>IF(ISBLANK(HLOOKUP(AD$1, m_preprocess!$1:$1048576, $D186, FALSE)), "", HLOOKUP(AD$1, m_preprocess!$1:$1048576, $D186, FALSE))</f>
        <v>147.28379255864749</v>
      </c>
      <c r="AE186" s="24">
        <f>IF(ISBLANK(HLOOKUP(AE$1, m_preprocess!$1:$1048576, $D186, FALSE)), "", HLOOKUP(AE$1, m_preprocess!$1:$1048576, $D186, FALSE))</f>
        <v>881.14308080350133</v>
      </c>
      <c r="AF186" s="24">
        <f>IF(ISBLANK(HLOOKUP(AF$1, m_preprocess!$1:$1048576, $D186, FALSE)), "", HLOOKUP(AF$1, m_preprocess!$1:$1048576, $D186, FALSE))</f>
        <v>243.77017295293223</v>
      </c>
      <c r="AG186" s="24">
        <f>IF(ISBLANK(HLOOKUP(AG$1, m_preprocess!$1:$1048576, $D186, FALSE)), "", HLOOKUP(AG$1, m_preprocess!$1:$1048576, $D186, FALSE))</f>
        <v>4281.5374872329121</v>
      </c>
      <c r="AH186" s="24">
        <f>IF(ISBLANK(HLOOKUP(AH$1, m_preprocess!$1:$1048576, $D186, FALSE)), "", HLOOKUP(AH$1, m_preprocess!$1:$1048576, $D186, FALSE))</f>
        <v>1103694</v>
      </c>
      <c r="AI186" s="24">
        <f>IF(ISBLANK(HLOOKUP(AI$1, m_preprocess!$1:$1048576, $D186, FALSE)), "", HLOOKUP(AI$1, m_preprocess!$1:$1048576, $D186, FALSE))</f>
        <v>119.03998927697953</v>
      </c>
    </row>
    <row r="187" spans="1:35" x14ac:dyDescent="0.25">
      <c r="A187" s="27">
        <v>39600</v>
      </c>
      <c r="B187">
        <v>2008</v>
      </c>
      <c r="C187">
        <v>6</v>
      </c>
      <c r="D187">
        <v>187</v>
      </c>
      <c r="E187" s="24">
        <f>IF(ISBLANK(HLOOKUP(E$1, m_preprocess!$1:$1048576, $D187, FALSE)), "", HLOOKUP(E$1, m_preprocess!$1:$1048576, $D187, FALSE))</f>
        <v>140.50348421669764</v>
      </c>
      <c r="F187" s="24">
        <f>IF(ISBLANK(HLOOKUP(F$1, m_preprocess!$1:$1048576, $D187, FALSE)), "", HLOOKUP(F$1, m_preprocess!$1:$1048576, $D187, FALSE))</f>
        <v>87.67</v>
      </c>
      <c r="G187" s="24">
        <f>IF(ISBLANK(HLOOKUP(G$1, m_preprocess!$1:$1048576, $D187, FALSE)), "", HLOOKUP(G$1, m_preprocess!$1:$1048576, $D187, FALSE))</f>
        <v>142.3927735060841</v>
      </c>
      <c r="H187" s="24">
        <f>IF(ISBLANK(HLOOKUP(H$1, m_preprocess!$1:$1048576, $D187, FALSE)), "", HLOOKUP(H$1, m_preprocess!$1:$1048576, $D187, FALSE))</f>
        <v>27.706564233633969</v>
      </c>
      <c r="I187" s="24">
        <f>IF(ISBLANK(HLOOKUP(I$1, m_preprocess!$1:$1048576, $D187, FALSE)), "", HLOOKUP(I$1, m_preprocess!$1:$1048576, $D187, FALSE))</f>
        <v>71.839057351274505</v>
      </c>
      <c r="J187" s="24">
        <f>IF(ISBLANK(HLOOKUP(J$1, m_preprocess!$1:$1048576, $D187, FALSE)), "", HLOOKUP(J$1, m_preprocess!$1:$1048576, $D187, FALSE))</f>
        <v>101.57125992942235</v>
      </c>
      <c r="K187" s="24">
        <f>IF(ISBLANK(HLOOKUP(K$1, m_preprocess!$1:$1048576, $D187, FALSE)), "", HLOOKUP(K$1, m_preprocess!$1:$1048576, $D187, FALSE))</f>
        <v>43.128744812685895</v>
      </c>
      <c r="L187" s="24">
        <f>IF(ISBLANK(HLOOKUP(L$1, m_preprocess!$1:$1048576, $D187, FALSE)), "", HLOOKUP(L$1, m_preprocess!$1:$1048576, $D187, FALSE))</f>
        <v>13.666596681138246</v>
      </c>
      <c r="M187" s="24">
        <f>IF(ISBLANK(HLOOKUP(M$1, m_preprocess!$1:$1048576, $D187, FALSE)), "", HLOOKUP(M$1, m_preprocess!$1:$1048576, $D187, FALSE))</f>
        <v>42.096618222425533</v>
      </c>
      <c r="N187" s="24">
        <f>IF(ISBLANK(HLOOKUP(N$1, m_preprocess!$1:$1048576, $D187, FALSE)), "", HLOOKUP(N$1, m_preprocess!$1:$1048576, $D187, FALSE))</f>
        <v>8.0142180175583473</v>
      </c>
      <c r="O187" s="24">
        <f>IF(ISBLANK(HLOOKUP(O$1, m_preprocess!$1:$1048576, $D187, FALSE)), "", HLOOKUP(O$1, m_preprocess!$1:$1048576, $D187, FALSE))</f>
        <v>14.249781537923333</v>
      </c>
      <c r="P187" s="24">
        <f>IF(ISBLANK(HLOOKUP(P$1, m_preprocess!$1:$1048576, $D187, FALSE)), "", HLOOKUP(P$1, m_preprocess!$1:$1048576, $D187, FALSE))</f>
        <v>3.9104267762195564</v>
      </c>
      <c r="Q187" s="24">
        <f>IF(ISBLANK(HLOOKUP(Q$1, m_preprocess!$1:$1048576, $D187, FALSE)), "", HLOOKUP(Q$1, m_preprocess!$1:$1048576, $D187, FALSE))</f>
        <v>24.20725985164966</v>
      </c>
      <c r="R187" s="24">
        <f>IF(ISBLANK(HLOOKUP(R$1, m_preprocess!$1:$1048576, $D187, FALSE)), "", HLOOKUP(R$1, m_preprocess!$1:$1048576, $D187, FALSE))</f>
        <v>124.14949652343972</v>
      </c>
      <c r="S187" s="24">
        <f>IF(ISBLANK(HLOOKUP(S$1, m_preprocess!$1:$1048576, $D187, FALSE)), "", HLOOKUP(S$1, m_preprocess!$1:$1048576, $D187, FALSE))</f>
        <v>704.971</v>
      </c>
      <c r="T187" s="24">
        <f>IF(ISBLANK(HLOOKUP(T$1, m_preprocess!$1:$1048576, $D187, FALSE)), "", HLOOKUP(T$1, m_preprocess!$1:$1048576, $D187, FALSE))</f>
        <v>9209.7999999999993</v>
      </c>
      <c r="U187" s="24">
        <f>IF(ISBLANK(HLOOKUP(U$1, m_preprocess!$1:$1048576, $D187, FALSE)), "", HLOOKUP(U$1, m_preprocess!$1:$1048576, $D187, FALSE))</f>
        <v>38180</v>
      </c>
      <c r="V187" s="24">
        <f>IF(ISBLANK(HLOOKUP(V$1, m_preprocess!$1:$1048576, $D187, FALSE)), "", HLOOKUP(V$1, m_preprocess!$1:$1048576, $D187, FALSE))</f>
        <v>79.656147068473757</v>
      </c>
      <c r="W187" s="24">
        <f>IF(ISBLANK(HLOOKUP(W$1, m_preprocess!$1:$1048576, $D187, FALSE)), "", HLOOKUP(W$1, m_preprocess!$1:$1048576, $D187, FALSE))</f>
        <v>441451.21339701308</v>
      </c>
      <c r="X187" s="24">
        <f>IF(ISBLANK(HLOOKUP(X$1, m_preprocess!$1:$1048576, $D187, FALSE)), "", HLOOKUP(X$1, m_preprocess!$1:$1048576, $D187, FALSE))</f>
        <v>900435.62924755493</v>
      </c>
      <c r="Y187" s="24">
        <f>IF(ISBLANK(HLOOKUP(Y$1, m_preprocess!$1:$1048576, $D187, FALSE)), "", HLOOKUP(Y$1, m_preprocess!$1:$1048576, $D187, FALSE))</f>
        <v>130.59</v>
      </c>
      <c r="Z187" s="24">
        <f>IF(ISBLANK(HLOOKUP(Z$1, m_preprocess!$1:$1048576, $D187, FALSE)), "", HLOOKUP(Z$1, m_preprocess!$1:$1048576, $D187, FALSE))</f>
        <v>103.3</v>
      </c>
      <c r="AA187" s="24">
        <f>IF(ISBLANK(HLOOKUP(AA$1, m_preprocess!$1:$1048576, $D187, FALSE)), "", HLOOKUP(AA$1, m_preprocess!$1:$1048576, $D187, FALSE))</f>
        <v>36.518661000000002</v>
      </c>
      <c r="AB187" s="24">
        <f>IF(ISBLANK(HLOOKUP(AB$1, m_preprocess!$1:$1048576, $D187, FALSE)), "", HLOOKUP(AB$1, m_preprocess!$1:$1048576, $D187, FALSE))</f>
        <v>39.597846724903839</v>
      </c>
      <c r="AC187" s="24">
        <f>IF(ISBLANK(HLOOKUP(AC$1, m_preprocess!$1:$1048576, $D187, FALSE)), "", HLOOKUP(AC$1, m_preprocess!$1:$1048576, $D187, FALSE))</f>
        <v>34.700000000000003</v>
      </c>
      <c r="AD187" s="24">
        <f>IF(ISBLANK(HLOOKUP(AD$1, m_preprocess!$1:$1048576, $D187, FALSE)), "", HLOOKUP(AD$1, m_preprocess!$1:$1048576, $D187, FALSE))</f>
        <v>147.83513328466498</v>
      </c>
      <c r="AE187" s="24">
        <f>IF(ISBLANK(HLOOKUP(AE$1, m_preprocess!$1:$1048576, $D187, FALSE)), "", HLOOKUP(AE$1, m_preprocess!$1:$1048576, $D187, FALSE))</f>
        <v>852.53977059651822</v>
      </c>
      <c r="AF187" s="24">
        <f>IF(ISBLANK(HLOOKUP(AF$1, m_preprocess!$1:$1048576, $D187, FALSE)), "", HLOOKUP(AF$1, m_preprocess!$1:$1048576, $D187, FALSE))</f>
        <v>239.2776356262226</v>
      </c>
      <c r="AG187" s="24">
        <f>IF(ISBLANK(HLOOKUP(AG$1, m_preprocess!$1:$1048576, $D187, FALSE)), "", HLOOKUP(AG$1, m_preprocess!$1:$1048576, $D187, FALSE))</f>
        <v>4283.1567626348669</v>
      </c>
      <c r="AH187" s="24">
        <f>IF(ISBLANK(HLOOKUP(AH$1, m_preprocess!$1:$1048576, $D187, FALSE)), "", HLOOKUP(AH$1, m_preprocess!$1:$1048576, $D187, FALSE))</f>
        <v>1023830</v>
      </c>
      <c r="AI187" s="24">
        <f>IF(ISBLANK(HLOOKUP(AI$1, m_preprocess!$1:$1048576, $D187, FALSE)), "", HLOOKUP(AI$1, m_preprocess!$1:$1048576, $D187, FALSE))</f>
        <v>123.43014615060014</v>
      </c>
    </row>
    <row r="188" spans="1:35" x14ac:dyDescent="0.25">
      <c r="A188" s="27">
        <v>39630</v>
      </c>
      <c r="B188">
        <v>2008</v>
      </c>
      <c r="C188">
        <v>7</v>
      </c>
      <c r="D188">
        <v>188</v>
      </c>
      <c r="E188" s="24">
        <f>IF(ISBLANK(HLOOKUP(E$1, m_preprocess!$1:$1048576, $D188, FALSE)), "", HLOOKUP(E$1, m_preprocess!$1:$1048576, $D188, FALSE))</f>
        <v>136.63868805371584</v>
      </c>
      <c r="F188" s="24">
        <f>IF(ISBLANK(HLOOKUP(F$1, m_preprocess!$1:$1048576, $D188, FALSE)), "", HLOOKUP(F$1, m_preprocess!$1:$1048576, $D188, FALSE))</f>
        <v>93.86</v>
      </c>
      <c r="G188" s="24">
        <f>IF(ISBLANK(HLOOKUP(G$1, m_preprocess!$1:$1048576, $D188, FALSE)), "", HLOOKUP(G$1, m_preprocess!$1:$1048576, $D188, FALSE))</f>
        <v>164.92621315432766</v>
      </c>
      <c r="H188" s="24">
        <f>IF(ISBLANK(HLOOKUP(H$1, m_preprocess!$1:$1048576, $D188, FALSE)), "", HLOOKUP(H$1, m_preprocess!$1:$1048576, $D188, FALSE))</f>
        <v>27.807862936859703</v>
      </c>
      <c r="I188" s="24">
        <f>IF(ISBLANK(HLOOKUP(I$1, m_preprocess!$1:$1048576, $D188, FALSE)), "", HLOOKUP(I$1, m_preprocess!$1:$1048576, $D188, FALSE))</f>
        <v>73.226918610610284</v>
      </c>
      <c r="J188" s="24">
        <f>IF(ISBLANK(HLOOKUP(J$1, m_preprocess!$1:$1048576, $D188, FALSE)), "", HLOOKUP(J$1, m_preprocess!$1:$1048576, $D188, FALSE))</f>
        <v>101.66141749863442</v>
      </c>
      <c r="K188" s="24">
        <f>IF(ISBLANK(HLOOKUP(K$1, m_preprocess!$1:$1048576, $D188, FALSE)), "", HLOOKUP(K$1, m_preprocess!$1:$1048576, $D188, FALSE))</f>
        <v>55.736908179875435</v>
      </c>
      <c r="L188" s="24">
        <f>IF(ISBLANK(HLOOKUP(L$1, m_preprocess!$1:$1048576, $D188, FALSE)), "", HLOOKUP(L$1, m_preprocess!$1:$1048576, $D188, FALSE))</f>
        <v>17.833663728287402</v>
      </c>
      <c r="M188" s="24">
        <f>IF(ISBLANK(HLOOKUP(M$1, m_preprocess!$1:$1048576, $D188, FALSE)), "", HLOOKUP(M$1, m_preprocess!$1:$1048576, $D188, FALSE))</f>
        <v>48.873839092735764</v>
      </c>
      <c r="N188" s="24">
        <f>IF(ISBLANK(HLOOKUP(N$1, m_preprocess!$1:$1048576, $D188, FALSE)), "", HLOOKUP(N$1, m_preprocess!$1:$1048576, $D188, FALSE))</f>
        <v>9.6945157955590151</v>
      </c>
      <c r="O188" s="24">
        <f>IF(ISBLANK(HLOOKUP(O$1, m_preprocess!$1:$1048576, $D188, FALSE)), "", HLOOKUP(O$1, m_preprocess!$1:$1048576, $D188, FALSE))</f>
        <v>17.166251989500189</v>
      </c>
      <c r="P188" s="24">
        <f>IF(ISBLANK(HLOOKUP(P$1, m_preprocess!$1:$1048576, $D188, FALSE)), "", HLOOKUP(P$1, m_preprocess!$1:$1048576, $D188, FALSE))</f>
        <v>4.437033298836214</v>
      </c>
      <c r="Q188" s="24">
        <f>IF(ISBLANK(HLOOKUP(Q$1, m_preprocess!$1:$1048576, $D188, FALSE)), "", HLOOKUP(Q$1, m_preprocess!$1:$1048576, $D188, FALSE))</f>
        <v>24.266517766294918</v>
      </c>
      <c r="R188" s="24">
        <f>IF(ISBLANK(HLOOKUP(R$1, m_preprocess!$1:$1048576, $D188, FALSE)), "", HLOOKUP(R$1, m_preprocess!$1:$1048576, $D188, FALSE))</f>
        <v>127.50343340121478</v>
      </c>
      <c r="S188" s="24">
        <f>IF(ISBLANK(HLOOKUP(S$1, m_preprocess!$1:$1048576, $D188, FALSE)), "", HLOOKUP(S$1, m_preprocess!$1:$1048576, $D188, FALSE))</f>
        <v>878.33699999999999</v>
      </c>
      <c r="T188" s="24">
        <f>IF(ISBLANK(HLOOKUP(T$1, m_preprocess!$1:$1048576, $D188, FALSE)), "", HLOOKUP(T$1, m_preprocess!$1:$1048576, $D188, FALSE))</f>
        <v>9127.1</v>
      </c>
      <c r="U188" s="24">
        <f>IF(ISBLANK(HLOOKUP(U$1, m_preprocess!$1:$1048576, $D188, FALSE)), "", HLOOKUP(U$1, m_preprocess!$1:$1048576, $D188, FALSE))</f>
        <v>39360</v>
      </c>
      <c r="V188" s="24">
        <f>IF(ISBLANK(HLOOKUP(V$1, m_preprocess!$1:$1048576, $D188, FALSE)), "", HLOOKUP(V$1, m_preprocess!$1:$1048576, $D188, FALSE))</f>
        <v>78.665106654757651</v>
      </c>
      <c r="W188" s="24">
        <f>IF(ISBLANK(HLOOKUP(W$1, m_preprocess!$1:$1048576, $D188, FALSE)), "", HLOOKUP(W$1, m_preprocess!$1:$1048576, $D188, FALSE))</f>
        <v>438536.37468256074</v>
      </c>
      <c r="X188" s="24">
        <f>IF(ISBLANK(HLOOKUP(X$1, m_preprocess!$1:$1048576, $D188, FALSE)), "", HLOOKUP(X$1, m_preprocess!$1:$1048576, $D188, FALSE))</f>
        <v>925150.04329582059</v>
      </c>
      <c r="Y188" s="24">
        <f>IF(ISBLANK(HLOOKUP(Y$1, m_preprocess!$1:$1048576, $D188, FALSE)), "", HLOOKUP(Y$1, m_preprocess!$1:$1048576, $D188, FALSE))</f>
        <v>136.53</v>
      </c>
      <c r="Z188" s="24">
        <f>IF(ISBLANK(HLOOKUP(Z$1, m_preprocess!$1:$1048576, $D188, FALSE)), "", HLOOKUP(Z$1, m_preprocess!$1:$1048576, $D188, FALSE))</f>
        <v>108.5</v>
      </c>
      <c r="AA188" s="24">
        <f>IF(ISBLANK(HLOOKUP(AA$1, m_preprocess!$1:$1048576, $D188, FALSE)), "", HLOOKUP(AA$1, m_preprocess!$1:$1048576, $D188, FALSE))</f>
        <v>39.029949000000002</v>
      </c>
      <c r="AB188" s="24">
        <f>IF(ISBLANK(HLOOKUP(AB$1, m_preprocess!$1:$1048576, $D188, FALSE)), "", HLOOKUP(AB$1, m_preprocess!$1:$1048576, $D188, FALSE))</f>
        <v>40.472613055682586</v>
      </c>
      <c r="AC188" s="24">
        <f>IF(ISBLANK(HLOOKUP(AC$1, m_preprocess!$1:$1048576, $D188, FALSE)), "", HLOOKUP(AC$1, m_preprocess!$1:$1048576, $D188, FALSE))</f>
        <v>32.6</v>
      </c>
      <c r="AD188" s="24">
        <f>IF(ISBLANK(HLOOKUP(AD$1, m_preprocess!$1:$1048576, $D188, FALSE)), "", HLOOKUP(AD$1, m_preprocess!$1:$1048576, $D188, FALSE))</f>
        <v>147.35527012446445</v>
      </c>
      <c r="AE188" s="24">
        <f>IF(ISBLANK(HLOOKUP(AE$1, m_preprocess!$1:$1048576, $D188, FALSE)), "", HLOOKUP(AE$1, m_preprocess!$1:$1048576, $D188, FALSE))</f>
        <v>881.71123418227103</v>
      </c>
      <c r="AF188" s="24">
        <f>IF(ISBLANK(HLOOKUP(AF$1, m_preprocess!$1:$1048576, $D188, FALSE)), "", HLOOKUP(AF$1, m_preprocess!$1:$1048576, $D188, FALSE))</f>
        <v>246.21867694530573</v>
      </c>
      <c r="AG188" s="24">
        <f>IF(ISBLANK(HLOOKUP(AG$1, m_preprocess!$1:$1048576, $D188, FALSE)), "", HLOOKUP(AG$1, m_preprocess!$1:$1048576, $D188, FALSE))</f>
        <v>4306.7843979026911</v>
      </c>
      <c r="AH188" s="24">
        <f>IF(ISBLANK(HLOOKUP(AH$1, m_preprocess!$1:$1048576, $D188, FALSE)), "", HLOOKUP(AH$1, m_preprocess!$1:$1048576, $D188, FALSE))</f>
        <v>1370185</v>
      </c>
      <c r="AI188" s="24">
        <f>IF(ISBLANK(HLOOKUP(AI$1, m_preprocess!$1:$1048576, $D188, FALSE)), "", HLOOKUP(AI$1, m_preprocess!$1:$1048576, $D188, FALSE))</f>
        <v>123.72318414287929</v>
      </c>
    </row>
    <row r="189" spans="1:35" x14ac:dyDescent="0.25">
      <c r="A189" s="27">
        <v>39661</v>
      </c>
      <c r="B189">
        <v>2008</v>
      </c>
      <c r="C189">
        <v>8</v>
      </c>
      <c r="D189">
        <v>189</v>
      </c>
      <c r="E189" s="24">
        <f>IF(ISBLANK(HLOOKUP(E$1, m_preprocess!$1:$1048576, $D189, FALSE)), "", HLOOKUP(E$1, m_preprocess!$1:$1048576, $D189, FALSE))</f>
        <v>131.34092143552698</v>
      </c>
      <c r="F189" s="24">
        <f>IF(ISBLANK(HLOOKUP(F$1, m_preprocess!$1:$1048576, $D189, FALSE)), "", HLOOKUP(F$1, m_preprocess!$1:$1048576, $D189, FALSE))</f>
        <v>97.84</v>
      </c>
      <c r="G189" s="24">
        <f>IF(ISBLANK(HLOOKUP(G$1, m_preprocess!$1:$1048576, $D189, FALSE)), "", HLOOKUP(G$1, m_preprocess!$1:$1048576, $D189, FALSE))</f>
        <v>162.43724603371868</v>
      </c>
      <c r="H189" s="24">
        <f>IF(ISBLANK(HLOOKUP(H$1, m_preprocess!$1:$1048576, $D189, FALSE)), "", HLOOKUP(H$1, m_preprocess!$1:$1048576, $D189, FALSE))</f>
        <v>27.939277470774176</v>
      </c>
      <c r="I189" s="24">
        <f>IF(ISBLANK(HLOOKUP(I$1, m_preprocess!$1:$1048576, $D189, FALSE)), "", HLOOKUP(I$1, m_preprocess!$1:$1048576, $D189, FALSE))</f>
        <v>76.361793236303342</v>
      </c>
      <c r="J189" s="24">
        <f>IF(ISBLANK(HLOOKUP(J$1, m_preprocess!$1:$1048576, $D189, FALSE)), "", HLOOKUP(J$1, m_preprocess!$1:$1048576, $D189, FALSE))</f>
        <v>99.226970391676431</v>
      </c>
      <c r="K189" s="24">
        <f>IF(ISBLANK(HLOOKUP(K$1, m_preprocess!$1:$1048576, $D189, FALSE)), "", HLOOKUP(K$1, m_preprocess!$1:$1048576, $D189, FALSE))</f>
        <v>63.052324850987063</v>
      </c>
      <c r="L189" s="24">
        <f>IF(ISBLANK(HLOOKUP(L$1, m_preprocess!$1:$1048576, $D189, FALSE)), "", HLOOKUP(L$1, m_preprocess!$1:$1048576, $D189, FALSE))</f>
        <v>22.338129427968823</v>
      </c>
      <c r="M189" s="24">
        <f>IF(ISBLANK(HLOOKUP(M$1, m_preprocess!$1:$1048576, $D189, FALSE)), "", HLOOKUP(M$1, m_preprocess!$1:$1048576, $D189, FALSE))</f>
        <v>43.812907200284393</v>
      </c>
      <c r="N189" s="24">
        <f>IF(ISBLANK(HLOOKUP(N$1, m_preprocess!$1:$1048576, $D189, FALSE)), "", HLOOKUP(N$1, m_preprocess!$1:$1048576, $D189, FALSE))</f>
        <v>8.9852040602698402</v>
      </c>
      <c r="O189" s="24">
        <f>IF(ISBLANK(HLOOKUP(O$1, m_preprocess!$1:$1048576, $D189, FALSE)), "", HLOOKUP(O$1, m_preprocess!$1:$1048576, $D189, FALSE))</f>
        <v>15.504271229722459</v>
      </c>
      <c r="P189" s="24">
        <f>IF(ISBLANK(HLOOKUP(P$1, m_preprocess!$1:$1048576, $D189, FALSE)), "", HLOOKUP(P$1, m_preprocess!$1:$1048576, $D189, FALSE))</f>
        <v>4.5409125839033111</v>
      </c>
      <c r="Q189" s="24">
        <f>IF(ISBLANK(HLOOKUP(Q$1, m_preprocess!$1:$1048576, $D189, FALSE)), "", HLOOKUP(Q$1, m_preprocess!$1:$1048576, $D189, FALSE))</f>
        <v>23.207472014201421</v>
      </c>
      <c r="R189" s="24">
        <f>IF(ISBLANK(HLOOKUP(R$1, m_preprocess!$1:$1048576, $D189, FALSE)), "", HLOOKUP(R$1, m_preprocess!$1:$1048576, $D189, FALSE))</f>
        <v>135.48099101558884</v>
      </c>
      <c r="S189" s="24">
        <f>IF(ISBLANK(HLOOKUP(S$1, m_preprocess!$1:$1048576, $D189, FALSE)), "", HLOOKUP(S$1, m_preprocess!$1:$1048576, $D189, FALSE))</f>
        <v>831.01900000000001</v>
      </c>
      <c r="T189" s="24">
        <f>IF(ISBLANK(HLOOKUP(T$1, m_preprocess!$1:$1048576, $D189, FALSE)), "", HLOOKUP(T$1, m_preprocess!$1:$1048576, $D189, FALSE))</f>
        <v>9025.2999999999993</v>
      </c>
      <c r="U189" s="24">
        <f>IF(ISBLANK(HLOOKUP(U$1, m_preprocess!$1:$1048576, $D189, FALSE)), "", HLOOKUP(U$1, m_preprocess!$1:$1048576, $D189, FALSE))</f>
        <v>39727</v>
      </c>
      <c r="V189" s="24">
        <f>IF(ISBLANK(HLOOKUP(V$1, m_preprocess!$1:$1048576, $D189, FALSE)), "", HLOOKUP(V$1, m_preprocess!$1:$1048576, $D189, FALSE))</f>
        <v>76.650276555890144</v>
      </c>
      <c r="W189" s="24">
        <f>IF(ISBLANK(HLOOKUP(W$1, m_preprocess!$1:$1048576, $D189, FALSE)), "", HLOOKUP(W$1, m_preprocess!$1:$1048576, $D189, FALSE))</f>
        <v>440493.05902322539</v>
      </c>
      <c r="X189" s="24">
        <f>IF(ISBLANK(HLOOKUP(X$1, m_preprocess!$1:$1048576, $D189, FALSE)), "", HLOOKUP(X$1, m_preprocess!$1:$1048576, $D189, FALSE))</f>
        <v>932167.08367792796</v>
      </c>
      <c r="Y189" s="24">
        <f>IF(ISBLANK(HLOOKUP(Y$1, m_preprocess!$1:$1048576, $D189, FALSE)), "", HLOOKUP(Y$1, m_preprocess!$1:$1048576, $D189, FALSE))</f>
        <v>133.87</v>
      </c>
      <c r="Z189" s="24">
        <f>IF(ISBLANK(HLOOKUP(Z$1, m_preprocess!$1:$1048576, $D189, FALSE)), "", HLOOKUP(Z$1, m_preprocess!$1:$1048576, $D189, FALSE))</f>
        <v>106.9</v>
      </c>
      <c r="AA189" s="24">
        <f>IF(ISBLANK(HLOOKUP(AA$1, m_preprocess!$1:$1048576, $D189, FALSE)), "", HLOOKUP(AA$1, m_preprocess!$1:$1048576, $D189, FALSE))</f>
        <v>41.347382000000003</v>
      </c>
      <c r="AB189" s="24">
        <f>IF(ISBLANK(HLOOKUP(AB$1, m_preprocess!$1:$1048576, $D189, FALSE)), "", HLOOKUP(AB$1, m_preprocess!$1:$1048576, $D189, FALSE))</f>
        <v>41.379536771665848</v>
      </c>
      <c r="AC189" s="24">
        <f>IF(ISBLANK(HLOOKUP(AC$1, m_preprocess!$1:$1048576, $D189, FALSE)), "", HLOOKUP(AC$1, m_preprocess!$1:$1048576, $D189, FALSE))</f>
        <v>30.7</v>
      </c>
      <c r="AD189" s="24">
        <f>IF(ISBLANK(HLOOKUP(AD$1, m_preprocess!$1:$1048576, $D189, FALSE)), "", HLOOKUP(AD$1, m_preprocess!$1:$1048576, $D189, FALSE))</f>
        <v>144.60125553680342</v>
      </c>
      <c r="AE189" s="24">
        <f>IF(ISBLANK(HLOOKUP(AE$1, m_preprocess!$1:$1048576, $D189, FALSE)), "", HLOOKUP(AE$1, m_preprocess!$1:$1048576, $D189, FALSE))</f>
        <v>867.81366797128408</v>
      </c>
      <c r="AF189" s="24">
        <f>IF(ISBLANK(HLOOKUP(AF$1, m_preprocess!$1:$1048576, $D189, FALSE)), "", HLOOKUP(AF$1, m_preprocess!$1:$1048576, $D189, FALSE))</f>
        <v>254.38974634919427</v>
      </c>
      <c r="AG189" s="24">
        <f>IF(ISBLANK(HLOOKUP(AG$1, m_preprocess!$1:$1048576, $D189, FALSE)), "", HLOOKUP(AG$1, m_preprocess!$1:$1048576, $D189, FALSE))</f>
        <v>4345.3957165556294</v>
      </c>
      <c r="AH189" s="24">
        <f>IF(ISBLANK(HLOOKUP(AH$1, m_preprocess!$1:$1048576, $D189, FALSE)), "", HLOOKUP(AH$1, m_preprocess!$1:$1048576, $D189, FALSE))</f>
        <v>1300403</v>
      </c>
      <c r="AI189" s="24">
        <f>IF(ISBLANK(HLOOKUP(AI$1, m_preprocess!$1:$1048576, $D189, FALSE)), "", HLOOKUP(AI$1, m_preprocess!$1:$1048576, $D189, FALSE))</f>
        <v>117.74491609578729</v>
      </c>
    </row>
    <row r="190" spans="1:35" x14ac:dyDescent="0.25">
      <c r="A190" s="27">
        <v>39692</v>
      </c>
      <c r="B190">
        <v>2008</v>
      </c>
      <c r="C190">
        <v>9</v>
      </c>
      <c r="D190">
        <v>190</v>
      </c>
      <c r="E190" s="24">
        <f>IF(ISBLANK(HLOOKUP(E$1, m_preprocess!$1:$1048576, $D190, FALSE)), "", HLOOKUP(E$1, m_preprocess!$1:$1048576, $D190, FALSE))</f>
        <v>132.18593848988462</v>
      </c>
      <c r="F190" s="24">
        <f>IF(ISBLANK(HLOOKUP(F$1, m_preprocess!$1:$1048576, $D190, FALSE)), "", HLOOKUP(F$1, m_preprocess!$1:$1048576, $D190, FALSE))</f>
        <v>99.37</v>
      </c>
      <c r="G190" s="24">
        <f>IF(ISBLANK(HLOOKUP(G$1, m_preprocess!$1:$1048576, $D190, FALSE)), "", HLOOKUP(G$1, m_preprocess!$1:$1048576, $D190, FALSE))</f>
        <v>166.08918562509871</v>
      </c>
      <c r="H190" s="24">
        <f>IF(ISBLANK(HLOOKUP(H$1, m_preprocess!$1:$1048576, $D190, FALSE)), "", HLOOKUP(H$1, m_preprocess!$1:$1048576, $D190, FALSE))</f>
        <v>28.081643215848182</v>
      </c>
      <c r="I190" s="24">
        <f>IF(ISBLANK(HLOOKUP(I$1, m_preprocess!$1:$1048576, $D190, FALSE)), "", HLOOKUP(I$1, m_preprocess!$1:$1048576, $D190, FALSE))</f>
        <v>79.235337181298547</v>
      </c>
      <c r="J190" s="24">
        <f>IF(ISBLANK(HLOOKUP(J$1, m_preprocess!$1:$1048576, $D190, FALSE)), "", HLOOKUP(J$1, m_preprocess!$1:$1048576, $D190, FALSE))</f>
        <v>97.669422315043875</v>
      </c>
      <c r="K190" s="24">
        <f>IF(ISBLANK(HLOOKUP(K$1, m_preprocess!$1:$1048576, $D190, FALSE)), "", HLOOKUP(K$1, m_preprocess!$1:$1048576, $D190, FALSE))</f>
        <v>61.771074622064447</v>
      </c>
      <c r="L190" s="24">
        <f>IF(ISBLANK(HLOOKUP(L$1, m_preprocess!$1:$1048576, $D190, FALSE)), "", HLOOKUP(L$1, m_preprocess!$1:$1048576, $D190, FALSE))</f>
        <v>22.477516647287239</v>
      </c>
      <c r="M190" s="24">
        <f>IF(ISBLANK(HLOOKUP(M$1, m_preprocess!$1:$1048576, $D190, FALSE)), "", HLOOKUP(M$1, m_preprocess!$1:$1048576, $D190, FALSE))</f>
        <v>46.311128388987591</v>
      </c>
      <c r="N190" s="24">
        <f>IF(ISBLANK(HLOOKUP(N$1, m_preprocess!$1:$1048576, $D190, FALSE)), "", HLOOKUP(N$1, m_preprocess!$1:$1048576, $D190, FALSE))</f>
        <v>9.2945364555606584</v>
      </c>
      <c r="O190" s="24">
        <f>IF(ISBLANK(HLOOKUP(O$1, m_preprocess!$1:$1048576, $D190, FALSE)), "", HLOOKUP(O$1, m_preprocess!$1:$1048576, $D190, FALSE))</f>
        <v>16.64220746351458</v>
      </c>
      <c r="P190" s="24">
        <f>IF(ISBLANK(HLOOKUP(P$1, m_preprocess!$1:$1048576, $D190, FALSE)), "", HLOOKUP(P$1, m_preprocess!$1:$1048576, $D190, FALSE))</f>
        <v>5.1813524955435355</v>
      </c>
      <c r="Q190" s="24">
        <f>IF(ISBLANK(HLOOKUP(Q$1, m_preprocess!$1:$1048576, $D190, FALSE)), "", HLOOKUP(Q$1, m_preprocess!$1:$1048576, $D190, FALSE))</f>
        <v>20.386983610592395</v>
      </c>
      <c r="R190" s="24">
        <f>IF(ISBLANK(HLOOKUP(R$1, m_preprocess!$1:$1048576, $D190, FALSE)), "", HLOOKUP(R$1, m_preprocess!$1:$1048576, $D190, FALSE))</f>
        <v>126.32861163900554</v>
      </c>
      <c r="S190" s="24">
        <f>IF(ISBLANK(HLOOKUP(S$1, m_preprocess!$1:$1048576, $D190, FALSE)), "", HLOOKUP(S$1, m_preprocess!$1:$1048576, $D190, FALSE))</f>
        <v>897.16200000000003</v>
      </c>
      <c r="T190" s="24">
        <f>IF(ISBLANK(HLOOKUP(T$1, m_preprocess!$1:$1048576, $D190, FALSE)), "", HLOOKUP(T$1, m_preprocess!$1:$1048576, $D190, FALSE))</f>
        <v>8587.6</v>
      </c>
      <c r="U190" s="24">
        <f>IF(ISBLANK(HLOOKUP(U$1, m_preprocess!$1:$1048576, $D190, FALSE)), "", HLOOKUP(U$1, m_preprocess!$1:$1048576, $D190, FALSE))</f>
        <v>38257</v>
      </c>
      <c r="V190" s="24">
        <f>IF(ISBLANK(HLOOKUP(V$1, m_preprocess!$1:$1048576, $D190, FALSE)), "", HLOOKUP(V$1, m_preprocess!$1:$1048576, $D190, FALSE))</f>
        <v>76.103400182428558</v>
      </c>
      <c r="W190" s="24">
        <f>IF(ISBLANK(HLOOKUP(W$1, m_preprocess!$1:$1048576, $D190, FALSE)), "", HLOOKUP(W$1, m_preprocess!$1:$1048576, $D190, FALSE))</f>
        <v>454981.62631698733</v>
      </c>
      <c r="X190" s="24">
        <f>IF(ISBLANK(HLOOKUP(X$1, m_preprocess!$1:$1048576, $D190, FALSE)), "", HLOOKUP(X$1, m_preprocess!$1:$1048576, $D190, FALSE))</f>
        <v>935100.07224863418</v>
      </c>
      <c r="Y190" s="24">
        <f>IF(ISBLANK(HLOOKUP(Y$1, m_preprocess!$1:$1048576, $D190, FALSE)), "", HLOOKUP(Y$1, m_preprocess!$1:$1048576, $D190, FALSE))</f>
        <v>132.6</v>
      </c>
      <c r="Z190" s="24">
        <f>IF(ISBLANK(HLOOKUP(Z$1, m_preprocess!$1:$1048576, $D190, FALSE)), "", HLOOKUP(Z$1, m_preprocess!$1:$1048576, $D190, FALSE))</f>
        <v>107.3</v>
      </c>
      <c r="AA190" s="24">
        <f>IF(ISBLANK(HLOOKUP(AA$1, m_preprocess!$1:$1048576, $D190, FALSE)), "", HLOOKUP(AA$1, m_preprocess!$1:$1048576, $D190, FALSE))</f>
        <v>43.577075999999998</v>
      </c>
      <c r="AB190" s="24">
        <f>IF(ISBLANK(HLOOKUP(AB$1, m_preprocess!$1:$1048576, $D190, FALSE)), "", HLOOKUP(AB$1, m_preprocess!$1:$1048576, $D190, FALSE))</f>
        <v>44.406705709408165</v>
      </c>
      <c r="AC190" s="24">
        <f>IF(ISBLANK(HLOOKUP(AC$1, m_preprocess!$1:$1048576, $D190, FALSE)), "", HLOOKUP(AC$1, m_preprocess!$1:$1048576, $D190, FALSE))</f>
        <v>32</v>
      </c>
      <c r="AD190" s="24">
        <f>IF(ISBLANK(HLOOKUP(AD$1, m_preprocess!$1:$1048576, $D190, FALSE)), "", HLOOKUP(AD$1, m_preprocess!$1:$1048576, $D190, FALSE))</f>
        <v>138.8053472284719</v>
      </c>
      <c r="AE190" s="24">
        <f>IF(ISBLANK(HLOOKUP(AE$1, m_preprocess!$1:$1048576, $D190, FALSE)), "", HLOOKUP(AE$1, m_preprocess!$1:$1048576, $D190, FALSE))</f>
        <v>851.07562946608493</v>
      </c>
      <c r="AF190" s="24">
        <f>IF(ISBLANK(HLOOKUP(AF$1, m_preprocess!$1:$1048576, $D190, FALSE)), "", HLOOKUP(AF$1, m_preprocess!$1:$1048576, $D190, FALSE))</f>
        <v>259.81182845605184</v>
      </c>
      <c r="AG190" s="24">
        <f>IF(ISBLANK(HLOOKUP(AG$1, m_preprocess!$1:$1048576, $D190, FALSE)), "", HLOOKUP(AG$1, m_preprocess!$1:$1048576, $D190, FALSE))</f>
        <v>4413.5340177215912</v>
      </c>
      <c r="AH190" s="24">
        <f>IF(ISBLANK(HLOOKUP(AH$1, m_preprocess!$1:$1048576, $D190, FALSE)), "", HLOOKUP(AH$1, m_preprocess!$1:$1048576, $D190, FALSE))</f>
        <v>1364431</v>
      </c>
      <c r="AI190" s="24">
        <f>IF(ISBLANK(HLOOKUP(AI$1, m_preprocess!$1:$1048576, $D190, FALSE)), "", HLOOKUP(AI$1, m_preprocess!$1:$1048576, $D190, FALSE))</f>
        <v>114.67858629596442</v>
      </c>
    </row>
    <row r="191" spans="1:35" x14ac:dyDescent="0.25">
      <c r="A191" s="27">
        <v>39722</v>
      </c>
      <c r="B191">
        <v>2008</v>
      </c>
      <c r="C191">
        <v>10</v>
      </c>
      <c r="D191">
        <v>191</v>
      </c>
      <c r="E191" s="24">
        <f>IF(ISBLANK(HLOOKUP(E$1, m_preprocess!$1:$1048576, $D191, FALSE)), "", HLOOKUP(E$1, m_preprocess!$1:$1048576, $D191, FALSE))</f>
        <v>130.39517884255912</v>
      </c>
      <c r="F191" s="24">
        <f>IF(ISBLANK(HLOOKUP(F$1, m_preprocess!$1:$1048576, $D191, FALSE)), "", HLOOKUP(F$1, m_preprocess!$1:$1048576, $D191, FALSE))</f>
        <v>98.38</v>
      </c>
      <c r="G191" s="24">
        <f>IF(ISBLANK(HLOOKUP(G$1, m_preprocess!$1:$1048576, $D191, FALSE)), "", HLOOKUP(G$1, m_preprocess!$1:$1048576, $D191, FALSE))</f>
        <v>164.29035510329578</v>
      </c>
      <c r="H191" s="24">
        <f>IF(ISBLANK(HLOOKUP(H$1, m_preprocess!$1:$1048576, $D191, FALSE)), "", HLOOKUP(H$1, m_preprocess!$1:$1048576, $D191, FALSE))</f>
        <v>28.202106538603115</v>
      </c>
      <c r="I191" s="24">
        <f>IF(ISBLANK(HLOOKUP(I$1, m_preprocess!$1:$1048576, $D191, FALSE)), "", HLOOKUP(I$1, m_preprocess!$1:$1048576, $D191, FALSE))</f>
        <v>76.893844383027869</v>
      </c>
      <c r="J191" s="24">
        <f>IF(ISBLANK(HLOOKUP(J$1, m_preprocess!$1:$1048576, $D191, FALSE)), "", HLOOKUP(J$1, m_preprocess!$1:$1048576, $D191, FALSE))</f>
        <v>91.840744330289354</v>
      </c>
      <c r="K191" s="24">
        <f>IF(ISBLANK(HLOOKUP(K$1, m_preprocess!$1:$1048576, $D191, FALSE)), "", HLOOKUP(K$1, m_preprocess!$1:$1048576, $D191, FALSE))</f>
        <v>61.541740421384581</v>
      </c>
      <c r="L191" s="24">
        <f>IF(ISBLANK(HLOOKUP(L$1, m_preprocess!$1:$1048576, $D191, FALSE)), "", HLOOKUP(L$1, m_preprocess!$1:$1048576, $D191, FALSE))</f>
        <v>22.061039997341997</v>
      </c>
      <c r="M191" s="24">
        <f>IF(ISBLANK(HLOOKUP(M$1, m_preprocess!$1:$1048576, $D191, FALSE)), "", HLOOKUP(M$1, m_preprocess!$1:$1048576, $D191, FALSE))</f>
        <v>47.827345153461827</v>
      </c>
      <c r="N191" s="24">
        <f>IF(ISBLANK(HLOOKUP(N$1, m_preprocess!$1:$1048576, $D191, FALSE)), "", HLOOKUP(N$1, m_preprocess!$1:$1048576, $D191, FALSE))</f>
        <v>10.126851799077633</v>
      </c>
      <c r="O191" s="24">
        <f>IF(ISBLANK(HLOOKUP(O$1, m_preprocess!$1:$1048576, $D191, FALSE)), "", HLOOKUP(O$1, m_preprocess!$1:$1048576, $D191, FALSE))</f>
        <v>17.711160967935687</v>
      </c>
      <c r="P191" s="24">
        <f>IF(ISBLANK(HLOOKUP(P$1, m_preprocess!$1:$1048576, $D191, FALSE)), "", HLOOKUP(P$1, m_preprocess!$1:$1048576, $D191, FALSE))</f>
        <v>5.8175455141235908</v>
      </c>
      <c r="Q191" s="24">
        <f>IF(ISBLANK(HLOOKUP(Q$1, m_preprocess!$1:$1048576, $D191, FALSE)), "", HLOOKUP(Q$1, m_preprocess!$1:$1048576, $D191, FALSE))</f>
        <v>22.576327733833764</v>
      </c>
      <c r="R191" s="24">
        <f>IF(ISBLANK(HLOOKUP(R$1, m_preprocess!$1:$1048576, $D191, FALSE)), "", HLOOKUP(R$1, m_preprocess!$1:$1048576, $D191, FALSE))</f>
        <v>137.35112285664968</v>
      </c>
      <c r="S191" s="24">
        <f>IF(ISBLANK(HLOOKUP(S$1, m_preprocess!$1:$1048576, $D191, FALSE)), "", HLOOKUP(S$1, m_preprocess!$1:$1048576, $D191, FALSE))</f>
        <v>863.12</v>
      </c>
      <c r="T191" s="24">
        <f>IF(ISBLANK(HLOOKUP(T$1, m_preprocess!$1:$1048576, $D191, FALSE)), "", HLOOKUP(T$1, m_preprocess!$1:$1048576, $D191, FALSE))</f>
        <v>8477.2000000000007</v>
      </c>
      <c r="U191" s="24">
        <f>IF(ISBLANK(HLOOKUP(U$1, m_preprocess!$1:$1048576, $D191, FALSE)), "", HLOOKUP(U$1, m_preprocess!$1:$1048576, $D191, FALSE))</f>
        <v>35841</v>
      </c>
      <c r="V191" s="24">
        <f>IF(ISBLANK(HLOOKUP(V$1, m_preprocess!$1:$1048576, $D191, FALSE)), "", HLOOKUP(V$1, m_preprocess!$1:$1048576, $D191, FALSE))</f>
        <v>77.083980460240326</v>
      </c>
      <c r="W191" s="24">
        <f>IF(ISBLANK(HLOOKUP(W$1, m_preprocess!$1:$1048576, $D191, FALSE)), "", HLOOKUP(W$1, m_preprocess!$1:$1048576, $D191, FALSE))</f>
        <v>434330.82146659779</v>
      </c>
      <c r="X191" s="24">
        <f>IF(ISBLANK(HLOOKUP(X$1, m_preprocess!$1:$1048576, $D191, FALSE)), "", HLOOKUP(X$1, m_preprocess!$1:$1048576, $D191, FALSE))</f>
        <v>914271.49829060712</v>
      </c>
      <c r="Y191" s="24">
        <f>IF(ISBLANK(HLOOKUP(Y$1, m_preprocess!$1:$1048576, $D191, FALSE)), "", HLOOKUP(Y$1, m_preprocess!$1:$1048576, $D191, FALSE))</f>
        <v>132.80000000000001</v>
      </c>
      <c r="Z191" s="24">
        <f>IF(ISBLANK(HLOOKUP(Z$1, m_preprocess!$1:$1048576, $D191, FALSE)), "", HLOOKUP(Z$1, m_preprocess!$1:$1048576, $D191, FALSE))</f>
        <v>108.4</v>
      </c>
      <c r="AA191" s="24">
        <f>IF(ISBLANK(HLOOKUP(AA$1, m_preprocess!$1:$1048576, $D191, FALSE)), "", HLOOKUP(AA$1, m_preprocess!$1:$1048576, $D191, FALSE))</f>
        <v>39.537036999999998</v>
      </c>
      <c r="AB191" s="24">
        <f>IF(ISBLANK(HLOOKUP(AB$1, m_preprocess!$1:$1048576, $D191, FALSE)), "", HLOOKUP(AB$1, m_preprocess!$1:$1048576, $D191, FALSE))</f>
        <v>40.11242640821402</v>
      </c>
      <c r="AC191" s="24">
        <f>IF(ISBLANK(HLOOKUP(AC$1, m_preprocess!$1:$1048576, $D191, FALSE)), "", HLOOKUP(AC$1, m_preprocess!$1:$1048576, $D191, FALSE))</f>
        <v>34.200000000000003</v>
      </c>
      <c r="AD191" s="24">
        <f>IF(ISBLANK(HLOOKUP(AD$1, m_preprocess!$1:$1048576, $D191, FALSE)), "", HLOOKUP(AD$1, m_preprocess!$1:$1048576, $D191, FALSE))</f>
        <v>133.42335253757238</v>
      </c>
      <c r="AE191" s="24">
        <f>IF(ISBLANK(HLOOKUP(AE$1, m_preprocess!$1:$1048576, $D191, FALSE)), "", HLOOKUP(AE$1, m_preprocess!$1:$1048576, $D191, FALSE))</f>
        <v>860.8060998443575</v>
      </c>
      <c r="AF191" s="24">
        <f>IF(ISBLANK(HLOOKUP(AF$1, m_preprocess!$1:$1048576, $D191, FALSE)), "", HLOOKUP(AF$1, m_preprocess!$1:$1048576, $D191, FALSE))</f>
        <v>255.63291420950324</v>
      </c>
      <c r="AG191" s="24">
        <f>IF(ISBLANK(HLOOKUP(AG$1, m_preprocess!$1:$1048576, $D191, FALSE)), "", HLOOKUP(AG$1, m_preprocess!$1:$1048576, $D191, FALSE))</f>
        <v>4518.6704293473813</v>
      </c>
      <c r="AH191" s="24">
        <f>IF(ISBLANK(HLOOKUP(AH$1, m_preprocess!$1:$1048576, $D191, FALSE)), "", HLOOKUP(AH$1, m_preprocess!$1:$1048576, $D191, FALSE))</f>
        <v>1332022</v>
      </c>
      <c r="AI191" s="24">
        <f>IF(ISBLANK(HLOOKUP(AI$1, m_preprocess!$1:$1048576, $D191, FALSE)), "", HLOOKUP(AI$1, m_preprocess!$1:$1048576, $D191, FALSE))</f>
        <v>107.23903607722531</v>
      </c>
    </row>
    <row r="192" spans="1:35" x14ac:dyDescent="0.25">
      <c r="A192" s="27">
        <v>39753</v>
      </c>
      <c r="B192">
        <v>2008</v>
      </c>
      <c r="C192">
        <v>11</v>
      </c>
      <c r="D192">
        <v>192</v>
      </c>
      <c r="E192" s="24">
        <f>IF(ISBLANK(HLOOKUP(E$1, m_preprocess!$1:$1048576, $D192, FALSE)), "", HLOOKUP(E$1, m_preprocess!$1:$1048576, $D192, FALSE))</f>
        <v>125.52756329262156</v>
      </c>
      <c r="F192" s="24">
        <f>IF(ISBLANK(HLOOKUP(F$1, m_preprocess!$1:$1048576, $D192, FALSE)), "", HLOOKUP(F$1, m_preprocess!$1:$1048576, $D192, FALSE))</f>
        <v>95.74</v>
      </c>
      <c r="G192" s="24">
        <f>IF(ISBLANK(HLOOKUP(G$1, m_preprocess!$1:$1048576, $D192, FALSE)), "", HLOOKUP(G$1, m_preprocess!$1:$1048576, $D192, FALSE))</f>
        <v>155.13078969719626</v>
      </c>
      <c r="H192" s="24">
        <f>IF(ISBLANK(HLOOKUP(H$1, m_preprocess!$1:$1048576, $D192, FALSE)), "", HLOOKUP(H$1, m_preprocess!$1:$1048576, $D192, FALSE))</f>
        <v>28.297929636249084</v>
      </c>
      <c r="I192" s="24">
        <f>IF(ISBLANK(HLOOKUP(I$1, m_preprocess!$1:$1048576, $D192, FALSE)), "", HLOOKUP(I$1, m_preprocess!$1:$1048576, $D192, FALSE))</f>
        <v>78.213792943651711</v>
      </c>
      <c r="J192" s="24">
        <f>IF(ISBLANK(HLOOKUP(J$1, m_preprocess!$1:$1048576, $D192, FALSE)), "", HLOOKUP(J$1, m_preprocess!$1:$1048576, $D192, FALSE))</f>
        <v>91.127315714501208</v>
      </c>
      <c r="K192" s="24">
        <f>IF(ISBLANK(HLOOKUP(K$1, m_preprocess!$1:$1048576, $D192, FALSE)), "", HLOOKUP(K$1, m_preprocess!$1:$1048576, $D192, FALSE))</f>
        <v>52.56247546004505</v>
      </c>
      <c r="L192" s="24">
        <f>IF(ISBLANK(HLOOKUP(L$1, m_preprocess!$1:$1048576, $D192, FALSE)), "", HLOOKUP(L$1, m_preprocess!$1:$1048576, $D192, FALSE))</f>
        <v>18.730818035130117</v>
      </c>
      <c r="M192" s="24">
        <f>IF(ISBLANK(HLOOKUP(M$1, m_preprocess!$1:$1048576, $D192, FALSE)), "", HLOOKUP(M$1, m_preprocess!$1:$1048576, $D192, FALSE))</f>
        <v>40.858615278842848</v>
      </c>
      <c r="N192" s="24">
        <f>IF(ISBLANK(HLOOKUP(N$1, m_preprocess!$1:$1048576, $D192, FALSE)), "", HLOOKUP(N$1, m_preprocess!$1:$1048576, $D192, FALSE))</f>
        <v>9.9672403116257708</v>
      </c>
      <c r="O192" s="24">
        <f>IF(ISBLANK(HLOOKUP(O$1, m_preprocess!$1:$1048576, $D192, FALSE)), "", HLOOKUP(O$1, m_preprocess!$1:$1048576, $D192, FALSE))</f>
        <v>13.788353087885151</v>
      </c>
      <c r="P192" s="24">
        <f>IF(ISBLANK(HLOOKUP(P$1, m_preprocess!$1:$1048576, $D192, FALSE)), "", HLOOKUP(P$1, m_preprocess!$1:$1048576, $D192, FALSE))</f>
        <v>5.0648065594374057</v>
      </c>
      <c r="Q192" s="24">
        <f>IF(ISBLANK(HLOOKUP(Q$1, m_preprocess!$1:$1048576, $D192, FALSE)), "", HLOOKUP(Q$1, m_preprocess!$1:$1048576, $D192, FALSE))</f>
        <v>20.725897885077259</v>
      </c>
      <c r="R192" s="24">
        <f>IF(ISBLANK(HLOOKUP(R$1, m_preprocess!$1:$1048576, $D192, FALSE)), "", HLOOKUP(R$1, m_preprocess!$1:$1048576, $D192, FALSE))</f>
        <v>138.52303155700363</v>
      </c>
      <c r="S192" s="24">
        <f>IF(ISBLANK(HLOOKUP(S$1, m_preprocess!$1:$1048576, $D192, FALSE)), "", HLOOKUP(S$1, m_preprocess!$1:$1048576, $D192, FALSE))</f>
        <v>799.048</v>
      </c>
      <c r="T192" s="24">
        <f>IF(ISBLANK(HLOOKUP(T$1, m_preprocess!$1:$1048576, $D192, FALSE)), "", HLOOKUP(T$1, m_preprocess!$1:$1048576, $D192, FALSE))</f>
        <v>8914.9</v>
      </c>
      <c r="U192" s="24">
        <f>IF(ISBLANK(HLOOKUP(U$1, m_preprocess!$1:$1048576, $D192, FALSE)), "", HLOOKUP(U$1, m_preprocess!$1:$1048576, $D192, FALSE))</f>
        <v>26000</v>
      </c>
      <c r="V192" s="24">
        <f>IF(ISBLANK(HLOOKUP(V$1, m_preprocess!$1:$1048576, $D192, FALSE)), "", HLOOKUP(V$1, m_preprocess!$1:$1048576, $D192, FALSE))</f>
        <v>76.625521549473774</v>
      </c>
      <c r="W192" s="24">
        <f>IF(ISBLANK(HLOOKUP(W$1, m_preprocess!$1:$1048576, $D192, FALSE)), "", HLOOKUP(W$1, m_preprocess!$1:$1048576, $D192, FALSE))</f>
        <v>439683.22629730072</v>
      </c>
      <c r="X192" s="24">
        <f>IF(ISBLANK(HLOOKUP(X$1, m_preprocess!$1:$1048576, $D192, FALSE)), "", HLOOKUP(X$1, m_preprocess!$1:$1048576, $D192, FALSE))</f>
        <v>917529.54487314832</v>
      </c>
      <c r="Y192" s="24">
        <f>IF(ISBLANK(HLOOKUP(Y$1, m_preprocess!$1:$1048576, $D192, FALSE)), "", HLOOKUP(Y$1, m_preprocess!$1:$1048576, $D192, FALSE))</f>
        <v>124.58</v>
      </c>
      <c r="Z192" s="24">
        <f>IF(ISBLANK(HLOOKUP(Z$1, m_preprocess!$1:$1048576, $D192, FALSE)), "", HLOOKUP(Z$1, m_preprocess!$1:$1048576, $D192, FALSE))</f>
        <v>96.2</v>
      </c>
      <c r="AA192" s="24">
        <f>IF(ISBLANK(HLOOKUP(AA$1, m_preprocess!$1:$1048576, $D192, FALSE)), "", HLOOKUP(AA$1, m_preprocess!$1:$1048576, $D192, FALSE))</f>
        <v>36.417324000000001</v>
      </c>
      <c r="AB192" s="24">
        <f>IF(ISBLANK(HLOOKUP(AB$1, m_preprocess!$1:$1048576, $D192, FALSE)), "", HLOOKUP(AB$1, m_preprocess!$1:$1048576, $D192, FALSE))</f>
        <v>39.119861457117182</v>
      </c>
      <c r="AC192" s="24">
        <f>IF(ISBLANK(HLOOKUP(AC$1, m_preprocess!$1:$1048576, $D192, FALSE)), "", HLOOKUP(AC$1, m_preprocess!$1:$1048576, $D192, FALSE))</f>
        <v>31.9</v>
      </c>
      <c r="AD192" s="24">
        <f>IF(ISBLANK(HLOOKUP(AD$1, m_preprocess!$1:$1048576, $D192, FALSE)), "", HLOOKUP(AD$1, m_preprocess!$1:$1048576, $D192, FALSE))</f>
        <v>128.7215530927794</v>
      </c>
      <c r="AE192" s="24">
        <f>IF(ISBLANK(HLOOKUP(AE$1, m_preprocess!$1:$1048576, $D192, FALSE)), "", HLOOKUP(AE$1, m_preprocess!$1:$1048576, $D192, FALSE))</f>
        <v>765.05451016449899</v>
      </c>
      <c r="AF192" s="24">
        <f>IF(ISBLANK(HLOOKUP(AF$1, m_preprocess!$1:$1048576, $D192, FALSE)), "", HLOOKUP(AF$1, m_preprocess!$1:$1048576, $D192, FALSE))</f>
        <v>240.09937630124776</v>
      </c>
      <c r="AG192" s="24">
        <f>IF(ISBLANK(HLOOKUP(AG$1, m_preprocess!$1:$1048576, $D192, FALSE)), "", HLOOKUP(AG$1, m_preprocess!$1:$1048576, $D192, FALSE))</f>
        <v>4523.1766760080918</v>
      </c>
      <c r="AH192" s="24">
        <f>IF(ISBLANK(HLOOKUP(AH$1, m_preprocess!$1:$1048576, $D192, FALSE)), "", HLOOKUP(AH$1, m_preprocess!$1:$1048576, $D192, FALSE))</f>
        <v>1181323</v>
      </c>
      <c r="AI192" s="24">
        <f>IF(ISBLANK(HLOOKUP(AI$1, m_preprocess!$1:$1048576, $D192, FALSE)), "", HLOOKUP(AI$1, m_preprocess!$1:$1048576, $D192, FALSE))</f>
        <v>102.36013684550025</v>
      </c>
    </row>
    <row r="193" spans="1:35" x14ac:dyDescent="0.25">
      <c r="A193" s="27">
        <v>39783</v>
      </c>
      <c r="B193">
        <v>2008</v>
      </c>
      <c r="C193">
        <v>12</v>
      </c>
      <c r="D193">
        <v>193</v>
      </c>
      <c r="E193" s="24">
        <f>IF(ISBLANK(HLOOKUP(E$1, m_preprocess!$1:$1048576, $D193, FALSE)), "", HLOOKUP(E$1, m_preprocess!$1:$1048576, $D193, FALSE))</f>
        <v>123.46600579407662</v>
      </c>
      <c r="F193" s="24">
        <f>IF(ISBLANK(HLOOKUP(F$1, m_preprocess!$1:$1048576, $D193, FALSE)), "", HLOOKUP(F$1, m_preprocess!$1:$1048576, $D193, FALSE))</f>
        <v>93.72</v>
      </c>
      <c r="G193" s="24">
        <f>IF(ISBLANK(HLOOKUP(G$1, m_preprocess!$1:$1048576, $D193, FALSE)), "", HLOOKUP(G$1, m_preprocess!$1:$1048576, $D193, FALSE))</f>
        <v>143.17558700639023</v>
      </c>
      <c r="H193" s="24">
        <f>IF(ISBLANK(HLOOKUP(H$1, m_preprocess!$1:$1048576, $D193, FALSE)), "", HLOOKUP(H$1, m_preprocess!$1:$1048576, $D193, FALSE))</f>
        <v>28.393752733895052</v>
      </c>
      <c r="I193" s="24">
        <f>IF(ISBLANK(HLOOKUP(I$1, m_preprocess!$1:$1048576, $D193, FALSE)), "", HLOOKUP(I$1, m_preprocess!$1:$1048576, $D193, FALSE))</f>
        <v>76.135442792667035</v>
      </c>
      <c r="J193" s="24">
        <f>IF(ISBLANK(HLOOKUP(J$1, m_preprocess!$1:$1048576, $D193, FALSE)), "", HLOOKUP(J$1, m_preprocess!$1:$1048576, $D193, FALSE))</f>
        <v>92.680219269969101</v>
      </c>
      <c r="K193" s="24">
        <f>IF(ISBLANK(HLOOKUP(K$1, m_preprocess!$1:$1048576, $D193, FALSE)), "", HLOOKUP(K$1, m_preprocess!$1:$1048576, $D193, FALSE))</f>
        <v>48.463538703791784</v>
      </c>
      <c r="L193" s="24">
        <f>IF(ISBLANK(HLOOKUP(L$1, m_preprocess!$1:$1048576, $D193, FALSE)), "", HLOOKUP(L$1, m_preprocess!$1:$1048576, $D193, FALSE))</f>
        <v>17.032555382325349</v>
      </c>
      <c r="M193" s="24">
        <f>IF(ISBLANK(HLOOKUP(M$1, m_preprocess!$1:$1048576, $D193, FALSE)), "", HLOOKUP(M$1, m_preprocess!$1:$1048576, $D193, FALSE))</f>
        <v>36.699638004627964</v>
      </c>
      <c r="N193" s="24">
        <f>IF(ISBLANK(HLOOKUP(N$1, m_preprocess!$1:$1048576, $D193, FALSE)), "", HLOOKUP(N$1, m_preprocess!$1:$1048576, $D193, FALSE))</f>
        <v>9.8057421154905864</v>
      </c>
      <c r="O193" s="24">
        <f>IF(ISBLANK(HLOOKUP(O$1, m_preprocess!$1:$1048576, $D193, FALSE)), "", HLOOKUP(O$1, m_preprocess!$1:$1048576, $D193, FALSE))</f>
        <v>12.43699068333828</v>
      </c>
      <c r="P193" s="24">
        <f>IF(ISBLANK(HLOOKUP(P$1, m_preprocess!$1:$1048576, $D193, FALSE)), "", HLOOKUP(P$1, m_preprocess!$1:$1048576, $D193, FALSE))</f>
        <v>4.9500102267378425</v>
      </c>
      <c r="Q193" s="24">
        <f>IF(ISBLANK(HLOOKUP(Q$1, m_preprocess!$1:$1048576, $D193, FALSE)), "", HLOOKUP(Q$1, m_preprocess!$1:$1048576, $D193, FALSE))</f>
        <v>32.387406082543897</v>
      </c>
      <c r="R193" s="24">
        <f>IF(ISBLANK(HLOOKUP(R$1, m_preprocess!$1:$1048576, $D193, FALSE)), "", HLOOKUP(R$1, m_preprocess!$1:$1048576, $D193, FALSE))</f>
        <v>167.7775053071154</v>
      </c>
      <c r="S193" s="24">
        <f>IF(ISBLANK(HLOOKUP(S$1, m_preprocess!$1:$1048576, $D193, FALSE)), "", HLOOKUP(S$1, m_preprocess!$1:$1048576, $D193, FALSE))</f>
        <v>689.54499999999996</v>
      </c>
      <c r="T193" s="24">
        <f>IF(ISBLANK(HLOOKUP(T$1, m_preprocess!$1:$1048576, $D193, FALSE)), "", HLOOKUP(T$1, m_preprocess!$1:$1048576, $D193, FALSE))</f>
        <v>9053.4</v>
      </c>
      <c r="U193" s="24">
        <f>IF(ISBLANK(HLOOKUP(U$1, m_preprocess!$1:$1048576, $D193, FALSE)), "", HLOOKUP(U$1, m_preprocess!$1:$1048576, $D193, FALSE))</f>
        <v>27066</v>
      </c>
      <c r="V193" s="24">
        <f>IF(ISBLANK(HLOOKUP(V$1, m_preprocess!$1:$1048576, $D193, FALSE)), "", HLOOKUP(V$1, m_preprocess!$1:$1048576, $D193, FALSE))</f>
        <v>79.218279962584461</v>
      </c>
      <c r="W193" s="24">
        <f>IF(ISBLANK(HLOOKUP(W$1, m_preprocess!$1:$1048576, $D193, FALSE)), "", HLOOKUP(W$1, m_preprocess!$1:$1048576, $D193, FALSE))</f>
        <v>506995.94149861514</v>
      </c>
      <c r="X193" s="24">
        <f>IF(ISBLANK(HLOOKUP(X$1, m_preprocess!$1:$1048576, $D193, FALSE)), "", HLOOKUP(X$1, m_preprocess!$1:$1048576, $D193, FALSE))</f>
        <v>921123.00706128532</v>
      </c>
      <c r="Y193" s="24">
        <f>IF(ISBLANK(HLOOKUP(Y$1, m_preprocess!$1:$1048576, $D193, FALSE)), "", HLOOKUP(Y$1, m_preprocess!$1:$1048576, $D193, FALSE))</f>
        <v>118.9</v>
      </c>
      <c r="Z193" s="24">
        <f>IF(ISBLANK(HLOOKUP(Z$1, m_preprocess!$1:$1048576, $D193, FALSE)), "", HLOOKUP(Z$1, m_preprocess!$1:$1048576, $D193, FALSE))</f>
        <v>79.099999999999994</v>
      </c>
      <c r="AA193" s="24">
        <f>IF(ISBLANK(HLOOKUP(AA$1, m_preprocess!$1:$1048576, $D193, FALSE)), "", HLOOKUP(AA$1, m_preprocess!$1:$1048576, $D193, FALSE))</f>
        <v>39.533332999999999</v>
      </c>
      <c r="AB193" s="24">
        <f>IF(ISBLANK(HLOOKUP(AB$1, m_preprocess!$1:$1048576, $D193, FALSE)), "", HLOOKUP(AB$1, m_preprocess!$1:$1048576, $D193, FALSE))</f>
        <v>37.057394836596025</v>
      </c>
      <c r="AC193" s="24">
        <f>IF(ISBLANK(HLOOKUP(AC$1, m_preprocess!$1:$1048576, $D193, FALSE)), "", HLOOKUP(AC$1, m_preprocess!$1:$1048576, $D193, FALSE))</f>
        <v>23.5</v>
      </c>
      <c r="AD193" s="24">
        <f>IF(ISBLANK(HLOOKUP(AD$1, m_preprocess!$1:$1048576, $D193, FALSE)), "", HLOOKUP(AD$1, m_preprocess!$1:$1048576, $D193, FALSE))</f>
        <v>125.22723281408642</v>
      </c>
      <c r="AE193" s="24">
        <f>IF(ISBLANK(HLOOKUP(AE$1, m_preprocess!$1:$1048576, $D193, FALSE)), "", HLOOKUP(AE$1, m_preprocess!$1:$1048576, $D193, FALSE))</f>
        <v>832.63525948994356</v>
      </c>
      <c r="AF193" s="24">
        <f>IF(ISBLANK(HLOOKUP(AF$1, m_preprocess!$1:$1048576, $D193, FALSE)), "", HLOOKUP(AF$1, m_preprocess!$1:$1048576, $D193, FALSE))</f>
        <v>234.29663671045861</v>
      </c>
      <c r="AG193" s="24">
        <f>IF(ISBLANK(HLOOKUP(AG$1, m_preprocess!$1:$1048576, $D193, FALSE)), "", HLOOKUP(AG$1, m_preprocess!$1:$1048576, $D193, FALSE))</f>
        <v>4527.1286330021721</v>
      </c>
      <c r="AH193" s="24">
        <f>IF(ISBLANK(HLOOKUP(AH$1, m_preprocess!$1:$1048576, $D193, FALSE)), "", HLOOKUP(AH$1, m_preprocess!$1:$1048576, $D193, FALSE))</f>
        <v>1304910</v>
      </c>
      <c r="AI193" s="24">
        <f>IF(ISBLANK(HLOOKUP(AI$1, m_preprocess!$1:$1048576, $D193, FALSE)), "", HLOOKUP(AI$1, m_preprocess!$1:$1048576, $D193, FALSE))</f>
        <v>94.197161084914768</v>
      </c>
    </row>
    <row r="194" spans="1:35" x14ac:dyDescent="0.25">
      <c r="A194" s="27">
        <v>39814</v>
      </c>
      <c r="B194">
        <v>2009</v>
      </c>
      <c r="C194">
        <v>1</v>
      </c>
      <c r="D194">
        <v>194</v>
      </c>
      <c r="E194" s="24">
        <f>IF(ISBLANK(HLOOKUP(E$1, m_preprocess!$1:$1048576, $D194, FALSE)), "", HLOOKUP(E$1, m_preprocess!$1:$1048576, $D194, FALSE))</f>
        <v>116.75841920206521</v>
      </c>
      <c r="F194" s="24">
        <f>IF(ISBLANK(HLOOKUP(F$1, m_preprocess!$1:$1048576, $D194, FALSE)), "", HLOOKUP(F$1, m_preprocess!$1:$1048576, $D194, FALSE))</f>
        <v>80.989999999999995</v>
      </c>
      <c r="G194" s="24">
        <f>IF(ISBLANK(HLOOKUP(G$1, m_preprocess!$1:$1048576, $D194, FALSE)), "", HLOOKUP(G$1, m_preprocess!$1:$1048576, $D194, FALSE))</f>
        <v>147.1377798259081</v>
      </c>
      <c r="H194" s="24">
        <f>IF(ISBLANK(HLOOKUP(H$1, m_preprocess!$1:$1048576, $D194, FALSE)), "", HLOOKUP(H$1, m_preprocess!$1:$1048576, $D194, FALSE))</f>
        <v>28.544331887338711</v>
      </c>
      <c r="I194" s="24">
        <f>IF(ISBLANK(HLOOKUP(I$1, m_preprocess!$1:$1048576, $D194, FALSE)), "", HLOOKUP(I$1, m_preprocess!$1:$1048576, $D194, FALSE))</f>
        <v>64.91475177676493</v>
      </c>
      <c r="J194" s="24">
        <f>IF(ISBLANK(HLOOKUP(J$1, m_preprocess!$1:$1048576, $D194, FALSE)), "", HLOOKUP(J$1, m_preprocess!$1:$1048576, $D194, FALSE))</f>
        <v>97.801889290267553</v>
      </c>
      <c r="K194" s="24">
        <f>IF(ISBLANK(HLOOKUP(K$1, m_preprocess!$1:$1048576, $D194, FALSE)), "", HLOOKUP(K$1, m_preprocess!$1:$1048576, $D194, FALSE))</f>
        <v>41.254536984371427</v>
      </c>
      <c r="L194" s="24">
        <f>IF(ISBLANK(HLOOKUP(L$1, m_preprocess!$1:$1048576, $D194, FALSE)), "", HLOOKUP(L$1, m_preprocess!$1:$1048576, $D194, FALSE))</f>
        <v>16.530164111329203</v>
      </c>
      <c r="M194" s="24">
        <f>IF(ISBLANK(HLOOKUP(M$1, m_preprocess!$1:$1048576, $D194, FALSE)), "", HLOOKUP(M$1, m_preprocess!$1:$1048576, $D194, FALSE))</f>
        <v>29.978650262742686</v>
      </c>
      <c r="N194" s="24">
        <f>IF(ISBLANK(HLOOKUP(N$1, m_preprocess!$1:$1048576, $D194, FALSE)), "", HLOOKUP(N$1, m_preprocess!$1:$1048576, $D194, FALSE))</f>
        <v>6.719531828299214</v>
      </c>
      <c r="O194" s="24">
        <f>IF(ISBLANK(HLOOKUP(O$1, m_preprocess!$1:$1048576, $D194, FALSE)), "", HLOOKUP(O$1, m_preprocess!$1:$1048576, $D194, FALSE))</f>
        <v>11.029008584381819</v>
      </c>
      <c r="P194" s="24">
        <f>IF(ISBLANK(HLOOKUP(P$1, m_preprocess!$1:$1048576, $D194, FALSE)), "", HLOOKUP(P$1, m_preprocess!$1:$1048576, $D194, FALSE))</f>
        <v>4.1224653187130587</v>
      </c>
      <c r="Q194" s="24">
        <f>IF(ISBLANK(HLOOKUP(Q$1, m_preprocess!$1:$1048576, $D194, FALSE)), "", HLOOKUP(Q$1, m_preprocess!$1:$1048576, $D194, FALSE))</f>
        <v>18.182243748020973</v>
      </c>
      <c r="R194" s="24">
        <f>IF(ISBLANK(HLOOKUP(R$1, m_preprocess!$1:$1048576, $D194, FALSE)), "", HLOOKUP(R$1, m_preprocess!$1:$1048576, $D194, FALSE))</f>
        <v>134.41446151702925</v>
      </c>
      <c r="S194" s="24">
        <f>IF(ISBLANK(HLOOKUP(S$1, m_preprocess!$1:$1048576, $D194, FALSE)), "", HLOOKUP(S$1, m_preprocess!$1:$1048576, $D194, FALSE))</f>
        <v>726.81200000000001</v>
      </c>
      <c r="T194" s="24">
        <f>IF(ISBLANK(HLOOKUP(T$1, m_preprocess!$1:$1048576, $D194, FALSE)), "", HLOOKUP(T$1, m_preprocess!$1:$1048576, $D194, FALSE))</f>
        <v>9086.1</v>
      </c>
      <c r="U194" s="24">
        <f>IF(ISBLANK(HLOOKUP(U$1, m_preprocess!$1:$1048576, $D194, FALSE)), "", HLOOKUP(U$1, m_preprocess!$1:$1048576, $D194, FALSE))</f>
        <v>26244</v>
      </c>
      <c r="V194" s="24">
        <f>IF(ISBLANK(HLOOKUP(V$1, m_preprocess!$1:$1048576, $D194, FALSE)), "", HLOOKUP(V$1, m_preprocess!$1:$1048576, $D194, FALSE))</f>
        <v>78.212801864796305</v>
      </c>
      <c r="W194" s="24">
        <f>IF(ISBLANK(HLOOKUP(W$1, m_preprocess!$1:$1048576, $D194, FALSE)), "", HLOOKUP(W$1, m_preprocess!$1:$1048576, $D194, FALSE))</f>
        <v>479761.69328644901</v>
      </c>
      <c r="X194" s="24">
        <f>IF(ISBLANK(HLOOKUP(X$1, m_preprocess!$1:$1048576, $D194, FALSE)), "", HLOOKUP(X$1, m_preprocess!$1:$1048576, $D194, FALSE))</f>
        <v>919352.86149192357</v>
      </c>
      <c r="Y194" s="24">
        <f>IF(ISBLANK(HLOOKUP(Y$1, m_preprocess!$1:$1048576, $D194, FALSE)), "", HLOOKUP(Y$1, m_preprocess!$1:$1048576, $D194, FALSE))</f>
        <v>115.2</v>
      </c>
      <c r="Z194" s="24">
        <f>IF(ISBLANK(HLOOKUP(Z$1, m_preprocess!$1:$1048576, $D194, FALSE)), "", HLOOKUP(Z$1, m_preprocess!$1:$1048576, $D194, FALSE))</f>
        <v>78.7</v>
      </c>
      <c r="AA194" s="24">
        <f>IF(ISBLANK(HLOOKUP(AA$1, m_preprocess!$1:$1048576, $D194, FALSE)), "", HLOOKUP(AA$1, m_preprocess!$1:$1048576, $D194, FALSE))</f>
        <v>39.746093999999999</v>
      </c>
      <c r="AB194" s="24">
        <f>IF(ISBLANK(HLOOKUP(AB$1, m_preprocess!$1:$1048576, $D194, FALSE)), "", HLOOKUP(AB$1, m_preprocess!$1:$1048576, $D194, FALSE))</f>
        <v>41.190720745137696</v>
      </c>
      <c r="AC194" s="24">
        <f>IF(ISBLANK(HLOOKUP(AC$1, m_preprocess!$1:$1048576, $D194, FALSE)), "", HLOOKUP(AC$1, m_preprocess!$1:$1048576, $D194, FALSE))</f>
        <v>28.6</v>
      </c>
      <c r="AD194" s="24">
        <f>IF(ISBLANK(HLOOKUP(AD$1, m_preprocess!$1:$1048576, $D194, FALSE)), "", HLOOKUP(AD$1, m_preprocess!$1:$1048576, $D194, FALSE))</f>
        <v>124.54568618365559</v>
      </c>
      <c r="AE194" s="24">
        <f>IF(ISBLANK(HLOOKUP(AE$1, m_preprocess!$1:$1048576, $D194, FALSE)), "", HLOOKUP(AE$1, m_preprocess!$1:$1048576, $D194, FALSE))</f>
        <v>844.61746407152532</v>
      </c>
      <c r="AF194" s="24">
        <f>IF(ISBLANK(HLOOKUP(AF$1, m_preprocess!$1:$1048576, $D194, FALSE)), "", HLOOKUP(AF$1, m_preprocess!$1:$1048576, $D194, FALSE))</f>
        <v>234.9397914835989</v>
      </c>
      <c r="AG194" s="24">
        <f>IF(ISBLANK(HLOOKUP(AG$1, m_preprocess!$1:$1048576, $D194, FALSE)), "", HLOOKUP(AG$1, m_preprocess!$1:$1048576, $D194, FALSE))</f>
        <v>4499.1168840660193</v>
      </c>
      <c r="AH194" s="24">
        <f>IF(ISBLANK(HLOOKUP(AH$1, m_preprocess!$1:$1048576, $D194, FALSE)), "", HLOOKUP(AH$1, m_preprocess!$1:$1048576, $D194, FALSE))</f>
        <v>1311459</v>
      </c>
      <c r="AI194" s="24">
        <f>IF(ISBLANK(HLOOKUP(AI$1, m_preprocess!$1:$1048576, $D194, FALSE)), "", HLOOKUP(AI$1, m_preprocess!$1:$1048576, $D194, FALSE))</f>
        <v>92.067708168976338</v>
      </c>
    </row>
    <row r="195" spans="1:35" x14ac:dyDescent="0.25">
      <c r="A195" s="27">
        <v>39845</v>
      </c>
      <c r="B195">
        <v>2009</v>
      </c>
      <c r="C195">
        <v>2</v>
      </c>
      <c r="D195">
        <v>195</v>
      </c>
      <c r="E195" s="24">
        <f>IF(ISBLANK(HLOOKUP(E$1, m_preprocess!$1:$1048576, $D195, FALSE)), "", HLOOKUP(E$1, m_preprocess!$1:$1048576, $D195, FALSE))</f>
        <v>114.85886148592792</v>
      </c>
      <c r="F195" s="24">
        <f>IF(ISBLANK(HLOOKUP(F$1, m_preprocess!$1:$1048576, $D195, FALSE)), "", HLOOKUP(F$1, m_preprocess!$1:$1048576, $D195, FALSE))</f>
        <v>81.03</v>
      </c>
      <c r="G195" s="24">
        <f>IF(ISBLANK(HLOOKUP(G$1, m_preprocess!$1:$1048576, $D195, FALSE)), "", HLOOKUP(G$1, m_preprocess!$1:$1048576, $D195, FALSE))</f>
        <v>140.97173353601835</v>
      </c>
      <c r="H195" s="24">
        <f>IF(ISBLANK(HLOOKUP(H$1, m_preprocess!$1:$1048576, $D195, FALSE)), "", HLOOKUP(H$1, m_preprocess!$1:$1048576, $D195, FALSE))</f>
        <v>28.667533012883521</v>
      </c>
      <c r="I195" s="24">
        <f>IF(ISBLANK(HLOOKUP(I$1, m_preprocess!$1:$1048576, $D195, FALSE)), "", HLOOKUP(I$1, m_preprocess!$1:$1048576, $D195, FALSE))</f>
        <v>71.326358616775721</v>
      </c>
      <c r="J195" s="24">
        <f>IF(ISBLANK(HLOOKUP(J$1, m_preprocess!$1:$1048576, $D195, FALSE)), "", HLOOKUP(J$1, m_preprocess!$1:$1048576, $D195, FALSE))</f>
        <v>96.890522525405004</v>
      </c>
      <c r="K195" s="24">
        <f>IF(ISBLANK(HLOOKUP(K$1, m_preprocess!$1:$1048576, $D195, FALSE)), "", HLOOKUP(K$1, m_preprocess!$1:$1048576, $D195, FALSE))</f>
        <v>44.858966413062696</v>
      </c>
      <c r="L195" s="24">
        <f>IF(ISBLANK(HLOOKUP(L$1, m_preprocess!$1:$1048576, $D195, FALSE)), "", HLOOKUP(L$1, m_preprocess!$1:$1048576, $D195, FALSE))</f>
        <v>17.729391487179537</v>
      </c>
      <c r="M195" s="24">
        <f>IF(ISBLANK(HLOOKUP(M$1, m_preprocess!$1:$1048576, $D195, FALSE)), "", HLOOKUP(M$1, m_preprocess!$1:$1048576, $D195, FALSE))</f>
        <v>29.344406742164875</v>
      </c>
      <c r="N195" s="24">
        <f>IF(ISBLANK(HLOOKUP(N$1, m_preprocess!$1:$1048576, $D195, FALSE)), "", HLOOKUP(N$1, m_preprocess!$1:$1048576, $D195, FALSE))</f>
        <v>6.7771399786270248</v>
      </c>
      <c r="O195" s="24">
        <f>IF(ISBLANK(HLOOKUP(O$1, m_preprocess!$1:$1048576, $D195, FALSE)), "", HLOOKUP(O$1, m_preprocess!$1:$1048576, $D195, FALSE))</f>
        <v>9.8253173467375134</v>
      </c>
      <c r="P195" s="24">
        <f>IF(ISBLANK(HLOOKUP(P$1, m_preprocess!$1:$1048576, $D195, FALSE)), "", HLOOKUP(P$1, m_preprocess!$1:$1048576, $D195, FALSE))</f>
        <v>3.9316284446988536</v>
      </c>
      <c r="Q195" s="24">
        <f>IF(ISBLANK(HLOOKUP(Q$1, m_preprocess!$1:$1048576, $D195, FALSE)), "", HLOOKUP(Q$1, m_preprocess!$1:$1048576, $D195, FALSE))</f>
        <v>16.461130428904458</v>
      </c>
      <c r="R195" s="24">
        <f>IF(ISBLANK(HLOOKUP(R$1, m_preprocess!$1:$1048576, $D195, FALSE)), "", HLOOKUP(R$1, m_preprocess!$1:$1048576, $D195, FALSE))</f>
        <v>126.17737279222426</v>
      </c>
      <c r="S195" s="24">
        <f>IF(ISBLANK(HLOOKUP(S$1, m_preprocess!$1:$1048576, $D195, FALSE)), "", HLOOKUP(S$1, m_preprocess!$1:$1048576, $D195, FALSE))</f>
        <v>681.73900000000003</v>
      </c>
      <c r="T195" s="24">
        <f>IF(ISBLANK(HLOOKUP(T$1, m_preprocess!$1:$1048576, $D195, FALSE)), "", HLOOKUP(T$1, m_preprocess!$1:$1048576, $D195, FALSE))</f>
        <v>8241.6</v>
      </c>
      <c r="U195" s="24">
        <f>IF(ISBLANK(HLOOKUP(U$1, m_preprocess!$1:$1048576, $D195, FALSE)), "", HLOOKUP(U$1, m_preprocess!$1:$1048576, $D195, FALSE))</f>
        <v>24999</v>
      </c>
      <c r="V195" s="24">
        <f>IF(ISBLANK(HLOOKUP(V$1, m_preprocess!$1:$1048576, $D195, FALSE)), "", HLOOKUP(V$1, m_preprocess!$1:$1048576, $D195, FALSE))</f>
        <v>78.399318728917706</v>
      </c>
      <c r="W195" s="24">
        <f>IF(ISBLANK(HLOOKUP(W$1, m_preprocess!$1:$1048576, $D195, FALSE)), "", HLOOKUP(W$1, m_preprocess!$1:$1048576, $D195, FALSE))</f>
        <v>461267.58776408317</v>
      </c>
      <c r="X195" s="24">
        <f>IF(ISBLANK(HLOOKUP(X$1, m_preprocess!$1:$1048576, $D195, FALSE)), "", HLOOKUP(X$1, m_preprocess!$1:$1048576, $D195, FALSE))</f>
        <v>905912.47905177821</v>
      </c>
      <c r="Y195" s="24">
        <f>IF(ISBLANK(HLOOKUP(Y$1, m_preprocess!$1:$1048576, $D195, FALSE)), "", HLOOKUP(Y$1, m_preprocess!$1:$1048576, $D195, FALSE))</f>
        <v>115.26</v>
      </c>
      <c r="Z195" s="24">
        <f>IF(ISBLANK(HLOOKUP(Z$1, m_preprocess!$1:$1048576, $D195, FALSE)), "", HLOOKUP(Z$1, m_preprocess!$1:$1048576, $D195, FALSE))</f>
        <v>76.099999999999994</v>
      </c>
      <c r="AA195" s="24">
        <f>IF(ISBLANK(HLOOKUP(AA$1, m_preprocess!$1:$1048576, $D195, FALSE)), "", HLOOKUP(AA$1, m_preprocess!$1:$1048576, $D195, FALSE))</f>
        <v>38.123359999999998</v>
      </c>
      <c r="AB195" s="24">
        <f>IF(ISBLANK(HLOOKUP(AB$1, m_preprocess!$1:$1048576, $D195, FALSE)), "", HLOOKUP(AB$1, m_preprocess!$1:$1048576, $D195, FALSE))</f>
        <v>39.443775843350359</v>
      </c>
      <c r="AC195" s="24">
        <f>IF(ISBLANK(HLOOKUP(AC$1, m_preprocess!$1:$1048576, $D195, FALSE)), "", HLOOKUP(AC$1, m_preprocess!$1:$1048576, $D195, FALSE))</f>
        <v>32.799999999999997</v>
      </c>
      <c r="AD195" s="24">
        <f>IF(ISBLANK(HLOOKUP(AD$1, m_preprocess!$1:$1048576, $D195, FALSE)), "", HLOOKUP(AD$1, m_preprocess!$1:$1048576, $D195, FALSE))</f>
        <v>121.64478067600923</v>
      </c>
      <c r="AE195" s="24">
        <f>IF(ISBLANK(HLOOKUP(AE$1, m_preprocess!$1:$1048576, $D195, FALSE)), "", HLOOKUP(AE$1, m_preprocess!$1:$1048576, $D195, FALSE))</f>
        <v>794.51472644485489</v>
      </c>
      <c r="AF195" s="24">
        <f>IF(ISBLANK(HLOOKUP(AF$1, m_preprocess!$1:$1048576, $D195, FALSE)), "", HLOOKUP(AF$1, m_preprocess!$1:$1048576, $D195, FALSE))</f>
        <v>235.28754409208034</v>
      </c>
      <c r="AG195" s="24">
        <f>IF(ISBLANK(HLOOKUP(AG$1, m_preprocess!$1:$1048576, $D195, FALSE)), "", HLOOKUP(AG$1, m_preprocess!$1:$1048576, $D195, FALSE))</f>
        <v>4496.1029105619764</v>
      </c>
      <c r="AH195" s="24">
        <f>IF(ISBLANK(HLOOKUP(AH$1, m_preprocess!$1:$1048576, $D195, FALSE)), "", HLOOKUP(AH$1, m_preprocess!$1:$1048576, $D195, FALSE))</f>
        <v>1213668</v>
      </c>
      <c r="AI195" s="24">
        <f>IF(ISBLANK(HLOOKUP(AI$1, m_preprocess!$1:$1048576, $D195, FALSE)), "", HLOOKUP(AI$1, m_preprocess!$1:$1048576, $D195, FALSE))</f>
        <v>90.7591362609881</v>
      </c>
    </row>
    <row r="196" spans="1:35" x14ac:dyDescent="0.25">
      <c r="A196" s="27">
        <v>39873</v>
      </c>
      <c r="B196">
        <v>2009</v>
      </c>
      <c r="C196">
        <v>3</v>
      </c>
      <c r="D196">
        <v>196</v>
      </c>
      <c r="E196" s="24">
        <f>IF(ISBLANK(HLOOKUP(E$1, m_preprocess!$1:$1048576, $D196, FALSE)), "", HLOOKUP(E$1, m_preprocess!$1:$1048576, $D196, FALSE))</f>
        <v>126.16560261026108</v>
      </c>
      <c r="F196" s="24">
        <f>IF(ISBLANK(HLOOKUP(F$1, m_preprocess!$1:$1048576, $D196, FALSE)), "", HLOOKUP(F$1, m_preprocess!$1:$1048576, $D196, FALSE))</f>
        <v>88.82</v>
      </c>
      <c r="G196" s="24">
        <f>IF(ISBLANK(HLOOKUP(G$1, m_preprocess!$1:$1048576, $D196, FALSE)), "", HLOOKUP(G$1, m_preprocess!$1:$1048576, $D196, FALSE))</f>
        <v>144.20828651709542</v>
      </c>
      <c r="H196" s="24">
        <f>IF(ISBLANK(HLOOKUP(H$1, m_preprocess!$1:$1048576, $D196, FALSE)), "", HLOOKUP(H$1, m_preprocess!$1:$1048576, $D196, FALSE))</f>
        <v>28.850965799805802</v>
      </c>
      <c r="I196" s="24">
        <f>IF(ISBLANK(HLOOKUP(I$1, m_preprocess!$1:$1048576, $D196, FALSE)), "", HLOOKUP(I$1, m_preprocess!$1:$1048576, $D196, FALSE))</f>
        <v>68.206723847285645</v>
      </c>
      <c r="J196" s="24">
        <f>IF(ISBLANK(HLOOKUP(J$1, m_preprocess!$1:$1048576, $D196, FALSE)), "", HLOOKUP(J$1, m_preprocess!$1:$1048576, $D196, FALSE))</f>
        <v>97.778237045879294</v>
      </c>
      <c r="K196" s="24">
        <f>IF(ISBLANK(HLOOKUP(K$1, m_preprocess!$1:$1048576, $D196, FALSE)), "", HLOOKUP(K$1, m_preprocess!$1:$1048576, $D196, FALSE))</f>
        <v>49.172332543803464</v>
      </c>
      <c r="L196" s="24">
        <f>IF(ISBLANK(HLOOKUP(L$1, m_preprocess!$1:$1048576, $D196, FALSE)), "", HLOOKUP(L$1, m_preprocess!$1:$1048576, $D196, FALSE))</f>
        <v>17.978046082982765</v>
      </c>
      <c r="M196" s="24">
        <f>IF(ISBLANK(HLOOKUP(M$1, m_preprocess!$1:$1048576, $D196, FALSE)), "", HLOOKUP(M$1, m_preprocess!$1:$1048576, $D196, FALSE))</f>
        <v>32.570646493067933</v>
      </c>
      <c r="N196" s="24">
        <f>IF(ISBLANK(HLOOKUP(N$1, m_preprocess!$1:$1048576, $D196, FALSE)), "", HLOOKUP(N$1, m_preprocess!$1:$1048576, $D196, FALSE))</f>
        <v>7.2706523700818444</v>
      </c>
      <c r="O196" s="24">
        <f>IF(ISBLANK(HLOOKUP(O$1, m_preprocess!$1:$1048576, $D196, FALSE)), "", HLOOKUP(O$1, m_preprocess!$1:$1048576, $D196, FALSE))</f>
        <v>11.723108519184219</v>
      </c>
      <c r="P196" s="24">
        <f>IF(ISBLANK(HLOOKUP(P$1, m_preprocess!$1:$1048576, $D196, FALSE)), "", HLOOKUP(P$1, m_preprocess!$1:$1048576, $D196, FALSE))</f>
        <v>4.6759783728805768</v>
      </c>
      <c r="Q196" s="24">
        <f>IF(ISBLANK(HLOOKUP(Q$1, m_preprocess!$1:$1048576, $D196, FALSE)), "", HLOOKUP(Q$1, m_preprocess!$1:$1048576, $D196, FALSE))</f>
        <v>19.167469256912096</v>
      </c>
      <c r="R196" s="24">
        <f>IF(ISBLANK(HLOOKUP(R$1, m_preprocess!$1:$1048576, $D196, FALSE)), "", HLOOKUP(R$1, m_preprocess!$1:$1048576, $D196, FALSE))</f>
        <v>138.10449284948442</v>
      </c>
      <c r="S196" s="24">
        <f>IF(ISBLANK(HLOOKUP(S$1, m_preprocess!$1:$1048576, $D196, FALSE)), "", HLOOKUP(S$1, m_preprocess!$1:$1048576, $D196, FALSE))</f>
        <v>755.42499999999995</v>
      </c>
      <c r="T196" s="24">
        <f>IF(ISBLANK(HLOOKUP(T$1, m_preprocess!$1:$1048576, $D196, FALSE)), "", HLOOKUP(T$1, m_preprocess!$1:$1048576, $D196, FALSE))</f>
        <v>8955.6</v>
      </c>
      <c r="U196" s="24">
        <f>IF(ISBLANK(HLOOKUP(U$1, m_preprocess!$1:$1048576, $D196, FALSE)), "", HLOOKUP(U$1, m_preprocess!$1:$1048576, $D196, FALSE))</f>
        <v>29234</v>
      </c>
      <c r="V196" s="24">
        <f>IF(ISBLANK(HLOOKUP(V$1, m_preprocess!$1:$1048576, $D196, FALSE)), "", HLOOKUP(V$1, m_preprocess!$1:$1048576, $D196, FALSE))</f>
        <v>80.070866057037136</v>
      </c>
      <c r="W196" s="24">
        <f>IF(ISBLANK(HLOOKUP(W$1, m_preprocess!$1:$1048576, $D196, FALSE)), "", HLOOKUP(W$1, m_preprocess!$1:$1048576, $D196, FALSE))</f>
        <v>444885.72719067853</v>
      </c>
      <c r="X196" s="24">
        <f>IF(ISBLANK(HLOOKUP(X$1, m_preprocess!$1:$1048576, $D196, FALSE)), "", HLOOKUP(X$1, m_preprocess!$1:$1048576, $D196, FALSE))</f>
        <v>883789.43973416754</v>
      </c>
      <c r="Y196" s="24">
        <f>IF(ISBLANK(HLOOKUP(Y$1, m_preprocess!$1:$1048576, $D196, FALSE)), "", HLOOKUP(Y$1, m_preprocess!$1:$1048576, $D196, FALSE))</f>
        <v>127.81</v>
      </c>
      <c r="Z196" s="24">
        <f>IF(ISBLANK(HLOOKUP(Z$1, m_preprocess!$1:$1048576, $D196, FALSE)), "", HLOOKUP(Z$1, m_preprocess!$1:$1048576, $D196, FALSE))</f>
        <v>88.6</v>
      </c>
      <c r="AA196" s="24">
        <f>IF(ISBLANK(HLOOKUP(AA$1, m_preprocess!$1:$1048576, $D196, FALSE)), "", HLOOKUP(AA$1, m_preprocess!$1:$1048576, $D196, FALSE))</f>
        <v>37.304687999999999</v>
      </c>
      <c r="AB196" s="24">
        <f>IF(ISBLANK(HLOOKUP(AB$1, m_preprocess!$1:$1048576, $D196, FALSE)), "", HLOOKUP(AB$1, m_preprocess!$1:$1048576, $D196, FALSE))</f>
        <v>37.452305931847171</v>
      </c>
      <c r="AC196" s="24">
        <f>IF(ISBLANK(HLOOKUP(AC$1, m_preprocess!$1:$1048576, $D196, FALSE)), "", HLOOKUP(AC$1, m_preprocess!$1:$1048576, $D196, FALSE))</f>
        <v>31.1</v>
      </c>
      <c r="AD196" s="24">
        <f>IF(ISBLANK(HLOOKUP(AD$1, m_preprocess!$1:$1048576, $D196, FALSE)), "", HLOOKUP(AD$1, m_preprocess!$1:$1048576, $D196, FALSE))</f>
        <v>120.08829020597101</v>
      </c>
      <c r="AE196" s="24">
        <f>IF(ISBLANK(HLOOKUP(AE$1, m_preprocess!$1:$1048576, $D196, FALSE)), "", HLOOKUP(AE$1, m_preprocess!$1:$1048576, $D196, FALSE))</f>
        <v>754.4039635590467</v>
      </c>
      <c r="AF196" s="24">
        <f>IF(ISBLANK(HLOOKUP(AF$1, m_preprocess!$1:$1048576, $D196, FALSE)), "", HLOOKUP(AF$1, m_preprocess!$1:$1048576, $D196, FALSE))</f>
        <v>231.98784510136056</v>
      </c>
      <c r="AG196" s="24">
        <f>IF(ISBLANK(HLOOKUP(AG$1, m_preprocess!$1:$1048576, $D196, FALSE)), "", HLOOKUP(AG$1, m_preprocess!$1:$1048576, $D196, FALSE))</f>
        <v>4531.0835270226362</v>
      </c>
      <c r="AH196" s="24">
        <f>IF(ISBLANK(HLOOKUP(AH$1, m_preprocess!$1:$1048576, $D196, FALSE)), "", HLOOKUP(AH$1, m_preprocess!$1:$1048576, $D196, FALSE))</f>
        <v>1259783</v>
      </c>
      <c r="AI196" s="24">
        <f>IF(ISBLANK(HLOOKUP(AI$1, m_preprocess!$1:$1048576, $D196, FALSE)), "", HLOOKUP(AI$1, m_preprocess!$1:$1048576, $D196, FALSE))</f>
        <v>88.679723675571921</v>
      </c>
    </row>
    <row r="197" spans="1:35" x14ac:dyDescent="0.25">
      <c r="A197" s="27">
        <v>39904</v>
      </c>
      <c r="B197">
        <v>2009</v>
      </c>
      <c r="C197">
        <v>4</v>
      </c>
      <c r="D197">
        <v>197</v>
      </c>
      <c r="E197" s="24">
        <f>IF(ISBLANK(HLOOKUP(E$1, m_preprocess!$1:$1048576, $D197, FALSE)), "", HLOOKUP(E$1, m_preprocess!$1:$1048576, $D197, FALSE))</f>
        <v>127.99055887450351</v>
      </c>
      <c r="F197" s="24">
        <f>IF(ISBLANK(HLOOKUP(F$1, m_preprocess!$1:$1048576, $D197, FALSE)), "", HLOOKUP(F$1, m_preprocess!$1:$1048576, $D197, FALSE))</f>
        <v>91.91</v>
      </c>
      <c r="G197" s="24">
        <f>IF(ISBLANK(HLOOKUP(G$1, m_preprocess!$1:$1048576, $D197, FALSE)), "", HLOOKUP(G$1, m_preprocess!$1:$1048576, $D197, FALSE))</f>
        <v>146.77081188798167</v>
      </c>
      <c r="H197" s="24">
        <f>IF(ISBLANK(HLOOKUP(H$1, m_preprocess!$1:$1048576, $D197, FALSE)), "", HLOOKUP(H$1, m_preprocess!$1:$1048576, $D197, FALSE))</f>
        <v>28.946788897451771</v>
      </c>
      <c r="I197" s="24">
        <f>IF(ISBLANK(HLOOKUP(I$1, m_preprocess!$1:$1048576, $D197, FALSE)), "", HLOOKUP(I$1, m_preprocess!$1:$1048576, $D197, FALSE))</f>
        <v>73.10170198352958</v>
      </c>
      <c r="J197" s="24">
        <f>IF(ISBLANK(HLOOKUP(J$1, m_preprocess!$1:$1048576, $D197, FALSE)), "", HLOOKUP(J$1, m_preprocess!$1:$1048576, $D197, FALSE))</f>
        <v>100.57517128367245</v>
      </c>
      <c r="K197" s="24">
        <f>IF(ISBLANK(HLOOKUP(K$1, m_preprocess!$1:$1048576, $D197, FALSE)), "", HLOOKUP(K$1, m_preprocess!$1:$1048576, $D197, FALSE))</f>
        <v>56.560878878685436</v>
      </c>
      <c r="L197" s="24">
        <f>IF(ISBLANK(HLOOKUP(L$1, m_preprocess!$1:$1048576, $D197, FALSE)), "", HLOOKUP(L$1, m_preprocess!$1:$1048576, $D197, FALSE))</f>
        <v>20.451615545068385</v>
      </c>
      <c r="M197" s="24">
        <f>IF(ISBLANK(HLOOKUP(M$1, m_preprocess!$1:$1048576, $D197, FALSE)), "", HLOOKUP(M$1, m_preprocess!$1:$1048576, $D197, FALSE))</f>
        <v>31.263295128132469</v>
      </c>
      <c r="N197" s="24">
        <f>IF(ISBLANK(HLOOKUP(N$1, m_preprocess!$1:$1048576, $D197, FALSE)), "", HLOOKUP(N$1, m_preprocess!$1:$1048576, $D197, FALSE))</f>
        <v>6.5807041140977409</v>
      </c>
      <c r="O197" s="24">
        <f>IF(ISBLANK(HLOOKUP(O$1, m_preprocess!$1:$1048576, $D197, FALSE)), "", HLOOKUP(O$1, m_preprocess!$1:$1048576, $D197, FALSE))</f>
        <v>10.596890246358953</v>
      </c>
      <c r="P197" s="24">
        <f>IF(ISBLANK(HLOOKUP(P$1, m_preprocess!$1:$1048576, $D197, FALSE)), "", HLOOKUP(P$1, m_preprocess!$1:$1048576, $D197, FALSE))</f>
        <v>4.5061241454205909</v>
      </c>
      <c r="Q197" s="24">
        <f>IF(ISBLANK(HLOOKUP(Q$1, m_preprocess!$1:$1048576, $D197, FALSE)), "", HLOOKUP(Q$1, m_preprocess!$1:$1048576, $D197, FALSE))</f>
        <v>20.779506912870428</v>
      </c>
      <c r="R197" s="24">
        <f>IF(ISBLANK(HLOOKUP(R$1, m_preprocess!$1:$1048576, $D197, FALSE)), "", HLOOKUP(R$1, m_preprocess!$1:$1048576, $D197, FALSE))</f>
        <v>137.17151888821576</v>
      </c>
      <c r="S197" s="24">
        <f>IF(ISBLANK(HLOOKUP(S$1, m_preprocess!$1:$1048576, $D197, FALSE)), "", HLOOKUP(S$1, m_preprocess!$1:$1048576, $D197, FALSE))</f>
        <v>759.16</v>
      </c>
      <c r="T197" s="24">
        <f>IF(ISBLANK(HLOOKUP(T$1, m_preprocess!$1:$1048576, $D197, FALSE)), "", HLOOKUP(T$1, m_preprocess!$1:$1048576, $D197, FALSE))</f>
        <v>8104.7</v>
      </c>
      <c r="U197" s="24">
        <f>IF(ISBLANK(HLOOKUP(U$1, m_preprocess!$1:$1048576, $D197, FALSE)), "", HLOOKUP(U$1, m_preprocess!$1:$1048576, $D197, FALSE))</f>
        <v>30670</v>
      </c>
      <c r="V197" s="24">
        <f>IF(ISBLANK(HLOOKUP(V$1, m_preprocess!$1:$1048576, $D197, FALSE)), "", HLOOKUP(V$1, m_preprocess!$1:$1048576, $D197, FALSE))</f>
        <v>80.410032860063723</v>
      </c>
      <c r="W197" s="24">
        <f>IF(ISBLANK(HLOOKUP(W$1, m_preprocess!$1:$1048576, $D197, FALSE)), "", HLOOKUP(W$1, m_preprocess!$1:$1048576, $D197, FALSE))</f>
        <v>449451.26888134057</v>
      </c>
      <c r="X197" s="24">
        <f>IF(ISBLANK(HLOOKUP(X$1, m_preprocess!$1:$1048576, $D197, FALSE)), "", HLOOKUP(X$1, m_preprocess!$1:$1048576, $D197, FALSE))</f>
        <v>889200.3147978147</v>
      </c>
      <c r="Y197" s="24">
        <f>IF(ISBLANK(HLOOKUP(Y$1, m_preprocess!$1:$1048576, $D197, FALSE)), "", HLOOKUP(Y$1, m_preprocess!$1:$1048576, $D197, FALSE))</f>
        <v>123.09</v>
      </c>
      <c r="Z197" s="24">
        <f>IF(ISBLANK(HLOOKUP(Z$1, m_preprocess!$1:$1048576, $D197, FALSE)), "", HLOOKUP(Z$1, m_preprocess!$1:$1048576, $D197, FALSE))</f>
        <v>85.2</v>
      </c>
      <c r="AA197" s="24">
        <f>IF(ISBLANK(HLOOKUP(AA$1, m_preprocess!$1:$1048576, $D197, FALSE)), "", HLOOKUP(AA$1, m_preprocess!$1:$1048576, $D197, FALSE))</f>
        <v>36.881512000000001</v>
      </c>
      <c r="AB197" s="24">
        <f>IF(ISBLANK(HLOOKUP(AB$1, m_preprocess!$1:$1048576, $D197, FALSE)), "", HLOOKUP(AB$1, m_preprocess!$1:$1048576, $D197, FALSE))</f>
        <v>37.543810441335772</v>
      </c>
      <c r="AC197" s="24">
        <f>IF(ISBLANK(HLOOKUP(AC$1, m_preprocess!$1:$1048576, $D197, FALSE)), "", HLOOKUP(AC$1, m_preprocess!$1:$1048576, $D197, FALSE))</f>
        <v>28.6</v>
      </c>
      <c r="AD197" s="24">
        <f>IF(ISBLANK(HLOOKUP(AD$1, m_preprocess!$1:$1048576, $D197, FALSE)), "", HLOOKUP(AD$1, m_preprocess!$1:$1048576, $D197, FALSE))</f>
        <v>122.52289348367603</v>
      </c>
      <c r="AE197" s="24">
        <f>IF(ISBLANK(HLOOKUP(AE$1, m_preprocess!$1:$1048576, $D197, FALSE)), "", HLOOKUP(AE$1, m_preprocess!$1:$1048576, $D197, FALSE))</f>
        <v>796.1728302350258</v>
      </c>
      <c r="AF197" s="24">
        <f>IF(ISBLANK(HLOOKUP(AF$1, m_preprocess!$1:$1048576, $D197, FALSE)), "", HLOOKUP(AF$1, m_preprocess!$1:$1048576, $D197, FALSE))</f>
        <v>239.68544911662974</v>
      </c>
      <c r="AG197" s="24">
        <f>IF(ISBLANK(HLOOKUP(AG$1, m_preprocess!$1:$1048576, $D197, FALSE)), "", HLOOKUP(AG$1, m_preprocess!$1:$1048576, $D197, FALSE))</f>
        <v>4534.6771895271859</v>
      </c>
      <c r="AH197" s="24">
        <f>IF(ISBLANK(HLOOKUP(AH$1, m_preprocess!$1:$1048576, $D197, FALSE)), "", HLOOKUP(AH$1, m_preprocess!$1:$1048576, $D197, FALSE))</f>
        <v>1342224.25</v>
      </c>
      <c r="AI197" s="24">
        <f>IF(ISBLANK(HLOOKUP(AI$1, m_preprocess!$1:$1048576, $D197, FALSE)), "", HLOOKUP(AI$1, m_preprocess!$1:$1048576, $D197, FALSE))</f>
        <v>88.814096969946064</v>
      </c>
    </row>
    <row r="198" spans="1:35" x14ac:dyDescent="0.25">
      <c r="A198" s="27">
        <v>39934</v>
      </c>
      <c r="B198">
        <v>2009</v>
      </c>
      <c r="C198">
        <v>5</v>
      </c>
      <c r="D198">
        <v>198</v>
      </c>
      <c r="E198" s="24">
        <f>IF(ISBLANK(HLOOKUP(E$1, m_preprocess!$1:$1048576, $D198, FALSE)), "", HLOOKUP(E$1, m_preprocess!$1:$1048576, $D198, FALSE))</f>
        <v>133.03567047814315</v>
      </c>
      <c r="F198" s="24">
        <f>IF(ISBLANK(HLOOKUP(F$1, m_preprocess!$1:$1048576, $D198, FALSE)), "", HLOOKUP(F$1, m_preprocess!$1:$1048576, $D198, FALSE))</f>
        <v>91.91</v>
      </c>
      <c r="G198" s="24">
        <f>IF(ISBLANK(HLOOKUP(G$1, m_preprocess!$1:$1048576, $D198, FALSE)), "", HLOOKUP(G$1, m_preprocess!$1:$1048576, $D198, FALSE))</f>
        <v>148.3726507240336</v>
      </c>
      <c r="H198" s="24">
        <f>IF(ISBLANK(HLOOKUP(H$1, m_preprocess!$1:$1048576, $D198, FALSE)), "", HLOOKUP(H$1, m_preprocess!$1:$1048576, $D198, FALSE))</f>
        <v>29.04261199509774</v>
      </c>
      <c r="I198" s="24">
        <f>IF(ISBLANK(HLOOKUP(I$1, m_preprocess!$1:$1048576, $D198, FALSE)), "", HLOOKUP(I$1, m_preprocess!$1:$1048576, $D198, FALSE))</f>
        <v>70.423623537718882</v>
      </c>
      <c r="J198" s="24">
        <f>IF(ISBLANK(HLOOKUP(J$1, m_preprocess!$1:$1048576, $D198, FALSE)), "", HLOOKUP(J$1, m_preprocess!$1:$1048576, $D198, FALSE))</f>
        <v>104.68839519356877</v>
      </c>
      <c r="K198" s="24">
        <f>IF(ISBLANK(HLOOKUP(K$1, m_preprocess!$1:$1048576, $D198, FALSE)), "", HLOOKUP(K$1, m_preprocess!$1:$1048576, $D198, FALSE))</f>
        <v>54.84465350535671</v>
      </c>
      <c r="L198" s="24">
        <f>IF(ISBLANK(HLOOKUP(L$1, m_preprocess!$1:$1048576, $D198, FALSE)), "", HLOOKUP(L$1, m_preprocess!$1:$1048576, $D198, FALSE))</f>
        <v>20.987414457083474</v>
      </c>
      <c r="M198" s="24">
        <f>IF(ISBLANK(HLOOKUP(M$1, m_preprocess!$1:$1048576, $D198, FALSE)), "", HLOOKUP(M$1, m_preprocess!$1:$1048576, $D198, FALSE))</f>
        <v>29.35156272848042</v>
      </c>
      <c r="N198" s="24">
        <f>IF(ISBLANK(HLOOKUP(N$1, m_preprocess!$1:$1048576, $D198, FALSE)), "", HLOOKUP(N$1, m_preprocess!$1:$1048576, $D198, FALSE))</f>
        <v>5.9354150420064355</v>
      </c>
      <c r="O198" s="24">
        <f>IF(ISBLANK(HLOOKUP(O$1, m_preprocess!$1:$1048576, $D198, FALSE)), "", HLOOKUP(O$1, m_preprocess!$1:$1048576, $D198, FALSE))</f>
        <v>9.3140457541805439</v>
      </c>
      <c r="P198" s="24">
        <f>IF(ISBLANK(HLOOKUP(P$1, m_preprocess!$1:$1048576, $D198, FALSE)), "", HLOOKUP(P$1, m_preprocess!$1:$1048576, $D198, FALSE))</f>
        <v>3.9457027614513041</v>
      </c>
      <c r="Q198" s="24">
        <f>IF(ISBLANK(HLOOKUP(Q$1, m_preprocess!$1:$1048576, $D198, FALSE)), "", HLOOKUP(Q$1, m_preprocess!$1:$1048576, $D198, FALSE))</f>
        <v>23.651453943465743</v>
      </c>
      <c r="R198" s="24">
        <f>IF(ISBLANK(HLOOKUP(R$1, m_preprocess!$1:$1048576, $D198, FALSE)), "", HLOOKUP(R$1, m_preprocess!$1:$1048576, $D198, FALSE))</f>
        <v>138.58140585562214</v>
      </c>
      <c r="S198" s="24">
        <f>IF(ISBLANK(HLOOKUP(S$1, m_preprocess!$1:$1048576, $D198, FALSE)), "", HLOOKUP(S$1, m_preprocess!$1:$1048576, $D198, FALSE))</f>
        <v>725.20500000000004</v>
      </c>
      <c r="T198" s="24">
        <f>IF(ISBLANK(HLOOKUP(T$1, m_preprocess!$1:$1048576, $D198, FALSE)), "", HLOOKUP(T$1, m_preprocess!$1:$1048576, $D198, FALSE))</f>
        <v>8435.2999999999993</v>
      </c>
      <c r="U198" s="24">
        <f>IF(ISBLANK(HLOOKUP(U$1, m_preprocess!$1:$1048576, $D198, FALSE)), "", HLOOKUP(U$1, m_preprocess!$1:$1048576, $D198, FALSE))</f>
        <v>31101</v>
      </c>
      <c r="V198" s="24">
        <f>IF(ISBLANK(HLOOKUP(V$1, m_preprocess!$1:$1048576, $D198, FALSE)), "", HLOOKUP(V$1, m_preprocess!$1:$1048576, $D198, FALSE))</f>
        <v>81.707657102484276</v>
      </c>
      <c r="W198" s="24">
        <f>IF(ISBLANK(HLOOKUP(W$1, m_preprocess!$1:$1048576, $D198, FALSE)), "", HLOOKUP(W$1, m_preprocess!$1:$1048576, $D198, FALSE))</f>
        <v>458627.84663611912</v>
      </c>
      <c r="X198" s="24">
        <f>IF(ISBLANK(HLOOKUP(X$1, m_preprocess!$1:$1048576, $D198, FALSE)), "", HLOOKUP(X$1, m_preprocess!$1:$1048576, $D198, FALSE))</f>
        <v>895439.43927597406</v>
      </c>
      <c r="Y198" s="24">
        <f>IF(ISBLANK(HLOOKUP(Y$1, m_preprocess!$1:$1048576, $D198, FALSE)), "", HLOOKUP(Y$1, m_preprocess!$1:$1048576, $D198, FALSE))</f>
        <v>124.41</v>
      </c>
      <c r="Z198" s="24">
        <f>IF(ISBLANK(HLOOKUP(Z$1, m_preprocess!$1:$1048576, $D198, FALSE)), "", HLOOKUP(Z$1, m_preprocess!$1:$1048576, $D198, FALSE))</f>
        <v>91.3</v>
      </c>
      <c r="AA198" s="24">
        <f>IF(ISBLANK(HLOOKUP(AA$1, m_preprocess!$1:$1048576, $D198, FALSE)), "", HLOOKUP(AA$1, m_preprocess!$1:$1048576, $D198, FALSE))</f>
        <v>40.616798000000003</v>
      </c>
      <c r="AB198" s="24">
        <f>IF(ISBLANK(HLOOKUP(AB$1, m_preprocess!$1:$1048576, $D198, FALSE)), "", HLOOKUP(AB$1, m_preprocess!$1:$1048576, $D198, FALSE))</f>
        <v>39.090461407193843</v>
      </c>
      <c r="AC198" s="24">
        <f>IF(ISBLANK(HLOOKUP(AC$1, m_preprocess!$1:$1048576, $D198, FALSE)), "", HLOOKUP(AC$1, m_preprocess!$1:$1048576, $D198, FALSE))</f>
        <v>29.9</v>
      </c>
      <c r="AD198" s="24">
        <f>IF(ISBLANK(HLOOKUP(AD$1, m_preprocess!$1:$1048576, $D198, FALSE)), "", HLOOKUP(AD$1, m_preprocess!$1:$1048576, $D198, FALSE))</f>
        <v>123.7552209468799</v>
      </c>
      <c r="AE198" s="24">
        <f>IF(ISBLANK(HLOOKUP(AE$1, m_preprocess!$1:$1048576, $D198, FALSE)), "", HLOOKUP(AE$1, m_preprocess!$1:$1048576, $D198, FALSE))</f>
        <v>939.70111079976755</v>
      </c>
      <c r="AF198" s="24">
        <f>IF(ISBLANK(HLOOKUP(AF$1, m_preprocess!$1:$1048576, $D198, FALSE)), "", HLOOKUP(AF$1, m_preprocess!$1:$1048576, $D198, FALSE))</f>
        <v>231.76299016411343</v>
      </c>
      <c r="AG198" s="24">
        <f>IF(ISBLANK(HLOOKUP(AG$1, m_preprocess!$1:$1048576, $D198, FALSE)), "", HLOOKUP(AG$1, m_preprocess!$1:$1048576, $D198, FALSE))</f>
        <v>4568.4044676394151</v>
      </c>
      <c r="AH198" s="24">
        <f>IF(ISBLANK(HLOOKUP(AH$1, m_preprocess!$1:$1048576, $D198, FALSE)), "", HLOOKUP(AH$1, m_preprocess!$1:$1048576, $D198, FALSE))</f>
        <v>1241788</v>
      </c>
      <c r="AI198" s="24">
        <f>IF(ISBLANK(HLOOKUP(AI$1, m_preprocess!$1:$1048576, $D198, FALSE)), "", HLOOKUP(AI$1, m_preprocess!$1:$1048576, $D198, FALSE))</f>
        <v>90.62568341272484</v>
      </c>
    </row>
    <row r="199" spans="1:35" x14ac:dyDescent="0.25">
      <c r="A199" s="27">
        <v>39965</v>
      </c>
      <c r="B199">
        <v>2009</v>
      </c>
      <c r="C199">
        <v>6</v>
      </c>
      <c r="D199">
        <v>199</v>
      </c>
      <c r="E199" s="24">
        <f>IF(ISBLANK(HLOOKUP(E$1, m_preprocess!$1:$1048576, $D199, FALSE)), "", HLOOKUP(E$1, m_preprocess!$1:$1048576, $D199, FALSE))</f>
        <v>129.31265804805898</v>
      </c>
      <c r="F199" s="24">
        <f>IF(ISBLANK(HLOOKUP(F$1, m_preprocess!$1:$1048576, $D199, FALSE)), "", HLOOKUP(F$1, m_preprocess!$1:$1048576, $D199, FALSE))</f>
        <v>87.8</v>
      </c>
      <c r="G199" s="24">
        <f>IF(ISBLANK(HLOOKUP(G$1, m_preprocess!$1:$1048576, $D199, FALSE)), "", HLOOKUP(G$1, m_preprocess!$1:$1048576, $D199, FALSE))</f>
        <v>145.9941071858737</v>
      </c>
      <c r="H199" s="24">
        <f>IF(ISBLANK(HLOOKUP(H$1, m_preprocess!$1:$1048576, $D199, FALSE)), "", HLOOKUP(H$1, m_preprocess!$1:$1048576, $D199, FALSE))</f>
        <v>29.165813120642557</v>
      </c>
      <c r="I199" s="24">
        <f>IF(ISBLANK(HLOOKUP(I$1, m_preprocess!$1:$1048576, $D199, FALSE)), "", HLOOKUP(I$1, m_preprocess!$1:$1048576, $D199, FALSE))</f>
        <v>69.7</v>
      </c>
      <c r="J199" s="24">
        <f>IF(ISBLANK(HLOOKUP(J$1, m_preprocess!$1:$1048576, $D199, FALSE)), "", HLOOKUP(J$1, m_preprocess!$1:$1048576, $D199, FALSE))</f>
        <v>105.95010474547584</v>
      </c>
      <c r="K199" s="24">
        <f>IF(ISBLANK(HLOOKUP(K$1, m_preprocess!$1:$1048576, $D199, FALSE)), "", HLOOKUP(K$1, m_preprocess!$1:$1048576, $D199, FALSE))</f>
        <v>53.204135690281575</v>
      </c>
      <c r="L199" s="24">
        <f>IF(ISBLANK(HLOOKUP(L$1, m_preprocess!$1:$1048576, $D199, FALSE)), "", HLOOKUP(L$1, m_preprocess!$1:$1048576, $D199, FALSE))</f>
        <v>21.989332529838119</v>
      </c>
      <c r="M199" s="24">
        <f>IF(ISBLANK(HLOOKUP(M$1, m_preprocess!$1:$1048576, $D199, FALSE)), "", HLOOKUP(M$1, m_preprocess!$1:$1048576, $D199, FALSE))</f>
        <v>39.145373517394965</v>
      </c>
      <c r="N199" s="24">
        <f>IF(ISBLANK(HLOOKUP(N$1, m_preprocess!$1:$1048576, $D199, FALSE)), "", HLOOKUP(N$1, m_preprocess!$1:$1048576, $D199, FALSE))</f>
        <v>10.310179165953439</v>
      </c>
      <c r="O199" s="24">
        <f>IF(ISBLANK(HLOOKUP(O$1, m_preprocess!$1:$1048576, $D199, FALSE)), "", HLOOKUP(O$1, m_preprocess!$1:$1048576, $D199, FALSE))</f>
        <v>10.744092112344463</v>
      </c>
      <c r="P199" s="24">
        <f>IF(ISBLANK(HLOOKUP(P$1, m_preprocess!$1:$1048576, $D199, FALSE)), "", HLOOKUP(P$1, m_preprocess!$1:$1048576, $D199, FALSE))</f>
        <v>4.2350093768633137</v>
      </c>
      <c r="Q199" s="24">
        <f>IF(ISBLANK(HLOOKUP(Q$1, m_preprocess!$1:$1048576, $D199, FALSE)), "", HLOOKUP(Q$1, m_preprocess!$1:$1048576, $D199, FALSE))</f>
        <v>26.04761941172525</v>
      </c>
      <c r="R199" s="24">
        <f>IF(ISBLANK(HLOOKUP(R$1, m_preprocess!$1:$1048576, $D199, FALSE)), "", HLOOKUP(R$1, m_preprocess!$1:$1048576, $D199, FALSE))</f>
        <v>133.96225175819549</v>
      </c>
      <c r="S199" s="24">
        <f>IF(ISBLANK(HLOOKUP(S$1, m_preprocess!$1:$1048576, $D199, FALSE)), "", HLOOKUP(S$1, m_preprocess!$1:$1048576, $D199, FALSE))</f>
        <v>793.62400000000002</v>
      </c>
      <c r="T199" s="24">
        <f>IF(ISBLANK(HLOOKUP(T$1, m_preprocess!$1:$1048576, $D199, FALSE)), "", HLOOKUP(T$1, m_preprocess!$1:$1048576, $D199, FALSE))</f>
        <v>9114.2000000000007</v>
      </c>
      <c r="U199" s="24">
        <f>IF(ISBLANK(HLOOKUP(U$1, m_preprocess!$1:$1048576, $D199, FALSE)), "", HLOOKUP(U$1, m_preprocess!$1:$1048576, $D199, FALSE))</f>
        <v>32924</v>
      </c>
      <c r="V199" s="24">
        <f>IF(ISBLANK(HLOOKUP(V$1, m_preprocess!$1:$1048576, $D199, FALSE)), "", HLOOKUP(V$1, m_preprocess!$1:$1048576, $D199, FALSE))</f>
        <v>83.340846135074059</v>
      </c>
      <c r="W199" s="24">
        <f>IF(ISBLANK(HLOOKUP(W$1, m_preprocess!$1:$1048576, $D199, FALSE)), "", HLOOKUP(W$1, m_preprocess!$1:$1048576, $D199, FALSE))</f>
        <v>464424.1785398089</v>
      </c>
      <c r="X199" s="24">
        <f>IF(ISBLANK(HLOOKUP(X$1, m_preprocess!$1:$1048576, $D199, FALSE)), "", HLOOKUP(X$1, m_preprocess!$1:$1048576, $D199, FALSE))</f>
        <v>893454.10300105158</v>
      </c>
      <c r="Y199" s="24">
        <f>IF(ISBLANK(HLOOKUP(Y$1, m_preprocess!$1:$1048576, $D199, FALSE)), "", HLOOKUP(Y$1, m_preprocess!$1:$1048576, $D199, FALSE))</f>
        <v>125.61</v>
      </c>
      <c r="Z199" s="24">
        <f>IF(ISBLANK(HLOOKUP(Z$1, m_preprocess!$1:$1048576, $D199, FALSE)), "", HLOOKUP(Z$1, m_preprocess!$1:$1048576, $D199, FALSE))</f>
        <v>92.2</v>
      </c>
      <c r="AA199" s="24">
        <f>IF(ISBLANK(HLOOKUP(AA$1, m_preprocess!$1:$1048576, $D199, FALSE)), "", HLOOKUP(AA$1, m_preprocess!$1:$1048576, $D199, FALSE))</f>
        <v>37.517432999999997</v>
      </c>
      <c r="AB199" s="24">
        <f>IF(ISBLANK(HLOOKUP(AB$1, m_preprocess!$1:$1048576, $D199, FALSE)), "", HLOOKUP(AB$1, m_preprocess!$1:$1048576, $D199, FALSE))</f>
        <v>40.007806856386068</v>
      </c>
      <c r="AC199" s="24">
        <f>IF(ISBLANK(HLOOKUP(AC$1, m_preprocess!$1:$1048576, $D199, FALSE)), "", HLOOKUP(AC$1, m_preprocess!$1:$1048576, $D199, FALSE))</f>
        <v>31.5</v>
      </c>
      <c r="AD199" s="24">
        <f>IF(ISBLANK(HLOOKUP(AD$1, m_preprocess!$1:$1048576, $D199, FALSE)), "", HLOOKUP(AD$1, m_preprocess!$1:$1048576, $D199, FALSE))</f>
        <v>125.66640094581149</v>
      </c>
      <c r="AE199" s="24">
        <f>IF(ISBLANK(HLOOKUP(AE$1, m_preprocess!$1:$1048576, $D199, FALSE)), "", HLOOKUP(AE$1, m_preprocess!$1:$1048576, $D199, FALSE))</f>
        <v>917.26502381877037</v>
      </c>
      <c r="AF199" s="24">
        <f>IF(ISBLANK(HLOOKUP(AF$1, m_preprocess!$1:$1048576, $D199, FALSE)), "", HLOOKUP(AF$1, m_preprocess!$1:$1048576, $D199, FALSE))</f>
        <v>248.48021714987718</v>
      </c>
      <c r="AG199" s="24">
        <f>IF(ISBLANK(HLOOKUP(AG$1, m_preprocess!$1:$1048576, $D199, FALSE)), "", HLOOKUP(AG$1, m_preprocess!$1:$1048576, $D199, FALSE))</f>
        <v>4597.0466546592479</v>
      </c>
      <c r="AH199" s="24">
        <f>IF(ISBLANK(HLOOKUP(AH$1, m_preprocess!$1:$1048576, $D199, FALSE)), "", HLOOKUP(AH$1, m_preprocess!$1:$1048576, $D199, FALSE))</f>
        <v>1427990</v>
      </c>
      <c r="AI199" s="24">
        <f>IF(ISBLANK(HLOOKUP(AI$1, m_preprocess!$1:$1048576, $D199, FALSE)), "", HLOOKUP(AI$1, m_preprocess!$1:$1048576, $D199, FALSE))</f>
        <v>92.448410801390423</v>
      </c>
    </row>
    <row r="200" spans="1:35" x14ac:dyDescent="0.25">
      <c r="A200" s="27">
        <v>39995</v>
      </c>
      <c r="B200">
        <v>2009</v>
      </c>
      <c r="C200">
        <v>7</v>
      </c>
      <c r="D200">
        <v>200</v>
      </c>
      <c r="E200" s="24">
        <f>IF(ISBLANK(HLOOKUP(E$1, m_preprocess!$1:$1048576, $D200, FALSE)), "", HLOOKUP(E$1, m_preprocess!$1:$1048576, $D200, FALSE))</f>
        <v>127.36305837501411</v>
      </c>
      <c r="F200" s="24">
        <f>IF(ISBLANK(HLOOKUP(F$1, m_preprocess!$1:$1048576, $D200, FALSE)), "", HLOOKUP(F$1, m_preprocess!$1:$1048576, $D200, FALSE))</f>
        <v>91.94</v>
      </c>
      <c r="G200" s="24">
        <f>IF(ISBLANK(HLOOKUP(G$1, m_preprocess!$1:$1048576, $D200, FALSE)), "", HLOOKUP(G$1, m_preprocess!$1:$1048576, $D200, FALSE))</f>
        <v>151.38593207721073</v>
      </c>
      <c r="H200" s="24">
        <f>IF(ISBLANK(HLOOKUP(H$1, m_preprocess!$1:$1048576, $D200, FALSE)), "", HLOOKUP(H$1, m_preprocess!$1:$1048576, $D200, FALSE))</f>
        <v>29.346508104774955</v>
      </c>
      <c r="I200" s="24">
        <f>IF(ISBLANK(HLOOKUP(I$1, m_preprocess!$1:$1048576, $D200, FALSE)), "", HLOOKUP(I$1, m_preprocess!$1:$1048576, $D200, FALSE))</f>
        <v>70.5</v>
      </c>
      <c r="J200" s="24">
        <f>IF(ISBLANK(HLOOKUP(J$1, m_preprocess!$1:$1048576, $D200, FALSE)), "", HLOOKUP(J$1, m_preprocess!$1:$1048576, $D200, FALSE))</f>
        <v>101.88414024464745</v>
      </c>
      <c r="K200" s="24">
        <f>IF(ISBLANK(HLOOKUP(K$1, m_preprocess!$1:$1048576, $D200, FALSE)), "", HLOOKUP(K$1, m_preprocess!$1:$1048576, $D200, FALSE))</f>
        <v>52.627616334611091</v>
      </c>
      <c r="L200" s="24">
        <f>IF(ISBLANK(HLOOKUP(L$1, m_preprocess!$1:$1048576, $D200, FALSE)), "", HLOOKUP(L$1, m_preprocess!$1:$1048576, $D200, FALSE))</f>
        <v>21.343733740617875</v>
      </c>
      <c r="M200" s="24">
        <f>IF(ISBLANK(HLOOKUP(M$1, m_preprocess!$1:$1048576, $D200, FALSE)), "", HLOOKUP(M$1, m_preprocess!$1:$1048576, $D200, FALSE))</f>
        <v>39.075274822294809</v>
      </c>
      <c r="N200" s="24">
        <f>IF(ISBLANK(HLOOKUP(N$1, m_preprocess!$1:$1048576, $D200, FALSE)), "", HLOOKUP(N$1, m_preprocess!$1:$1048576, $D200, FALSE))</f>
        <v>7.9775933828678234</v>
      </c>
      <c r="O200" s="24">
        <f>IF(ISBLANK(HLOOKUP(O$1, m_preprocess!$1:$1048576, $D200, FALSE)), "", HLOOKUP(O$1, m_preprocess!$1:$1048576, $D200, FALSE))</f>
        <v>11.668137874644563</v>
      </c>
      <c r="P200" s="24">
        <f>IF(ISBLANK(HLOOKUP(P$1, m_preprocess!$1:$1048576, $D200, FALSE)), "", HLOOKUP(P$1, m_preprocess!$1:$1048576, $D200, FALSE))</f>
        <v>4.7543175058328817</v>
      </c>
      <c r="Q200" s="24">
        <f>IF(ISBLANK(HLOOKUP(Q$1, m_preprocess!$1:$1048576, $D200, FALSE)), "", HLOOKUP(Q$1, m_preprocess!$1:$1048576, $D200, FALSE))</f>
        <v>23.43038556904564</v>
      </c>
      <c r="R200" s="24">
        <f>IF(ISBLANK(HLOOKUP(R$1, m_preprocess!$1:$1048576, $D200, FALSE)), "", HLOOKUP(R$1, m_preprocess!$1:$1048576, $D200, FALSE))</f>
        <v>144.93523334409727</v>
      </c>
      <c r="S200" s="24">
        <f>IF(ISBLANK(HLOOKUP(S$1, m_preprocess!$1:$1048576, $D200, FALSE)), "", HLOOKUP(S$1, m_preprocess!$1:$1048576, $D200, FALSE))</f>
        <v>804.23900000000003</v>
      </c>
      <c r="T200" s="24">
        <f>IF(ISBLANK(HLOOKUP(T$1, m_preprocess!$1:$1048576, $D200, FALSE)), "", HLOOKUP(T$1, m_preprocess!$1:$1048576, $D200, FALSE))</f>
        <v>9508</v>
      </c>
      <c r="U200" s="24">
        <f>IF(ISBLANK(HLOOKUP(U$1, m_preprocess!$1:$1048576, $D200, FALSE)), "", HLOOKUP(U$1, m_preprocess!$1:$1048576, $D200, FALSE))</f>
        <v>33606</v>
      </c>
      <c r="V200" s="24">
        <f>IF(ISBLANK(HLOOKUP(V$1, m_preprocess!$1:$1048576, $D200, FALSE)), "", HLOOKUP(V$1, m_preprocess!$1:$1048576, $D200, FALSE))</f>
        <v>83.435346013097728</v>
      </c>
      <c r="W200" s="24">
        <f>IF(ISBLANK(HLOOKUP(W$1, m_preprocess!$1:$1048576, $D200, FALSE)), "", HLOOKUP(W$1, m_preprocess!$1:$1048576, $D200, FALSE))</f>
        <v>462910.21580825228</v>
      </c>
      <c r="X200" s="24">
        <f>IF(ISBLANK(HLOOKUP(X$1, m_preprocess!$1:$1048576, $D200, FALSE)), "", HLOOKUP(X$1, m_preprocess!$1:$1048576, $D200, FALSE))</f>
        <v>898459.32285585604</v>
      </c>
      <c r="Y200" s="24">
        <f>IF(ISBLANK(HLOOKUP(Y$1, m_preprocess!$1:$1048576, $D200, FALSE)), "", HLOOKUP(Y$1, m_preprocess!$1:$1048576, $D200, FALSE))</f>
        <v>131.44</v>
      </c>
      <c r="Z200" s="24">
        <f>IF(ISBLANK(HLOOKUP(Z$1, m_preprocess!$1:$1048576, $D200, FALSE)), "", HLOOKUP(Z$1, m_preprocess!$1:$1048576, $D200, FALSE))</f>
        <v>97.7</v>
      </c>
      <c r="AA200" s="24">
        <f>IF(ISBLANK(HLOOKUP(AA$1, m_preprocess!$1:$1048576, $D200, FALSE)), "", HLOOKUP(AA$1, m_preprocess!$1:$1048576, $D200, FALSE))</f>
        <v>41.633727999999998</v>
      </c>
      <c r="AB200" s="24">
        <f>IF(ISBLANK(HLOOKUP(AB$1, m_preprocess!$1:$1048576, $D200, FALSE)), "", HLOOKUP(AB$1, m_preprocess!$1:$1048576, $D200, FALSE))</f>
        <v>42.348237635046111</v>
      </c>
      <c r="AC200" s="24">
        <f>IF(ISBLANK(HLOOKUP(AC$1, m_preprocess!$1:$1048576, $D200, FALSE)), "", HLOOKUP(AC$1, m_preprocess!$1:$1048576, $D200, FALSE))</f>
        <v>30.1</v>
      </c>
      <c r="AD200" s="24">
        <f>IF(ISBLANK(HLOOKUP(AD$1, m_preprocess!$1:$1048576, $D200, FALSE)), "", HLOOKUP(AD$1, m_preprocess!$1:$1048576, $D200, FALSE))</f>
        <v>129.11772388810482</v>
      </c>
      <c r="AE200" s="24">
        <f>IF(ISBLANK(HLOOKUP(AE$1, m_preprocess!$1:$1048576, $D200, FALSE)), "", HLOOKUP(AE$1, m_preprocess!$1:$1048576, $D200, FALSE))</f>
        <v>920.49880074981263</v>
      </c>
      <c r="AF200" s="24">
        <f>IF(ISBLANK(HLOOKUP(AF$1, m_preprocess!$1:$1048576, $D200, FALSE)), "", HLOOKUP(AF$1, m_preprocess!$1:$1048576, $D200, FALSE))</f>
        <v>265.78268924611507</v>
      </c>
      <c r="AG200" s="24">
        <f>IF(ISBLANK(HLOOKUP(AG$1, m_preprocess!$1:$1048576, $D200, FALSE)), "", HLOOKUP(AG$1, m_preprocess!$1:$1048576, $D200, FALSE))</f>
        <v>4583.2929209634949</v>
      </c>
      <c r="AH200" s="24">
        <f>IF(ISBLANK(HLOOKUP(AH$1, m_preprocess!$1:$1048576, $D200, FALSE)), "", HLOOKUP(AH$1, m_preprocess!$1:$1048576, $D200, FALSE))</f>
        <v>1458327.25</v>
      </c>
      <c r="AI200" s="24">
        <f>IF(ISBLANK(HLOOKUP(AI$1, m_preprocess!$1:$1048576, $D200, FALSE)), "", HLOOKUP(AI$1, m_preprocess!$1:$1048576, $D200, FALSE))</f>
        <v>91.84614253134589</v>
      </c>
    </row>
    <row r="201" spans="1:35" x14ac:dyDescent="0.25">
      <c r="A201" s="27">
        <v>40026</v>
      </c>
      <c r="B201">
        <v>2009</v>
      </c>
      <c r="C201">
        <v>8</v>
      </c>
      <c r="D201">
        <v>201</v>
      </c>
      <c r="E201" s="24">
        <f>IF(ISBLANK(HLOOKUP(E$1, m_preprocess!$1:$1048576, $D201, FALSE)), "", HLOOKUP(E$1, m_preprocess!$1:$1048576, $D201, FALSE))</f>
        <v>124.00328620894652</v>
      </c>
      <c r="F201" s="24">
        <f>IF(ISBLANK(HLOOKUP(F$1, m_preprocess!$1:$1048576, $D201, FALSE)), "", HLOOKUP(F$1, m_preprocess!$1:$1048576, $D201, FALSE))</f>
        <v>96.06</v>
      </c>
      <c r="G201" s="24">
        <f>IF(ISBLANK(HLOOKUP(G$1, m_preprocess!$1:$1048576, $D201, FALSE)), "", HLOOKUP(G$1, m_preprocess!$1:$1048576, $D201, FALSE))</f>
        <v>158.09797345381773</v>
      </c>
      <c r="H201" s="24">
        <f>IF(ISBLANK(HLOOKUP(H$1, m_preprocess!$1:$1048576, $D201, FALSE)), "", HLOOKUP(H$1, m_preprocess!$1:$1048576, $D201, FALSE))</f>
        <v>29.590172553074702</v>
      </c>
      <c r="I201" s="24">
        <f>IF(ISBLANK(HLOOKUP(I$1, m_preprocess!$1:$1048576, $D201, FALSE)), "", HLOOKUP(I$1, m_preprocess!$1:$1048576, $D201, FALSE))</f>
        <v>73.599999999999994</v>
      </c>
      <c r="J201" s="24">
        <f>IF(ISBLANK(HLOOKUP(J$1, m_preprocess!$1:$1048576, $D201, FALSE)), "", HLOOKUP(J$1, m_preprocess!$1:$1048576, $D201, FALSE))</f>
        <v>102.74158497587581</v>
      </c>
      <c r="K201" s="24">
        <f>IF(ISBLANK(HLOOKUP(K$1, m_preprocess!$1:$1048576, $D201, FALSE)), "", HLOOKUP(K$1, m_preprocess!$1:$1048576, $D201, FALSE))</f>
        <v>45.532507880526005</v>
      </c>
      <c r="L201" s="24">
        <f>IF(ISBLANK(HLOOKUP(L$1, m_preprocess!$1:$1048576, $D201, FALSE)), "", HLOOKUP(L$1, m_preprocess!$1:$1048576, $D201, FALSE))</f>
        <v>17.151575734473447</v>
      </c>
      <c r="M201" s="24">
        <f>IF(ISBLANK(HLOOKUP(M$1, m_preprocess!$1:$1048576, $D201, FALSE)), "", HLOOKUP(M$1, m_preprocess!$1:$1048576, $D201, FALSE))</f>
        <v>34.991592819130048</v>
      </c>
      <c r="N201" s="24">
        <f>IF(ISBLANK(HLOOKUP(N$1, m_preprocess!$1:$1048576, $D201, FALSE)), "", HLOOKUP(N$1, m_preprocess!$1:$1048576, $D201, FALSE))</f>
        <v>7.1566128986914839</v>
      </c>
      <c r="O201" s="24">
        <f>IF(ISBLANK(HLOOKUP(O$1, m_preprocess!$1:$1048576, $D201, FALSE)), "", HLOOKUP(O$1, m_preprocess!$1:$1048576, $D201, FALSE))</f>
        <v>10.598325001354851</v>
      </c>
      <c r="P201" s="24">
        <f>IF(ISBLANK(HLOOKUP(P$1, m_preprocess!$1:$1048576, $D201, FALSE)), "", HLOOKUP(P$1, m_preprocess!$1:$1048576, $D201, FALSE))</f>
        <v>4.1125968971251261</v>
      </c>
      <c r="Q201" s="24">
        <f>IF(ISBLANK(HLOOKUP(Q$1, m_preprocess!$1:$1048576, $D201, FALSE)), "", HLOOKUP(Q$1, m_preprocess!$1:$1048576, $D201, FALSE))</f>
        <v>24.771737937156242</v>
      </c>
      <c r="R201" s="24">
        <f>IF(ISBLANK(HLOOKUP(R$1, m_preprocess!$1:$1048576, $D201, FALSE)), "", HLOOKUP(R$1, m_preprocess!$1:$1048576, $D201, FALSE))</f>
        <v>143.6434002666314</v>
      </c>
      <c r="S201" s="24">
        <f>IF(ISBLANK(HLOOKUP(S$1, m_preprocess!$1:$1048576, $D201, FALSE)), "", HLOOKUP(S$1, m_preprocess!$1:$1048576, $D201, FALSE))</f>
        <v>814.803</v>
      </c>
      <c r="T201" s="24">
        <f>IF(ISBLANK(HLOOKUP(T$1, m_preprocess!$1:$1048576, $D201, FALSE)), "", HLOOKUP(T$1, m_preprocess!$1:$1048576, $D201, FALSE))</f>
        <v>8738.4</v>
      </c>
      <c r="U201" s="24">
        <f>IF(ISBLANK(HLOOKUP(U$1, m_preprocess!$1:$1048576, $D201, FALSE)), "", HLOOKUP(U$1, m_preprocess!$1:$1048576, $D201, FALSE))</f>
        <v>33619</v>
      </c>
      <c r="V201" s="24">
        <f>IF(ISBLANK(HLOOKUP(V$1, m_preprocess!$1:$1048576, $D201, FALSE)), "", HLOOKUP(V$1, m_preprocess!$1:$1048576, $D201, FALSE))</f>
        <v>83.205065918152954</v>
      </c>
      <c r="W201" s="24">
        <f>IF(ISBLANK(HLOOKUP(W$1, m_preprocess!$1:$1048576, $D201, FALSE)), "", HLOOKUP(W$1, m_preprocess!$1:$1048576, $D201, FALSE))</f>
        <v>459467.03675397369</v>
      </c>
      <c r="X201" s="24">
        <f>IF(ISBLANK(HLOOKUP(X$1, m_preprocess!$1:$1048576, $D201, FALSE)), "", HLOOKUP(X$1, m_preprocess!$1:$1048576, $D201, FALSE))</f>
        <v>897899.23165687069</v>
      </c>
      <c r="Y201" s="24">
        <f>IF(ISBLANK(HLOOKUP(Y$1, m_preprocess!$1:$1048576, $D201, FALSE)), "", HLOOKUP(Y$1, m_preprocess!$1:$1048576, $D201, FALSE))</f>
        <v>130.69999999999999</v>
      </c>
      <c r="Z201" s="24">
        <f>IF(ISBLANK(HLOOKUP(Z$1, m_preprocess!$1:$1048576, $D201, FALSE)), "", HLOOKUP(Z$1, m_preprocess!$1:$1048576, $D201, FALSE))</f>
        <v>99.6</v>
      </c>
      <c r="AA201" s="24">
        <f>IF(ISBLANK(HLOOKUP(AA$1, m_preprocess!$1:$1048576, $D201, FALSE)), "", HLOOKUP(AA$1, m_preprocess!$1:$1048576, $D201, FALSE))</f>
        <v>38.512614999999997</v>
      </c>
      <c r="AB201" s="24">
        <f>IF(ISBLANK(HLOOKUP(AB$1, m_preprocess!$1:$1048576, $D201, FALSE)), "", HLOOKUP(AB$1, m_preprocess!$1:$1048576, $D201, FALSE))</f>
        <v>40.690142662639545</v>
      </c>
      <c r="AC201" s="24">
        <f>IF(ISBLANK(HLOOKUP(AC$1, m_preprocess!$1:$1048576, $D201, FALSE)), "", HLOOKUP(AC$1, m_preprocess!$1:$1048576, $D201, FALSE))</f>
        <v>34.1</v>
      </c>
      <c r="AD201" s="24">
        <f>IF(ISBLANK(HLOOKUP(AD$1, m_preprocess!$1:$1048576, $D201, FALSE)), "", HLOOKUP(AD$1, m_preprocess!$1:$1048576, $D201, FALSE))</f>
        <v>129.97104512495451</v>
      </c>
      <c r="AE201" s="24">
        <f>IF(ISBLANK(HLOOKUP(AE$1, m_preprocess!$1:$1048576, $D201, FALSE)), "", HLOOKUP(AE$1, m_preprocess!$1:$1048576, $D201, FALSE))</f>
        <v>854.07846622455611</v>
      </c>
      <c r="AF201" s="24">
        <f>IF(ISBLANK(HLOOKUP(AF$1, m_preprocess!$1:$1048576, $D201, FALSE)), "", HLOOKUP(AF$1, m_preprocess!$1:$1048576, $D201, FALSE))</f>
        <v>254.04207627842632</v>
      </c>
      <c r="AG201" s="24">
        <f>IF(ISBLANK(HLOOKUP(AG$1, m_preprocess!$1:$1048576, $D201, FALSE)), "", HLOOKUP(AG$1, m_preprocess!$1:$1048576, $D201, FALSE))</f>
        <v>4523.2051919438072</v>
      </c>
      <c r="AH201" s="24">
        <f>IF(ISBLANK(HLOOKUP(AH$1, m_preprocess!$1:$1048576, $D201, FALSE)), "", HLOOKUP(AH$1, m_preprocess!$1:$1048576, $D201, FALSE))</f>
        <v>1390996</v>
      </c>
      <c r="AI201" s="24">
        <f>IF(ISBLANK(HLOOKUP(AI$1, m_preprocess!$1:$1048576, $D201, FALSE)), "", HLOOKUP(AI$1, m_preprocess!$1:$1048576, $D201, FALSE))</f>
        <v>93.027623423886453</v>
      </c>
    </row>
    <row r="202" spans="1:35" x14ac:dyDescent="0.25">
      <c r="A202" s="27">
        <v>40057</v>
      </c>
      <c r="B202">
        <v>2009</v>
      </c>
      <c r="C202">
        <v>9</v>
      </c>
      <c r="D202">
        <v>202</v>
      </c>
      <c r="E202" s="24">
        <f>IF(ISBLANK(HLOOKUP(E$1, m_preprocess!$1:$1048576, $D202, FALSE)), "", HLOOKUP(E$1, m_preprocess!$1:$1048576, $D202, FALSE))</f>
        <v>126.18512812472765</v>
      </c>
      <c r="F202" s="24">
        <f>IF(ISBLANK(HLOOKUP(F$1, m_preprocess!$1:$1048576, $D202, FALSE)), "", HLOOKUP(F$1, m_preprocess!$1:$1048576, $D202, FALSE))</f>
        <v>99.15</v>
      </c>
      <c r="G202" s="24">
        <f>IF(ISBLANK(HLOOKUP(G$1, m_preprocess!$1:$1048576, $D202, FALSE)), "", HLOOKUP(G$1, m_preprocess!$1:$1048576, $D202, FALSE))</f>
        <v>163.34030740154117</v>
      </c>
      <c r="H202" s="24">
        <f>IF(ISBLANK(HLOOKUP(H$1, m_preprocess!$1:$1048576, $D202, FALSE)), "", HLOOKUP(H$1, m_preprocess!$1:$1048576, $D202, FALSE))</f>
        <v>29.809196776265484</v>
      </c>
      <c r="I202" s="24">
        <f>IF(ISBLANK(HLOOKUP(I$1, m_preprocess!$1:$1048576, $D202, FALSE)), "", HLOOKUP(I$1, m_preprocess!$1:$1048576, $D202, FALSE))</f>
        <v>77.8</v>
      </c>
      <c r="J202" s="24">
        <f>IF(ISBLANK(HLOOKUP(J$1, m_preprocess!$1:$1048576, $D202, FALSE)), "", HLOOKUP(J$1, m_preprocess!$1:$1048576, $D202, FALSE))</f>
        <v>99.603785006611005</v>
      </c>
      <c r="K202" s="24">
        <f>IF(ISBLANK(HLOOKUP(K$1, m_preprocess!$1:$1048576, $D202, FALSE)), "", HLOOKUP(K$1, m_preprocess!$1:$1048576, $D202, FALSE))</f>
        <v>48.853376640918725</v>
      </c>
      <c r="L202" s="24">
        <f>IF(ISBLANK(HLOOKUP(L$1, m_preprocess!$1:$1048576, $D202, FALSE)), "", HLOOKUP(L$1, m_preprocess!$1:$1048576, $D202, FALSE))</f>
        <v>19.130826958976392</v>
      </c>
      <c r="M202" s="24">
        <f>IF(ISBLANK(HLOOKUP(M$1, m_preprocess!$1:$1048576, $D202, FALSE)), "", HLOOKUP(M$1, m_preprocess!$1:$1048576, $D202, FALSE))</f>
        <v>39.371828008813473</v>
      </c>
      <c r="N202" s="24">
        <f>IF(ISBLANK(HLOOKUP(N$1, m_preprocess!$1:$1048576, $D202, FALSE)), "", HLOOKUP(N$1, m_preprocess!$1:$1048576, $D202, FALSE))</f>
        <v>9.2900820205249541</v>
      </c>
      <c r="O202" s="24">
        <f>IF(ISBLANK(HLOOKUP(O$1, m_preprocess!$1:$1048576, $D202, FALSE)), "", HLOOKUP(O$1, m_preprocess!$1:$1048576, $D202, FALSE))</f>
        <v>12.781623523399304</v>
      </c>
      <c r="P202" s="24">
        <f>IF(ISBLANK(HLOOKUP(P$1, m_preprocess!$1:$1048576, $D202, FALSE)), "", HLOOKUP(P$1, m_preprocess!$1:$1048576, $D202, FALSE))</f>
        <v>5.0789805290198391</v>
      </c>
      <c r="Q202" s="24">
        <f>IF(ISBLANK(HLOOKUP(Q$1, m_preprocess!$1:$1048576, $D202, FALSE)), "", HLOOKUP(Q$1, m_preprocess!$1:$1048576, $D202, FALSE))</f>
        <v>22.211266038780813</v>
      </c>
      <c r="R202" s="24">
        <f>IF(ISBLANK(HLOOKUP(R$1, m_preprocess!$1:$1048576, $D202, FALSE)), "", HLOOKUP(R$1, m_preprocess!$1:$1048576, $D202, FALSE))</f>
        <v>132.68036135576466</v>
      </c>
      <c r="S202" s="24">
        <f>IF(ISBLANK(HLOOKUP(S$1, m_preprocess!$1:$1048576, $D202, FALSE)), "", HLOOKUP(S$1, m_preprocess!$1:$1048576, $D202, FALSE))</f>
        <v>789.15899999999999</v>
      </c>
      <c r="T202" s="24">
        <f>IF(ISBLANK(HLOOKUP(T$1, m_preprocess!$1:$1048576, $D202, FALSE)), "", HLOOKUP(T$1, m_preprocess!$1:$1048576, $D202, FALSE))</f>
        <v>8350.2000000000007</v>
      </c>
      <c r="U202" s="24">
        <f>IF(ISBLANK(HLOOKUP(U$1, m_preprocess!$1:$1048576, $D202, FALSE)), "", HLOOKUP(U$1, m_preprocess!$1:$1048576, $D202, FALSE))</f>
        <v>32077</v>
      </c>
      <c r="V202" s="24">
        <f>IF(ISBLANK(HLOOKUP(V$1, m_preprocess!$1:$1048576, $D202, FALSE)), "", HLOOKUP(V$1, m_preprocess!$1:$1048576, $D202, FALSE))</f>
        <v>82.849790971832093</v>
      </c>
      <c r="W202" s="24">
        <f>IF(ISBLANK(HLOOKUP(W$1, m_preprocess!$1:$1048576, $D202, FALSE)), "", HLOOKUP(W$1, m_preprocess!$1:$1048576, $D202, FALSE))</f>
        <v>469935.47679733828</v>
      </c>
      <c r="X202" s="24">
        <f>IF(ISBLANK(HLOOKUP(X$1, m_preprocess!$1:$1048576, $D202, FALSE)), "", HLOOKUP(X$1, m_preprocess!$1:$1048576, $D202, FALSE))</f>
        <v>912633.98353829258</v>
      </c>
      <c r="Y202" s="24">
        <f>IF(ISBLANK(HLOOKUP(Y$1, m_preprocess!$1:$1048576, $D202, FALSE)), "", HLOOKUP(Y$1, m_preprocess!$1:$1048576, $D202, FALSE))</f>
        <v>129.81</v>
      </c>
      <c r="Z202" s="24">
        <f>IF(ISBLANK(HLOOKUP(Z$1, m_preprocess!$1:$1048576, $D202, FALSE)), "", HLOOKUP(Z$1, m_preprocess!$1:$1048576, $D202, FALSE))</f>
        <v>99.4</v>
      </c>
      <c r="AA202" s="24">
        <f>IF(ISBLANK(HLOOKUP(AA$1, m_preprocess!$1:$1048576, $D202, FALSE)), "", HLOOKUP(AA$1, m_preprocess!$1:$1048576, $D202, FALSE))</f>
        <v>41.333331999999999</v>
      </c>
      <c r="AB202" s="24">
        <f>IF(ISBLANK(HLOOKUP(AB$1, m_preprocess!$1:$1048576, $D202, FALSE)), "", HLOOKUP(AB$1, m_preprocess!$1:$1048576, $D202, FALSE))</f>
        <v>40.021477683834313</v>
      </c>
      <c r="AC202" s="24">
        <f>IF(ISBLANK(HLOOKUP(AC$1, m_preprocess!$1:$1048576, $D202, FALSE)), "", HLOOKUP(AC$1, m_preprocess!$1:$1048576, $D202, FALSE))</f>
        <v>29.3</v>
      </c>
      <c r="AD202" s="24">
        <f>IF(ISBLANK(HLOOKUP(AD$1, m_preprocess!$1:$1048576, $D202, FALSE)), "", HLOOKUP(AD$1, m_preprocess!$1:$1048576, $D202, FALSE))</f>
        <v>132.02301954898917</v>
      </c>
      <c r="AE202" s="24">
        <f>IF(ISBLANK(HLOOKUP(AE$1, m_preprocess!$1:$1048576, $D202, FALSE)), "", HLOOKUP(AE$1, m_preprocess!$1:$1048576, $D202, FALSE))</f>
        <v>879.98752392402855</v>
      </c>
      <c r="AF202" s="24">
        <f>IF(ISBLANK(HLOOKUP(AF$1, m_preprocess!$1:$1048576, $D202, FALSE)), "", HLOOKUP(AF$1, m_preprocess!$1:$1048576, $D202, FALSE))</f>
        <v>265.77488183069858</v>
      </c>
      <c r="AG202" s="24">
        <f>IF(ISBLANK(HLOOKUP(AG$1, m_preprocess!$1:$1048576, $D202, FALSE)), "", HLOOKUP(AG$1, m_preprocess!$1:$1048576, $D202, FALSE))</f>
        <v>4491.6448399555793</v>
      </c>
      <c r="AH202" s="24">
        <f>IF(ISBLANK(HLOOKUP(AH$1, m_preprocess!$1:$1048576, $D202, FALSE)), "", HLOOKUP(AH$1, m_preprocess!$1:$1048576, $D202, FALSE))</f>
        <v>1333419</v>
      </c>
      <c r="AI202" s="24">
        <f>IF(ISBLANK(HLOOKUP(AI$1, m_preprocess!$1:$1048576, $D202, FALSE)), "", HLOOKUP(AI$1, m_preprocess!$1:$1048576, $D202, FALSE))</f>
        <v>93.11016126326102</v>
      </c>
    </row>
    <row r="203" spans="1:35" x14ac:dyDescent="0.25">
      <c r="A203" s="27">
        <v>40087</v>
      </c>
      <c r="B203">
        <v>2009</v>
      </c>
      <c r="C203">
        <v>10</v>
      </c>
      <c r="D203">
        <v>203</v>
      </c>
      <c r="E203" s="24">
        <f>IF(ISBLANK(HLOOKUP(E$1, m_preprocess!$1:$1048576, $D203, FALSE)), "", HLOOKUP(E$1, m_preprocess!$1:$1048576, $D203, FALSE))</f>
        <v>127.07986188269525</v>
      </c>
      <c r="F203" s="24">
        <f>IF(ISBLANK(HLOOKUP(F$1, m_preprocess!$1:$1048576, $D203, FALSE)), "", HLOOKUP(F$1, m_preprocess!$1:$1048576, $D203, FALSE))</f>
        <v>99.67</v>
      </c>
      <c r="G203" s="24">
        <f>IF(ISBLANK(HLOOKUP(G$1, m_preprocess!$1:$1048576, $D203, FALSE)), "", HLOOKUP(G$1, m_preprocess!$1:$1048576, $D203, FALSE))</f>
        <v>166.47949650621567</v>
      </c>
      <c r="H203" s="24">
        <f>IF(ISBLANK(HLOOKUP(H$1, m_preprocess!$1:$1048576, $D203, FALSE)), "", HLOOKUP(H$1, m_preprocess!$1:$1048576, $D203, FALSE))</f>
        <v>30.047385618985466</v>
      </c>
      <c r="I203" s="24">
        <f>IF(ISBLANK(HLOOKUP(I$1, m_preprocess!$1:$1048576, $D203, FALSE)), "", HLOOKUP(I$1, m_preprocess!$1:$1048576, $D203, FALSE))</f>
        <v>75.7</v>
      </c>
      <c r="J203" s="24">
        <f>IF(ISBLANK(HLOOKUP(J$1, m_preprocess!$1:$1048576, $D203, FALSE)), "", HLOOKUP(J$1, m_preprocess!$1:$1048576, $D203, FALSE))</f>
        <v>98.841553282019618</v>
      </c>
      <c r="K203" s="24">
        <f>IF(ISBLANK(HLOOKUP(K$1, m_preprocess!$1:$1048576, $D203, FALSE)), "", HLOOKUP(K$1, m_preprocess!$1:$1048576, $D203, FALSE))</f>
        <v>51.051386756237136</v>
      </c>
      <c r="L203" s="24">
        <f>IF(ISBLANK(HLOOKUP(L$1, m_preprocess!$1:$1048576, $D203, FALSE)), "", HLOOKUP(L$1, m_preprocess!$1:$1048576, $D203, FALSE))</f>
        <v>18.982448306869586</v>
      </c>
      <c r="M203" s="24">
        <f>IF(ISBLANK(HLOOKUP(M$1, m_preprocess!$1:$1048576, $D203, FALSE)), "", HLOOKUP(M$1, m_preprocess!$1:$1048576, $D203, FALSE))</f>
        <v>38.374406050939598</v>
      </c>
      <c r="N203" s="24">
        <f>IF(ISBLANK(HLOOKUP(N$1, m_preprocess!$1:$1048576, $D203, FALSE)), "", HLOOKUP(N$1, m_preprocess!$1:$1048576, $D203, FALSE))</f>
        <v>8.8427231875199936</v>
      </c>
      <c r="O203" s="24">
        <f>IF(ISBLANK(HLOOKUP(O$1, m_preprocess!$1:$1048576, $D203, FALSE)), "", HLOOKUP(O$1, m_preprocess!$1:$1048576, $D203, FALSE))</f>
        <v>12.705711497667876</v>
      </c>
      <c r="P203" s="24">
        <f>IF(ISBLANK(HLOOKUP(P$1, m_preprocess!$1:$1048576, $D203, FALSE)), "", HLOOKUP(P$1, m_preprocess!$1:$1048576, $D203, FALSE))</f>
        <v>4.8614113300642279</v>
      </c>
      <c r="Q203" s="24">
        <f>IF(ISBLANK(HLOOKUP(Q$1, m_preprocess!$1:$1048576, $D203, FALSE)), "", HLOOKUP(Q$1, m_preprocess!$1:$1048576, $D203, FALSE))</f>
        <v>27.91923432666103</v>
      </c>
      <c r="R203" s="24">
        <f>IF(ISBLANK(HLOOKUP(R$1, m_preprocess!$1:$1048576, $D203, FALSE)), "", HLOOKUP(R$1, m_preprocess!$1:$1048576, $D203, FALSE))</f>
        <v>147.24106303626496</v>
      </c>
      <c r="S203" s="24">
        <f>IF(ISBLANK(HLOOKUP(S$1, m_preprocess!$1:$1048576, $D203, FALSE)), "", HLOOKUP(S$1, m_preprocess!$1:$1048576, $D203, FALSE))</f>
        <v>862.99</v>
      </c>
      <c r="T203" s="24">
        <f>IF(ISBLANK(HLOOKUP(T$1, m_preprocess!$1:$1048576, $D203, FALSE)), "", HLOOKUP(T$1, m_preprocess!$1:$1048576, $D203, FALSE))</f>
        <v>8420.7000000000007</v>
      </c>
      <c r="U203" s="24">
        <f>IF(ISBLANK(HLOOKUP(U$1, m_preprocess!$1:$1048576, $D203, FALSE)), "", HLOOKUP(U$1, m_preprocess!$1:$1048576, $D203, FALSE))</f>
        <v>34327</v>
      </c>
      <c r="V203" s="24">
        <f>IF(ISBLANK(HLOOKUP(V$1, m_preprocess!$1:$1048576, $D203, FALSE)), "", HLOOKUP(V$1, m_preprocess!$1:$1048576, $D203, FALSE))</f>
        <v>82.064274417993317</v>
      </c>
      <c r="W203" s="24">
        <f>IF(ISBLANK(HLOOKUP(W$1, m_preprocess!$1:$1048576, $D203, FALSE)), "", HLOOKUP(W$1, m_preprocess!$1:$1048576, $D203, FALSE))</f>
        <v>468804.05765150953</v>
      </c>
      <c r="X203" s="24">
        <f>IF(ISBLANK(HLOOKUP(X$1, m_preprocess!$1:$1048576, $D203, FALSE)), "", HLOOKUP(X$1, m_preprocess!$1:$1048576, $D203, FALSE))</f>
        <v>921165.27044906199</v>
      </c>
      <c r="Y203" s="24">
        <f>IF(ISBLANK(HLOOKUP(Y$1, m_preprocess!$1:$1048576, $D203, FALSE)), "", HLOOKUP(Y$1, m_preprocess!$1:$1048576, $D203, FALSE))</f>
        <v>132.47999999999999</v>
      </c>
      <c r="Z203" s="24">
        <f>IF(ISBLANK(HLOOKUP(Z$1, m_preprocess!$1:$1048576, $D203, FALSE)), "", HLOOKUP(Z$1, m_preprocess!$1:$1048576, $D203, FALSE))</f>
        <v>105.6</v>
      </c>
      <c r="AA203" s="24">
        <f>IF(ISBLANK(HLOOKUP(AA$1, m_preprocess!$1:$1048576, $D203, FALSE)), "", HLOOKUP(AA$1, m_preprocess!$1:$1048576, $D203, FALSE))</f>
        <v>39.725571000000002</v>
      </c>
      <c r="AB203" s="24">
        <f>IF(ISBLANK(HLOOKUP(AB$1, m_preprocess!$1:$1048576, $D203, FALSE)), "", HLOOKUP(AB$1, m_preprocess!$1:$1048576, $D203, FALSE))</f>
        <v>39.03</v>
      </c>
      <c r="AC203" s="24">
        <f>IF(ISBLANK(HLOOKUP(AC$1, m_preprocess!$1:$1048576, $D203, FALSE)), "", HLOOKUP(AC$1, m_preprocess!$1:$1048576, $D203, FALSE))</f>
        <v>31.5</v>
      </c>
      <c r="AD203" s="24">
        <f>IF(ISBLANK(HLOOKUP(AD$1, m_preprocess!$1:$1048576, $D203, FALSE)), "", HLOOKUP(AD$1, m_preprocess!$1:$1048576, $D203, FALSE))</f>
        <v>131.62330633339087</v>
      </c>
      <c r="AE203" s="24">
        <f>IF(ISBLANK(HLOOKUP(AE$1, m_preprocess!$1:$1048576, $D203, FALSE)), "", HLOOKUP(AE$1, m_preprocess!$1:$1048576, $D203, FALSE))</f>
        <v>879.17609112416187</v>
      </c>
      <c r="AF203" s="24">
        <f>IF(ISBLANK(HLOOKUP(AF$1, m_preprocess!$1:$1048576, $D203, FALSE)), "", HLOOKUP(AF$1, m_preprocess!$1:$1048576, $D203, FALSE))</f>
        <v>255.71536146742579</v>
      </c>
      <c r="AG203" s="24">
        <f>IF(ISBLANK(HLOOKUP(AG$1, m_preprocess!$1:$1048576, $D203, FALSE)), "", HLOOKUP(AG$1, m_preprocess!$1:$1048576, $D203, FALSE))</f>
        <v>4484.6087847759118</v>
      </c>
      <c r="AH203" s="24">
        <f>IF(ISBLANK(HLOOKUP(AH$1, m_preprocess!$1:$1048576, $D203, FALSE)), "", HLOOKUP(AH$1, m_preprocess!$1:$1048576, $D203, FALSE))</f>
        <v>1439888</v>
      </c>
      <c r="AI203" s="24">
        <f>IF(ISBLANK(HLOOKUP(AI$1, m_preprocess!$1:$1048576, $D203, FALSE)), "", HLOOKUP(AI$1, m_preprocess!$1:$1048576, $D203, FALSE))</f>
        <v>95.278007940932724</v>
      </c>
    </row>
    <row r="204" spans="1:35" x14ac:dyDescent="0.25">
      <c r="A204" s="27">
        <v>40118</v>
      </c>
      <c r="B204">
        <v>2009</v>
      </c>
      <c r="C204">
        <v>11</v>
      </c>
      <c r="D204">
        <v>204</v>
      </c>
      <c r="E204" s="24">
        <f>IF(ISBLANK(HLOOKUP(E$1, m_preprocess!$1:$1048576, $D204, FALSE)), "", HLOOKUP(E$1, m_preprocess!$1:$1048576, $D204, FALSE))</f>
        <v>127.09219178029132</v>
      </c>
      <c r="F204" s="24">
        <f>IF(ISBLANK(HLOOKUP(F$1, m_preprocess!$1:$1048576, $D204, FALSE)), "", HLOOKUP(F$1, m_preprocess!$1:$1048576, $D204, FALSE))</f>
        <v>99.65</v>
      </c>
      <c r="G204" s="24">
        <f>IF(ISBLANK(HLOOKUP(G$1, m_preprocess!$1:$1048576, $D204, FALSE)), "", HLOOKUP(G$1, m_preprocess!$1:$1048576, $D204, FALSE))</f>
        <v>157.97687320682738</v>
      </c>
      <c r="H204" s="24">
        <f>IF(ISBLANK(HLOOKUP(H$1, m_preprocess!$1:$1048576, $D204, FALSE)), "", HLOOKUP(H$1, m_preprocess!$1:$1048576, $D204, FALSE))</f>
        <v>30.296525672864981</v>
      </c>
      <c r="I204" s="24">
        <f>IF(ISBLANK(HLOOKUP(I$1, m_preprocess!$1:$1048576, $D204, FALSE)), "", HLOOKUP(I$1, m_preprocess!$1:$1048576, $D204, FALSE))</f>
        <v>78.400000000000006</v>
      </c>
      <c r="J204" s="24">
        <f>IF(ISBLANK(HLOOKUP(J$1, m_preprocess!$1:$1048576, $D204, FALSE)), "", HLOOKUP(J$1, m_preprocess!$1:$1048576, $D204, FALSE))</f>
        <v>100.18324159113372</v>
      </c>
      <c r="K204" s="24">
        <f>IF(ISBLANK(HLOOKUP(K$1, m_preprocess!$1:$1048576, $D204, FALSE)), "", HLOOKUP(K$1, m_preprocess!$1:$1048576, $D204, FALSE))</f>
        <v>50.691919048005332</v>
      </c>
      <c r="L204" s="24">
        <f>IF(ISBLANK(HLOOKUP(L$1, m_preprocess!$1:$1048576, $D204, FALSE)), "", HLOOKUP(L$1, m_preprocess!$1:$1048576, $D204, FALSE))</f>
        <v>18.539769215887482</v>
      </c>
      <c r="M204" s="24">
        <f>IF(ISBLANK(HLOOKUP(M$1, m_preprocess!$1:$1048576, $D204, FALSE)), "", HLOOKUP(M$1, m_preprocess!$1:$1048576, $D204, FALSE))</f>
        <v>38.056267054359516</v>
      </c>
      <c r="N204" s="24">
        <f>IF(ISBLANK(HLOOKUP(N$1, m_preprocess!$1:$1048576, $D204, FALSE)), "", HLOOKUP(N$1, m_preprocess!$1:$1048576, $D204, FALSE))</f>
        <v>8.9662496633589956</v>
      </c>
      <c r="O204" s="24">
        <f>IF(ISBLANK(HLOOKUP(O$1, m_preprocess!$1:$1048576, $D204, FALSE)), "", HLOOKUP(O$1, m_preprocess!$1:$1048576, $D204, FALSE))</f>
        <v>12.682898621623258</v>
      </c>
      <c r="P204" s="24">
        <f>IF(ISBLANK(HLOOKUP(P$1, m_preprocess!$1:$1048576, $D204, FALSE)), "", HLOOKUP(P$1, m_preprocess!$1:$1048576, $D204, FALSE))</f>
        <v>5.0800801158446189</v>
      </c>
      <c r="Q204" s="24">
        <f>IF(ISBLANK(HLOOKUP(Q$1, m_preprocess!$1:$1048576, $D204, FALSE)), "", HLOOKUP(Q$1, m_preprocess!$1:$1048576, $D204, FALSE))</f>
        <v>24.986363392750523</v>
      </c>
      <c r="R204" s="24">
        <f>IF(ISBLANK(HLOOKUP(R$1, m_preprocess!$1:$1048576, $D204, FALSE)), "", HLOOKUP(R$1, m_preprocess!$1:$1048576, $D204, FALSE))</f>
        <v>142.86582054775562</v>
      </c>
      <c r="S204" s="24">
        <f>IF(ISBLANK(HLOOKUP(S$1, m_preprocess!$1:$1048576, $D204, FALSE)), "", HLOOKUP(S$1, m_preprocess!$1:$1048576, $D204, FALSE))</f>
        <v>770.39400000000001</v>
      </c>
      <c r="T204" s="24">
        <f>IF(ISBLANK(HLOOKUP(T$1, m_preprocess!$1:$1048576, $D204, FALSE)), "", HLOOKUP(T$1, m_preprocess!$1:$1048576, $D204, FALSE))</f>
        <v>8644</v>
      </c>
      <c r="U204" s="24">
        <f>IF(ISBLANK(HLOOKUP(U$1, m_preprocess!$1:$1048576, $D204, FALSE)), "", HLOOKUP(U$1, m_preprocess!$1:$1048576, $D204, FALSE))</f>
        <v>31118</v>
      </c>
      <c r="V204" s="24">
        <f>IF(ISBLANK(HLOOKUP(V$1, m_preprocess!$1:$1048576, $D204, FALSE)), "", HLOOKUP(V$1, m_preprocess!$1:$1048576, $D204, FALSE))</f>
        <v>81.211257003795041</v>
      </c>
      <c r="W204" s="24">
        <f>IF(ISBLANK(HLOOKUP(W$1, m_preprocess!$1:$1048576, $D204, FALSE)), "", HLOOKUP(W$1, m_preprocess!$1:$1048576, $D204, FALSE))</f>
        <v>469245.75951403542</v>
      </c>
      <c r="X204" s="24">
        <f>IF(ISBLANK(HLOOKUP(X$1, m_preprocess!$1:$1048576, $D204, FALSE)), "", HLOOKUP(X$1, m_preprocess!$1:$1048576, $D204, FALSE))</f>
        <v>919889.09556587238</v>
      </c>
      <c r="Y204" s="24">
        <f>IF(ISBLANK(HLOOKUP(Y$1, m_preprocess!$1:$1048576, $D204, FALSE)), "", HLOOKUP(Y$1, m_preprocess!$1:$1048576, $D204, FALSE))</f>
        <v>129.62</v>
      </c>
      <c r="Z204" s="24">
        <f>IF(ISBLANK(HLOOKUP(Z$1, m_preprocess!$1:$1048576, $D204, FALSE)), "", HLOOKUP(Z$1, m_preprocess!$1:$1048576, $D204, FALSE))</f>
        <v>101.4</v>
      </c>
      <c r="AA204" s="24">
        <f>IF(ISBLANK(HLOOKUP(AA$1, m_preprocess!$1:$1048576, $D204, FALSE)), "", HLOOKUP(AA$1, m_preprocess!$1:$1048576, $D204, FALSE))</f>
        <v>38.594771999999999</v>
      </c>
      <c r="AB204" s="24">
        <f>IF(ISBLANK(HLOOKUP(AB$1, m_preprocess!$1:$1048576, $D204, FALSE)), "", HLOOKUP(AB$1, m_preprocess!$1:$1048576, $D204, FALSE))</f>
        <v>40.49</v>
      </c>
      <c r="AC204" s="24">
        <f>IF(ISBLANK(HLOOKUP(AC$1, m_preprocess!$1:$1048576, $D204, FALSE)), "", HLOOKUP(AC$1, m_preprocess!$1:$1048576, $D204, FALSE))</f>
        <v>29.6</v>
      </c>
      <c r="AD204" s="24">
        <f>IF(ISBLANK(HLOOKUP(AD$1, m_preprocess!$1:$1048576, $D204, FALSE)), "", HLOOKUP(AD$1, m_preprocess!$1:$1048576, $D204, FALSE))</f>
        <v>134.25325179446182</v>
      </c>
      <c r="AE204" s="24">
        <f>IF(ISBLANK(HLOOKUP(AE$1, m_preprocess!$1:$1048576, $D204, FALSE)), "", HLOOKUP(AE$1, m_preprocess!$1:$1048576, $D204, FALSE))</f>
        <v>861.24076088565448</v>
      </c>
      <c r="AF204" s="24">
        <f>IF(ISBLANK(HLOOKUP(AF$1, m_preprocess!$1:$1048576, $D204, FALSE)), "", HLOOKUP(AF$1, m_preprocess!$1:$1048576, $D204, FALSE))</f>
        <v>245.04859487731287</v>
      </c>
      <c r="AG204" s="24">
        <f>IF(ISBLANK(HLOOKUP(AG$1, m_preprocess!$1:$1048576, $D204, FALSE)), "", HLOOKUP(AG$1, m_preprocess!$1:$1048576, $D204, FALSE))</f>
        <v>4490.6452169592203</v>
      </c>
      <c r="AH204" s="24">
        <f>IF(ISBLANK(HLOOKUP(AH$1, m_preprocess!$1:$1048576, $D204, FALSE)), "", HLOOKUP(AH$1, m_preprocess!$1:$1048576, $D204, FALSE))</f>
        <v>1324910</v>
      </c>
      <c r="AI204" s="24">
        <f>IF(ISBLANK(HLOOKUP(AI$1, m_preprocess!$1:$1048576, $D204, FALSE)), "", HLOOKUP(AI$1, m_preprocess!$1:$1048576, $D204, FALSE))</f>
        <v>95.941763309960265</v>
      </c>
    </row>
    <row r="205" spans="1:35" x14ac:dyDescent="0.25">
      <c r="A205" s="27">
        <v>40148</v>
      </c>
      <c r="B205">
        <v>2009</v>
      </c>
      <c r="C205">
        <v>12</v>
      </c>
      <c r="D205">
        <v>205</v>
      </c>
      <c r="E205" s="24">
        <f>IF(ISBLANK(HLOOKUP(E$1, m_preprocess!$1:$1048576, $D205, FALSE)), "", HLOOKUP(E$1, m_preprocess!$1:$1048576, $D205, FALSE))</f>
        <v>126.28656380555832</v>
      </c>
      <c r="F205" s="24">
        <f>IF(ISBLANK(HLOOKUP(F$1, m_preprocess!$1:$1048576, $D205, FALSE)), "", HLOOKUP(F$1, m_preprocess!$1:$1048576, $D205, FALSE))</f>
        <v>104.02</v>
      </c>
      <c r="G205" s="24">
        <f>IF(ISBLANK(HLOOKUP(G$1, m_preprocess!$1:$1048576, $D205, FALSE)), "", HLOOKUP(G$1, m_preprocess!$1:$1048576, $D205, FALSE))</f>
        <v>146.89068276666868</v>
      </c>
      <c r="H205" s="24">
        <f>IF(ISBLANK(HLOOKUP(H$1, m_preprocess!$1:$1048576, $D205, FALSE)), "", HLOOKUP(H$1, m_preprocess!$1:$1048576, $D205, FALSE))</f>
        <v>30.578519360223115</v>
      </c>
      <c r="I205" s="24">
        <f>IF(ISBLANK(HLOOKUP(I$1, m_preprocess!$1:$1048576, $D205, FALSE)), "", HLOOKUP(I$1, m_preprocess!$1:$1048576, $D205, FALSE))</f>
        <v>79.8</v>
      </c>
      <c r="J205" s="24">
        <f>IF(ISBLANK(HLOOKUP(J$1, m_preprocess!$1:$1048576, $D205, FALSE)), "", HLOOKUP(J$1, m_preprocess!$1:$1048576, $D205, FALSE))</f>
        <v>98.435128448300134</v>
      </c>
      <c r="K205" s="24">
        <f>IF(ISBLANK(HLOOKUP(K$1, m_preprocess!$1:$1048576, $D205, FALSE)), "", HLOOKUP(K$1, m_preprocess!$1:$1048576, $D205, FALSE))</f>
        <v>49.287381630888859</v>
      </c>
      <c r="L205" s="24">
        <f>IF(ISBLANK(HLOOKUP(L$1, m_preprocess!$1:$1048576, $D205, FALSE)), "", HLOOKUP(L$1, m_preprocess!$1:$1048576, $D205, FALSE))</f>
        <v>17.127884793357996</v>
      </c>
      <c r="M205" s="24">
        <f>IF(ISBLANK(HLOOKUP(M$1, m_preprocess!$1:$1048576, $D205, FALSE)), "", HLOOKUP(M$1, m_preprocess!$1:$1048576, $D205, FALSE))</f>
        <v>36.44494597876426</v>
      </c>
      <c r="N205" s="24">
        <f>IF(ISBLANK(HLOOKUP(N$1, m_preprocess!$1:$1048576, $D205, FALSE)), "", HLOOKUP(N$1, m_preprocess!$1:$1048576, $D205, FALSE))</f>
        <v>8.2813932232657503</v>
      </c>
      <c r="O205" s="24">
        <f>IF(ISBLANK(HLOOKUP(O$1, m_preprocess!$1:$1048576, $D205, FALSE)), "", HLOOKUP(O$1, m_preprocess!$1:$1048576, $D205, FALSE))</f>
        <v>11.742466436557047</v>
      </c>
      <c r="P205" s="24">
        <f>IF(ISBLANK(HLOOKUP(P$1, m_preprocess!$1:$1048576, $D205, FALSE)), "", HLOOKUP(P$1, m_preprocess!$1:$1048576, $D205, FALSE))</f>
        <v>4.5002040701422974</v>
      </c>
      <c r="Q205" s="24">
        <f>IF(ISBLANK(HLOOKUP(Q$1, m_preprocess!$1:$1048576, $D205, FALSE)), "", HLOOKUP(Q$1, m_preprocess!$1:$1048576, $D205, FALSE))</f>
        <v>36.734937580437638</v>
      </c>
      <c r="R205" s="24">
        <f>IF(ISBLANK(HLOOKUP(R$1, m_preprocess!$1:$1048576, $D205, FALSE)), "", HLOOKUP(R$1, m_preprocess!$1:$1048576, $D205, FALSE))</f>
        <v>181.06896984692986</v>
      </c>
      <c r="S205" s="24">
        <f>IF(ISBLANK(HLOOKUP(S$1, m_preprocess!$1:$1048576, $D205, FALSE)), "", HLOOKUP(S$1, m_preprocess!$1:$1048576, $D205, FALSE))</f>
        <v>731.44899999999996</v>
      </c>
      <c r="T205" s="24">
        <f>IF(ISBLANK(HLOOKUP(T$1, m_preprocess!$1:$1048576, $D205, FALSE)), "", HLOOKUP(T$1, m_preprocess!$1:$1048576, $D205, FALSE))</f>
        <v>9023.6</v>
      </c>
      <c r="U205" s="24">
        <f>IF(ISBLANK(HLOOKUP(U$1, m_preprocess!$1:$1048576, $D205, FALSE)), "", HLOOKUP(U$1, m_preprocess!$1:$1048576, $D205, FALSE))</f>
        <v>33312</v>
      </c>
      <c r="V205" s="24">
        <f>IF(ISBLANK(HLOOKUP(V$1, m_preprocess!$1:$1048576, $D205, FALSE)), "", HLOOKUP(V$1, m_preprocess!$1:$1048576, $D205, FALSE))</f>
        <v>77.725965887289632</v>
      </c>
      <c r="W205" s="24">
        <f>IF(ISBLANK(HLOOKUP(W$1, m_preprocess!$1:$1048576, $D205, FALSE)), "", HLOOKUP(W$1, m_preprocess!$1:$1048576, $D205, FALSE))</f>
        <v>534555.77124061028</v>
      </c>
      <c r="X205" s="24">
        <f>IF(ISBLANK(HLOOKUP(X$1, m_preprocess!$1:$1048576, $D205, FALSE)), "", HLOOKUP(X$1, m_preprocess!$1:$1048576, $D205, FALSE))</f>
        <v>971088.9873440665</v>
      </c>
      <c r="Y205" s="24">
        <f>IF(ISBLANK(HLOOKUP(Y$1, m_preprocess!$1:$1048576, $D205, FALSE)), "", HLOOKUP(Y$1, m_preprocess!$1:$1048576, $D205, FALSE))</f>
        <v>129.22999999999999</v>
      </c>
      <c r="Z205" s="24">
        <f>IF(ISBLANK(HLOOKUP(Z$1, m_preprocess!$1:$1048576, $D205, FALSE)), "", HLOOKUP(Z$1, m_preprocess!$1:$1048576, $D205, FALSE))</f>
        <v>94.1</v>
      </c>
      <c r="AA205" s="24">
        <f>IF(ISBLANK(HLOOKUP(AA$1, m_preprocess!$1:$1048576, $D205, FALSE)), "", HLOOKUP(AA$1, m_preprocess!$1:$1048576, $D205, FALSE))</f>
        <v>41.730277999999998</v>
      </c>
      <c r="AB205" s="24">
        <f>IF(ISBLANK(HLOOKUP(AB$1, m_preprocess!$1:$1048576, $D205, FALSE)), "", HLOOKUP(AB$1, m_preprocess!$1:$1048576, $D205, FALSE))</f>
        <v>40.22</v>
      </c>
      <c r="AC205" s="24">
        <f>IF(ISBLANK(HLOOKUP(AC$1, m_preprocess!$1:$1048576, $D205, FALSE)), "", HLOOKUP(AC$1, m_preprocess!$1:$1048576, $D205, FALSE))</f>
        <v>33</v>
      </c>
      <c r="AD205" s="24">
        <f>IF(ISBLANK(HLOOKUP(AD$1, m_preprocess!$1:$1048576, $D205, FALSE)), "", HLOOKUP(AD$1, m_preprocess!$1:$1048576, $D205, FALSE))</f>
        <v>138.89858436053368</v>
      </c>
      <c r="AE205" s="24">
        <f>IF(ISBLANK(HLOOKUP(AE$1, m_preprocess!$1:$1048576, $D205, FALSE)), "", HLOOKUP(AE$1, m_preprocess!$1:$1048576, $D205, FALSE))</f>
        <v>920.95809758214932</v>
      </c>
      <c r="AF205" s="24">
        <f>IF(ISBLANK(HLOOKUP(AF$1, m_preprocess!$1:$1048576, $D205, FALSE)), "", HLOOKUP(AF$1, m_preprocess!$1:$1048576, $D205, FALSE))</f>
        <v>260.899336402068</v>
      </c>
      <c r="AG205" s="24">
        <f>IF(ISBLANK(HLOOKUP(AG$1, m_preprocess!$1:$1048576, $D205, FALSE)), "", HLOOKUP(AG$1, m_preprocess!$1:$1048576, $D205, FALSE))</f>
        <v>4547.2892548553555</v>
      </c>
      <c r="AH205" s="24">
        <f>IF(ISBLANK(HLOOKUP(AH$1, m_preprocess!$1:$1048576, $D205, FALSE)), "", HLOOKUP(AH$1, m_preprocess!$1:$1048576, $D205, FALSE))</f>
        <v>1308602</v>
      </c>
      <c r="AI205" s="24">
        <f>IF(ISBLANK(HLOOKUP(AI$1, m_preprocess!$1:$1048576, $D205, FALSE)), "", HLOOKUP(AI$1, m_preprocess!$1:$1048576, $D205, FALSE))</f>
        <v>98.822560559112091</v>
      </c>
    </row>
    <row r="206" spans="1:35" x14ac:dyDescent="0.25">
      <c r="A206" s="27">
        <v>40179</v>
      </c>
      <c r="B206">
        <v>2010</v>
      </c>
      <c r="C206">
        <v>1</v>
      </c>
      <c r="D206">
        <v>206</v>
      </c>
      <c r="E206" s="24">
        <f>IF(ISBLANK(HLOOKUP(E$1, m_preprocess!$1:$1048576, $D206, FALSE)), "", HLOOKUP(E$1, m_preprocess!$1:$1048576, $D206, FALSE))</f>
        <v>121.50567852923163</v>
      </c>
      <c r="F206" s="24">
        <f>IF(ISBLANK(HLOOKUP(F$1, m_preprocess!$1:$1048576, $D206, FALSE)), "", HLOOKUP(F$1, m_preprocess!$1:$1048576, $D206, FALSE))</f>
        <v>85.17</v>
      </c>
      <c r="G206" s="24">
        <f>IF(ISBLANK(HLOOKUP(G$1, m_preprocess!$1:$1048576, $D206, FALSE)), "", HLOOKUP(G$1, m_preprocess!$1:$1048576, $D206, FALSE))</f>
        <v>150.35808271954465</v>
      </c>
      <c r="H206" s="24">
        <f>IF(ISBLANK(HLOOKUP(H$1, m_preprocess!$1:$1048576, $D206, FALSE)), "", HLOOKUP(H$1, m_preprocess!$1:$1048576, $D206, FALSE))</f>
        <v>30.896104483849758</v>
      </c>
      <c r="I206" s="24">
        <f>IF(ISBLANK(HLOOKUP(I$1, m_preprocess!$1:$1048576, $D206, FALSE)), "", HLOOKUP(I$1, m_preprocess!$1:$1048576, $D206, FALSE))</f>
        <v>66.599999999999994</v>
      </c>
      <c r="J206" s="24">
        <f>IF(ISBLANK(HLOOKUP(J$1, m_preprocess!$1:$1048576, $D206, FALSE)), "", HLOOKUP(J$1, m_preprocess!$1:$1048576, $D206, FALSE))</f>
        <v>96.653862695460575</v>
      </c>
      <c r="K206" s="24">
        <f>IF(ISBLANK(HLOOKUP(K$1, m_preprocess!$1:$1048576, $D206, FALSE)), "", HLOOKUP(K$1, m_preprocess!$1:$1048576, $D206, FALSE))</f>
        <v>45.28256265078803</v>
      </c>
      <c r="L206" s="24">
        <f>IF(ISBLANK(HLOOKUP(L$1, m_preprocess!$1:$1048576, $D206, FALSE)), "", HLOOKUP(L$1, m_preprocess!$1:$1048576, $D206, FALSE))</f>
        <v>14.965793339957781</v>
      </c>
      <c r="M206" s="24">
        <f>IF(ISBLANK(HLOOKUP(M$1, m_preprocess!$1:$1048576, $D206, FALSE)), "", HLOOKUP(M$1, m_preprocess!$1:$1048576, $D206, FALSE))</f>
        <v>31.863162315814666</v>
      </c>
      <c r="N206" s="24">
        <f>IF(ISBLANK(HLOOKUP(N$1, m_preprocess!$1:$1048576, $D206, FALSE)), "", HLOOKUP(N$1, m_preprocess!$1:$1048576, $D206, FALSE))</f>
        <v>6.5881465995700408</v>
      </c>
      <c r="O206" s="24">
        <f>IF(ISBLANK(HLOOKUP(O$1, m_preprocess!$1:$1048576, $D206, FALSE)), "", HLOOKUP(O$1, m_preprocess!$1:$1048576, $D206, FALSE))</f>
        <v>10.833301999307576</v>
      </c>
      <c r="P206" s="24">
        <f>IF(ISBLANK(HLOOKUP(P$1, m_preprocess!$1:$1048576, $D206, FALSE)), "", HLOOKUP(P$1, m_preprocess!$1:$1048576, $D206, FALSE))</f>
        <v>4.4097112942908172</v>
      </c>
      <c r="Q206" s="24">
        <f>IF(ISBLANK(HLOOKUP(Q$1, m_preprocess!$1:$1048576, $D206, FALSE)), "", HLOOKUP(Q$1, m_preprocess!$1:$1048576, $D206, FALSE))</f>
        <v>22.640394693306654</v>
      </c>
      <c r="R206" s="24">
        <f>IF(ISBLANK(HLOOKUP(R$1, m_preprocess!$1:$1048576, $D206, FALSE)), "", HLOOKUP(R$1, m_preprocess!$1:$1048576, $D206, FALSE))</f>
        <v>151.13879493904898</v>
      </c>
      <c r="S206" s="24">
        <f>IF(ISBLANK(HLOOKUP(S$1, m_preprocess!$1:$1048576, $D206, FALSE)), "", HLOOKUP(S$1, m_preprocess!$1:$1048576, $D206, FALSE))</f>
        <v>741.91399999999999</v>
      </c>
      <c r="T206" s="24">
        <f>IF(ISBLANK(HLOOKUP(T$1, m_preprocess!$1:$1048576, $D206, FALSE)), "", HLOOKUP(T$1, m_preprocess!$1:$1048576, $D206, FALSE))</f>
        <v>9740</v>
      </c>
      <c r="U206" s="24">
        <f>IF(ISBLANK(HLOOKUP(U$1, m_preprocess!$1:$1048576, $D206, FALSE)), "", HLOOKUP(U$1, m_preprocess!$1:$1048576, $D206, FALSE))</f>
        <v>40376</v>
      </c>
      <c r="V206" s="24">
        <f>IF(ISBLANK(HLOOKUP(V$1, m_preprocess!$1:$1048576, $D206, FALSE)), "", HLOOKUP(V$1, m_preprocess!$1:$1048576, $D206, FALSE))</f>
        <v>76.347897887332621</v>
      </c>
      <c r="W206" s="24">
        <f>IF(ISBLANK(HLOOKUP(W$1, m_preprocess!$1:$1048576, $D206, FALSE)), "", HLOOKUP(W$1, m_preprocess!$1:$1048576, $D206, FALSE))</f>
        <v>521145.49937571021</v>
      </c>
      <c r="X206" s="24">
        <f>IF(ISBLANK(HLOOKUP(X$1, m_preprocess!$1:$1048576, $D206, FALSE)), "", HLOOKUP(X$1, m_preprocess!$1:$1048576, $D206, FALSE))</f>
        <v>967843.28961700981</v>
      </c>
      <c r="Y206" s="24">
        <f>IF(ISBLANK(HLOOKUP(Y$1, m_preprocess!$1:$1048576, $D206, FALSE)), "", HLOOKUP(Y$1, m_preprocess!$1:$1048576, $D206, FALSE))</f>
        <v>125.81</v>
      </c>
      <c r="Z206" s="24">
        <f>IF(ISBLANK(HLOOKUP(Z$1, m_preprocess!$1:$1048576, $D206, FALSE)), "", HLOOKUP(Z$1, m_preprocess!$1:$1048576, $D206, FALSE))</f>
        <v>91.2</v>
      </c>
      <c r="AA206" s="24">
        <f>IF(ISBLANK(HLOOKUP(AA$1, m_preprocess!$1:$1048576, $D206, FALSE)), "", HLOOKUP(AA$1, m_preprocess!$1:$1048576, $D206, FALSE))</f>
        <v>45.703125</v>
      </c>
      <c r="AB206" s="24">
        <f>IF(ISBLANK(HLOOKUP(AB$1, m_preprocess!$1:$1048576, $D206, FALSE)), "", HLOOKUP(AB$1, m_preprocess!$1:$1048576, $D206, FALSE))</f>
        <v>45.559370574094423</v>
      </c>
      <c r="AC206" s="24">
        <f>IF(ISBLANK(HLOOKUP(AC$1, m_preprocess!$1:$1048576, $D206, FALSE)), "", HLOOKUP(AC$1, m_preprocess!$1:$1048576, $D206, FALSE))</f>
        <v>30.7</v>
      </c>
      <c r="AD206" s="24">
        <f>IF(ISBLANK(HLOOKUP(AD$1, m_preprocess!$1:$1048576, $D206, FALSE)), "", HLOOKUP(AD$1, m_preprocess!$1:$1048576, $D206, FALSE))</f>
        <v>138.83560342203992</v>
      </c>
      <c r="AE206" s="24">
        <f>IF(ISBLANK(HLOOKUP(AE$1, m_preprocess!$1:$1048576, $D206, FALSE)), "", HLOOKUP(AE$1, m_preprocess!$1:$1048576, $D206, FALSE))</f>
        <v>939.46005017436767</v>
      </c>
      <c r="AF206" s="24">
        <f>IF(ISBLANK(HLOOKUP(AF$1, m_preprocess!$1:$1048576, $D206, FALSE)), "", HLOOKUP(AF$1, m_preprocess!$1:$1048576, $D206, FALSE))</f>
        <v>267.1961923712837</v>
      </c>
      <c r="AG206" s="24">
        <f>IF(ISBLANK(HLOOKUP(AG$1, m_preprocess!$1:$1048576, $D206, FALSE)), "", HLOOKUP(AG$1, m_preprocess!$1:$1048576, $D206, FALSE))</f>
        <v>4553.8298644443621</v>
      </c>
      <c r="AH206" s="24">
        <f>IF(ISBLANK(HLOOKUP(AH$1, m_preprocess!$1:$1048576, $D206, FALSE)), "", HLOOKUP(AH$1, m_preprocess!$1:$1048576, $D206, FALSE))</f>
        <v>1133636</v>
      </c>
      <c r="AI206" s="24">
        <f>IF(ISBLANK(HLOOKUP(AI$1, m_preprocess!$1:$1048576, $D206, FALSE)), "", HLOOKUP(AI$1, m_preprocess!$1:$1048576, $D206, FALSE))</f>
        <v>100.71796434270367</v>
      </c>
    </row>
    <row r="207" spans="1:35" x14ac:dyDescent="0.25">
      <c r="A207" s="27">
        <v>40210</v>
      </c>
      <c r="B207">
        <v>2010</v>
      </c>
      <c r="C207">
        <v>2</v>
      </c>
      <c r="D207">
        <v>207</v>
      </c>
      <c r="E207" s="24">
        <f>IF(ISBLANK(HLOOKUP(E$1, m_preprocess!$1:$1048576, $D207, FALSE)), "", HLOOKUP(E$1, m_preprocess!$1:$1048576, $D207, FALSE))</f>
        <v>119.82280209203972</v>
      </c>
      <c r="F207" s="24">
        <f>IF(ISBLANK(HLOOKUP(F$1, m_preprocess!$1:$1048576, $D207, FALSE)), "", HLOOKUP(F$1, m_preprocess!$1:$1048576, $D207, FALSE))</f>
        <v>89.93</v>
      </c>
      <c r="G207" s="24">
        <f>IF(ISBLANK(HLOOKUP(G$1, m_preprocess!$1:$1048576, $D207, FALSE)), "", HLOOKUP(G$1, m_preprocess!$1:$1048576, $D207, FALSE))</f>
        <v>148.34439090893471</v>
      </c>
      <c r="H207" s="24">
        <f>IF(ISBLANK(HLOOKUP(H$1, m_preprocess!$1:$1048576, $D207, FALSE)), "", HLOOKUP(H$1, m_preprocess!$1:$1048576, $D207, FALSE))</f>
        <v>31.279396874433623</v>
      </c>
      <c r="I207" s="24">
        <f>IF(ISBLANK(HLOOKUP(I$1, m_preprocess!$1:$1048576, $D207, FALSE)), "", HLOOKUP(I$1, m_preprocess!$1:$1048576, $D207, FALSE))</f>
        <v>76.900000000000006</v>
      </c>
      <c r="J207" s="24">
        <f>IF(ISBLANK(HLOOKUP(J$1, m_preprocess!$1:$1048576, $D207, FALSE)), "", HLOOKUP(J$1, m_preprocess!$1:$1048576, $D207, FALSE))</f>
        <v>95.27661973533526</v>
      </c>
      <c r="K207" s="24">
        <f>IF(ISBLANK(HLOOKUP(K$1, m_preprocess!$1:$1048576, $D207, FALSE)), "", HLOOKUP(K$1, m_preprocess!$1:$1048576, $D207, FALSE))</f>
        <v>41.528548247656197</v>
      </c>
      <c r="L207" s="24">
        <f>IF(ISBLANK(HLOOKUP(L$1, m_preprocess!$1:$1048576, $D207, FALSE)), "", HLOOKUP(L$1, m_preprocess!$1:$1048576, $D207, FALSE))</f>
        <v>14.302274865571452</v>
      </c>
      <c r="M207" s="24">
        <f>IF(ISBLANK(HLOOKUP(M$1, m_preprocess!$1:$1048576, $D207, FALSE)), "", HLOOKUP(M$1, m_preprocess!$1:$1048576, $D207, FALSE))</f>
        <v>34.531084390136634</v>
      </c>
      <c r="N207" s="24">
        <f>IF(ISBLANK(HLOOKUP(N$1, m_preprocess!$1:$1048576, $D207, FALSE)), "", HLOOKUP(N$1, m_preprocess!$1:$1048576, $D207, FALSE))</f>
        <v>8.0405315124652113</v>
      </c>
      <c r="O207" s="24">
        <f>IF(ISBLANK(HLOOKUP(O$1, m_preprocess!$1:$1048576, $D207, FALSE)), "", HLOOKUP(O$1, m_preprocess!$1:$1048576, $D207, FALSE))</f>
        <v>11.283756723102023</v>
      </c>
      <c r="P207" s="24">
        <f>IF(ISBLANK(HLOOKUP(P$1, m_preprocess!$1:$1048576, $D207, FALSE)), "", HLOOKUP(P$1, m_preprocess!$1:$1048576, $D207, FALSE))</f>
        <v>4.2491248970779294</v>
      </c>
      <c r="Q207" s="24">
        <f>IF(ISBLANK(HLOOKUP(Q$1, m_preprocess!$1:$1048576, $D207, FALSE)), "", HLOOKUP(Q$1, m_preprocess!$1:$1048576, $D207, FALSE))</f>
        <v>21.314349591725367</v>
      </c>
      <c r="R207" s="24">
        <f>IF(ISBLANK(HLOOKUP(R$1, m_preprocess!$1:$1048576, $D207, FALSE)), "", HLOOKUP(R$1, m_preprocess!$1:$1048576, $D207, FALSE))</f>
        <v>143.25723791888612</v>
      </c>
      <c r="S207" s="24">
        <f>IF(ISBLANK(HLOOKUP(S$1, m_preprocess!$1:$1048576, $D207, FALSE)), "", HLOOKUP(S$1, m_preprocess!$1:$1048576, $D207, FALSE))</f>
        <v>690.09400000000005</v>
      </c>
      <c r="T207" s="24">
        <f>IF(ISBLANK(HLOOKUP(T$1, m_preprocess!$1:$1048576, $D207, FALSE)), "", HLOOKUP(T$1, m_preprocess!$1:$1048576, $D207, FALSE))</f>
        <v>8773.9</v>
      </c>
      <c r="U207" s="24">
        <f>IF(ISBLANK(HLOOKUP(U$1, m_preprocess!$1:$1048576, $D207, FALSE)), "", HLOOKUP(U$1, m_preprocess!$1:$1048576, $D207, FALSE))</f>
        <v>37590</v>
      </c>
      <c r="V207" s="24">
        <f>IF(ISBLANK(HLOOKUP(V$1, m_preprocess!$1:$1048576, $D207, FALSE)), "", HLOOKUP(V$1, m_preprocess!$1:$1048576, $D207, FALSE))</f>
        <v>73.233985718959687</v>
      </c>
      <c r="W207" s="24">
        <f>IF(ISBLANK(HLOOKUP(W$1, m_preprocess!$1:$1048576, $D207, FALSE)), "", HLOOKUP(W$1, m_preprocess!$1:$1048576, $D207, FALSE))</f>
        <v>507114.26322177821</v>
      </c>
      <c r="X207" s="24">
        <f>IF(ISBLANK(HLOOKUP(X$1, m_preprocess!$1:$1048576, $D207, FALSE)), "", HLOOKUP(X$1, m_preprocess!$1:$1048576, $D207, FALSE))</f>
        <v>959299.80748848198</v>
      </c>
      <c r="Y207" s="24">
        <f>IF(ISBLANK(HLOOKUP(Y$1, m_preprocess!$1:$1048576, $D207, FALSE)), "", HLOOKUP(Y$1, m_preprocess!$1:$1048576, $D207, FALSE))</f>
        <v>127.61</v>
      </c>
      <c r="Z207" s="24">
        <f>IF(ISBLANK(HLOOKUP(Z$1, m_preprocess!$1:$1048576, $D207, FALSE)), "", HLOOKUP(Z$1, m_preprocess!$1:$1048576, $D207, FALSE))</f>
        <v>89</v>
      </c>
      <c r="AA207" s="24">
        <f>IF(ISBLANK(HLOOKUP(AA$1, m_preprocess!$1:$1048576, $D207, FALSE)), "", HLOOKUP(AA$1, m_preprocess!$1:$1048576, $D207, FALSE))</f>
        <v>46.200001</v>
      </c>
      <c r="AB207" s="24">
        <f>IF(ISBLANK(HLOOKUP(AB$1, m_preprocess!$1:$1048576, $D207, FALSE)), "", HLOOKUP(AB$1, m_preprocess!$1:$1048576, $D207, FALSE))</f>
        <v>43.539497367567137</v>
      </c>
      <c r="AC207" s="24">
        <f>IF(ISBLANK(HLOOKUP(AC$1, m_preprocess!$1:$1048576, $D207, FALSE)), "", HLOOKUP(AC$1, m_preprocess!$1:$1048576, $D207, FALSE))</f>
        <v>31.1</v>
      </c>
      <c r="AD207" s="24">
        <f>IF(ISBLANK(HLOOKUP(AD$1, m_preprocess!$1:$1048576, $D207, FALSE)), "", HLOOKUP(AD$1, m_preprocess!$1:$1048576, $D207, FALSE))</f>
        <v>140.84700470981849</v>
      </c>
      <c r="AE207" s="24">
        <f>IF(ISBLANK(HLOOKUP(AE$1, m_preprocess!$1:$1048576, $D207, FALSE)), "", HLOOKUP(AE$1, m_preprocess!$1:$1048576, $D207, FALSE))</f>
        <v>875.25135930376609</v>
      </c>
      <c r="AF207" s="24">
        <f>IF(ISBLANK(HLOOKUP(AF$1, m_preprocess!$1:$1048576, $D207, FALSE)), "", HLOOKUP(AF$1, m_preprocess!$1:$1048576, $D207, FALSE))</f>
        <v>263.41833397640261</v>
      </c>
      <c r="AG207" s="24">
        <f>IF(ISBLANK(HLOOKUP(AG$1, m_preprocess!$1:$1048576, $D207, FALSE)), "", HLOOKUP(AG$1, m_preprocess!$1:$1048576, $D207, FALSE))</f>
        <v>4513.6476473970424</v>
      </c>
      <c r="AH207" s="24">
        <f>IF(ISBLANK(HLOOKUP(AH$1, m_preprocess!$1:$1048576, $D207, FALSE)), "", HLOOKUP(AH$1, m_preprocess!$1:$1048576, $D207, FALSE))</f>
        <v>967760</v>
      </c>
      <c r="AI207" s="24">
        <f>IF(ISBLANK(HLOOKUP(AI$1, m_preprocess!$1:$1048576, $D207, FALSE)), "", HLOOKUP(AI$1, m_preprocess!$1:$1048576, $D207, FALSE))</f>
        <v>100.05683690596459</v>
      </c>
    </row>
    <row r="208" spans="1:35" x14ac:dyDescent="0.25">
      <c r="A208" s="27">
        <v>40238</v>
      </c>
      <c r="B208">
        <v>2010</v>
      </c>
      <c r="C208">
        <v>3</v>
      </c>
      <c r="D208">
        <v>208</v>
      </c>
      <c r="E208" s="24">
        <f>IF(ISBLANK(HLOOKUP(E$1, m_preprocess!$1:$1048576, $D208, FALSE)), "", HLOOKUP(E$1, m_preprocess!$1:$1048576, $D208, FALSE))</f>
        <v>136.89550162046118</v>
      </c>
      <c r="F208" s="24">
        <f>IF(ISBLANK(HLOOKUP(F$1, m_preprocess!$1:$1048576, $D208, FALSE)), "", HLOOKUP(F$1, m_preprocess!$1:$1048576, $D208, FALSE))</f>
        <v>98.23</v>
      </c>
      <c r="G208" s="24">
        <f>IF(ISBLANK(HLOOKUP(G$1, m_preprocess!$1:$1048576, $D208, FALSE)), "", HLOOKUP(G$1, m_preprocess!$1:$1048576, $D208, FALSE))</f>
        <v>170.30825339212817</v>
      </c>
      <c r="H208" s="24">
        <f>IF(ISBLANK(HLOOKUP(H$1, m_preprocess!$1:$1048576, $D208, FALSE)), "", HLOOKUP(H$1, m_preprocess!$1:$1048576, $D208, FALSE))</f>
        <v>31.63804903990853</v>
      </c>
      <c r="I208" s="24">
        <f>IF(ISBLANK(HLOOKUP(I$1, m_preprocess!$1:$1048576, $D208, FALSE)), "", HLOOKUP(I$1, m_preprocess!$1:$1048576, $D208, FALSE))</f>
        <v>75.3</v>
      </c>
      <c r="J208" s="24">
        <f>IF(ISBLANK(HLOOKUP(J$1, m_preprocess!$1:$1048576, $D208, FALSE)), "", HLOOKUP(J$1, m_preprocess!$1:$1048576, $D208, FALSE))</f>
        <v>95.630474092300901</v>
      </c>
      <c r="K208" s="24">
        <f>IF(ISBLANK(HLOOKUP(K$1, m_preprocess!$1:$1048576, $D208, FALSE)), "", HLOOKUP(K$1, m_preprocess!$1:$1048576, $D208, FALSE))</f>
        <v>49.232084214683638</v>
      </c>
      <c r="L208" s="24">
        <f>IF(ISBLANK(HLOOKUP(L$1, m_preprocess!$1:$1048576, $D208, FALSE)), "", HLOOKUP(L$1, m_preprocess!$1:$1048576, $D208, FALSE))</f>
        <v>12.671676171979353</v>
      </c>
      <c r="M208" s="24">
        <f>IF(ISBLANK(HLOOKUP(M$1, m_preprocess!$1:$1048576, $D208, FALSE)), "", HLOOKUP(M$1, m_preprocess!$1:$1048576, $D208, FALSE))</f>
        <v>44.221959333956455</v>
      </c>
      <c r="N208" s="24">
        <f>IF(ISBLANK(HLOOKUP(N$1, m_preprocess!$1:$1048576, $D208, FALSE)), "", HLOOKUP(N$1, m_preprocess!$1:$1048576, $D208, FALSE))</f>
        <v>10.045714618789777</v>
      </c>
      <c r="O208" s="24">
        <f>IF(ISBLANK(HLOOKUP(O$1, m_preprocess!$1:$1048576, $D208, FALSE)), "", HLOOKUP(O$1, m_preprocess!$1:$1048576, $D208, FALSE))</f>
        <v>14.28596126560328</v>
      </c>
      <c r="P208" s="24">
        <f>IF(ISBLANK(HLOOKUP(P$1, m_preprocess!$1:$1048576, $D208, FALSE)), "", HLOOKUP(P$1, m_preprocess!$1:$1048576, $D208, FALSE))</f>
        <v>5.2530563199880573</v>
      </c>
      <c r="Q208" s="24">
        <f>IF(ISBLANK(HLOOKUP(Q$1, m_preprocess!$1:$1048576, $D208, FALSE)), "", HLOOKUP(Q$1, m_preprocess!$1:$1048576, $D208, FALSE))</f>
        <v>25.914998708225355</v>
      </c>
      <c r="R208" s="24">
        <f>IF(ISBLANK(HLOOKUP(R$1, m_preprocess!$1:$1048576, $D208, FALSE)), "", HLOOKUP(R$1, m_preprocess!$1:$1048576, $D208, FALSE))</f>
        <v>156.35287731428022</v>
      </c>
      <c r="S208" s="24">
        <f>IF(ISBLANK(HLOOKUP(S$1, m_preprocess!$1:$1048576, $D208, FALSE)), "", HLOOKUP(S$1, m_preprocess!$1:$1048576, $D208, FALSE))</f>
        <v>869.22699999999998</v>
      </c>
      <c r="T208" s="24">
        <f>IF(ISBLANK(HLOOKUP(T$1, m_preprocess!$1:$1048576, $D208, FALSE)), "", HLOOKUP(T$1, m_preprocess!$1:$1048576, $D208, FALSE))</f>
        <v>9518.9</v>
      </c>
      <c r="U208" s="24">
        <f>IF(ISBLANK(HLOOKUP(U$1, m_preprocess!$1:$1048576, $D208, FALSE)), "", HLOOKUP(U$1, m_preprocess!$1:$1048576, $D208, FALSE))</f>
        <v>41914</v>
      </c>
      <c r="V208" s="24">
        <f>IF(ISBLANK(HLOOKUP(V$1, m_preprocess!$1:$1048576, $D208, FALSE)), "", HLOOKUP(V$1, m_preprocess!$1:$1048576, $D208, FALSE))</f>
        <v>71.661019370501492</v>
      </c>
      <c r="W208" s="24">
        <f>IF(ISBLANK(HLOOKUP(W$1, m_preprocess!$1:$1048576, $D208, FALSE)), "", HLOOKUP(W$1, m_preprocess!$1:$1048576, $D208, FALSE))</f>
        <v>485344.65196101717</v>
      </c>
      <c r="X208" s="24">
        <f>IF(ISBLANK(HLOOKUP(X$1, m_preprocess!$1:$1048576, $D208, FALSE)), "", HLOOKUP(X$1, m_preprocess!$1:$1048576, $D208, FALSE))</f>
        <v>956570.36127052852</v>
      </c>
      <c r="Y208" s="24">
        <f>IF(ISBLANK(HLOOKUP(Y$1, m_preprocess!$1:$1048576, $D208, FALSE)), "", HLOOKUP(Y$1, m_preprocess!$1:$1048576, $D208, FALSE))</f>
        <v>143.44</v>
      </c>
      <c r="Z208" s="24">
        <f>IF(ISBLANK(HLOOKUP(Z$1, m_preprocess!$1:$1048576, $D208, FALSE)), "", HLOOKUP(Z$1, m_preprocess!$1:$1048576, $D208, FALSE))</f>
        <v>105.1</v>
      </c>
      <c r="AA208" s="24">
        <f>IF(ISBLANK(HLOOKUP(AA$1, m_preprocess!$1:$1048576, $D208, FALSE)), "", HLOOKUP(AA$1, m_preprocess!$1:$1048576, $D208, FALSE))</f>
        <v>42.430278999999999</v>
      </c>
      <c r="AB208" s="24">
        <f>IF(ISBLANK(HLOOKUP(AB$1, m_preprocess!$1:$1048576, $D208, FALSE)), "", HLOOKUP(AB$1, m_preprocess!$1:$1048576, $D208, FALSE))</f>
        <v>41.382629205745445</v>
      </c>
      <c r="AC208" s="24">
        <f>IF(ISBLANK(HLOOKUP(AC$1, m_preprocess!$1:$1048576, $D208, FALSE)), "", HLOOKUP(AC$1, m_preprocess!$1:$1048576, $D208, FALSE))</f>
        <v>31.8</v>
      </c>
      <c r="AD208" s="24">
        <f>IF(ISBLANK(HLOOKUP(AD$1, m_preprocess!$1:$1048576, $D208, FALSE)), "", HLOOKUP(AD$1, m_preprocess!$1:$1048576, $D208, FALSE))</f>
        <v>144.43895863599099</v>
      </c>
      <c r="AE208" s="24">
        <f>IF(ISBLANK(HLOOKUP(AE$1, m_preprocess!$1:$1048576, $D208, FALSE)), "", HLOOKUP(AE$1, m_preprocess!$1:$1048576, $D208, FALSE))</f>
        <v>901.08971292884814</v>
      </c>
      <c r="AF208" s="24">
        <f>IF(ISBLANK(HLOOKUP(AF$1, m_preprocess!$1:$1048576, $D208, FALSE)), "", HLOOKUP(AF$1, m_preprocess!$1:$1048576, $D208, FALSE))</f>
        <v>271.01105252331922</v>
      </c>
      <c r="AG208" s="24">
        <f>IF(ISBLANK(HLOOKUP(AG$1, m_preprocess!$1:$1048576, $D208, FALSE)), "", HLOOKUP(AG$1, m_preprocess!$1:$1048576, $D208, FALSE))</f>
        <v>4532.2174342762773</v>
      </c>
      <c r="AH208" s="24">
        <f>IF(ISBLANK(HLOOKUP(AH$1, m_preprocess!$1:$1048576, $D208, FALSE)), "", HLOOKUP(AH$1, m_preprocess!$1:$1048576, $D208, FALSE))</f>
        <v>1105605</v>
      </c>
      <c r="AI208" s="24">
        <f>IF(ISBLANK(HLOOKUP(AI$1, m_preprocess!$1:$1048576, $D208, FALSE)), "", HLOOKUP(AI$1, m_preprocess!$1:$1048576, $D208, FALSE))</f>
        <v>99.562618822481852</v>
      </c>
    </row>
    <row r="209" spans="1:35" x14ac:dyDescent="0.25">
      <c r="A209" s="27">
        <v>40269</v>
      </c>
      <c r="B209">
        <v>2010</v>
      </c>
      <c r="C209">
        <v>4</v>
      </c>
      <c r="D209">
        <v>209</v>
      </c>
      <c r="E209" s="24">
        <f>IF(ISBLANK(HLOOKUP(E$1, m_preprocess!$1:$1048576, $D209, FALSE)), "", HLOOKUP(E$1, m_preprocess!$1:$1048576, $D209, FALSE))</f>
        <v>145.77413149301782</v>
      </c>
      <c r="F209" s="24">
        <f>IF(ISBLANK(HLOOKUP(F$1, m_preprocess!$1:$1048576, $D209, FALSE)), "", HLOOKUP(F$1, m_preprocess!$1:$1048576, $D209, FALSE))</f>
        <v>101.29</v>
      </c>
      <c r="G209" s="24">
        <f>IF(ISBLANK(HLOOKUP(G$1, m_preprocess!$1:$1048576, $D209, FALSE)), "", HLOOKUP(G$1, m_preprocess!$1:$1048576, $D209, FALSE))</f>
        <v>165.22057117033651</v>
      </c>
      <c r="H209" s="24">
        <f>IF(ISBLANK(HLOOKUP(H$1, m_preprocess!$1:$1048576, $D209, FALSE)), "", HLOOKUP(H$1, m_preprocess!$1:$1048576, $D209, FALSE))</f>
        <v>31.900878107737469</v>
      </c>
      <c r="I209" s="24">
        <f>IF(ISBLANK(HLOOKUP(I$1, m_preprocess!$1:$1048576, $D209, FALSE)), "", HLOOKUP(I$1, m_preprocess!$1:$1048576, $D209, FALSE))</f>
        <v>79.5</v>
      </c>
      <c r="J209" s="24">
        <f>IF(ISBLANK(HLOOKUP(J$1, m_preprocess!$1:$1048576, $D209, FALSE)), "", HLOOKUP(J$1, m_preprocess!$1:$1048576, $D209, FALSE))</f>
        <v>96.195414154289736</v>
      </c>
      <c r="K209" s="24">
        <f>IF(ISBLANK(HLOOKUP(K$1, m_preprocess!$1:$1048576, $D209, FALSE)), "", HLOOKUP(K$1, m_preprocess!$1:$1048576, $D209, FALSE))</f>
        <v>63.946430663238466</v>
      </c>
      <c r="L209" s="24">
        <f>IF(ISBLANK(HLOOKUP(L$1, m_preprocess!$1:$1048576, $D209, FALSE)), "", HLOOKUP(L$1, m_preprocess!$1:$1048576, $D209, FALSE))</f>
        <v>19.933006354320156</v>
      </c>
      <c r="M209" s="24">
        <f>IF(ISBLANK(HLOOKUP(M$1, m_preprocess!$1:$1048576, $D209, FALSE)), "", HLOOKUP(M$1, m_preprocess!$1:$1048576, $D209, FALSE))</f>
        <v>40.635704255393883</v>
      </c>
      <c r="N209" s="24">
        <f>IF(ISBLANK(HLOOKUP(N$1, m_preprocess!$1:$1048576, $D209, FALSE)), "", HLOOKUP(N$1, m_preprocess!$1:$1048576, $D209, FALSE))</f>
        <v>8.2356195147355926</v>
      </c>
      <c r="O209" s="24">
        <f>IF(ISBLANK(HLOOKUP(O$1, m_preprocess!$1:$1048576, $D209, FALSE)), "", HLOOKUP(O$1, m_preprocess!$1:$1048576, $D209, FALSE))</f>
        <v>13.285646430357302</v>
      </c>
      <c r="P209" s="24">
        <f>IF(ISBLANK(HLOOKUP(P$1, m_preprocess!$1:$1048576, $D209, FALSE)), "", HLOOKUP(P$1, m_preprocess!$1:$1048576, $D209, FALSE))</f>
        <v>4.7218628503773878</v>
      </c>
      <c r="Q209" s="24">
        <f>IF(ISBLANK(HLOOKUP(Q$1, m_preprocess!$1:$1048576, $D209, FALSE)), "", HLOOKUP(Q$1, m_preprocess!$1:$1048576, $D209, FALSE))</f>
        <v>27.679488853500583</v>
      </c>
      <c r="R209" s="24">
        <f>IF(ISBLANK(HLOOKUP(R$1, m_preprocess!$1:$1048576, $D209, FALSE)), "", HLOOKUP(R$1, m_preprocess!$1:$1048576, $D209, FALSE))</f>
        <v>154.82018969258664</v>
      </c>
      <c r="S209" s="24">
        <f>IF(ISBLANK(HLOOKUP(S$1, m_preprocess!$1:$1048576, $D209, FALSE)), "", HLOOKUP(S$1, m_preprocess!$1:$1048576, $D209, FALSE))</f>
        <v>817.15</v>
      </c>
      <c r="T209" s="24">
        <f>IF(ISBLANK(HLOOKUP(T$1, m_preprocess!$1:$1048576, $D209, FALSE)), "", HLOOKUP(T$1, m_preprocess!$1:$1048576, $D209, FALSE))</f>
        <v>8434.1</v>
      </c>
      <c r="U209" s="24">
        <f>IF(ISBLANK(HLOOKUP(U$1, m_preprocess!$1:$1048576, $D209, FALSE)), "", HLOOKUP(U$1, m_preprocess!$1:$1048576, $D209, FALSE))</f>
        <v>37056</v>
      </c>
      <c r="V209" s="24">
        <f>IF(ISBLANK(HLOOKUP(V$1, m_preprocess!$1:$1048576, $D209, FALSE)), "", HLOOKUP(V$1, m_preprocess!$1:$1048576, $D209, FALSE))</f>
        <v>71.322608444176808</v>
      </c>
      <c r="W209" s="24">
        <f>IF(ISBLANK(HLOOKUP(W$1, m_preprocess!$1:$1048576, $D209, FALSE)), "", HLOOKUP(W$1, m_preprocess!$1:$1048576, $D209, FALSE))</f>
        <v>488142.8795598892</v>
      </c>
      <c r="X209" s="24">
        <f>IF(ISBLANK(HLOOKUP(X$1, m_preprocess!$1:$1048576, $D209, FALSE)), "", HLOOKUP(X$1, m_preprocess!$1:$1048576, $D209, FALSE))</f>
        <v>975028.04452444671</v>
      </c>
      <c r="Y209" s="24">
        <f>IF(ISBLANK(HLOOKUP(Y$1, m_preprocess!$1:$1048576, $D209, FALSE)), "", HLOOKUP(Y$1, m_preprocess!$1:$1048576, $D209, FALSE))</f>
        <v>136.87</v>
      </c>
      <c r="Z209" s="24">
        <f>IF(ISBLANK(HLOOKUP(Z$1, m_preprocess!$1:$1048576, $D209, FALSE)), "", HLOOKUP(Z$1, m_preprocess!$1:$1048576, $D209, FALSE))</f>
        <v>99.3</v>
      </c>
      <c r="AA209" s="24">
        <f>IF(ISBLANK(HLOOKUP(AA$1, m_preprocess!$1:$1048576, $D209, FALSE)), "", HLOOKUP(AA$1, m_preprocess!$1:$1048576, $D209, FALSE))</f>
        <v>45.066665999999998</v>
      </c>
      <c r="AB209" s="24">
        <f>IF(ISBLANK(HLOOKUP(AB$1, m_preprocess!$1:$1048576, $D209, FALSE)), "", HLOOKUP(AB$1, m_preprocess!$1:$1048576, $D209, FALSE))</f>
        <v>43.475298381010191</v>
      </c>
      <c r="AC209" s="24">
        <f>IF(ISBLANK(HLOOKUP(AC$1, m_preprocess!$1:$1048576, $D209, FALSE)), "", HLOOKUP(AC$1, m_preprocess!$1:$1048576, $D209, FALSE))</f>
        <v>32.4</v>
      </c>
      <c r="AD209" s="24">
        <f>IF(ISBLANK(HLOOKUP(AD$1, m_preprocess!$1:$1048576, $D209, FALSE)), "", HLOOKUP(AD$1, m_preprocess!$1:$1048576, $D209, FALSE))</f>
        <v>145.23640446032235</v>
      </c>
      <c r="AE209" s="24">
        <f>IF(ISBLANK(HLOOKUP(AE$1, m_preprocess!$1:$1048576, $D209, FALSE)), "", HLOOKUP(AE$1, m_preprocess!$1:$1048576, $D209, FALSE))</f>
        <v>944.41834138235185</v>
      </c>
      <c r="AF209" s="24">
        <f>IF(ISBLANK(HLOOKUP(AF$1, m_preprocess!$1:$1048576, $D209, FALSE)), "", HLOOKUP(AF$1, m_preprocess!$1:$1048576, $D209, FALSE))</f>
        <v>276.96641038250857</v>
      </c>
      <c r="AG209" s="24">
        <f>IF(ISBLANK(HLOOKUP(AG$1, m_preprocess!$1:$1048576, $D209, FALSE)), "", HLOOKUP(AG$1, m_preprocess!$1:$1048576, $D209, FALSE))</f>
        <v>4641.8287717107487</v>
      </c>
      <c r="AH209" s="24">
        <f>IF(ISBLANK(HLOOKUP(AH$1, m_preprocess!$1:$1048576, $D209, FALSE)), "", HLOOKUP(AH$1, m_preprocess!$1:$1048576, $D209, FALSE))</f>
        <v>974771</v>
      </c>
      <c r="AI209" s="24">
        <f>IF(ISBLANK(HLOOKUP(AI$1, m_preprocess!$1:$1048576, $D209, FALSE)), "", HLOOKUP(AI$1, m_preprocess!$1:$1048576, $D209, FALSE))</f>
        <v>100.92123467370799</v>
      </c>
    </row>
    <row r="210" spans="1:35" x14ac:dyDescent="0.25">
      <c r="A210" s="27">
        <v>40299</v>
      </c>
      <c r="B210">
        <v>2010</v>
      </c>
      <c r="C210">
        <v>5</v>
      </c>
      <c r="D210">
        <v>210</v>
      </c>
      <c r="E210" s="24">
        <f>IF(ISBLANK(HLOOKUP(E$1, m_preprocess!$1:$1048576, $D210, FALSE)), "", HLOOKUP(E$1, m_preprocess!$1:$1048576, $D210, FALSE))</f>
        <v>158.11063153043881</v>
      </c>
      <c r="F210" s="24">
        <f>IF(ISBLANK(HLOOKUP(F$1, m_preprocess!$1:$1048576, $D210, FALSE)), "", HLOOKUP(F$1, m_preprocess!$1:$1048576, $D210, FALSE))</f>
        <v>101.3</v>
      </c>
      <c r="G210" s="24">
        <f>IF(ISBLANK(HLOOKUP(G$1, m_preprocess!$1:$1048576, $D210, FALSE)), "", HLOOKUP(G$1, m_preprocess!$1:$1048576, $D210, FALSE))</f>
        <v>165.83095405576449</v>
      </c>
      <c r="H210" s="24">
        <f>IF(ISBLANK(HLOOKUP(H$1, m_preprocess!$1:$1048576, $D210, FALSE)), "", HLOOKUP(H$1, m_preprocess!$1:$1048576, $D210, FALSE))</f>
        <v>32.13906695045744</v>
      </c>
      <c r="I210" s="24">
        <f>IF(ISBLANK(HLOOKUP(I$1, m_preprocess!$1:$1048576, $D210, FALSE)), "", HLOOKUP(I$1, m_preprocess!$1:$1048576, $D210, FALSE))</f>
        <v>76.7</v>
      </c>
      <c r="J210" s="24">
        <f>IF(ISBLANK(HLOOKUP(J$1, m_preprocess!$1:$1048576, $D210, FALSE)), "", HLOOKUP(J$1, m_preprocess!$1:$1048576, $D210, FALSE))</f>
        <v>95.905699146544407</v>
      </c>
      <c r="K210" s="24">
        <f>IF(ISBLANK(HLOOKUP(K$1, m_preprocess!$1:$1048576, $D210, FALSE)), "", HLOOKUP(K$1, m_preprocess!$1:$1048576, $D210, FALSE))</f>
        <v>67.616420389108342</v>
      </c>
      <c r="L210" s="24">
        <f>IF(ISBLANK(HLOOKUP(L$1, m_preprocess!$1:$1048576, $D210, FALSE)), "", HLOOKUP(L$1, m_preprocess!$1:$1048576, $D210, FALSE))</f>
        <v>21.133143726063587</v>
      </c>
      <c r="M210" s="24">
        <f>IF(ISBLANK(HLOOKUP(M$1, m_preprocess!$1:$1048576, $D210, FALSE)), "", HLOOKUP(M$1, m_preprocess!$1:$1048576, $D210, FALSE))</f>
        <v>45.626976361836398</v>
      </c>
      <c r="N210" s="24">
        <f>IF(ISBLANK(HLOOKUP(N$1, m_preprocess!$1:$1048576, $D210, FALSE)), "", HLOOKUP(N$1, m_preprocess!$1:$1048576, $D210, FALSE))</f>
        <v>8.3359379093309318</v>
      </c>
      <c r="O210" s="24">
        <f>IF(ISBLANK(HLOOKUP(O$1, m_preprocess!$1:$1048576, $D210, FALSE)), "", HLOOKUP(O$1, m_preprocess!$1:$1048576, $D210, FALSE))</f>
        <v>13.588766553690373</v>
      </c>
      <c r="P210" s="24">
        <f>IF(ISBLANK(HLOOKUP(P$1, m_preprocess!$1:$1048576, $D210, FALSE)), "", HLOOKUP(P$1, m_preprocess!$1:$1048576, $D210, FALSE))</f>
        <v>4.7983623766201768</v>
      </c>
      <c r="Q210" s="24">
        <f>IF(ISBLANK(HLOOKUP(Q$1, m_preprocess!$1:$1048576, $D210, FALSE)), "", HLOOKUP(Q$1, m_preprocess!$1:$1048576, $D210, FALSE))</f>
        <v>31.289022844071308</v>
      </c>
      <c r="R210" s="24">
        <f>IF(ISBLANK(HLOOKUP(R$1, m_preprocess!$1:$1048576, $D210, FALSE)), "", HLOOKUP(R$1, m_preprocess!$1:$1048576, $D210, FALSE))</f>
        <v>162.27602400653291</v>
      </c>
      <c r="S210" s="24">
        <f>IF(ISBLANK(HLOOKUP(S$1, m_preprocess!$1:$1048576, $D210, FALSE)), "", HLOOKUP(S$1, m_preprocess!$1:$1048576, $D210, FALSE))</f>
        <v>768.72</v>
      </c>
      <c r="T210" s="24">
        <f>IF(ISBLANK(HLOOKUP(T$1, m_preprocess!$1:$1048576, $D210, FALSE)), "", HLOOKUP(T$1, m_preprocess!$1:$1048576, $D210, FALSE))</f>
        <v>8866.4</v>
      </c>
      <c r="U210" s="24">
        <f>IF(ISBLANK(HLOOKUP(U$1, m_preprocess!$1:$1048576, $D210, FALSE)), "", HLOOKUP(U$1, m_preprocess!$1:$1048576, $D210, FALSE))</f>
        <v>39280</v>
      </c>
      <c r="V210" s="24">
        <f>IF(ISBLANK(HLOOKUP(V$1, m_preprocess!$1:$1048576, $D210, FALSE)), "", HLOOKUP(V$1, m_preprocess!$1:$1048576, $D210, FALSE))</f>
        <v>68.906611616879204</v>
      </c>
      <c r="W210" s="24">
        <f>IF(ISBLANK(HLOOKUP(W$1, m_preprocess!$1:$1048576, $D210, FALSE)), "", HLOOKUP(W$1, m_preprocess!$1:$1048576, $D210, FALSE))</f>
        <v>492414.91124790575</v>
      </c>
      <c r="X210" s="24">
        <f>IF(ISBLANK(HLOOKUP(X$1, m_preprocess!$1:$1048576, $D210, FALSE)), "", HLOOKUP(X$1, m_preprocess!$1:$1048576, $D210, FALSE))</f>
        <v>999429.11377963389</v>
      </c>
      <c r="Y210" s="24">
        <f>IF(ISBLANK(HLOOKUP(Y$1, m_preprocess!$1:$1048576, $D210, FALSE)), "", HLOOKUP(Y$1, m_preprocess!$1:$1048576, $D210, FALSE))</f>
        <v>136.52000000000001</v>
      </c>
      <c r="Z210" s="24">
        <f>IF(ISBLANK(HLOOKUP(Z$1, m_preprocess!$1:$1048576, $D210, FALSE)), "", HLOOKUP(Z$1, m_preprocess!$1:$1048576, $D210, FALSE))</f>
        <v>104.3</v>
      </c>
      <c r="AA210" s="24">
        <f>IF(ISBLANK(HLOOKUP(AA$1, m_preprocess!$1:$1048576, $D210, FALSE)), "", HLOOKUP(AA$1, m_preprocess!$1:$1048576, $D210, FALSE))</f>
        <v>49.839126999999998</v>
      </c>
      <c r="AB210" s="24">
        <f>IF(ISBLANK(HLOOKUP(AB$1, m_preprocess!$1:$1048576, $D210, FALSE)), "", HLOOKUP(AB$1, m_preprocess!$1:$1048576, $D210, FALSE))</f>
        <v>48.606521999999998</v>
      </c>
      <c r="AC210" s="24">
        <f>IF(ISBLANK(HLOOKUP(AC$1, m_preprocess!$1:$1048576, $D210, FALSE)), "", HLOOKUP(AC$1, m_preprocess!$1:$1048576, $D210, FALSE))</f>
        <v>30.2</v>
      </c>
      <c r="AD210" s="24">
        <f>IF(ISBLANK(HLOOKUP(AD$1, m_preprocess!$1:$1048576, $D210, FALSE)), "", HLOOKUP(AD$1, m_preprocess!$1:$1048576, $D210, FALSE))</f>
        <v>143.71377690794515</v>
      </c>
      <c r="AE210" s="24">
        <f>IF(ISBLANK(HLOOKUP(AE$1, m_preprocess!$1:$1048576, $D210, FALSE)), "", HLOOKUP(AE$1, m_preprocess!$1:$1048576, $D210, FALSE))</f>
        <v>1224.2025702093383</v>
      </c>
      <c r="AF210" s="24">
        <f>IF(ISBLANK(HLOOKUP(AF$1, m_preprocess!$1:$1048576, $D210, FALSE)), "", HLOOKUP(AF$1, m_preprocess!$1:$1048576, $D210, FALSE))</f>
        <v>278.57797651753447</v>
      </c>
      <c r="AG210" s="24">
        <f>IF(ISBLANK(HLOOKUP(AG$1, m_preprocess!$1:$1048576, $D210, FALSE)), "", HLOOKUP(AG$1, m_preprocess!$1:$1048576, $D210, FALSE))</f>
        <v>4759.8677736173522</v>
      </c>
      <c r="AH210" s="24">
        <f>IF(ISBLANK(HLOOKUP(AH$1, m_preprocess!$1:$1048576, $D210, FALSE)), "", HLOOKUP(AH$1, m_preprocess!$1:$1048576, $D210, FALSE))</f>
        <v>933997</v>
      </c>
      <c r="AI210" s="24">
        <f>IF(ISBLANK(HLOOKUP(AI$1, m_preprocess!$1:$1048576, $D210, FALSE)), "", HLOOKUP(AI$1, m_preprocess!$1:$1048576, $D210, FALSE))</f>
        <v>100.27792061818425</v>
      </c>
    </row>
    <row r="211" spans="1:35" x14ac:dyDescent="0.25">
      <c r="A211" s="27">
        <v>40330</v>
      </c>
      <c r="B211">
        <v>2010</v>
      </c>
      <c r="C211">
        <v>6</v>
      </c>
      <c r="D211">
        <v>211</v>
      </c>
      <c r="E211" s="24">
        <f>IF(ISBLANK(HLOOKUP(E$1, m_preprocess!$1:$1048576, $D211, FALSE)), "", HLOOKUP(E$1, m_preprocess!$1:$1048576, $D211, FALSE))</f>
        <v>149.86155200805445</v>
      </c>
      <c r="F211" s="24">
        <f>IF(ISBLANK(HLOOKUP(F$1, m_preprocess!$1:$1048576, $D211, FALSE)), "", HLOOKUP(F$1, m_preprocess!$1:$1048576, $D211, FALSE))</f>
        <v>96.37</v>
      </c>
      <c r="G211" s="24">
        <f>IF(ISBLANK(HLOOKUP(G$1, m_preprocess!$1:$1048576, $D211, FALSE)), "", HLOOKUP(G$1, m_preprocess!$1:$1048576, $D211, FALSE))</f>
        <v>160.76586982013447</v>
      </c>
      <c r="H211" s="24">
        <f>IF(ISBLANK(HLOOKUP(H$1, m_preprocess!$1:$1048576, $D211, FALSE)), "", HLOOKUP(H$1, m_preprocess!$1:$1048576, $D211, FALSE))</f>
        <v>32.374517990387538</v>
      </c>
      <c r="I211" s="24">
        <f>IF(ISBLANK(HLOOKUP(I$1, m_preprocess!$1:$1048576, $D211, FALSE)), "", HLOOKUP(I$1, m_preprocess!$1:$1048576, $D211, FALSE))</f>
        <v>75</v>
      </c>
      <c r="J211" s="24">
        <f>IF(ISBLANK(HLOOKUP(J$1, m_preprocess!$1:$1048576, $D211, FALSE)), "", HLOOKUP(J$1, m_preprocess!$1:$1048576, $D211, FALSE))</f>
        <v>95.507511406290888</v>
      </c>
      <c r="K211" s="24">
        <f>IF(ISBLANK(HLOOKUP(K$1, m_preprocess!$1:$1048576, $D211, FALSE)), "", HLOOKUP(K$1, m_preprocess!$1:$1048576, $D211, FALSE))</f>
        <v>66.869785036127979</v>
      </c>
      <c r="L211" s="24">
        <f>IF(ISBLANK(HLOOKUP(L$1, m_preprocess!$1:$1048576, $D211, FALSE)), "", HLOOKUP(L$1, m_preprocess!$1:$1048576, $D211, FALSE))</f>
        <v>21.237690162406132</v>
      </c>
      <c r="M211" s="24">
        <f>IF(ISBLANK(HLOOKUP(M$1, m_preprocess!$1:$1048576, $D211, FALSE)), "", HLOOKUP(M$1, m_preprocess!$1:$1048576, $D211, FALSE))</f>
        <v>51.650192424955016</v>
      </c>
      <c r="N211" s="24">
        <f>IF(ISBLANK(HLOOKUP(N$1, m_preprocess!$1:$1048576, $D211, FALSE)), "", HLOOKUP(N$1, m_preprocess!$1:$1048576, $D211, FALSE))</f>
        <v>9.8447871354549452</v>
      </c>
      <c r="O211" s="24">
        <f>IF(ISBLANK(HLOOKUP(O$1, m_preprocess!$1:$1048576, $D211, FALSE)), "", HLOOKUP(O$1, m_preprocess!$1:$1048576, $D211, FALSE))</f>
        <v>15.016788808823405</v>
      </c>
      <c r="P211" s="24">
        <f>IF(ISBLANK(HLOOKUP(P$1, m_preprocess!$1:$1048576, $D211, FALSE)), "", HLOOKUP(P$1, m_preprocess!$1:$1048576, $D211, FALSE))</f>
        <v>5.1839672648242825</v>
      </c>
      <c r="Q211" s="24">
        <f>IF(ISBLANK(HLOOKUP(Q$1, m_preprocess!$1:$1048576, $D211, FALSE)), "", HLOOKUP(Q$1, m_preprocess!$1:$1048576, $D211, FALSE))</f>
        <v>31.333285033037093</v>
      </c>
      <c r="R211" s="24">
        <f>IF(ISBLANK(HLOOKUP(R$1, m_preprocess!$1:$1048576, $D211, FALSE)), "", HLOOKUP(R$1, m_preprocess!$1:$1048576, $D211, FALSE))</f>
        <v>159.73365229824992</v>
      </c>
      <c r="S211" s="24">
        <f>IF(ISBLANK(HLOOKUP(S$1, m_preprocess!$1:$1048576, $D211, FALSE)), "", HLOOKUP(S$1, m_preprocess!$1:$1048576, $D211, FALSE))</f>
        <v>799.98400000000004</v>
      </c>
      <c r="T211" s="24">
        <f>IF(ISBLANK(HLOOKUP(T$1, m_preprocess!$1:$1048576, $D211, FALSE)), "", HLOOKUP(T$1, m_preprocess!$1:$1048576, $D211, FALSE))</f>
        <v>9367</v>
      </c>
      <c r="U211" s="24">
        <f>IF(ISBLANK(HLOOKUP(U$1, m_preprocess!$1:$1048576, $D211, FALSE)), "", HLOOKUP(U$1, m_preprocess!$1:$1048576, $D211, FALSE))</f>
        <v>44600</v>
      </c>
      <c r="V211" s="24">
        <f>IF(ISBLANK(HLOOKUP(V$1, m_preprocess!$1:$1048576, $D211, FALSE)), "", HLOOKUP(V$1, m_preprocess!$1:$1048576, $D211, FALSE))</f>
        <v>68.009986809579914</v>
      </c>
      <c r="W211" s="24">
        <f>IF(ISBLANK(HLOOKUP(W$1, m_preprocess!$1:$1048576, $D211, FALSE)), "", HLOOKUP(W$1, m_preprocess!$1:$1048576, $D211, FALSE))</f>
        <v>511885.14080489095</v>
      </c>
      <c r="X211" s="24">
        <f>IF(ISBLANK(HLOOKUP(X$1, m_preprocess!$1:$1048576, $D211, FALSE)), "", HLOOKUP(X$1, m_preprocess!$1:$1048576, $D211, FALSE))</f>
        <v>1032340.4292821699</v>
      </c>
      <c r="Y211" s="24">
        <f>IF(ISBLANK(HLOOKUP(Y$1, m_preprocess!$1:$1048576, $D211, FALSE)), "", HLOOKUP(Y$1, m_preprocess!$1:$1048576, $D211, FALSE))</f>
        <v>136.09</v>
      </c>
      <c r="Z211" s="24">
        <f>IF(ISBLANK(HLOOKUP(Z$1, m_preprocess!$1:$1048576, $D211, FALSE)), "", HLOOKUP(Z$1, m_preprocess!$1:$1048576, $D211, FALSE))</f>
        <v>102.5</v>
      </c>
      <c r="AA211" s="24">
        <f>IF(ISBLANK(HLOOKUP(AA$1, m_preprocess!$1:$1048576, $D211, FALSE)), "", HLOOKUP(AA$1, m_preprocess!$1:$1048576, $D211, FALSE))</f>
        <v>50.872093</v>
      </c>
      <c r="AB211" s="24">
        <f>IF(ISBLANK(HLOOKUP(AB$1, m_preprocess!$1:$1048576, $D211, FALSE)), "", HLOOKUP(AB$1, m_preprocess!$1:$1048576, $D211, FALSE))</f>
        <v>47.630679999999998</v>
      </c>
      <c r="AC211" s="24">
        <f>IF(ISBLANK(HLOOKUP(AC$1, m_preprocess!$1:$1048576, $D211, FALSE)), "", HLOOKUP(AC$1, m_preprocess!$1:$1048576, $D211, FALSE))</f>
        <v>32.5</v>
      </c>
      <c r="AD211" s="24">
        <f>IF(ISBLANK(HLOOKUP(AD$1, m_preprocess!$1:$1048576, $D211, FALSE)), "", HLOOKUP(AD$1, m_preprocess!$1:$1048576, $D211, FALSE))</f>
        <v>144.42996230599272</v>
      </c>
      <c r="AE211" s="24">
        <f>IF(ISBLANK(HLOOKUP(AE$1, m_preprocess!$1:$1048576, $D211, FALSE)), "", HLOOKUP(AE$1, m_preprocess!$1:$1048576, $D211, FALSE))</f>
        <v>1151.9964368774083</v>
      </c>
      <c r="AF211" s="24">
        <f>IF(ISBLANK(HLOOKUP(AF$1, m_preprocess!$1:$1048576, $D211, FALSE)), "", HLOOKUP(AF$1, m_preprocess!$1:$1048576, $D211, FALSE))</f>
        <v>306.97029544225927</v>
      </c>
      <c r="AG211" s="24">
        <f>IF(ISBLANK(HLOOKUP(AG$1, m_preprocess!$1:$1048576, $D211, FALSE)), "", HLOOKUP(AG$1, m_preprocess!$1:$1048576, $D211, FALSE))</f>
        <v>4832.803982434225</v>
      </c>
      <c r="AH211" s="24">
        <f>IF(ISBLANK(HLOOKUP(AH$1, m_preprocess!$1:$1048576, $D211, FALSE)), "", HLOOKUP(AH$1, m_preprocess!$1:$1048576, $D211, FALSE))</f>
        <v>951394</v>
      </c>
      <c r="AI211" s="24">
        <f>IF(ISBLANK(HLOOKUP(AI$1, m_preprocess!$1:$1048576, $D211, FALSE)), "", HLOOKUP(AI$1, m_preprocess!$1:$1048576, $D211, FALSE))</f>
        <v>99.729057640475702</v>
      </c>
    </row>
    <row r="212" spans="1:35" x14ac:dyDescent="0.25">
      <c r="A212" s="27">
        <v>40360</v>
      </c>
      <c r="B212">
        <v>2010</v>
      </c>
      <c r="C212">
        <v>7</v>
      </c>
      <c r="D212">
        <v>212</v>
      </c>
      <c r="E212" s="24">
        <f>IF(ISBLANK(HLOOKUP(E$1, m_preprocess!$1:$1048576, $D212, FALSE)), "", HLOOKUP(E$1, m_preprocess!$1:$1048576, $D212, FALSE))</f>
        <v>139.50568662872732</v>
      </c>
      <c r="F212" s="24">
        <f>IF(ISBLANK(HLOOKUP(F$1, m_preprocess!$1:$1048576, $D212, FALSE)), "", HLOOKUP(F$1, m_preprocess!$1:$1048576, $D212, FALSE))</f>
        <v>98.94</v>
      </c>
      <c r="G212" s="24">
        <f>IF(ISBLANK(HLOOKUP(G$1, m_preprocess!$1:$1048576, $D212, FALSE)), "", HLOOKUP(G$1, m_preprocess!$1:$1048576, $D212, FALSE))</f>
        <v>160.99231338533403</v>
      </c>
      <c r="H212" s="24">
        <f>IF(ISBLANK(HLOOKUP(H$1, m_preprocess!$1:$1048576, $D212, FALSE)), "", HLOOKUP(H$1, m_preprocess!$1:$1048576, $D212, FALSE))</f>
        <v>32.634609255426597</v>
      </c>
      <c r="I212" s="24">
        <f>IF(ISBLANK(HLOOKUP(I$1, m_preprocess!$1:$1048576, $D212, FALSE)), "", HLOOKUP(I$1, m_preprocess!$1:$1048576, $D212, FALSE))</f>
        <v>75.2</v>
      </c>
      <c r="J212" s="24">
        <f>IF(ISBLANK(HLOOKUP(J$1, m_preprocess!$1:$1048576, $D212, FALSE)), "", HLOOKUP(J$1, m_preprocess!$1:$1048576, $D212, FALSE))</f>
        <v>98.040996416084013</v>
      </c>
      <c r="K212" s="24">
        <f>IF(ISBLANK(HLOOKUP(K$1, m_preprocess!$1:$1048576, $D212, FALSE)), "", HLOOKUP(K$1, m_preprocess!$1:$1048576, $D212, FALSE))</f>
        <v>61.699065934115382</v>
      </c>
      <c r="L212" s="24">
        <f>IF(ISBLANK(HLOOKUP(L$1, m_preprocess!$1:$1048576, $D212, FALSE)), "", HLOOKUP(L$1, m_preprocess!$1:$1048576, $D212, FALSE))</f>
        <v>21.366757419110446</v>
      </c>
      <c r="M212" s="24">
        <f>IF(ISBLANK(HLOOKUP(M$1, m_preprocess!$1:$1048576, $D212, FALSE)), "", HLOOKUP(M$1, m_preprocess!$1:$1048576, $D212, FALSE))</f>
        <v>53.48180341273072</v>
      </c>
      <c r="N212" s="24">
        <f>IF(ISBLANK(HLOOKUP(N$1, m_preprocess!$1:$1048576, $D212, FALSE)), "", HLOOKUP(N$1, m_preprocess!$1:$1048576, $D212, FALSE))</f>
        <v>9.3252165958504367</v>
      </c>
      <c r="O212" s="24">
        <f>IF(ISBLANK(HLOOKUP(O$1, m_preprocess!$1:$1048576, $D212, FALSE)), "", HLOOKUP(O$1, m_preprocess!$1:$1048576, $D212, FALSE))</f>
        <v>16.107523002295189</v>
      </c>
      <c r="P212" s="24">
        <f>IF(ISBLANK(HLOOKUP(P$1, m_preprocess!$1:$1048576, $D212, FALSE)), "", HLOOKUP(P$1, m_preprocess!$1:$1048576, $D212, FALSE))</f>
        <v>5.4245642571481776</v>
      </c>
      <c r="Q212" s="24">
        <f>IF(ISBLANK(HLOOKUP(Q$1, m_preprocess!$1:$1048576, $D212, FALSE)), "", HLOOKUP(Q$1, m_preprocess!$1:$1048576, $D212, FALSE))</f>
        <v>33.351096422857189</v>
      </c>
      <c r="R212" s="24">
        <f>IF(ISBLANK(HLOOKUP(R$1, m_preprocess!$1:$1048576, $D212, FALSE)), "", HLOOKUP(R$1, m_preprocess!$1:$1048576, $D212, FALSE))</f>
        <v>168.87593036167817</v>
      </c>
      <c r="S212" s="24">
        <f>IF(ISBLANK(HLOOKUP(S$1, m_preprocess!$1:$1048576, $D212, FALSE)), "", HLOOKUP(S$1, m_preprocess!$1:$1048576, $D212, FALSE))</f>
        <v>832.92200000000003</v>
      </c>
      <c r="T212" s="24">
        <f>IF(ISBLANK(HLOOKUP(T$1, m_preprocess!$1:$1048576, $D212, FALSE)), "", HLOOKUP(T$1, m_preprocess!$1:$1048576, $D212, FALSE))</f>
        <v>10081.1</v>
      </c>
      <c r="U212" s="24">
        <f>IF(ISBLANK(HLOOKUP(U$1, m_preprocess!$1:$1048576, $D212, FALSE)), "", HLOOKUP(U$1, m_preprocess!$1:$1048576, $D212, FALSE))</f>
        <v>40750</v>
      </c>
      <c r="V212" s="24">
        <f>IF(ISBLANK(HLOOKUP(V$1, m_preprocess!$1:$1048576, $D212, FALSE)), "", HLOOKUP(V$1, m_preprocess!$1:$1048576, $D212, FALSE))</f>
        <v>68.400696050223857</v>
      </c>
      <c r="W212" s="24">
        <f>IF(ISBLANK(HLOOKUP(W$1, m_preprocess!$1:$1048576, $D212, FALSE)), "", HLOOKUP(W$1, m_preprocess!$1:$1048576, $D212, FALSE))</f>
        <v>521389.77264361235</v>
      </c>
      <c r="X212" s="24">
        <f>IF(ISBLANK(HLOOKUP(X$1, m_preprocess!$1:$1048576, $D212, FALSE)), "", HLOOKUP(X$1, m_preprocess!$1:$1048576, $D212, FALSE))</f>
        <v>1057723.1377225749</v>
      </c>
      <c r="Y212" s="24">
        <f>IF(ISBLANK(HLOOKUP(Y$1, m_preprocess!$1:$1048576, $D212, FALSE)), "", HLOOKUP(Y$1, m_preprocess!$1:$1048576, $D212, FALSE))</f>
        <v>141.63999999999999</v>
      </c>
      <c r="Z212" s="24">
        <f>IF(ISBLANK(HLOOKUP(Z$1, m_preprocess!$1:$1048576, $D212, FALSE)), "", HLOOKUP(Z$1, m_preprocess!$1:$1048576, $D212, FALSE))</f>
        <v>106.9</v>
      </c>
      <c r="AA212" s="24">
        <f>IF(ISBLANK(HLOOKUP(AA$1, m_preprocess!$1:$1048576, $D212, FALSE)), "", HLOOKUP(AA$1, m_preprocess!$1:$1048576, $D212, FALSE))</f>
        <v>47.942386999999997</v>
      </c>
      <c r="AB212" s="24">
        <f>IF(ISBLANK(HLOOKUP(AB$1, m_preprocess!$1:$1048576, $D212, FALSE)), "", HLOOKUP(AB$1, m_preprocess!$1:$1048576, $D212, FALSE))</f>
        <v>48.098846000000002</v>
      </c>
      <c r="AC212" s="24">
        <f>IF(ISBLANK(HLOOKUP(AC$1, m_preprocess!$1:$1048576, $D212, FALSE)), "", HLOOKUP(AC$1, m_preprocess!$1:$1048576, $D212, FALSE))</f>
        <v>32.5</v>
      </c>
      <c r="AD212" s="24">
        <f>IF(ISBLANK(HLOOKUP(AD$1, m_preprocess!$1:$1048576, $D212, FALSE)), "", HLOOKUP(AD$1, m_preprocess!$1:$1048576, $D212, FALSE))</f>
        <v>145.63753281329102</v>
      </c>
      <c r="AE212" s="24">
        <f>IF(ISBLANK(HLOOKUP(AE$1, m_preprocess!$1:$1048576, $D212, FALSE)), "", HLOOKUP(AE$1, m_preprocess!$1:$1048576, $D212, FALSE))</f>
        <v>1145.2466175385632</v>
      </c>
      <c r="AF212" s="24">
        <f>IF(ISBLANK(HLOOKUP(AF$1, m_preprocess!$1:$1048576, $D212, FALSE)), "", HLOOKUP(AF$1, m_preprocess!$1:$1048576, $D212, FALSE))</f>
        <v>311.1962383193316</v>
      </c>
      <c r="AG212" s="24">
        <f>IF(ISBLANK(HLOOKUP(AG$1, m_preprocess!$1:$1048576, $D212, FALSE)), "", HLOOKUP(AG$1, m_preprocess!$1:$1048576, $D212, FALSE))</f>
        <v>4911.1287796147208</v>
      </c>
      <c r="AH212" s="24">
        <f>IF(ISBLANK(HLOOKUP(AH$1, m_preprocess!$1:$1048576, $D212, FALSE)), "", HLOOKUP(AH$1, m_preprocess!$1:$1048576, $D212, FALSE))</f>
        <v>1009126</v>
      </c>
      <c r="AI212" s="24">
        <f>IF(ISBLANK(HLOOKUP(AI$1, m_preprocess!$1:$1048576, $D212, FALSE)), "", HLOOKUP(AI$1, m_preprocess!$1:$1048576, $D212, FALSE))</f>
        <v>98.921583836506457</v>
      </c>
    </row>
    <row r="213" spans="1:35" x14ac:dyDescent="0.25">
      <c r="A213" s="27">
        <v>40391</v>
      </c>
      <c r="B213">
        <v>2010</v>
      </c>
      <c r="C213">
        <v>8</v>
      </c>
      <c r="D213">
        <v>213</v>
      </c>
      <c r="E213" s="24">
        <f>IF(ISBLANK(HLOOKUP(E$1, m_preprocess!$1:$1048576, $D213, FALSE)), "", HLOOKUP(E$1, m_preprocess!$1:$1048576, $D213, FALSE))</f>
        <v>137.24598068715568</v>
      </c>
      <c r="F213" s="24">
        <f>IF(ISBLANK(HLOOKUP(F$1, m_preprocess!$1:$1048576, $D213, FALSE)), "", HLOOKUP(F$1, m_preprocess!$1:$1048576, $D213, FALSE))</f>
        <v>105.74</v>
      </c>
      <c r="G213" s="24">
        <f>IF(ISBLANK(HLOOKUP(G$1, m_preprocess!$1:$1048576, $D213, FALSE)), "", HLOOKUP(G$1, m_preprocess!$1:$1048576, $D213, FALSE))</f>
        <v>170.82992800634551</v>
      </c>
      <c r="H213" s="24">
        <f>IF(ISBLANK(HLOOKUP(H$1, m_preprocess!$1:$1048576, $D213, FALSE)), "", HLOOKUP(H$1, m_preprocess!$1:$1048576, $D213, FALSE))</f>
        <v>32.875535900936455</v>
      </c>
      <c r="I213" s="24">
        <f>IF(ISBLANK(HLOOKUP(I$1, m_preprocess!$1:$1048576, $D213, FALSE)), "", HLOOKUP(I$1, m_preprocess!$1:$1048576, $D213, FALSE))</f>
        <v>79.099999999999994</v>
      </c>
      <c r="J213" s="24">
        <f>IF(ISBLANK(HLOOKUP(J$1, m_preprocess!$1:$1048576, $D213, FALSE)), "", HLOOKUP(J$1, m_preprocess!$1:$1048576, $D213, FALSE))</f>
        <v>100.8948408539101</v>
      </c>
      <c r="K213" s="24">
        <f>IF(ISBLANK(HLOOKUP(K$1, m_preprocess!$1:$1048576, $D213, FALSE)), "", HLOOKUP(K$1, m_preprocess!$1:$1048576, $D213, FALSE))</f>
        <v>64.213412239851266</v>
      </c>
      <c r="L213" s="24">
        <f>IF(ISBLANK(HLOOKUP(L$1, m_preprocess!$1:$1048576, $D213, FALSE)), "", HLOOKUP(L$1, m_preprocess!$1:$1048576, $D213, FALSE))</f>
        <v>21.628843705239767</v>
      </c>
      <c r="M213" s="24">
        <f>IF(ISBLANK(HLOOKUP(M$1, m_preprocess!$1:$1048576, $D213, FALSE)), "", HLOOKUP(M$1, m_preprocess!$1:$1048576, $D213, FALSE))</f>
        <v>54.358670849792837</v>
      </c>
      <c r="N213" s="24">
        <f>IF(ISBLANK(HLOOKUP(N$1, m_preprocess!$1:$1048576, $D213, FALSE)), "", HLOOKUP(N$1, m_preprocess!$1:$1048576, $D213, FALSE))</f>
        <v>10.139810806371118</v>
      </c>
      <c r="O213" s="24">
        <f>IF(ISBLANK(HLOOKUP(O$1, m_preprocess!$1:$1048576, $D213, FALSE)), "", HLOOKUP(O$1, m_preprocess!$1:$1048576, $D213, FALSE))</f>
        <v>17.140740313885374</v>
      </c>
      <c r="P213" s="24">
        <f>IF(ISBLANK(HLOOKUP(P$1, m_preprocess!$1:$1048576, $D213, FALSE)), "", HLOOKUP(P$1, m_preprocess!$1:$1048576, $D213, FALSE))</f>
        <v>5.5436395865437795</v>
      </c>
      <c r="Q213" s="24">
        <f>IF(ISBLANK(HLOOKUP(Q$1, m_preprocess!$1:$1048576, $D213, FALSE)), "", HLOOKUP(Q$1, m_preprocess!$1:$1048576, $D213, FALSE))</f>
        <v>28.890783799297552</v>
      </c>
      <c r="R213" s="24">
        <f>IF(ISBLANK(HLOOKUP(R$1, m_preprocess!$1:$1048576, $D213, FALSE)), "", HLOOKUP(R$1, m_preprocess!$1:$1048576, $D213, FALSE))</f>
        <v>164.85510734581274</v>
      </c>
      <c r="S213" s="24">
        <f>IF(ISBLANK(HLOOKUP(S$1, m_preprocess!$1:$1048576, $D213, FALSE)), "", HLOOKUP(S$1, m_preprocess!$1:$1048576, $D213, FALSE))</f>
        <v>898.65700000000004</v>
      </c>
      <c r="T213" s="24">
        <f>IF(ISBLANK(HLOOKUP(T$1, m_preprocess!$1:$1048576, $D213, FALSE)), "", HLOOKUP(T$1, m_preprocess!$1:$1048576, $D213, FALSE))</f>
        <v>9733.1</v>
      </c>
      <c r="U213" s="24">
        <f>IF(ISBLANK(HLOOKUP(U$1, m_preprocess!$1:$1048576, $D213, FALSE)), "", HLOOKUP(U$1, m_preprocess!$1:$1048576, $D213, FALSE))</f>
        <v>46360</v>
      </c>
      <c r="V213" s="24">
        <f>IF(ISBLANK(HLOOKUP(V$1, m_preprocess!$1:$1048576, $D213, FALSE)), "", HLOOKUP(V$1, m_preprocess!$1:$1048576, $D213, FALSE))</f>
        <v>68.129660451845581</v>
      </c>
      <c r="W213" s="24">
        <f>IF(ISBLANK(HLOOKUP(W$1, m_preprocess!$1:$1048576, $D213, FALSE)), "", HLOOKUP(W$1, m_preprocess!$1:$1048576, $D213, FALSE))</f>
        <v>518879.465612425</v>
      </c>
      <c r="X213" s="24">
        <f>IF(ISBLANK(HLOOKUP(X$1, m_preprocess!$1:$1048576, $D213, FALSE)), "", HLOOKUP(X$1, m_preprocess!$1:$1048576, $D213, FALSE))</f>
        <v>1076457.3178863965</v>
      </c>
      <c r="Y213" s="24">
        <f>IF(ISBLANK(HLOOKUP(Y$1, m_preprocess!$1:$1048576, $D213, FALSE)), "", HLOOKUP(Y$1, m_preprocess!$1:$1048576, $D213, FALSE))</f>
        <v>141.55000000000001</v>
      </c>
      <c r="Z213" s="24">
        <f>IF(ISBLANK(HLOOKUP(Z$1, m_preprocess!$1:$1048576, $D213, FALSE)), "", HLOOKUP(Z$1, m_preprocess!$1:$1048576, $D213, FALSE))</f>
        <v>108.1</v>
      </c>
      <c r="AA213" s="24">
        <f>IF(ISBLANK(HLOOKUP(AA$1, m_preprocess!$1:$1048576, $D213, FALSE)), "", HLOOKUP(AA$1, m_preprocess!$1:$1048576, $D213, FALSE))</f>
        <v>49.338622999999998</v>
      </c>
      <c r="AB213" s="24">
        <f>IF(ISBLANK(HLOOKUP(AB$1, m_preprocess!$1:$1048576, $D213, FALSE)), "", HLOOKUP(AB$1, m_preprocess!$1:$1048576, $D213, FALSE))</f>
        <v>50.372967000000003</v>
      </c>
      <c r="AC213" s="24">
        <f>IF(ISBLANK(HLOOKUP(AC$1, m_preprocess!$1:$1048576, $D213, FALSE)), "", HLOOKUP(AC$1, m_preprocess!$1:$1048576, $D213, FALSE))</f>
        <v>32.821795521999995</v>
      </c>
      <c r="AD213" s="24">
        <f>IF(ISBLANK(HLOOKUP(AD$1, m_preprocess!$1:$1048576, $D213, FALSE)), "", HLOOKUP(AD$1, m_preprocess!$1:$1048576, $D213, FALSE))</f>
        <v>148.36944055118212</v>
      </c>
      <c r="AE213" s="24">
        <f>IF(ISBLANK(HLOOKUP(AE$1, m_preprocess!$1:$1048576, $D213, FALSE)), "", HLOOKUP(AE$1, m_preprocess!$1:$1048576, $D213, FALSE))</f>
        <v>1051.0928041202121</v>
      </c>
      <c r="AF213" s="24">
        <f>IF(ISBLANK(HLOOKUP(AF$1, m_preprocess!$1:$1048576, $D213, FALSE)), "", HLOOKUP(AF$1, m_preprocess!$1:$1048576, $D213, FALSE))</f>
        <v>313.66125985055868</v>
      </c>
      <c r="AG213" s="24">
        <f>IF(ISBLANK(HLOOKUP(AG$1, m_preprocess!$1:$1048576, $D213, FALSE)), "", HLOOKUP(AG$1, m_preprocess!$1:$1048576, $D213, FALSE))</f>
        <v>5003.0786938881165</v>
      </c>
      <c r="AH213" s="24">
        <f>IF(ISBLANK(HLOOKUP(AH$1, m_preprocess!$1:$1048576, $D213, FALSE)), "", HLOOKUP(AH$1, m_preprocess!$1:$1048576, $D213, FALSE))</f>
        <v>1049636</v>
      </c>
      <c r="AI213" s="24">
        <f>IF(ISBLANK(HLOOKUP(AI$1, m_preprocess!$1:$1048576, $D213, FALSE)), "", HLOOKUP(AI$1, m_preprocess!$1:$1048576, $D213, FALSE))</f>
        <v>98.521133896532888</v>
      </c>
    </row>
    <row r="214" spans="1:35" x14ac:dyDescent="0.25">
      <c r="A214" s="27">
        <v>40422</v>
      </c>
      <c r="B214">
        <v>2010</v>
      </c>
      <c r="C214">
        <v>9</v>
      </c>
      <c r="D214">
        <v>214</v>
      </c>
      <c r="E214" s="24">
        <f>IF(ISBLANK(HLOOKUP(E$1, m_preprocess!$1:$1048576, $D214, FALSE)), "", HLOOKUP(E$1, m_preprocess!$1:$1048576, $D214, FALSE))</f>
        <v>136.69642672162283</v>
      </c>
      <c r="F214" s="24">
        <f>IF(ISBLANK(HLOOKUP(F$1, m_preprocess!$1:$1048576, $D214, FALSE)), "", HLOOKUP(F$1, m_preprocess!$1:$1048576, $D214, FALSE))</f>
        <v>109.13</v>
      </c>
      <c r="G214" s="24">
        <f>IF(ISBLANK(HLOOKUP(G$1, m_preprocess!$1:$1048576, $D214, FALSE)), "", HLOOKUP(G$1, m_preprocess!$1:$1048576, $D214, FALSE))</f>
        <v>176.8775666522439</v>
      </c>
      <c r="H214" s="24">
        <f>IF(ISBLANK(HLOOKUP(H$1, m_preprocess!$1:$1048576, $D214, FALSE)), "", HLOOKUP(H$1, m_preprocess!$1:$1048576, $D214, FALSE))</f>
        <v>33.113724743656427</v>
      </c>
      <c r="I214" s="24">
        <f>IF(ISBLANK(HLOOKUP(I$1, m_preprocess!$1:$1048576, $D214, FALSE)), "", HLOOKUP(I$1, m_preprocess!$1:$1048576, $D214, FALSE))</f>
        <v>82.3</v>
      </c>
      <c r="J214" s="24">
        <f>IF(ISBLANK(HLOOKUP(J$1, m_preprocess!$1:$1048576, $D214, FALSE)), "", HLOOKUP(J$1, m_preprocess!$1:$1048576, $D214, FALSE))</f>
        <v>102.94473620963518</v>
      </c>
      <c r="K214" s="24">
        <f>IF(ISBLANK(HLOOKUP(K$1, m_preprocess!$1:$1048576, $D214, FALSE)), "", HLOOKUP(K$1, m_preprocess!$1:$1048576, $D214, FALSE))</f>
        <v>62.918995711351393</v>
      </c>
      <c r="L214" s="24">
        <f>IF(ISBLANK(HLOOKUP(L$1, m_preprocess!$1:$1048576, $D214, FALSE)), "", HLOOKUP(L$1, m_preprocess!$1:$1048576, $D214, FALSE))</f>
        <v>21.882582097370896</v>
      </c>
      <c r="M214" s="24">
        <f>IF(ISBLANK(HLOOKUP(M$1, m_preprocess!$1:$1048576, $D214, FALSE)), "", HLOOKUP(M$1, m_preprocess!$1:$1048576, $D214, FALSE))</f>
        <v>54.224990411918796</v>
      </c>
      <c r="N214" s="24">
        <f>IF(ISBLANK(HLOOKUP(N$1, m_preprocess!$1:$1048576, $D214, FALSE)), "", HLOOKUP(N$1, m_preprocess!$1:$1048576, $D214, FALSE))</f>
        <v>11.627643838265168</v>
      </c>
      <c r="O214" s="24">
        <f>IF(ISBLANK(HLOOKUP(O$1, m_preprocess!$1:$1048576, $D214, FALSE)), "", HLOOKUP(O$1, m_preprocess!$1:$1048576, $D214, FALSE))</f>
        <v>16.52644444513604</v>
      </c>
      <c r="P214" s="24">
        <f>IF(ISBLANK(HLOOKUP(P$1, m_preprocess!$1:$1048576, $D214, FALSE)), "", HLOOKUP(P$1, m_preprocess!$1:$1048576, $D214, FALSE))</f>
        <v>6.6271174113680775</v>
      </c>
      <c r="Q214" s="24">
        <f>IF(ISBLANK(HLOOKUP(Q$1, m_preprocess!$1:$1048576, $D214, FALSE)), "", HLOOKUP(Q$1, m_preprocess!$1:$1048576, $D214, FALSE))</f>
        <v>26.556964123115325</v>
      </c>
      <c r="R214" s="24">
        <f>IF(ISBLANK(HLOOKUP(R$1, m_preprocess!$1:$1048576, $D214, FALSE)), "", HLOOKUP(R$1, m_preprocess!$1:$1048576, $D214, FALSE))</f>
        <v>157.63856347812373</v>
      </c>
      <c r="S214" s="24">
        <f>IF(ISBLANK(HLOOKUP(S$1, m_preprocess!$1:$1048576, $D214, FALSE)), "", HLOOKUP(S$1, m_preprocess!$1:$1048576, $D214, FALSE))</f>
        <v>909.47</v>
      </c>
      <c r="T214" s="24">
        <f>IF(ISBLANK(HLOOKUP(T$1, m_preprocess!$1:$1048576, $D214, FALSE)), "", HLOOKUP(T$1, m_preprocess!$1:$1048576, $D214, FALSE))</f>
        <v>8755.9</v>
      </c>
      <c r="U214" s="24">
        <f>IF(ISBLANK(HLOOKUP(U$1, m_preprocess!$1:$1048576, $D214, FALSE)), "", HLOOKUP(U$1, m_preprocess!$1:$1048576, $D214, FALSE))</f>
        <v>47869</v>
      </c>
      <c r="V214" s="24">
        <f>IF(ISBLANK(HLOOKUP(V$1, m_preprocess!$1:$1048576, $D214, FALSE)), "", HLOOKUP(V$1, m_preprocess!$1:$1048576, $D214, FALSE))</f>
        <v>68.048009649777427</v>
      </c>
      <c r="W214" s="24">
        <f>IF(ISBLANK(HLOOKUP(W$1, m_preprocess!$1:$1048576, $D214, FALSE)), "", HLOOKUP(W$1, m_preprocess!$1:$1048576, $D214, FALSE))</f>
        <v>527384.25940275716</v>
      </c>
      <c r="X214" s="24">
        <f>IF(ISBLANK(HLOOKUP(X$1, m_preprocess!$1:$1048576, $D214, FALSE)), "", HLOOKUP(X$1, m_preprocess!$1:$1048576, $D214, FALSE))</f>
        <v>1099427.9436043901</v>
      </c>
      <c r="Y214" s="24">
        <f>IF(ISBLANK(HLOOKUP(Y$1, m_preprocess!$1:$1048576, $D214, FALSE)), "", HLOOKUP(Y$1, m_preprocess!$1:$1048576, $D214, FALSE))</f>
        <v>139.46</v>
      </c>
      <c r="Z214" s="24">
        <f>IF(ISBLANK(HLOOKUP(Z$1, m_preprocess!$1:$1048576, $D214, FALSE)), "", HLOOKUP(Z$1, m_preprocess!$1:$1048576, $D214, FALSE))</f>
        <v>105.8</v>
      </c>
      <c r="AA214" s="24">
        <f>IF(ISBLANK(HLOOKUP(AA$1, m_preprocess!$1:$1048576, $D214, FALSE)), "", HLOOKUP(AA$1, m_preprocess!$1:$1048576, $D214, FALSE))</f>
        <v>50.164692000000002</v>
      </c>
      <c r="AB214" s="24">
        <f>IF(ISBLANK(HLOOKUP(AB$1, m_preprocess!$1:$1048576, $D214, FALSE)), "", HLOOKUP(AB$1, m_preprocess!$1:$1048576, $D214, FALSE))</f>
        <v>48.834332000000003</v>
      </c>
      <c r="AC214" s="24">
        <f>IF(ISBLANK(HLOOKUP(AC$1, m_preprocess!$1:$1048576, $D214, FALSE)), "", HLOOKUP(AC$1, m_preprocess!$1:$1048576, $D214, FALSE))</f>
        <v>31.372826195200002</v>
      </c>
      <c r="AD214" s="24">
        <f>IF(ISBLANK(HLOOKUP(AD$1, m_preprocess!$1:$1048576, $D214, FALSE)), "", HLOOKUP(AD$1, m_preprocess!$1:$1048576, $D214, FALSE))</f>
        <v>151.92744415662429</v>
      </c>
      <c r="AE214" s="24">
        <f>IF(ISBLANK(HLOOKUP(AE$1, m_preprocess!$1:$1048576, $D214, FALSE)), "", HLOOKUP(AE$1, m_preprocess!$1:$1048576, $D214, FALSE))</f>
        <v>1076.5656973327737</v>
      </c>
      <c r="AF214" s="24">
        <f>IF(ISBLANK(HLOOKUP(AF$1, m_preprocess!$1:$1048576, $D214, FALSE)), "", HLOOKUP(AF$1, m_preprocess!$1:$1048576, $D214, FALSE))</f>
        <v>323.82499391930253</v>
      </c>
      <c r="AG214" s="24">
        <f>IF(ISBLANK(HLOOKUP(AG$1, m_preprocess!$1:$1048576, $D214, FALSE)), "", HLOOKUP(AG$1, m_preprocess!$1:$1048576, $D214, FALSE))</f>
        <v>5107.172224081025</v>
      </c>
      <c r="AH214" s="24">
        <f>IF(ISBLANK(HLOOKUP(AH$1, m_preprocess!$1:$1048576, $D214, FALSE)), "", HLOOKUP(AH$1, m_preprocess!$1:$1048576, $D214, FALSE))</f>
        <v>994473</v>
      </c>
      <c r="AI214" s="24">
        <f>IF(ISBLANK(HLOOKUP(AI$1, m_preprocess!$1:$1048576, $D214, FALSE)), "", HLOOKUP(AI$1, m_preprocess!$1:$1048576, $D214, FALSE))</f>
        <v>98.422220803139609</v>
      </c>
    </row>
    <row r="215" spans="1:35" x14ac:dyDescent="0.25">
      <c r="A215" s="27">
        <v>40452</v>
      </c>
      <c r="B215">
        <v>2010</v>
      </c>
      <c r="C215">
        <v>10</v>
      </c>
      <c r="D215">
        <v>215</v>
      </c>
      <c r="E215" s="24">
        <f>IF(ISBLANK(HLOOKUP(E$1, m_preprocess!$1:$1048576, $D215, FALSE)), "", HLOOKUP(E$1, m_preprocess!$1:$1048576, $D215, FALSE))</f>
        <v>135.13884450692316</v>
      </c>
      <c r="F215" s="24">
        <f>IF(ISBLANK(HLOOKUP(F$1, m_preprocess!$1:$1048576, $D215, FALSE)), "", HLOOKUP(F$1, m_preprocess!$1:$1048576, $D215, FALSE))</f>
        <v>107.99</v>
      </c>
      <c r="G215" s="24">
        <f>IF(ISBLANK(HLOOKUP(G$1, m_preprocess!$1:$1048576, $D215, FALSE)), "", HLOOKUP(G$1, m_preprocess!$1:$1048576, $D215, FALSE))</f>
        <v>180.77757386396831</v>
      </c>
      <c r="H215" s="24">
        <f>IF(ISBLANK(HLOOKUP(H$1, m_preprocess!$1:$1048576, $D215, FALSE)), "", HLOOKUP(H$1, m_preprocess!$1:$1048576, $D215, FALSE))</f>
        <v>33.39298062822467</v>
      </c>
      <c r="I215" s="24">
        <f>IF(ISBLANK(HLOOKUP(I$1, m_preprocess!$1:$1048576, $D215, FALSE)), "", HLOOKUP(I$1, m_preprocess!$1:$1048576, $D215, FALSE))</f>
        <v>79.2</v>
      </c>
      <c r="J215" s="24">
        <f>IF(ISBLANK(HLOOKUP(J$1, m_preprocess!$1:$1048576, $D215, FALSE)), "", HLOOKUP(J$1, m_preprocess!$1:$1048576, $D215, FALSE))</f>
        <v>106.35698324525868</v>
      </c>
      <c r="K215" s="24">
        <f>IF(ISBLANK(HLOOKUP(K$1, m_preprocess!$1:$1048576, $D215, FALSE)), "", HLOOKUP(K$1, m_preprocess!$1:$1048576, $D215, FALSE))</f>
        <v>55.943485460702412</v>
      </c>
      <c r="L215" s="24">
        <f>IF(ISBLANK(HLOOKUP(L$1, m_preprocess!$1:$1048576, $D215, FALSE)), "", HLOOKUP(L$1, m_preprocess!$1:$1048576, $D215, FALSE))</f>
        <v>21.735079940999565</v>
      </c>
      <c r="M215" s="24">
        <f>IF(ISBLANK(HLOOKUP(M$1, m_preprocess!$1:$1048576, $D215, FALSE)), "", HLOOKUP(M$1, m_preprocess!$1:$1048576, $D215, FALSE))</f>
        <v>49.939920391692908</v>
      </c>
      <c r="N215" s="24">
        <f>IF(ISBLANK(HLOOKUP(N$1, m_preprocess!$1:$1048576, $D215, FALSE)), "", HLOOKUP(N$1, m_preprocess!$1:$1048576, $D215, FALSE))</f>
        <v>10.168372532415557</v>
      </c>
      <c r="O215" s="24">
        <f>IF(ISBLANK(HLOOKUP(O$1, m_preprocess!$1:$1048576, $D215, FALSE)), "", HLOOKUP(O$1, m_preprocess!$1:$1048576, $D215, FALSE))</f>
        <v>16.142501830077663</v>
      </c>
      <c r="P215" s="24">
        <f>IF(ISBLANK(HLOOKUP(P$1, m_preprocess!$1:$1048576, $D215, FALSE)), "", HLOOKUP(P$1, m_preprocess!$1:$1048576, $D215, FALSE))</f>
        <v>5.9395645728310846</v>
      </c>
      <c r="Q215" s="24">
        <f>IF(ISBLANK(HLOOKUP(Q$1, m_preprocess!$1:$1048576, $D215, FALSE)), "", HLOOKUP(Q$1, m_preprocess!$1:$1048576, $D215, FALSE))</f>
        <v>32.662553012057579</v>
      </c>
      <c r="R215" s="24">
        <f>IF(ISBLANK(HLOOKUP(R$1, m_preprocess!$1:$1048576, $D215, FALSE)), "", HLOOKUP(R$1, m_preprocess!$1:$1048576, $D215, FALSE))</f>
        <v>174.9379627125119</v>
      </c>
      <c r="S215" s="24">
        <f>IF(ISBLANK(HLOOKUP(S$1, m_preprocess!$1:$1048576, $D215, FALSE)), "", HLOOKUP(S$1, m_preprocess!$1:$1048576, $D215, FALSE))</f>
        <v>932.36300000000006</v>
      </c>
      <c r="T215" s="24">
        <f>IF(ISBLANK(HLOOKUP(T$1, m_preprocess!$1:$1048576, $D215, FALSE)), "", HLOOKUP(T$1, m_preprocess!$1:$1048576, $D215, FALSE))</f>
        <v>8567.7000000000007</v>
      </c>
      <c r="U215" s="24">
        <f>IF(ISBLANK(HLOOKUP(U$1, m_preprocess!$1:$1048576, $D215, FALSE)), "", HLOOKUP(U$1, m_preprocess!$1:$1048576, $D215, FALSE))</f>
        <v>46589</v>
      </c>
      <c r="V215" s="24">
        <f>IF(ISBLANK(HLOOKUP(V$1, m_preprocess!$1:$1048576, $D215, FALSE)), "", HLOOKUP(V$1, m_preprocess!$1:$1048576, $D215, FALSE))</f>
        <v>67.86742274271748</v>
      </c>
      <c r="W215" s="24">
        <f>IF(ISBLANK(HLOOKUP(W$1, m_preprocess!$1:$1048576, $D215, FALSE)), "", HLOOKUP(W$1, m_preprocess!$1:$1048576, $D215, FALSE))</f>
        <v>539912.89668707002</v>
      </c>
      <c r="X215" s="24">
        <f>IF(ISBLANK(HLOOKUP(X$1, m_preprocess!$1:$1048576, $D215, FALSE)), "", HLOOKUP(X$1, m_preprocess!$1:$1048576, $D215, FALSE))</f>
        <v>1117271.8696594986</v>
      </c>
      <c r="Y215" s="24">
        <f>IF(ISBLANK(HLOOKUP(Y$1, m_preprocess!$1:$1048576, $D215, FALSE)), "", HLOOKUP(Y$1, m_preprocess!$1:$1048576, $D215, FALSE))</f>
        <v>139.33000000000001</v>
      </c>
      <c r="Z215" s="24">
        <f>IF(ISBLANK(HLOOKUP(Z$1, m_preprocess!$1:$1048576, $D215, FALSE)), "", HLOOKUP(Z$1, m_preprocess!$1:$1048576, $D215, FALSE))</f>
        <v>107.7</v>
      </c>
      <c r="AA215" s="24">
        <f>IF(ISBLANK(HLOOKUP(AA$1, m_preprocess!$1:$1048576, $D215, FALSE)), "", HLOOKUP(AA$1, m_preprocess!$1:$1048576, $D215, FALSE))</f>
        <v>50.961539999999999</v>
      </c>
      <c r="AB215" s="24">
        <f>IF(ISBLANK(HLOOKUP(AB$1, m_preprocess!$1:$1048576, $D215, FALSE)), "", HLOOKUP(AB$1, m_preprocess!$1:$1048576, $D215, FALSE))</f>
        <v>50.054619000000002</v>
      </c>
      <c r="AC215" s="24">
        <f>IF(ISBLANK(HLOOKUP(AC$1, m_preprocess!$1:$1048576, $D215, FALSE)), "", HLOOKUP(AC$1, m_preprocess!$1:$1048576, $D215, FALSE))</f>
        <v>33.6992752317</v>
      </c>
      <c r="AD215" s="24">
        <f>IF(ISBLANK(HLOOKUP(AD$1, m_preprocess!$1:$1048576, $D215, FALSE)), "", HLOOKUP(AD$1, m_preprocess!$1:$1048576, $D215, FALSE))</f>
        <v>155.10537958054763</v>
      </c>
      <c r="AE215" s="24">
        <f>IF(ISBLANK(HLOOKUP(AE$1, m_preprocess!$1:$1048576, $D215, FALSE)), "", HLOOKUP(AE$1, m_preprocess!$1:$1048576, $D215, FALSE))</f>
        <v>1080.3911210500423</v>
      </c>
      <c r="AF215" s="24">
        <f>IF(ISBLANK(HLOOKUP(AF$1, m_preprocess!$1:$1048576, $D215, FALSE)), "", HLOOKUP(AF$1, m_preprocess!$1:$1048576, $D215, FALSE))</f>
        <v>303.15182248013042</v>
      </c>
      <c r="AG215" s="24">
        <f>IF(ISBLANK(HLOOKUP(AG$1, m_preprocess!$1:$1048576, $D215, FALSE)), "", HLOOKUP(AG$1, m_preprocess!$1:$1048576, $D215, FALSE))</f>
        <v>5279.6981111464283</v>
      </c>
      <c r="AH215" s="24">
        <f>IF(ISBLANK(HLOOKUP(AH$1, m_preprocess!$1:$1048576, $D215, FALSE)), "", HLOOKUP(AH$1, m_preprocess!$1:$1048576, $D215, FALSE))</f>
        <v>895804</v>
      </c>
      <c r="AI215" s="24">
        <f>IF(ISBLANK(HLOOKUP(AI$1, m_preprocess!$1:$1048576, $D215, FALSE)), "", HLOOKUP(AI$1, m_preprocess!$1:$1048576, $D215, FALSE))</f>
        <v>99.136424975229545</v>
      </c>
    </row>
    <row r="216" spans="1:35" x14ac:dyDescent="0.25">
      <c r="A216" s="27">
        <v>40483</v>
      </c>
      <c r="B216">
        <v>2010</v>
      </c>
      <c r="C216">
        <v>11</v>
      </c>
      <c r="D216">
        <v>216</v>
      </c>
      <c r="E216" s="24">
        <f>IF(ISBLANK(HLOOKUP(E$1, m_preprocess!$1:$1048576, $D216, FALSE)), "", HLOOKUP(E$1, m_preprocess!$1:$1048576, $D216, FALSE))</f>
        <v>139.59882328372223</v>
      </c>
      <c r="F216" s="24">
        <f>IF(ISBLANK(HLOOKUP(F$1, m_preprocess!$1:$1048576, $D216, FALSE)), "", HLOOKUP(F$1, m_preprocess!$1:$1048576, $D216, FALSE))</f>
        <v>112.36</v>
      </c>
      <c r="G216" s="24">
        <f>IF(ISBLANK(HLOOKUP(G$1, m_preprocess!$1:$1048576, $D216, FALSE)), "", HLOOKUP(G$1, m_preprocess!$1:$1048576, $D216, FALSE))</f>
        <v>191.20717979900112</v>
      </c>
      <c r="H216" s="24">
        <f>IF(ISBLANK(HLOOKUP(H$1, m_preprocess!$1:$1048576, $D216, FALSE)), "", HLOOKUP(H$1, m_preprocess!$1:$1048576, $D216, FALSE))</f>
        <v>33.636645076524424</v>
      </c>
      <c r="I216" s="24">
        <f>IF(ISBLANK(HLOOKUP(I$1, m_preprocess!$1:$1048576, $D216, FALSE)), "", HLOOKUP(I$1, m_preprocess!$1:$1048576, $D216, FALSE))</f>
        <v>83.4</v>
      </c>
      <c r="J216" s="24">
        <f>IF(ISBLANK(HLOOKUP(J$1, m_preprocess!$1:$1048576, $D216, FALSE)), "", HLOOKUP(J$1, m_preprocess!$1:$1048576, $D216, FALSE))</f>
        <v>107.48181950686998</v>
      </c>
      <c r="K216" s="24">
        <f>IF(ISBLANK(HLOOKUP(K$1, m_preprocess!$1:$1048576, $D216, FALSE)), "", HLOOKUP(K$1, m_preprocess!$1:$1048576, $D216, FALSE))</f>
        <v>54.437357327168215</v>
      </c>
      <c r="L216" s="24">
        <f>IF(ISBLANK(HLOOKUP(L$1, m_preprocess!$1:$1048576, $D216, FALSE)), "", HLOOKUP(L$1, m_preprocess!$1:$1048576, $D216, FALSE))</f>
        <v>19.387392288952423</v>
      </c>
      <c r="M216" s="24">
        <f>IF(ISBLANK(HLOOKUP(M$1, m_preprocess!$1:$1048576, $D216, FALSE)), "", HLOOKUP(M$1, m_preprocess!$1:$1048576, $D216, FALSE))</f>
        <v>55.148944447459321</v>
      </c>
      <c r="N216" s="24">
        <f>IF(ISBLANK(HLOOKUP(N$1, m_preprocess!$1:$1048576, $D216, FALSE)), "", HLOOKUP(N$1, m_preprocess!$1:$1048576, $D216, FALSE))</f>
        <v>11.601062036760155</v>
      </c>
      <c r="O216" s="24">
        <f>IF(ISBLANK(HLOOKUP(O$1, m_preprocess!$1:$1048576, $D216, FALSE)), "", HLOOKUP(O$1, m_preprocess!$1:$1048576, $D216, FALSE))</f>
        <v>17.405030388461032</v>
      </c>
      <c r="P216" s="24">
        <f>IF(ISBLANK(HLOOKUP(P$1, m_preprocess!$1:$1048576, $D216, FALSE)), "", HLOOKUP(P$1, m_preprocess!$1:$1048576, $D216, FALSE))</f>
        <v>6.8200040785645522</v>
      </c>
      <c r="Q216" s="24">
        <f>IF(ISBLANK(HLOOKUP(Q$1, m_preprocess!$1:$1048576, $D216, FALSE)), "", HLOOKUP(Q$1, m_preprocess!$1:$1048576, $D216, FALSE))</f>
        <v>29.337051830079933</v>
      </c>
      <c r="R216" s="24">
        <f>IF(ISBLANK(HLOOKUP(R$1, m_preprocess!$1:$1048576, $D216, FALSE)), "", HLOOKUP(R$1, m_preprocess!$1:$1048576, $D216, FALSE))</f>
        <v>167.31454600172967</v>
      </c>
      <c r="S216" s="24">
        <f>IF(ISBLANK(HLOOKUP(S$1, m_preprocess!$1:$1048576, $D216, FALSE)), "", HLOOKUP(S$1, m_preprocess!$1:$1048576, $D216, FALSE))</f>
        <v>1001.211</v>
      </c>
      <c r="T216" s="24">
        <f>IF(ISBLANK(HLOOKUP(T$1, m_preprocess!$1:$1048576, $D216, FALSE)), "", HLOOKUP(T$1, m_preprocess!$1:$1048576, $D216, FALSE))</f>
        <v>8834.6</v>
      </c>
      <c r="U216" s="24">
        <f>IF(ISBLANK(HLOOKUP(U$1, m_preprocess!$1:$1048576, $D216, FALSE)), "", HLOOKUP(U$1, m_preprocess!$1:$1048576, $D216, FALSE))</f>
        <v>50080</v>
      </c>
      <c r="V216" s="24">
        <f>IF(ISBLANK(HLOOKUP(V$1, m_preprocess!$1:$1048576, $D216, FALSE)), "", HLOOKUP(V$1, m_preprocess!$1:$1048576, $D216, FALSE))</f>
        <v>66.55898668975729</v>
      </c>
      <c r="W216" s="24">
        <f>IF(ISBLANK(HLOOKUP(W$1, m_preprocess!$1:$1048576, $D216, FALSE)), "", HLOOKUP(W$1, m_preprocess!$1:$1048576, $D216, FALSE))</f>
        <v>545163.84313244233</v>
      </c>
      <c r="X216" s="24">
        <f>IF(ISBLANK(HLOOKUP(X$1, m_preprocess!$1:$1048576, $D216, FALSE)), "", HLOOKUP(X$1, m_preprocess!$1:$1048576, $D216, FALSE))</f>
        <v>1133327.3491833913</v>
      </c>
      <c r="Y216" s="24">
        <f>IF(ISBLANK(HLOOKUP(Y$1, m_preprocess!$1:$1048576, $D216, FALSE)), "", HLOOKUP(Y$1, m_preprocess!$1:$1048576, $D216, FALSE))</f>
        <v>139.68</v>
      </c>
      <c r="Z216" s="24">
        <f>IF(ISBLANK(HLOOKUP(Z$1, m_preprocess!$1:$1048576, $D216, FALSE)), "", HLOOKUP(Z$1, m_preprocess!$1:$1048576, $D216, FALSE))</f>
        <v>106.8</v>
      </c>
      <c r="AA216" s="24">
        <f>IF(ISBLANK(HLOOKUP(AA$1, m_preprocess!$1:$1048576, $D216, FALSE)), "", HLOOKUP(AA$1, m_preprocess!$1:$1048576, $D216, FALSE))</f>
        <v>54.941859999999998</v>
      </c>
      <c r="AB216" s="24">
        <f>IF(ISBLANK(HLOOKUP(AB$1, m_preprocess!$1:$1048576, $D216, FALSE)), "", HLOOKUP(AB$1, m_preprocess!$1:$1048576, $D216, FALSE))</f>
        <v>55.363689000000001</v>
      </c>
      <c r="AC216" s="24">
        <f>IF(ISBLANK(HLOOKUP(AC$1, m_preprocess!$1:$1048576, $D216, FALSE)), "", HLOOKUP(AC$1, m_preprocess!$1:$1048576, $D216, FALSE))</f>
        <v>34.016420708599995</v>
      </c>
      <c r="AD216" s="24">
        <f>IF(ISBLANK(HLOOKUP(AD$1, m_preprocess!$1:$1048576, $D216, FALSE)), "", HLOOKUP(AD$1, m_preprocess!$1:$1048576, $D216, FALSE))</f>
        <v>161.19151717651025</v>
      </c>
      <c r="AE216" s="24">
        <f>IF(ISBLANK(HLOOKUP(AE$1, m_preprocess!$1:$1048576, $D216, FALSE)), "", HLOOKUP(AE$1, m_preprocess!$1:$1048576, $D216, FALSE))</f>
        <v>1082.3899607514584</v>
      </c>
      <c r="AF216" s="24">
        <f>IF(ISBLANK(HLOOKUP(AF$1, m_preprocess!$1:$1048576, $D216, FALSE)), "", HLOOKUP(AF$1, m_preprocess!$1:$1048576, $D216, FALSE))</f>
        <v>316.16173660113566</v>
      </c>
      <c r="AG216" s="24">
        <f>IF(ISBLANK(HLOOKUP(AG$1, m_preprocess!$1:$1048576, $D216, FALSE)), "", HLOOKUP(AG$1, m_preprocess!$1:$1048576, $D216, FALSE))</f>
        <v>5420.4251033916071</v>
      </c>
      <c r="AH216" s="24">
        <f>IF(ISBLANK(HLOOKUP(AH$1, m_preprocess!$1:$1048576, $D216, FALSE)), "", HLOOKUP(AH$1, m_preprocess!$1:$1048576, $D216, FALSE))</f>
        <v>925596</v>
      </c>
      <c r="AI216" s="24">
        <f>IF(ISBLANK(HLOOKUP(AI$1, m_preprocess!$1:$1048576, $D216, FALSE)), "", HLOOKUP(AI$1, m_preprocess!$1:$1048576, $D216, FALSE))</f>
        <v>101.09901850309777</v>
      </c>
    </row>
    <row r="217" spans="1:35" x14ac:dyDescent="0.25">
      <c r="A217" s="27">
        <v>40513</v>
      </c>
      <c r="B217">
        <v>2010</v>
      </c>
      <c r="C217">
        <v>12</v>
      </c>
      <c r="D217">
        <v>217</v>
      </c>
      <c r="E217" s="24">
        <f>IF(ISBLANK(HLOOKUP(E$1, m_preprocess!$1:$1048576, $D217, FALSE)), "", HLOOKUP(E$1, m_preprocess!$1:$1048576, $D217, FALSE))</f>
        <v>138.47764951271685</v>
      </c>
      <c r="F217" s="24">
        <f>IF(ISBLANK(HLOOKUP(F$1, m_preprocess!$1:$1048576, $D217, FALSE)), "", HLOOKUP(F$1, m_preprocess!$1:$1048576, $D217, FALSE))</f>
        <v>115.01</v>
      </c>
      <c r="G217" s="24">
        <f>IF(ISBLANK(HLOOKUP(G$1, m_preprocess!$1:$1048576, $D217, FALSE)), "", HLOOKUP(G$1, m_preprocess!$1:$1048576, $D217, FALSE))</f>
        <v>175.66117201786605</v>
      </c>
      <c r="H217" s="24">
        <f>IF(ISBLANK(HLOOKUP(H$1, m_preprocess!$1:$1048576, $D217, FALSE)), "", HLOOKUP(H$1, m_preprocess!$1:$1048576, $D217, FALSE))</f>
        <v>33.918638763882548</v>
      </c>
      <c r="I217" s="24">
        <f>IF(ISBLANK(HLOOKUP(I$1, m_preprocess!$1:$1048576, $D217, FALSE)), "", HLOOKUP(I$1, m_preprocess!$1:$1048576, $D217, FALSE))</f>
        <v>82.9</v>
      </c>
      <c r="J217" s="24">
        <f>IF(ISBLANK(HLOOKUP(J$1, m_preprocess!$1:$1048576, $D217, FALSE)), "", HLOOKUP(J$1, m_preprocess!$1:$1048576, $D217, FALSE))</f>
        <v>108.92894807533135</v>
      </c>
      <c r="K217" s="24">
        <f>IF(ISBLANK(HLOOKUP(K$1, m_preprocess!$1:$1048576, $D217, FALSE)), "", HLOOKUP(K$1, m_preprocess!$1:$1048576, $D217, FALSE))</f>
        <v>49.052997717981498</v>
      </c>
      <c r="L217" s="24">
        <f>IF(ISBLANK(HLOOKUP(L$1, m_preprocess!$1:$1048576, $D217, FALSE)), "", HLOOKUP(L$1, m_preprocess!$1:$1048576, $D217, FALSE))</f>
        <v>16.244463101172339</v>
      </c>
      <c r="M217" s="24">
        <f>IF(ISBLANK(HLOOKUP(M$1, m_preprocess!$1:$1048576, $D217, FALSE)), "", HLOOKUP(M$1, m_preprocess!$1:$1048576, $D217, FALSE))</f>
        <v>52.504590913101161</v>
      </c>
      <c r="N217" s="24">
        <f>IF(ISBLANK(HLOOKUP(N$1, m_preprocess!$1:$1048576, $D217, FALSE)), "", HLOOKUP(N$1, m_preprocess!$1:$1048576, $D217, FALSE))</f>
        <v>13.385049307022982</v>
      </c>
      <c r="O217" s="24">
        <f>IF(ISBLANK(HLOOKUP(O$1, m_preprocess!$1:$1048576, $D217, FALSE)), "", HLOOKUP(O$1, m_preprocess!$1:$1048576, $D217, FALSE))</f>
        <v>15.347707659277114</v>
      </c>
      <c r="P217" s="24">
        <f>IF(ISBLANK(HLOOKUP(P$1, m_preprocess!$1:$1048576, $D217, FALSE)), "", HLOOKUP(P$1, m_preprocess!$1:$1048576, $D217, FALSE))</f>
        <v>6.235138707343225</v>
      </c>
      <c r="Q217" s="24">
        <f>IF(ISBLANK(HLOOKUP(Q$1, m_preprocess!$1:$1048576, $D217, FALSE)), "", HLOOKUP(Q$1, m_preprocess!$1:$1048576, $D217, FALSE))</f>
        <v>48.934746808512799</v>
      </c>
      <c r="R217" s="24">
        <f>IF(ISBLANK(HLOOKUP(R$1, m_preprocess!$1:$1048576, $D217, FALSE)), "", HLOOKUP(R$1, m_preprocess!$1:$1048576, $D217, FALSE))</f>
        <v>219.59018025012955</v>
      </c>
      <c r="S217" s="24">
        <f>IF(ISBLANK(HLOOKUP(S$1, m_preprocess!$1:$1048576, $D217, FALSE)), "", HLOOKUP(S$1, m_preprocess!$1:$1048576, $D217, FALSE))</f>
        <v>904</v>
      </c>
      <c r="T217" s="24">
        <f>IF(ISBLANK(HLOOKUP(T$1, m_preprocess!$1:$1048576, $D217, FALSE)), "", HLOOKUP(T$1, m_preprocess!$1:$1048576, $D217, FALSE))</f>
        <v>10125.700000000001</v>
      </c>
      <c r="U217" s="24">
        <f>IF(ISBLANK(HLOOKUP(U$1, m_preprocess!$1:$1048576, $D217, FALSE)), "", HLOOKUP(U$1, m_preprocess!$1:$1048576, $D217, FALSE))</f>
        <v>50127</v>
      </c>
      <c r="V217" s="24">
        <f>IF(ISBLANK(HLOOKUP(V$1, m_preprocess!$1:$1048576, $D217, FALSE)), "", HLOOKUP(V$1, m_preprocess!$1:$1048576, $D217, FALSE))</f>
        <v>64.99969247438797</v>
      </c>
      <c r="W217" s="24">
        <f>IF(ISBLANK(HLOOKUP(W$1, m_preprocess!$1:$1048576, $D217, FALSE)), "", HLOOKUP(W$1, m_preprocess!$1:$1048576, $D217, FALSE))</f>
        <v>653132.97370852926</v>
      </c>
      <c r="X217" s="24">
        <f>IF(ISBLANK(HLOOKUP(X$1, m_preprocess!$1:$1048576, $D217, FALSE)), "", HLOOKUP(X$1, m_preprocess!$1:$1048576, $D217, FALSE))</f>
        <v>1202870.2797897838</v>
      </c>
      <c r="Y217" s="24">
        <f>IF(ISBLANK(HLOOKUP(Y$1, m_preprocess!$1:$1048576, $D217, FALSE)), "", HLOOKUP(Y$1, m_preprocess!$1:$1048576, $D217, FALSE))</f>
        <v>136.69</v>
      </c>
      <c r="Z217" s="24">
        <f>IF(ISBLANK(HLOOKUP(Z$1, m_preprocess!$1:$1048576, $D217, FALSE)), "", HLOOKUP(Z$1, m_preprocess!$1:$1048576, $D217, FALSE))</f>
        <v>96.6</v>
      </c>
      <c r="AA217" s="24">
        <f>IF(ISBLANK(HLOOKUP(AA$1, m_preprocess!$1:$1048576, $D217, FALSE)), "", HLOOKUP(AA$1, m_preprocess!$1:$1048576, $D217, FALSE))</f>
        <v>53.908271999999997</v>
      </c>
      <c r="AB217" s="24">
        <f>IF(ISBLANK(HLOOKUP(AB$1, m_preprocess!$1:$1048576, $D217, FALSE)), "", HLOOKUP(AB$1, m_preprocess!$1:$1048576, $D217, FALSE))</f>
        <v>53.21349</v>
      </c>
      <c r="AC217" s="24">
        <f>IF(ISBLANK(HLOOKUP(AC$1, m_preprocess!$1:$1048576, $D217, FALSE)), "", HLOOKUP(AC$1, m_preprocess!$1:$1048576, $D217, FALSE))</f>
        <v>35.141475975999995</v>
      </c>
      <c r="AD217" s="24">
        <f>IF(ISBLANK(HLOOKUP(AD$1, m_preprocess!$1:$1048576, $D217, FALSE)), "", HLOOKUP(AD$1, m_preprocess!$1:$1048576, $D217, FALSE))</f>
        <v>166.55974374740816</v>
      </c>
      <c r="AE217" s="24">
        <f>IF(ISBLANK(HLOOKUP(AE$1, m_preprocess!$1:$1048576, $D217, FALSE)), "", HLOOKUP(AE$1, m_preprocess!$1:$1048576, $D217, FALSE))</f>
        <v>1124.9162965725827</v>
      </c>
      <c r="AF217" s="24">
        <f>IF(ISBLANK(HLOOKUP(AF$1, m_preprocess!$1:$1048576, $D217, FALSE)), "", HLOOKUP(AF$1, m_preprocess!$1:$1048576, $D217, FALSE))</f>
        <v>343.22575493378702</v>
      </c>
      <c r="AG217" s="24">
        <f>IF(ISBLANK(HLOOKUP(AG$1, m_preprocess!$1:$1048576, $D217, FALSE)), "", HLOOKUP(AG$1, m_preprocess!$1:$1048576, $D217, FALSE))</f>
        <v>5618.6661804544265</v>
      </c>
      <c r="AH217" s="24">
        <f>IF(ISBLANK(HLOOKUP(AH$1, m_preprocess!$1:$1048576, $D217, FALSE)), "", HLOOKUP(AH$1, m_preprocess!$1:$1048576, $D217, FALSE))</f>
        <v>940909</v>
      </c>
      <c r="AI217" s="24">
        <f>IF(ISBLANK(HLOOKUP(AI$1, m_preprocess!$1:$1048576, $D217, FALSE)), "", HLOOKUP(AI$1, m_preprocess!$1:$1048576, $D217, FALSE))</f>
        <v>102.63398498197566</v>
      </c>
    </row>
    <row r="218" spans="1:35" x14ac:dyDescent="0.25">
      <c r="A218" s="27">
        <v>40544</v>
      </c>
      <c r="B218">
        <v>2011</v>
      </c>
      <c r="C218">
        <v>1</v>
      </c>
      <c r="D218">
        <v>218</v>
      </c>
      <c r="E218" s="24">
        <f>IF(ISBLANK(HLOOKUP(E$1, m_preprocess!$1:$1048576, $D218, FALSE)), "", HLOOKUP(E$1, m_preprocess!$1:$1048576, $D218, FALSE))</f>
        <v>133.07691971855189</v>
      </c>
      <c r="F218" s="24">
        <f>IF(ISBLANK(HLOOKUP(F$1, m_preprocess!$1:$1048576, $D218, FALSE)), "", HLOOKUP(F$1, m_preprocess!$1:$1048576, $D218, FALSE))</f>
        <v>94.05</v>
      </c>
      <c r="G218" s="24">
        <f>IF(ISBLANK(HLOOKUP(G$1, m_preprocess!$1:$1048576, $D218, FALSE)), "", HLOOKUP(G$1, m_preprocess!$1:$1048576, $D218, FALSE))</f>
        <v>167.76545289686055</v>
      </c>
      <c r="H218" s="24">
        <f>IF(ISBLANK(HLOOKUP(H$1, m_preprocess!$1:$1048576, $D218, FALSE)), "", HLOOKUP(H$1, m_preprocess!$1:$1048576, $D218, FALSE))</f>
        <v>34.165041014972182</v>
      </c>
      <c r="I218" s="24">
        <f>IF(ISBLANK(HLOOKUP(I$1, m_preprocess!$1:$1048576, $D218, FALSE)), "", HLOOKUP(I$1, m_preprocess!$1:$1048576, $D218, FALSE))</f>
        <v>69.599999999999994</v>
      </c>
      <c r="J218" s="24">
        <f>IF(ISBLANK(HLOOKUP(J$1, m_preprocess!$1:$1048576, $D218, FALSE)), "", HLOOKUP(J$1, m_preprocess!$1:$1048576, $D218, FALSE))</f>
        <v>110.10207492460005</v>
      </c>
      <c r="K218" s="24">
        <f>IF(ISBLANK(HLOOKUP(K$1, m_preprocess!$1:$1048576, $D218, FALSE)), "", HLOOKUP(K$1, m_preprocess!$1:$1048576, $D218, FALSE))</f>
        <v>44.98975299274155</v>
      </c>
      <c r="L218" s="24">
        <f>IF(ISBLANK(HLOOKUP(L$1, m_preprocess!$1:$1048576, $D218, FALSE)), "", HLOOKUP(L$1, m_preprocess!$1:$1048576, $D218, FALSE))</f>
        <v>15.667143850958581</v>
      </c>
      <c r="M218" s="24">
        <f>IF(ISBLANK(HLOOKUP(M$1, m_preprocess!$1:$1048576, $D218, FALSE)), "", HLOOKUP(M$1, m_preprocess!$1:$1048576, $D218, FALSE))</f>
        <v>46.707692800083919</v>
      </c>
      <c r="N218" s="24">
        <f>IF(ISBLANK(HLOOKUP(N$1, m_preprocess!$1:$1048576, $D218, FALSE)), "", HLOOKUP(N$1, m_preprocess!$1:$1048576, $D218, FALSE))</f>
        <v>9.0503395103374178</v>
      </c>
      <c r="O218" s="24">
        <f>IF(ISBLANK(HLOOKUP(O$1, m_preprocess!$1:$1048576, $D218, FALSE)), "", HLOOKUP(O$1, m_preprocess!$1:$1048576, $D218, FALSE))</f>
        <v>15.208280156348598</v>
      </c>
      <c r="P218" s="24">
        <f>IF(ISBLANK(HLOOKUP(P$1, m_preprocess!$1:$1048576, $D218, FALSE)), "", HLOOKUP(P$1, m_preprocess!$1:$1048576, $D218, FALSE))</f>
        <v>5.6758055497671718</v>
      </c>
      <c r="Q218" s="24">
        <f>IF(ISBLANK(HLOOKUP(Q$1, m_preprocess!$1:$1048576, $D218, FALSE)), "", HLOOKUP(Q$1, m_preprocess!$1:$1048576, $D218, FALSE))</f>
        <v>27.855959534277613</v>
      </c>
      <c r="R218" s="24">
        <f>IF(ISBLANK(HLOOKUP(R$1, m_preprocess!$1:$1048576, $D218, FALSE)), "", HLOOKUP(R$1, m_preprocess!$1:$1048576, $D218, FALSE))</f>
        <v>175.41029725015477</v>
      </c>
      <c r="S218" s="24">
        <f>IF(ISBLANK(HLOOKUP(S$1, m_preprocess!$1:$1048576, $D218, FALSE)), "", HLOOKUP(S$1, m_preprocess!$1:$1048576, $D218, FALSE))</f>
        <v>849.41099999999994</v>
      </c>
      <c r="T218" s="24">
        <f>IF(ISBLANK(HLOOKUP(T$1, m_preprocess!$1:$1048576, $D218, FALSE)), "", HLOOKUP(T$1, m_preprocess!$1:$1048576, $D218, FALSE))</f>
        <v>10231</v>
      </c>
      <c r="U218" s="24">
        <f>IF(ISBLANK(HLOOKUP(U$1, m_preprocess!$1:$1048576, $D218, FALSE)), "", HLOOKUP(U$1, m_preprocess!$1:$1048576, $D218, FALSE))</f>
        <v>47057</v>
      </c>
      <c r="V218" s="24">
        <f>IF(ISBLANK(HLOOKUP(V$1, m_preprocess!$1:$1048576, $D218, FALSE)), "", HLOOKUP(V$1, m_preprocess!$1:$1048576, $D218, FALSE))</f>
        <v>64.698141121723225</v>
      </c>
      <c r="W218" s="24">
        <f>IF(ISBLANK(HLOOKUP(W$1, m_preprocess!$1:$1048576, $D218, FALSE)), "", HLOOKUP(W$1, m_preprocess!$1:$1048576, $D218, FALSE))</f>
        <v>596365.52144255023</v>
      </c>
      <c r="X218" s="24">
        <f>IF(ISBLANK(HLOOKUP(X$1, m_preprocess!$1:$1048576, $D218, FALSE)), "", HLOOKUP(X$1, m_preprocess!$1:$1048576, $D218, FALSE))</f>
        <v>1206945.1777309268</v>
      </c>
      <c r="Y218" s="24">
        <f>IF(ISBLANK(HLOOKUP(Y$1, m_preprocess!$1:$1048576, $D218, FALSE)), "", HLOOKUP(Y$1, m_preprocess!$1:$1048576, $D218, FALSE))</f>
        <v>132.66</v>
      </c>
      <c r="Z218" s="24">
        <f>IF(ISBLANK(HLOOKUP(Z$1, m_preprocess!$1:$1048576, $D218, FALSE)), "", HLOOKUP(Z$1, m_preprocess!$1:$1048576, $D218, FALSE))</f>
        <v>93.2</v>
      </c>
      <c r="AA218" s="24">
        <f>IF(ISBLANK(HLOOKUP(AA$1, m_preprocess!$1:$1048576, $D218, FALSE)), "", HLOOKUP(AA$1, m_preprocess!$1:$1048576, $D218, FALSE))</f>
        <v>55.423279000000001</v>
      </c>
      <c r="AB218" s="24">
        <f>IF(ISBLANK(HLOOKUP(AB$1, m_preprocess!$1:$1048576, $D218, FALSE)), "", HLOOKUP(AB$1, m_preprocess!$1:$1048576, $D218, FALSE))</f>
        <v>55.689059999999998</v>
      </c>
      <c r="AC218" s="24">
        <f>IF(ISBLANK(HLOOKUP(AC$1, m_preprocess!$1:$1048576, $D218, FALSE)), "", HLOOKUP(AC$1, m_preprocess!$1:$1048576, $D218, FALSE))</f>
        <v>30.731724506399999</v>
      </c>
      <c r="AD218" s="24">
        <f>IF(ISBLANK(HLOOKUP(AD$1, m_preprocess!$1:$1048576, $D218, FALSE)), "", HLOOKUP(AD$1, m_preprocess!$1:$1048576, $D218, FALSE))</f>
        <v>164.51783138148269</v>
      </c>
      <c r="AE218" s="24">
        <f>IF(ISBLANK(HLOOKUP(AE$1, m_preprocess!$1:$1048576, $D218, FALSE)), "", HLOOKUP(AE$1, m_preprocess!$1:$1048576, $D218, FALSE))</f>
        <v>1193.2449202746316</v>
      </c>
      <c r="AF218" s="24">
        <f>IF(ISBLANK(HLOOKUP(AF$1, m_preprocess!$1:$1048576, $D218, FALSE)), "", HLOOKUP(AF$1, m_preprocess!$1:$1048576, $D218, FALSE))</f>
        <v>346.47289133306015</v>
      </c>
      <c r="AG218" s="24">
        <f>IF(ISBLANK(HLOOKUP(AG$1, m_preprocess!$1:$1048576, $D218, FALSE)), "", HLOOKUP(AG$1, m_preprocess!$1:$1048576, $D218, FALSE))</f>
        <v>5757.8937134726966</v>
      </c>
      <c r="AH218" s="24">
        <f>IF(ISBLANK(HLOOKUP(AH$1, m_preprocess!$1:$1048576, $D218, FALSE)), "", HLOOKUP(AH$1, m_preprocess!$1:$1048576, $D218, FALSE))</f>
        <v>892793</v>
      </c>
      <c r="AI218" s="24">
        <f>IF(ISBLANK(HLOOKUP(AI$1, m_preprocess!$1:$1048576, $D218, FALSE)), "", HLOOKUP(AI$1, m_preprocess!$1:$1048576, $D218, FALSE))</f>
        <v>104.67669365529471</v>
      </c>
    </row>
    <row r="219" spans="1:35" x14ac:dyDescent="0.25">
      <c r="A219" s="27">
        <v>40575</v>
      </c>
      <c r="B219">
        <v>2011</v>
      </c>
      <c r="C219">
        <v>2</v>
      </c>
      <c r="D219">
        <v>219</v>
      </c>
      <c r="E219" s="24">
        <f>IF(ISBLANK(HLOOKUP(E$1, m_preprocess!$1:$1048576, $D219, FALSE)), "", HLOOKUP(E$1, m_preprocess!$1:$1048576, $D219, FALSE))</f>
        <v>129.50988684262188</v>
      </c>
      <c r="F219" s="24">
        <f>IF(ISBLANK(HLOOKUP(F$1, m_preprocess!$1:$1048576, $D219, FALSE)), "", HLOOKUP(F$1, m_preprocess!$1:$1048576, $D219, FALSE))</f>
        <v>97.98</v>
      </c>
      <c r="G219" s="24">
        <f>IF(ISBLANK(HLOOKUP(G$1, m_preprocess!$1:$1048576, $D219, FALSE)), "", HLOOKUP(G$1, m_preprocess!$1:$1048576, $D219, FALSE))</f>
        <v>168.29197695457572</v>
      </c>
      <c r="H219" s="24">
        <f>IF(ISBLANK(HLOOKUP(H$1, m_preprocess!$1:$1048576, $D219, FALSE)), "", HLOOKUP(H$1, m_preprocess!$1:$1048576, $D219, FALSE))</f>
        <v>34.416918871641577</v>
      </c>
      <c r="I219" s="24">
        <f>IF(ISBLANK(HLOOKUP(I$1, m_preprocess!$1:$1048576, $D219, FALSE)), "", HLOOKUP(I$1, m_preprocess!$1:$1048576, $D219, FALSE))</f>
        <v>80.400000000000006</v>
      </c>
      <c r="J219" s="24">
        <f>IF(ISBLANK(HLOOKUP(J$1, m_preprocess!$1:$1048576, $D219, FALSE)), "", HLOOKUP(J$1, m_preprocess!$1:$1048576, $D219, FALSE))</f>
        <v>110.59836626969951</v>
      </c>
      <c r="K219" s="24">
        <f>IF(ISBLANK(HLOOKUP(K$1, m_preprocess!$1:$1048576, $D219, FALSE)), "", HLOOKUP(K$1, m_preprocess!$1:$1048576, $D219, FALSE))</f>
        <v>46.122238248025297</v>
      </c>
      <c r="L219" s="24">
        <f>IF(ISBLANK(HLOOKUP(L$1, m_preprocess!$1:$1048576, $D219, FALSE)), "", HLOOKUP(L$1, m_preprocess!$1:$1048576, $D219, FALSE))</f>
        <v>15.817774705741376</v>
      </c>
      <c r="M219" s="24">
        <f>IF(ISBLANK(HLOOKUP(M$1, m_preprocess!$1:$1048576, $D219, FALSE)), "", HLOOKUP(M$1, m_preprocess!$1:$1048576, $D219, FALSE))</f>
        <v>45.021794444186988</v>
      </c>
      <c r="N219" s="24">
        <f>IF(ISBLANK(HLOOKUP(N$1, m_preprocess!$1:$1048576, $D219, FALSE)), "", HLOOKUP(N$1, m_preprocess!$1:$1048576, $D219, FALSE))</f>
        <v>9.9111668518353166</v>
      </c>
      <c r="O219" s="24">
        <f>IF(ISBLANK(HLOOKUP(O$1, m_preprocess!$1:$1048576, $D219, FALSE)), "", HLOOKUP(O$1, m_preprocess!$1:$1048576, $D219, FALSE))</f>
        <v>14.329558956366807</v>
      </c>
      <c r="P219" s="24">
        <f>IF(ISBLANK(HLOOKUP(P$1, m_preprocess!$1:$1048576, $D219, FALSE)), "", HLOOKUP(P$1, m_preprocess!$1:$1048576, $D219, FALSE))</f>
        <v>5.0127957107352339</v>
      </c>
      <c r="Q219" s="24">
        <f>IF(ISBLANK(HLOOKUP(Q$1, m_preprocess!$1:$1048576, $D219, FALSE)), "", HLOOKUP(Q$1, m_preprocess!$1:$1048576, $D219, FALSE))</f>
        <v>25.62402530246997</v>
      </c>
      <c r="R219" s="24">
        <f>IF(ISBLANK(HLOOKUP(R$1, m_preprocess!$1:$1048576, $D219, FALSE)), "", HLOOKUP(R$1, m_preprocess!$1:$1048576, $D219, FALSE))</f>
        <v>163.63463623817935</v>
      </c>
      <c r="S219" s="24">
        <f>IF(ISBLANK(HLOOKUP(S$1, m_preprocess!$1:$1048576, $D219, FALSE)), "", HLOOKUP(S$1, m_preprocess!$1:$1048576, $D219, FALSE))</f>
        <v>817.55899999999997</v>
      </c>
      <c r="T219" s="24">
        <f>IF(ISBLANK(HLOOKUP(T$1, m_preprocess!$1:$1048576, $D219, FALSE)), "", HLOOKUP(T$1, m_preprocess!$1:$1048576, $D219, FALSE))</f>
        <v>9129</v>
      </c>
      <c r="U219" s="24">
        <f>IF(ISBLANK(HLOOKUP(U$1, m_preprocess!$1:$1048576, $D219, FALSE)), "", HLOOKUP(U$1, m_preprocess!$1:$1048576, $D219, FALSE))</f>
        <v>43224</v>
      </c>
      <c r="V219" s="24">
        <f>IF(ISBLANK(HLOOKUP(V$1, m_preprocess!$1:$1048576, $D219, FALSE)), "", HLOOKUP(V$1, m_preprocess!$1:$1048576, $D219, FALSE))</f>
        <v>65.429519130675246</v>
      </c>
      <c r="W219" s="24">
        <f>IF(ISBLANK(HLOOKUP(W$1, m_preprocess!$1:$1048576, $D219, FALSE)), "", HLOOKUP(W$1, m_preprocess!$1:$1048576, $D219, FALSE))</f>
        <v>591913.13655870932</v>
      </c>
      <c r="X219" s="24">
        <f>IF(ISBLANK(HLOOKUP(X$1, m_preprocess!$1:$1048576, $D219, FALSE)), "", HLOOKUP(X$1, m_preprocess!$1:$1048576, $D219, FALSE))</f>
        <v>1219131.1533866746</v>
      </c>
      <c r="Y219" s="24">
        <f>IF(ISBLANK(HLOOKUP(Y$1, m_preprocess!$1:$1048576, $D219, FALSE)), "", HLOOKUP(Y$1, m_preprocess!$1:$1048576, $D219, FALSE))</f>
        <v>136.18</v>
      </c>
      <c r="Z219" s="24">
        <f>IF(ISBLANK(HLOOKUP(Z$1, m_preprocess!$1:$1048576, $D219, FALSE)), "", HLOOKUP(Z$1, m_preprocess!$1:$1048576, $D219, FALSE))</f>
        <v>95.4</v>
      </c>
      <c r="AA219" s="24">
        <f>IF(ISBLANK(HLOOKUP(AA$1, m_preprocess!$1:$1048576, $D219, FALSE)), "", HLOOKUP(AA$1, m_preprocess!$1:$1048576, $D219, FALSE))</f>
        <v>51.381461999999999</v>
      </c>
      <c r="AB219" s="24">
        <f>IF(ISBLANK(HLOOKUP(AB$1, m_preprocess!$1:$1048576, $D219, FALSE)), "", HLOOKUP(AB$1, m_preprocess!$1:$1048576, $D219, FALSE))</f>
        <v>53.96</v>
      </c>
      <c r="AC219" s="24">
        <f>IF(ISBLANK(HLOOKUP(AC$1, m_preprocess!$1:$1048576, $D219, FALSE)), "", HLOOKUP(AC$1, m_preprocess!$1:$1048576, $D219, FALSE))</f>
        <v>33.292047182400005</v>
      </c>
      <c r="AD219" s="24">
        <f>IF(ISBLANK(HLOOKUP(AD$1, m_preprocess!$1:$1048576, $D219, FALSE)), "", HLOOKUP(AD$1, m_preprocess!$1:$1048576, $D219, FALSE))</f>
        <v>169.39567159635126</v>
      </c>
      <c r="AE219" s="24">
        <f>IF(ISBLANK(HLOOKUP(AE$1, m_preprocess!$1:$1048576, $D219, FALSE)), "", HLOOKUP(AE$1, m_preprocess!$1:$1048576, $D219, FALSE))</f>
        <v>1067.8036964529451</v>
      </c>
      <c r="AF219" s="24">
        <f>IF(ISBLANK(HLOOKUP(AF$1, m_preprocess!$1:$1048576, $D219, FALSE)), "", HLOOKUP(AF$1, m_preprocess!$1:$1048576, $D219, FALSE))</f>
        <v>310.56232998233486</v>
      </c>
      <c r="AG219" s="24">
        <f>IF(ISBLANK(HLOOKUP(AG$1, m_preprocess!$1:$1048576, $D219, FALSE)), "", HLOOKUP(AG$1, m_preprocess!$1:$1048576, $D219, FALSE))</f>
        <v>5852.3510410819827</v>
      </c>
      <c r="AH219" s="24">
        <f>IF(ISBLANK(HLOOKUP(AH$1, m_preprocess!$1:$1048576, $D219, FALSE)), "", HLOOKUP(AH$1, m_preprocess!$1:$1048576, $D219, FALSE))</f>
        <v>851897</v>
      </c>
      <c r="AI219" s="24">
        <f>IF(ISBLANK(HLOOKUP(AI$1, m_preprocess!$1:$1048576, $D219, FALSE)), "", HLOOKUP(AI$1, m_preprocess!$1:$1048576, $D219, FALSE))</f>
        <v>105.82192791818284</v>
      </c>
    </row>
    <row r="220" spans="1:35" x14ac:dyDescent="0.25">
      <c r="A220" s="27">
        <v>40603</v>
      </c>
      <c r="B220">
        <v>2011</v>
      </c>
      <c r="C220">
        <v>3</v>
      </c>
      <c r="D220">
        <v>220</v>
      </c>
      <c r="E220" s="24">
        <f>IF(ISBLANK(HLOOKUP(E$1, m_preprocess!$1:$1048576, $D220, FALSE)), "", HLOOKUP(E$1, m_preprocess!$1:$1048576, $D220, FALSE))</f>
        <v>147.00183909502377</v>
      </c>
      <c r="F220" s="24">
        <f>IF(ISBLANK(HLOOKUP(F$1, m_preprocess!$1:$1048576, $D220, FALSE)), "", HLOOKUP(F$1, m_preprocess!$1:$1048576, $D220, FALSE))</f>
        <v>106.71</v>
      </c>
      <c r="G220" s="24">
        <f>IF(ISBLANK(HLOOKUP(G$1, m_preprocess!$1:$1048576, $D220, FALSE)), "", HLOOKUP(G$1, m_preprocess!$1:$1048576, $D220, FALSE))</f>
        <v>178.9118062162446</v>
      </c>
      <c r="H220" s="24">
        <f>IF(ISBLANK(HLOOKUP(H$1, m_preprocess!$1:$1048576, $D220, FALSE)), "", HLOOKUP(H$1, m_preprocess!$1:$1048576, $D220, FALSE))</f>
        <v>34.707125967369358</v>
      </c>
      <c r="I220" s="24">
        <f>IF(ISBLANK(HLOOKUP(I$1, m_preprocess!$1:$1048576, $D220, FALSE)), "", HLOOKUP(I$1, m_preprocess!$1:$1048576, $D220, FALSE))</f>
        <v>76.2</v>
      </c>
      <c r="J220" s="24">
        <f>IF(ISBLANK(HLOOKUP(J$1, m_preprocess!$1:$1048576, $D220, FALSE)), "", HLOOKUP(J$1, m_preprocess!$1:$1048576, $D220, FALSE))</f>
        <v>108.88134613216961</v>
      </c>
      <c r="K220" s="24">
        <f>IF(ISBLANK(HLOOKUP(K$1, m_preprocess!$1:$1048576, $D220, FALSE)), "", HLOOKUP(K$1, m_preprocess!$1:$1048576, $D220, FALSE))</f>
        <v>51.937287044278577</v>
      </c>
      <c r="L220" s="24">
        <f>IF(ISBLANK(HLOOKUP(L$1, m_preprocess!$1:$1048576, $D220, FALSE)), "", HLOOKUP(L$1, m_preprocess!$1:$1048576, $D220, FALSE))</f>
        <v>17.011667945943461</v>
      </c>
      <c r="M220" s="24">
        <f>IF(ISBLANK(HLOOKUP(M$1, m_preprocess!$1:$1048576, $D220, FALSE)), "", HLOOKUP(M$1, m_preprocess!$1:$1048576, $D220, FALSE))</f>
        <v>52.316584588241646</v>
      </c>
      <c r="N220" s="24">
        <f>IF(ISBLANK(HLOOKUP(N$1, m_preprocess!$1:$1048576, $D220, FALSE)), "", HLOOKUP(N$1, m_preprocess!$1:$1048576, $D220, FALSE))</f>
        <v>10.329997546114569</v>
      </c>
      <c r="O220" s="24">
        <f>IF(ISBLANK(HLOOKUP(O$1, m_preprocess!$1:$1048576, $D220, FALSE)), "", HLOOKUP(O$1, m_preprocess!$1:$1048576, $D220, FALSE))</f>
        <v>16.049955383342684</v>
      </c>
      <c r="P220" s="24">
        <f>IF(ISBLANK(HLOOKUP(P$1, m_preprocess!$1:$1048576, $D220, FALSE)), "", HLOOKUP(P$1, m_preprocess!$1:$1048576, $D220, FALSE))</f>
        <v>5.806214478036722</v>
      </c>
      <c r="Q220" s="24">
        <f>IF(ISBLANK(HLOOKUP(Q$1, m_preprocess!$1:$1048576, $D220, FALSE)), "", HLOOKUP(Q$1, m_preprocess!$1:$1048576, $D220, FALSE))</f>
        <v>31.512260652992858</v>
      </c>
      <c r="R220" s="24">
        <f>IF(ISBLANK(HLOOKUP(R$1, m_preprocess!$1:$1048576, $D220, FALSE)), "", HLOOKUP(R$1, m_preprocess!$1:$1048576, $D220, FALSE))</f>
        <v>181.92805725073373</v>
      </c>
      <c r="S220" s="24">
        <f>IF(ISBLANK(HLOOKUP(S$1, m_preprocess!$1:$1048576, $D220, FALSE)), "", HLOOKUP(S$1, m_preprocess!$1:$1048576, $D220, FALSE))</f>
        <v>909.02</v>
      </c>
      <c r="T220" s="24">
        <f>IF(ISBLANK(HLOOKUP(T$1, m_preprocess!$1:$1048576, $D220, FALSE)), "", HLOOKUP(T$1, m_preprocess!$1:$1048576, $D220, FALSE))</f>
        <v>9863</v>
      </c>
      <c r="U220" s="24">
        <f>IF(ISBLANK(HLOOKUP(U$1, m_preprocess!$1:$1048576, $D220, FALSE)), "", HLOOKUP(U$1, m_preprocess!$1:$1048576, $D220, FALSE))</f>
        <v>50811</v>
      </c>
      <c r="V220" s="24">
        <f>IF(ISBLANK(HLOOKUP(V$1, m_preprocess!$1:$1048576, $D220, FALSE)), "", HLOOKUP(V$1, m_preprocess!$1:$1048576, $D220, FALSE))</f>
        <v>64.887136957642539</v>
      </c>
      <c r="W220" s="24">
        <f>IF(ISBLANK(HLOOKUP(W$1, m_preprocess!$1:$1048576, $D220, FALSE)), "", HLOOKUP(W$1, m_preprocess!$1:$1048576, $D220, FALSE))</f>
        <v>600335.20838312351</v>
      </c>
      <c r="X220" s="24">
        <f>IF(ISBLANK(HLOOKUP(X$1, m_preprocess!$1:$1048576, $D220, FALSE)), "", HLOOKUP(X$1, m_preprocess!$1:$1048576, $D220, FALSE))</f>
        <v>1239287.918580143</v>
      </c>
      <c r="Y220" s="24">
        <f>IF(ISBLANK(HLOOKUP(Y$1, m_preprocess!$1:$1048576, $D220, FALSE)), "", HLOOKUP(Y$1, m_preprocess!$1:$1048576, $D220, FALSE))</f>
        <v>144.93</v>
      </c>
      <c r="Z220" s="24">
        <f>IF(ISBLANK(HLOOKUP(Z$1, m_preprocess!$1:$1048576, $D220, FALSE)), "", HLOOKUP(Z$1, m_preprocess!$1:$1048576, $D220, FALSE))</f>
        <v>104.4</v>
      </c>
      <c r="AA220" s="24">
        <f>IF(ISBLANK(HLOOKUP(AA$1, m_preprocess!$1:$1048576, $D220, FALSE)), "", HLOOKUP(AA$1, m_preprocess!$1:$1048576, $D220, FALSE))</f>
        <v>56.283603999999997</v>
      </c>
      <c r="AB220" s="24">
        <f>IF(ISBLANK(HLOOKUP(AB$1, m_preprocess!$1:$1048576, $D220, FALSE)), "", HLOOKUP(AB$1, m_preprocess!$1:$1048576, $D220, FALSE))</f>
        <v>57.379108000000002</v>
      </c>
      <c r="AC220" s="24">
        <f>IF(ISBLANK(HLOOKUP(AC$1, m_preprocess!$1:$1048576, $D220, FALSE)), "", HLOOKUP(AC$1, m_preprocess!$1:$1048576, $D220, FALSE))</f>
        <v>32.7752956657</v>
      </c>
      <c r="AD220" s="24">
        <f>IF(ISBLANK(HLOOKUP(AD$1, m_preprocess!$1:$1048576, $D220, FALSE)), "", HLOOKUP(AD$1, m_preprocess!$1:$1048576, $D220, FALSE))</f>
        <v>167.88494901836879</v>
      </c>
      <c r="AE220" s="24">
        <f>IF(ISBLANK(HLOOKUP(AE$1, m_preprocess!$1:$1048576, $D220, FALSE)), "", HLOOKUP(AE$1, m_preprocess!$1:$1048576, $D220, FALSE))</f>
        <v>1079.4039703331139</v>
      </c>
      <c r="AF220" s="24">
        <f>IF(ISBLANK(HLOOKUP(AF$1, m_preprocess!$1:$1048576, $D220, FALSE)), "", HLOOKUP(AF$1, m_preprocess!$1:$1048576, $D220, FALSE))</f>
        <v>338.20739521088336</v>
      </c>
      <c r="AG220" s="24">
        <f>IF(ISBLANK(HLOOKUP(AG$1, m_preprocess!$1:$1048576, $D220, FALSE)), "", HLOOKUP(AG$1, m_preprocess!$1:$1048576, $D220, FALSE))</f>
        <v>5936.4068232957752</v>
      </c>
      <c r="AH220" s="24">
        <f>IF(ISBLANK(HLOOKUP(AH$1, m_preprocess!$1:$1048576, $D220, FALSE)), "", HLOOKUP(AH$1, m_preprocess!$1:$1048576, $D220, FALSE))</f>
        <v>947174</v>
      </c>
      <c r="AI220" s="24">
        <f>IF(ISBLANK(HLOOKUP(AI$1, m_preprocess!$1:$1048576, $D220, FALSE)), "", HLOOKUP(AI$1, m_preprocess!$1:$1048576, $D220, FALSE))</f>
        <v>107.83565500351811</v>
      </c>
    </row>
    <row r="221" spans="1:35" x14ac:dyDescent="0.25">
      <c r="A221" s="27">
        <v>40634</v>
      </c>
      <c r="B221">
        <v>2011</v>
      </c>
      <c r="C221">
        <v>4</v>
      </c>
      <c r="D221">
        <v>221</v>
      </c>
      <c r="E221" s="24">
        <f>IF(ISBLANK(HLOOKUP(E$1, m_preprocess!$1:$1048576, $D221, FALSE)), "", HLOOKUP(E$1, m_preprocess!$1:$1048576, $D221, FALSE))</f>
        <v>151.03582303961804</v>
      </c>
      <c r="F221" s="24">
        <f>IF(ISBLANK(HLOOKUP(F$1, m_preprocess!$1:$1048576, $D221, FALSE)), "", HLOOKUP(F$1, m_preprocess!$1:$1048576, $D221, FALSE))</f>
        <v>109.59</v>
      </c>
      <c r="G221" s="24">
        <f>IF(ISBLANK(HLOOKUP(G$1, m_preprocess!$1:$1048576, $D221, FALSE)), "", HLOOKUP(G$1, m_preprocess!$1:$1048576, $D221, FALSE))</f>
        <v>181.60582500548094</v>
      </c>
      <c r="H221" s="24">
        <f>IF(ISBLANK(HLOOKUP(H$1, m_preprocess!$1:$1048576, $D221, FALSE)), "", HLOOKUP(H$1, m_preprocess!$1:$1048576, $D221, FALSE))</f>
        <v>34.997333063097152</v>
      </c>
      <c r="I221" s="24">
        <f>IF(ISBLANK(HLOOKUP(I$1, m_preprocess!$1:$1048576, $D221, FALSE)), "", HLOOKUP(I$1, m_preprocess!$1:$1048576, $D221, FALSE))</f>
        <v>80.900000000000006</v>
      </c>
      <c r="J221" s="24">
        <f>IF(ISBLANK(HLOOKUP(J$1, m_preprocess!$1:$1048576, $D221, FALSE)), "", HLOOKUP(J$1, m_preprocess!$1:$1048576, $D221, FALSE))</f>
        <v>109.67774197809963</v>
      </c>
      <c r="K221" s="24">
        <f>IF(ISBLANK(HLOOKUP(K$1, m_preprocess!$1:$1048576, $D221, FALSE)), "", HLOOKUP(K$1, m_preprocess!$1:$1048576, $D221, FALSE))</f>
        <v>58.798516075184843</v>
      </c>
      <c r="L221" s="24">
        <f>IF(ISBLANK(HLOOKUP(L$1, m_preprocess!$1:$1048576, $D221, FALSE)), "", HLOOKUP(L$1, m_preprocess!$1:$1048576, $D221, FALSE))</f>
        <v>19.86540850810589</v>
      </c>
      <c r="M221" s="24">
        <f>IF(ISBLANK(HLOOKUP(M$1, m_preprocess!$1:$1048576, $D221, FALSE)), "", HLOOKUP(M$1, m_preprocess!$1:$1048576, $D221, FALSE))</f>
        <v>50.66266492428143</v>
      </c>
      <c r="N221" s="24">
        <f>IF(ISBLANK(HLOOKUP(N$1, m_preprocess!$1:$1048576, $D221, FALSE)), "", HLOOKUP(N$1, m_preprocess!$1:$1048576, $D221, FALSE))</f>
        <v>9.4284452328582518</v>
      </c>
      <c r="O221" s="24">
        <f>IF(ISBLANK(HLOOKUP(O$1, m_preprocess!$1:$1048576, $D221, FALSE)), "", HLOOKUP(O$1, m_preprocess!$1:$1048576, $D221, FALSE))</f>
        <v>14.976504352611514</v>
      </c>
      <c r="P221" s="24">
        <f>IF(ISBLANK(HLOOKUP(P$1, m_preprocess!$1:$1048576, $D221, FALSE)), "", HLOOKUP(P$1, m_preprocess!$1:$1048576, $D221, FALSE))</f>
        <v>5.6407251737435242</v>
      </c>
      <c r="Q221" s="24">
        <f>IF(ISBLANK(HLOOKUP(Q$1, m_preprocess!$1:$1048576, $D221, FALSE)), "", HLOOKUP(Q$1, m_preprocess!$1:$1048576, $D221, FALSE))</f>
        <v>34.062595508370514</v>
      </c>
      <c r="R221" s="24">
        <f>IF(ISBLANK(HLOOKUP(R$1, m_preprocess!$1:$1048576, $D221, FALSE)), "", HLOOKUP(R$1, m_preprocess!$1:$1048576, $D221, FALSE))</f>
        <v>185.80272926158051</v>
      </c>
      <c r="S221" s="24">
        <f>IF(ISBLANK(HLOOKUP(S$1, m_preprocess!$1:$1048576, $D221, FALSE)), "", HLOOKUP(S$1, m_preprocess!$1:$1048576, $D221, FALSE))</f>
        <v>936.80899999999997</v>
      </c>
      <c r="T221" s="24">
        <f>IF(ISBLANK(HLOOKUP(T$1, m_preprocess!$1:$1048576, $D221, FALSE)), "", HLOOKUP(T$1, m_preprocess!$1:$1048576, $D221, FALSE))</f>
        <v>8917.7999999999993</v>
      </c>
      <c r="U221" s="24">
        <f>IF(ISBLANK(HLOOKUP(U$1, m_preprocess!$1:$1048576, $D221, FALSE)), "", HLOOKUP(U$1, m_preprocess!$1:$1048576, $D221, FALSE))</f>
        <v>52951</v>
      </c>
      <c r="V221" s="24">
        <f>IF(ISBLANK(HLOOKUP(V$1, m_preprocess!$1:$1048576, $D221, FALSE)), "", HLOOKUP(V$1, m_preprocess!$1:$1048576, $D221, FALSE))</f>
        <v>65.017390266415219</v>
      </c>
      <c r="W221" s="24">
        <f>IF(ISBLANK(HLOOKUP(W$1, m_preprocess!$1:$1048576, $D221, FALSE)), "", HLOOKUP(W$1, m_preprocess!$1:$1048576, $D221, FALSE))</f>
        <v>607269.40997712687</v>
      </c>
      <c r="X221" s="24">
        <f>IF(ISBLANK(HLOOKUP(X$1, m_preprocess!$1:$1048576, $D221, FALSE)), "", HLOOKUP(X$1, m_preprocess!$1:$1048576, $D221, FALSE))</f>
        <v>1258002.8232615213</v>
      </c>
      <c r="Y221" s="24">
        <f>IF(ISBLANK(HLOOKUP(Y$1, m_preprocess!$1:$1048576, $D221, FALSE)), "", HLOOKUP(Y$1, m_preprocess!$1:$1048576, $D221, FALSE))</f>
        <v>139.88999999999999</v>
      </c>
      <c r="Z221" s="24">
        <f>IF(ISBLANK(HLOOKUP(Z$1, m_preprocess!$1:$1048576, $D221, FALSE)), "", HLOOKUP(Z$1, m_preprocess!$1:$1048576, $D221, FALSE))</f>
        <v>97.5</v>
      </c>
      <c r="AA221" s="24">
        <f>IF(ISBLANK(HLOOKUP(AA$1, m_preprocess!$1:$1048576, $D221, FALSE)), "", HLOOKUP(AA$1, m_preprocess!$1:$1048576, $D221, FALSE))</f>
        <v>54.001323999999997</v>
      </c>
      <c r="AB221" s="24">
        <f>IF(ISBLANK(HLOOKUP(AB$1, m_preprocess!$1:$1048576, $D221, FALSE)), "", HLOOKUP(AB$1, m_preprocess!$1:$1048576, $D221, FALSE))</f>
        <v>54.416606999999999</v>
      </c>
      <c r="AC221" s="24">
        <f>IF(ISBLANK(HLOOKUP(AC$1, m_preprocess!$1:$1048576, $D221, FALSE)), "", HLOOKUP(AC$1, m_preprocess!$1:$1048576, $D221, FALSE))</f>
        <v>30.275186742199999</v>
      </c>
      <c r="AD221" s="24">
        <f>IF(ISBLANK(HLOOKUP(AD$1, m_preprocess!$1:$1048576, $D221, FALSE)), "", HLOOKUP(AD$1, m_preprocess!$1:$1048576, $D221, FALSE))</f>
        <v>169.88171915365766</v>
      </c>
      <c r="AE221" s="24">
        <f>IF(ISBLANK(HLOOKUP(AE$1, m_preprocess!$1:$1048576, $D221, FALSE)), "", HLOOKUP(AE$1, m_preprocess!$1:$1048576, $D221, FALSE))</f>
        <v>1135.4688084456366</v>
      </c>
      <c r="AF221" s="24">
        <f>IF(ISBLANK(HLOOKUP(AF$1, m_preprocess!$1:$1048576, $D221, FALSE)), "", HLOOKUP(AF$1, m_preprocess!$1:$1048576, $D221, FALSE))</f>
        <v>330.82784364041987</v>
      </c>
      <c r="AG221" s="24">
        <f>IF(ISBLANK(HLOOKUP(AG$1, m_preprocess!$1:$1048576, $D221, FALSE)), "", HLOOKUP(AG$1, m_preprocess!$1:$1048576, $D221, FALSE))</f>
        <v>6059.4790468080573</v>
      </c>
      <c r="AH221" s="24">
        <f>IF(ISBLANK(HLOOKUP(AH$1, m_preprocess!$1:$1048576, $D221, FALSE)), "", HLOOKUP(AH$1, m_preprocess!$1:$1048576, $D221, FALSE))</f>
        <v>822345</v>
      </c>
      <c r="AI221" s="24">
        <f>IF(ISBLANK(HLOOKUP(AI$1, m_preprocess!$1:$1048576, $D221, FALSE)), "", HLOOKUP(AI$1, m_preprocess!$1:$1048576, $D221, FALSE))</f>
        <v>109.21064277825248</v>
      </c>
    </row>
    <row r="222" spans="1:35" x14ac:dyDescent="0.25">
      <c r="A222" s="27">
        <v>40664</v>
      </c>
      <c r="B222">
        <v>2011</v>
      </c>
      <c r="C222">
        <v>5</v>
      </c>
      <c r="D222">
        <v>222</v>
      </c>
      <c r="E222" s="24">
        <f>IF(ISBLANK(HLOOKUP(E$1, m_preprocess!$1:$1048576, $D222, FALSE)), "", HLOOKUP(E$1, m_preprocess!$1:$1048576, $D222, FALSE))</f>
        <v>166.17834208101743</v>
      </c>
      <c r="F222" s="24">
        <f>IF(ISBLANK(HLOOKUP(F$1, m_preprocess!$1:$1048576, $D222, FALSE)), "", HLOOKUP(F$1, m_preprocess!$1:$1048576, $D222, FALSE))</f>
        <v>110.32</v>
      </c>
      <c r="G222" s="24">
        <f>IF(ISBLANK(HLOOKUP(G$1, m_preprocess!$1:$1048576, $D222, FALSE)), "", HLOOKUP(G$1, m_preprocess!$1:$1048576, $D222, FALSE))</f>
        <v>190.38700992577648</v>
      </c>
      <c r="H222" s="24">
        <f>IF(ISBLANK(HLOOKUP(H$1, m_preprocess!$1:$1048576, $D222, FALSE)), "", HLOOKUP(H$1, m_preprocess!$1:$1048576, $D222, FALSE))</f>
        <v>35.254686525346322</v>
      </c>
      <c r="I222" s="24">
        <f>IF(ISBLANK(HLOOKUP(I$1, m_preprocess!$1:$1048576, $D222, FALSE)), "", HLOOKUP(I$1, m_preprocess!$1:$1048576, $D222, FALSE))</f>
        <v>78.2</v>
      </c>
      <c r="J222" s="24">
        <f>IF(ISBLANK(HLOOKUP(J$1, m_preprocess!$1:$1048576, $D222, FALSE)), "", HLOOKUP(J$1, m_preprocess!$1:$1048576, $D222, FALSE))</f>
        <v>109.31247693770942</v>
      </c>
      <c r="K222" s="24">
        <f>IF(ISBLANK(HLOOKUP(K$1, m_preprocess!$1:$1048576, $D222, FALSE)), "", HLOOKUP(K$1, m_preprocess!$1:$1048576, $D222, FALSE))</f>
        <v>66.975645363225524</v>
      </c>
      <c r="L222" s="24">
        <f>IF(ISBLANK(HLOOKUP(L$1, m_preprocess!$1:$1048576, $D222, FALSE)), "", HLOOKUP(L$1, m_preprocess!$1:$1048576, $D222, FALSE))</f>
        <v>24.329994674165995</v>
      </c>
      <c r="M222" s="24">
        <f>IF(ISBLANK(HLOOKUP(M$1, m_preprocess!$1:$1048576, $D222, FALSE)), "", HLOOKUP(M$1, m_preprocess!$1:$1048576, $D222, FALSE))</f>
        <v>59.89485887914217</v>
      </c>
      <c r="N222" s="24">
        <f>IF(ISBLANK(HLOOKUP(N$1, m_preprocess!$1:$1048576, $D222, FALSE)), "", HLOOKUP(N$1, m_preprocess!$1:$1048576, $D222, FALSE))</f>
        <v>10.160981924222618</v>
      </c>
      <c r="O222" s="24">
        <f>IF(ISBLANK(HLOOKUP(O$1, m_preprocess!$1:$1048576, $D222, FALSE)), "", HLOOKUP(O$1, m_preprocess!$1:$1048576, $D222, FALSE))</f>
        <v>17.236949297696555</v>
      </c>
      <c r="P222" s="24">
        <f>IF(ISBLANK(HLOOKUP(P$1, m_preprocess!$1:$1048576, $D222, FALSE)), "", HLOOKUP(P$1, m_preprocess!$1:$1048576, $D222, FALSE))</f>
        <v>5.981056014576521</v>
      </c>
      <c r="Q222" s="24">
        <f>IF(ISBLANK(HLOOKUP(Q$1, m_preprocess!$1:$1048576, $D222, FALSE)), "", HLOOKUP(Q$1, m_preprocess!$1:$1048576, $D222, FALSE))</f>
        <v>34.443647630421566</v>
      </c>
      <c r="R222" s="24">
        <f>IF(ISBLANK(HLOOKUP(R$1, m_preprocess!$1:$1048576, $D222, FALSE)), "", HLOOKUP(R$1, m_preprocess!$1:$1048576, $D222, FALSE))</f>
        <v>178.83012505209243</v>
      </c>
      <c r="S222" s="24">
        <f>IF(ISBLANK(HLOOKUP(S$1, m_preprocess!$1:$1048576, $D222, FALSE)), "", HLOOKUP(S$1, m_preprocess!$1:$1048576, $D222, FALSE))</f>
        <v>986.39300000000003</v>
      </c>
      <c r="T222" s="24">
        <f>IF(ISBLANK(HLOOKUP(T$1, m_preprocess!$1:$1048576, $D222, FALSE)), "", HLOOKUP(T$1, m_preprocess!$1:$1048576, $D222, FALSE))</f>
        <v>9560.4</v>
      </c>
      <c r="U222" s="24">
        <f>IF(ISBLANK(HLOOKUP(U$1, m_preprocess!$1:$1048576, $D222, FALSE)), "", HLOOKUP(U$1, m_preprocess!$1:$1048576, $D222, FALSE))</f>
        <v>56367</v>
      </c>
      <c r="V222" s="24">
        <f>IF(ISBLANK(HLOOKUP(V$1, m_preprocess!$1:$1048576, $D222, FALSE)), "", HLOOKUP(V$1, m_preprocess!$1:$1048576, $D222, FALSE))</f>
        <v>64.123206974203228</v>
      </c>
      <c r="W222" s="24">
        <f>IF(ISBLANK(HLOOKUP(W$1, m_preprocess!$1:$1048576, $D222, FALSE)), "", HLOOKUP(W$1, m_preprocess!$1:$1048576, $D222, FALSE))</f>
        <v>618213.81632001046</v>
      </c>
      <c r="X222" s="24">
        <f>IF(ISBLANK(HLOOKUP(X$1, m_preprocess!$1:$1048576, $D222, FALSE)), "", HLOOKUP(X$1, m_preprocess!$1:$1048576, $D222, FALSE))</f>
        <v>1279093.8040983484</v>
      </c>
      <c r="Y222" s="24">
        <f>IF(ISBLANK(HLOOKUP(Y$1, m_preprocess!$1:$1048576, $D222, FALSE)), "", HLOOKUP(Y$1, m_preprocess!$1:$1048576, $D222, FALSE))</f>
        <v>143.22999999999999</v>
      </c>
      <c r="Z222" s="24">
        <f>IF(ISBLANK(HLOOKUP(Z$1, m_preprocess!$1:$1048576, $D222, FALSE)), "", HLOOKUP(Z$1, m_preprocess!$1:$1048576, $D222, FALSE))</f>
        <v>107.1</v>
      </c>
      <c r="AA222" s="24">
        <f>IF(ISBLANK(HLOOKUP(AA$1, m_preprocess!$1:$1048576, $D222, FALSE)), "", HLOOKUP(AA$1, m_preprocess!$1:$1048576, $D222, FALSE))</f>
        <v>54.583331999999999</v>
      </c>
      <c r="AB222" s="24">
        <f>IF(ISBLANK(HLOOKUP(AB$1, m_preprocess!$1:$1048576, $D222, FALSE)), "", HLOOKUP(AB$1, m_preprocess!$1:$1048576, $D222, FALSE))</f>
        <v>55.554817</v>
      </c>
      <c r="AC222" s="24">
        <f>IF(ISBLANK(HLOOKUP(AC$1, m_preprocess!$1:$1048576, $D222, FALSE)), "", HLOOKUP(AC$1, m_preprocess!$1:$1048576, $D222, FALSE))</f>
        <v>29.493976907699999</v>
      </c>
      <c r="AD222" s="24">
        <f>IF(ISBLANK(HLOOKUP(AD$1, m_preprocess!$1:$1048576, $D222, FALSE)), "", HLOOKUP(AD$1, m_preprocess!$1:$1048576, $D222, FALSE))</f>
        <v>171.15683757138831</v>
      </c>
      <c r="AE222" s="24">
        <f>IF(ISBLANK(HLOOKUP(AE$1, m_preprocess!$1:$1048576, $D222, FALSE)), "", HLOOKUP(AE$1, m_preprocess!$1:$1048576, $D222, FALSE))</f>
        <v>1436.4080942802409</v>
      </c>
      <c r="AF222" s="24">
        <f>IF(ISBLANK(HLOOKUP(AF$1, m_preprocess!$1:$1048576, $D222, FALSE)), "", HLOOKUP(AF$1, m_preprocess!$1:$1048576, $D222, FALSE))</f>
        <v>369.94484153456477</v>
      </c>
      <c r="AG222" s="24">
        <f>IF(ISBLANK(HLOOKUP(AG$1, m_preprocess!$1:$1048576, $D222, FALSE)), "", HLOOKUP(AG$1, m_preprocess!$1:$1048576, $D222, FALSE))</f>
        <v>6231.0018523069975</v>
      </c>
      <c r="AH222" s="24">
        <f>IF(ISBLANK(HLOOKUP(AH$1, m_preprocess!$1:$1048576, $D222, FALSE)), "", HLOOKUP(AH$1, m_preprocess!$1:$1048576, $D222, FALSE))</f>
        <v>900679</v>
      </c>
      <c r="AI222" s="24">
        <f>IF(ISBLANK(HLOOKUP(AI$1, m_preprocess!$1:$1048576, $D222, FALSE)), "", HLOOKUP(AI$1, m_preprocess!$1:$1048576, $D222, FALSE))</f>
        <v>108.3537939906563</v>
      </c>
    </row>
    <row r="223" spans="1:35" x14ac:dyDescent="0.25">
      <c r="A223" s="27">
        <v>40695</v>
      </c>
      <c r="B223">
        <v>2011</v>
      </c>
      <c r="C223">
        <v>6</v>
      </c>
      <c r="D223">
        <v>223</v>
      </c>
      <c r="E223" s="24">
        <f>IF(ISBLANK(HLOOKUP(E$1, m_preprocess!$1:$1048576, $D223, FALSE)), "", HLOOKUP(E$1, m_preprocess!$1:$1048576, $D223, FALSE))</f>
        <v>156.69365851225533</v>
      </c>
      <c r="F223" s="24">
        <f>IF(ISBLANK(HLOOKUP(F$1, m_preprocess!$1:$1048576, $D223, FALSE)), "", HLOOKUP(F$1, m_preprocess!$1:$1048576, $D223, FALSE))</f>
        <v>104.21</v>
      </c>
      <c r="G223" s="24">
        <f>IF(ISBLANK(HLOOKUP(G$1, m_preprocess!$1:$1048576, $D223, FALSE)), "", HLOOKUP(G$1, m_preprocess!$1:$1048576, $D223, FALSE))</f>
        <v>174.81548954494278</v>
      </c>
      <c r="H223" s="24">
        <f>IF(ISBLANK(HLOOKUP(H$1, m_preprocess!$1:$1048576, $D223, FALSE)), "", HLOOKUP(H$1, m_preprocess!$1:$1048576, $D223, FALSE))</f>
        <v>35.506564382015718</v>
      </c>
      <c r="I223" s="24">
        <f>IF(ISBLANK(HLOOKUP(I$1, m_preprocess!$1:$1048576, $D223, FALSE)), "", HLOOKUP(I$1, m_preprocess!$1:$1048576, $D223, FALSE))</f>
        <v>76.099999999999994</v>
      </c>
      <c r="J223" s="24">
        <f>IF(ISBLANK(HLOOKUP(J$1, m_preprocess!$1:$1048576, $D223, FALSE)), "", HLOOKUP(J$1, m_preprocess!$1:$1048576, $D223, FALSE))</f>
        <v>109.49381218942989</v>
      </c>
      <c r="K223" s="24">
        <f>IF(ISBLANK(HLOOKUP(K$1, m_preprocess!$1:$1048576, $D223, FALSE)), "", HLOOKUP(K$1, m_preprocess!$1:$1048576, $D223, FALSE))</f>
        <v>66.168484429944399</v>
      </c>
      <c r="L223" s="24">
        <f>IF(ISBLANK(HLOOKUP(L$1, m_preprocess!$1:$1048576, $D223, FALSE)), "", HLOOKUP(L$1, m_preprocess!$1:$1048576, $D223, FALSE))</f>
        <v>22.091622464749765</v>
      </c>
      <c r="M223" s="24">
        <f>IF(ISBLANK(HLOOKUP(M$1, m_preprocess!$1:$1048576, $D223, FALSE)), "", HLOOKUP(M$1, m_preprocess!$1:$1048576, $D223, FALSE))</f>
        <v>62.140055294933923</v>
      </c>
      <c r="N223" s="24">
        <f>IF(ISBLANK(HLOOKUP(N$1, m_preprocess!$1:$1048576, $D223, FALSE)), "", HLOOKUP(N$1, m_preprocess!$1:$1048576, $D223, FALSE))</f>
        <v>11.064083410437084</v>
      </c>
      <c r="O223" s="24">
        <f>IF(ISBLANK(HLOOKUP(O$1, m_preprocess!$1:$1048576, $D223, FALSE)), "", HLOOKUP(O$1, m_preprocess!$1:$1048576, $D223, FALSE))</f>
        <v>16.843125029083154</v>
      </c>
      <c r="P223" s="24">
        <f>IF(ISBLANK(HLOOKUP(P$1, m_preprocess!$1:$1048576, $D223, FALSE)), "", HLOOKUP(P$1, m_preprocess!$1:$1048576, $D223, FALSE))</f>
        <v>6.0905607852206831</v>
      </c>
      <c r="Q223" s="24">
        <f>IF(ISBLANK(HLOOKUP(Q$1, m_preprocess!$1:$1048576, $D223, FALSE)), "", HLOOKUP(Q$1, m_preprocess!$1:$1048576, $D223, FALSE))</f>
        <v>38.601312851722057</v>
      </c>
      <c r="R223" s="24">
        <f>IF(ISBLANK(HLOOKUP(R$1, m_preprocess!$1:$1048576, $D223, FALSE)), "", HLOOKUP(R$1, m_preprocess!$1:$1048576, $D223, FALSE))</f>
        <v>184.97987947622244</v>
      </c>
      <c r="S223" s="24">
        <f>IF(ISBLANK(HLOOKUP(S$1, m_preprocess!$1:$1048576, $D223, FALSE)), "", HLOOKUP(S$1, m_preprocess!$1:$1048576, $D223, FALSE))</f>
        <v>887.56500000000005</v>
      </c>
      <c r="T223" s="24">
        <f>IF(ISBLANK(HLOOKUP(T$1, m_preprocess!$1:$1048576, $D223, FALSE)), "", HLOOKUP(T$1, m_preprocess!$1:$1048576, $D223, FALSE))</f>
        <v>10135.799999999999</v>
      </c>
      <c r="U223" s="24">
        <f>IF(ISBLANK(HLOOKUP(U$1, m_preprocess!$1:$1048576, $D223, FALSE)), "", HLOOKUP(U$1, m_preprocess!$1:$1048576, $D223, FALSE))</f>
        <v>55737</v>
      </c>
      <c r="V223" s="24">
        <f>IF(ISBLANK(HLOOKUP(V$1, m_preprocess!$1:$1048576, $D223, FALSE)), "", HLOOKUP(V$1, m_preprocess!$1:$1048576, $D223, FALSE))</f>
        <v>63.510311135548903</v>
      </c>
      <c r="W223" s="24">
        <f>IF(ISBLANK(HLOOKUP(W$1, m_preprocess!$1:$1048576, $D223, FALSE)), "", HLOOKUP(W$1, m_preprocess!$1:$1048576, $D223, FALSE))</f>
        <v>628493.29380070907</v>
      </c>
      <c r="X223" s="24">
        <f>IF(ISBLANK(HLOOKUP(X$1, m_preprocess!$1:$1048576, $D223, FALSE)), "", HLOOKUP(X$1, m_preprocess!$1:$1048576, $D223, FALSE))</f>
        <v>1313563.5230206475</v>
      </c>
      <c r="Y223" s="24">
        <f>IF(ISBLANK(HLOOKUP(Y$1, m_preprocess!$1:$1048576, $D223, FALSE)), "", HLOOKUP(Y$1, m_preprocess!$1:$1048576, $D223, FALSE))</f>
        <v>141.75</v>
      </c>
      <c r="Z223" s="24">
        <f>IF(ISBLANK(HLOOKUP(Z$1, m_preprocess!$1:$1048576, $D223, FALSE)), "", HLOOKUP(Z$1, m_preprocess!$1:$1048576, $D223, FALSE))</f>
        <v>102.8</v>
      </c>
      <c r="AA223" s="24">
        <f>IF(ISBLANK(HLOOKUP(AA$1, m_preprocess!$1:$1048576, $D223, FALSE)), "", HLOOKUP(AA$1, m_preprocess!$1:$1048576, $D223, FALSE))</f>
        <v>57.03125</v>
      </c>
      <c r="AB223" s="24">
        <f>IF(ISBLANK(HLOOKUP(AB$1, m_preprocess!$1:$1048576, $D223, FALSE)), "", HLOOKUP(AB$1, m_preprocess!$1:$1048576, $D223, FALSE))</f>
        <v>55.710033000000003</v>
      </c>
      <c r="AC223" s="24">
        <f>IF(ISBLANK(HLOOKUP(AC$1, m_preprocess!$1:$1048576, $D223, FALSE)), "", HLOOKUP(AC$1, m_preprocess!$1:$1048576, $D223, FALSE))</f>
        <v>32.500401342000004</v>
      </c>
      <c r="AD223" s="24">
        <f>IF(ISBLANK(HLOOKUP(AD$1, m_preprocess!$1:$1048576, $D223, FALSE)), "", HLOOKUP(AD$1, m_preprocess!$1:$1048576, $D223, FALSE))</f>
        <v>169.08312046763581</v>
      </c>
      <c r="AE223" s="24">
        <f>IF(ISBLANK(HLOOKUP(AE$1, m_preprocess!$1:$1048576, $D223, FALSE)), "", HLOOKUP(AE$1, m_preprocess!$1:$1048576, $D223, FALSE))</f>
        <v>1370.9872412332359</v>
      </c>
      <c r="AF223" s="24">
        <f>IF(ISBLANK(HLOOKUP(AF$1, m_preprocess!$1:$1048576, $D223, FALSE)), "", HLOOKUP(AF$1, m_preprocess!$1:$1048576, $D223, FALSE))</f>
        <v>345.61878566617122</v>
      </c>
      <c r="AG223" s="24">
        <f>IF(ISBLANK(HLOOKUP(AG$1, m_preprocess!$1:$1048576, $D223, FALSE)), "", HLOOKUP(AG$1, m_preprocess!$1:$1048576, $D223, FALSE))</f>
        <v>6415.8280132574782</v>
      </c>
      <c r="AH223" s="24">
        <f>IF(ISBLANK(HLOOKUP(AH$1, m_preprocess!$1:$1048576, $D223, FALSE)), "", HLOOKUP(AH$1, m_preprocess!$1:$1048576, $D223, FALSE))</f>
        <v>884959</v>
      </c>
      <c r="AI223" s="24">
        <f>IF(ISBLANK(HLOOKUP(AI$1, m_preprocess!$1:$1048576, $D223, FALSE)), "", HLOOKUP(AI$1, m_preprocess!$1:$1048576, $D223, FALSE))</f>
        <v>107.89417903103478</v>
      </c>
    </row>
    <row r="224" spans="1:35" x14ac:dyDescent="0.25">
      <c r="A224" s="27">
        <v>40725</v>
      </c>
      <c r="B224">
        <v>2011</v>
      </c>
      <c r="C224">
        <v>7</v>
      </c>
      <c r="D224">
        <v>224</v>
      </c>
      <c r="E224" s="24">
        <f>IF(ISBLANK(HLOOKUP(E$1, m_preprocess!$1:$1048576, $D224, FALSE)), "", HLOOKUP(E$1, m_preprocess!$1:$1048576, $D224, FALSE))</f>
        <v>146.37808828046835</v>
      </c>
      <c r="F224" s="24">
        <f>IF(ISBLANK(HLOOKUP(F$1, m_preprocess!$1:$1048576, $D224, FALSE)), "", HLOOKUP(F$1, m_preprocess!$1:$1048576, $D224, FALSE))</f>
        <v>105.93</v>
      </c>
      <c r="G224" s="24">
        <f>IF(ISBLANK(HLOOKUP(G$1, m_preprocess!$1:$1048576, $D224, FALSE)), "", HLOOKUP(G$1, m_preprocess!$1:$1048576, $D224, FALSE))</f>
        <v>174.41353966636683</v>
      </c>
      <c r="H224" s="24">
        <f>IF(ISBLANK(HLOOKUP(H$1, m_preprocess!$1:$1048576, $D224, FALSE)), "", HLOOKUP(H$1, m_preprocess!$1:$1048576, $D224, FALSE))</f>
        <v>35.788558069373849</v>
      </c>
      <c r="I224" s="24">
        <f>IF(ISBLANK(HLOOKUP(I$1, m_preprocess!$1:$1048576, $D224, FALSE)), "", HLOOKUP(I$1, m_preprocess!$1:$1048576, $D224, FALSE))</f>
        <v>75.7</v>
      </c>
      <c r="J224" s="24">
        <f>IF(ISBLANK(HLOOKUP(J$1, m_preprocess!$1:$1048576, $D224, FALSE)), "", HLOOKUP(J$1, m_preprocess!$1:$1048576, $D224, FALSE))</f>
        <v>108.8345577763357</v>
      </c>
      <c r="K224" s="24">
        <f>IF(ISBLANK(HLOOKUP(K$1, m_preprocess!$1:$1048576, $D224, FALSE)), "", HLOOKUP(K$1, m_preprocess!$1:$1048576, $D224, FALSE))</f>
        <v>61.105184969274148</v>
      </c>
      <c r="L224" s="24">
        <f>IF(ISBLANK(HLOOKUP(L$1, m_preprocess!$1:$1048576, $D224, FALSE)), "", HLOOKUP(L$1, m_preprocess!$1:$1048576, $D224, FALSE))</f>
        <v>19.568244091079567</v>
      </c>
      <c r="M224" s="24">
        <f>IF(ISBLANK(HLOOKUP(M$1, m_preprocess!$1:$1048576, $D224, FALSE)), "", HLOOKUP(M$1, m_preprocess!$1:$1048576, $D224, FALSE))</f>
        <v>63.125185650177329</v>
      </c>
      <c r="N224" s="24">
        <f>IF(ISBLANK(HLOOKUP(N$1, m_preprocess!$1:$1048576, $D224, FALSE)), "", HLOOKUP(N$1, m_preprocess!$1:$1048576, $D224, FALSE))</f>
        <v>9.4284392788943698</v>
      </c>
      <c r="O224" s="24">
        <f>IF(ISBLANK(HLOOKUP(O$1, m_preprocess!$1:$1048576, $D224, FALSE)), "", HLOOKUP(O$1, m_preprocess!$1:$1048576, $D224, FALSE))</f>
        <v>17.545054738363195</v>
      </c>
      <c r="P224" s="24">
        <f>IF(ISBLANK(HLOOKUP(P$1, m_preprocess!$1:$1048576, $D224, FALSE)), "", HLOOKUP(P$1, m_preprocess!$1:$1048576, $D224, FALSE))</f>
        <v>5.9420811459447291</v>
      </c>
      <c r="Q224" s="24">
        <f>IF(ISBLANK(HLOOKUP(Q$1, m_preprocess!$1:$1048576, $D224, FALSE)), "", HLOOKUP(Q$1, m_preprocess!$1:$1048576, $D224, FALSE))</f>
        <v>41.65856576590722</v>
      </c>
      <c r="R224" s="24">
        <f>IF(ISBLANK(HLOOKUP(R$1, m_preprocess!$1:$1048576, $D224, FALSE)), "", HLOOKUP(R$1, m_preprocess!$1:$1048576, $D224, FALSE))</f>
        <v>200.65072155408126</v>
      </c>
      <c r="S224" s="24">
        <f>IF(ISBLANK(HLOOKUP(S$1, m_preprocess!$1:$1048576, $D224, FALSE)), "", HLOOKUP(S$1, m_preprocess!$1:$1048576, $D224, FALSE))</f>
        <v>908.84</v>
      </c>
      <c r="T224" s="24">
        <f>IF(ISBLANK(HLOOKUP(T$1, m_preprocess!$1:$1048576, $D224, FALSE)), "", HLOOKUP(T$1, m_preprocess!$1:$1048576, $D224, FALSE))</f>
        <v>10562.6</v>
      </c>
      <c r="U224" s="24">
        <f>IF(ISBLANK(HLOOKUP(U$1, m_preprocess!$1:$1048576, $D224, FALSE)), "", HLOOKUP(U$1, m_preprocess!$1:$1048576, $D224, FALSE))</f>
        <v>54688</v>
      </c>
      <c r="V224" s="24">
        <f>IF(ISBLANK(HLOOKUP(V$1, m_preprocess!$1:$1048576, $D224, FALSE)), "", HLOOKUP(V$1, m_preprocess!$1:$1048576, $D224, FALSE))</f>
        <v>62.985746578725276</v>
      </c>
      <c r="W224" s="24">
        <f>IF(ISBLANK(HLOOKUP(W$1, m_preprocess!$1:$1048576, $D224, FALSE)), "", HLOOKUP(W$1, m_preprocess!$1:$1048576, $D224, FALSE))</f>
        <v>630332.72970292333</v>
      </c>
      <c r="X224" s="24">
        <f>IF(ISBLANK(HLOOKUP(X$1, m_preprocess!$1:$1048576, $D224, FALSE)), "", HLOOKUP(X$1, m_preprocess!$1:$1048576, $D224, FALSE))</f>
        <v>1335472.0217381534</v>
      </c>
      <c r="Y224" s="24">
        <f>IF(ISBLANK(HLOOKUP(Y$1, m_preprocess!$1:$1048576, $D224, FALSE)), "", HLOOKUP(Y$1, m_preprocess!$1:$1048576, $D224, FALSE))</f>
        <v>145.19</v>
      </c>
      <c r="Z224" s="24">
        <f>IF(ISBLANK(HLOOKUP(Z$1, m_preprocess!$1:$1048576, $D224, FALSE)), "", HLOOKUP(Z$1, m_preprocess!$1:$1048576, $D224, FALSE))</f>
        <v>106.1</v>
      </c>
      <c r="AA224" s="24">
        <f>IF(ISBLANK(HLOOKUP(AA$1, m_preprocess!$1:$1048576, $D224, FALSE)), "", HLOOKUP(AA$1, m_preprocess!$1:$1048576, $D224, FALSE))</f>
        <v>57.856236000000003</v>
      </c>
      <c r="AB224" s="24">
        <f>IF(ISBLANK(HLOOKUP(AB$1, m_preprocess!$1:$1048576, $D224, FALSE)), "", HLOOKUP(AB$1, m_preprocess!$1:$1048576, $D224, FALSE))</f>
        <v>58.070492000000002</v>
      </c>
      <c r="AC224" s="24">
        <f>IF(ISBLANK(HLOOKUP(AC$1, m_preprocess!$1:$1048576, $D224, FALSE)), "", HLOOKUP(AC$1, m_preprocess!$1:$1048576, $D224, FALSE))</f>
        <v>28.396334220900002</v>
      </c>
      <c r="AD224" s="24">
        <f>IF(ISBLANK(HLOOKUP(AD$1, m_preprocess!$1:$1048576, $D224, FALSE)), "", HLOOKUP(AD$1, m_preprocess!$1:$1048576, $D224, FALSE))</f>
        <v>169.64907973283675</v>
      </c>
      <c r="AE224" s="24">
        <f>IF(ISBLANK(HLOOKUP(AE$1, m_preprocess!$1:$1048576, $D224, FALSE)), "", HLOOKUP(AE$1, m_preprocess!$1:$1048576, $D224, FALSE))</f>
        <v>1336.8739054995149</v>
      </c>
      <c r="AF224" s="24">
        <f>IF(ISBLANK(HLOOKUP(AF$1, m_preprocess!$1:$1048576, $D224, FALSE)), "", HLOOKUP(AF$1, m_preprocess!$1:$1048576, $D224, FALSE))</f>
        <v>369.22857342520456</v>
      </c>
      <c r="AG224" s="24">
        <f>IF(ISBLANK(HLOOKUP(AG$1, m_preprocess!$1:$1048576, $D224, FALSE)), "", HLOOKUP(AG$1, m_preprocess!$1:$1048576, $D224, FALSE))</f>
        <v>6692.7097645933045</v>
      </c>
      <c r="AH224" s="24">
        <f>IF(ISBLANK(HLOOKUP(AH$1, m_preprocess!$1:$1048576, $D224, FALSE)), "", HLOOKUP(AH$1, m_preprocess!$1:$1048576, $D224, FALSE))</f>
        <v>851047</v>
      </c>
      <c r="AI224" s="24">
        <f>IF(ISBLANK(HLOOKUP(AI$1, m_preprocess!$1:$1048576, $D224, FALSE)), "", HLOOKUP(AI$1, m_preprocess!$1:$1048576, $D224, FALSE))</f>
        <v>108.64989442135182</v>
      </c>
    </row>
    <row r="225" spans="1:35" x14ac:dyDescent="0.25">
      <c r="A225" s="27">
        <v>40756</v>
      </c>
      <c r="B225">
        <v>2011</v>
      </c>
      <c r="C225">
        <v>8</v>
      </c>
      <c r="D225">
        <v>225</v>
      </c>
      <c r="E225" s="24">
        <f>IF(ISBLANK(HLOOKUP(E$1, m_preprocess!$1:$1048576, $D225, FALSE)), "", HLOOKUP(E$1, m_preprocess!$1:$1048576, $D225, FALSE))</f>
        <v>146.3985053847187</v>
      </c>
      <c r="F225" s="24">
        <f>IF(ISBLANK(HLOOKUP(F$1, m_preprocess!$1:$1048576, $D225, FALSE)), "", HLOOKUP(F$1, m_preprocess!$1:$1048576, $D225, FALSE))</f>
        <v>111.16</v>
      </c>
      <c r="G225" s="24">
        <f>IF(ISBLANK(HLOOKUP(G$1, m_preprocess!$1:$1048576, $D225, FALSE)), "", HLOOKUP(G$1, m_preprocess!$1:$1048576, $D225, FALSE))</f>
        <v>190.52285367046133</v>
      </c>
      <c r="H225" s="24">
        <f>IF(ISBLANK(HLOOKUP(H$1, m_preprocess!$1:$1048576, $D225, FALSE)), "", HLOOKUP(H$1, m_preprocess!$1:$1048576, $D225, FALSE))</f>
        <v>36.086978573471285</v>
      </c>
      <c r="I225" s="24">
        <f>IF(ISBLANK(HLOOKUP(I$1, m_preprocess!$1:$1048576, $D225, FALSE)), "", HLOOKUP(I$1, m_preprocess!$1:$1048576, $D225, FALSE))</f>
        <v>78.099999999999994</v>
      </c>
      <c r="J225" s="24">
        <f>IF(ISBLANK(HLOOKUP(J$1, m_preprocess!$1:$1048576, $D225, FALSE)), "", HLOOKUP(J$1, m_preprocess!$1:$1048576, $D225, FALSE))</f>
        <v>109.42790562789286</v>
      </c>
      <c r="K225" s="24">
        <f>IF(ISBLANK(HLOOKUP(K$1, m_preprocess!$1:$1048576, $D225, FALSE)), "", HLOOKUP(K$1, m_preprocess!$1:$1048576, $D225, FALSE))</f>
        <v>70.044955526704143</v>
      </c>
      <c r="L225" s="24">
        <f>IF(ISBLANK(HLOOKUP(L$1, m_preprocess!$1:$1048576, $D225, FALSE)), "", HLOOKUP(L$1, m_preprocess!$1:$1048576, $D225, FALSE))</f>
        <v>22.957589235597741</v>
      </c>
      <c r="M225" s="24">
        <f>IF(ISBLANK(HLOOKUP(M$1, m_preprocess!$1:$1048576, $D225, FALSE)), "", HLOOKUP(M$1, m_preprocess!$1:$1048576, $D225, FALSE))</f>
        <v>70.598516718234606</v>
      </c>
      <c r="N225" s="24">
        <f>IF(ISBLANK(HLOOKUP(N$1, m_preprocess!$1:$1048576, $D225, FALSE)), "", HLOOKUP(N$1, m_preprocess!$1:$1048576, $D225, FALSE))</f>
        <v>11.710131350335047</v>
      </c>
      <c r="O225" s="24">
        <f>IF(ISBLANK(HLOOKUP(O$1, m_preprocess!$1:$1048576, $D225, FALSE)), "", HLOOKUP(O$1, m_preprocess!$1:$1048576, $D225, FALSE))</f>
        <v>19.836714953964098</v>
      </c>
      <c r="P225" s="24">
        <f>IF(ISBLANK(HLOOKUP(P$1, m_preprocess!$1:$1048576, $D225, FALSE)), "", HLOOKUP(P$1, m_preprocess!$1:$1048576, $D225, FALSE))</f>
        <v>6.8935809680602587</v>
      </c>
      <c r="Q225" s="24">
        <f>IF(ISBLANK(HLOOKUP(Q$1, m_preprocess!$1:$1048576, $D225, FALSE)), "", HLOOKUP(Q$1, m_preprocess!$1:$1048576, $D225, FALSE))</f>
        <v>32.371787447419663</v>
      </c>
      <c r="R225" s="24">
        <f>IF(ISBLANK(HLOOKUP(R$1, m_preprocess!$1:$1048576, $D225, FALSE)), "", HLOOKUP(R$1, m_preprocess!$1:$1048576, $D225, FALSE))</f>
        <v>193.84831527964346</v>
      </c>
      <c r="S225" s="24">
        <f>IF(ISBLANK(HLOOKUP(S$1, m_preprocess!$1:$1048576, $D225, FALSE)), "", HLOOKUP(S$1, m_preprocess!$1:$1048576, $D225, FALSE))</f>
        <v>1006.0940000000001</v>
      </c>
      <c r="T225" s="24">
        <f>IF(ISBLANK(HLOOKUP(T$1, m_preprocess!$1:$1048576, $D225, FALSE)), "", HLOOKUP(T$1, m_preprocess!$1:$1048576, $D225, FALSE))</f>
        <v>10311.9</v>
      </c>
      <c r="U225" s="24">
        <f>IF(ISBLANK(HLOOKUP(U$1, m_preprocess!$1:$1048576, $D225, FALSE)), "", HLOOKUP(U$1, m_preprocess!$1:$1048576, $D225, FALSE))</f>
        <v>61707</v>
      </c>
      <c r="V225" s="24">
        <f>IF(ISBLANK(HLOOKUP(V$1, m_preprocess!$1:$1048576, $D225, FALSE)), "", HLOOKUP(V$1, m_preprocess!$1:$1048576, $D225, FALSE))</f>
        <v>62.34777725247114</v>
      </c>
      <c r="W225" s="24">
        <f>IF(ISBLANK(HLOOKUP(W$1, m_preprocess!$1:$1048576, $D225, FALSE)), "", HLOOKUP(W$1, m_preprocess!$1:$1048576, $D225, FALSE))</f>
        <v>641078.82717028016</v>
      </c>
      <c r="X225" s="24">
        <f>IF(ISBLANK(HLOOKUP(X$1, m_preprocess!$1:$1048576, $D225, FALSE)), "", HLOOKUP(X$1, m_preprocess!$1:$1048576, $D225, FALSE))</f>
        <v>1347298.951642965</v>
      </c>
      <c r="Y225" s="24">
        <f>IF(ISBLANK(HLOOKUP(Y$1, m_preprocess!$1:$1048576, $D225, FALSE)), "", HLOOKUP(Y$1, m_preprocess!$1:$1048576, $D225, FALSE))</f>
        <v>147.51</v>
      </c>
      <c r="Z225" s="24">
        <f>IF(ISBLANK(HLOOKUP(Z$1, m_preprocess!$1:$1048576, $D225, FALSE)), "", HLOOKUP(Z$1, m_preprocess!$1:$1048576, $D225, FALSE))</f>
        <v>110.8</v>
      </c>
      <c r="AA225" s="24">
        <f>IF(ISBLANK(HLOOKUP(AA$1, m_preprocess!$1:$1048576, $D225, FALSE)), "", HLOOKUP(AA$1, m_preprocess!$1:$1048576, $D225, FALSE))</f>
        <v>56.504066000000002</v>
      </c>
      <c r="AB225" s="24">
        <f>IF(ISBLANK(HLOOKUP(AB$1, m_preprocess!$1:$1048576, $D225, FALSE)), "", HLOOKUP(AB$1, m_preprocess!$1:$1048576, $D225, FALSE))</f>
        <v>57.464024000000002</v>
      </c>
      <c r="AC225" s="24">
        <f>IF(ISBLANK(HLOOKUP(AC$1, m_preprocess!$1:$1048576, $D225, FALSE)), "", HLOOKUP(AC$1, m_preprocess!$1:$1048576, $D225, FALSE))</f>
        <v>29.173113767700002</v>
      </c>
      <c r="AD225" s="24">
        <f>IF(ISBLANK(HLOOKUP(AD$1, m_preprocess!$1:$1048576, $D225, FALSE)), "", HLOOKUP(AD$1, m_preprocess!$1:$1048576, $D225, FALSE))</f>
        <v>169.9537525587929</v>
      </c>
      <c r="AE225" s="24">
        <f>IF(ISBLANK(HLOOKUP(AE$1, m_preprocess!$1:$1048576, $D225, FALSE)), "", HLOOKUP(AE$1, m_preprocess!$1:$1048576, $D225, FALSE))</f>
        <v>1296.237374493511</v>
      </c>
      <c r="AF225" s="24">
        <f>IF(ISBLANK(HLOOKUP(AF$1, m_preprocess!$1:$1048576, $D225, FALSE)), "", HLOOKUP(AF$1, m_preprocess!$1:$1048576, $D225, FALSE))</f>
        <v>375.90607601968384</v>
      </c>
      <c r="AG225" s="24">
        <f>IF(ISBLANK(HLOOKUP(AG$1, m_preprocess!$1:$1048576, $D225, FALSE)), "", HLOOKUP(AG$1, m_preprocess!$1:$1048576, $D225, FALSE))</f>
        <v>6853.5337156267915</v>
      </c>
      <c r="AH225" s="24">
        <f>IF(ISBLANK(HLOOKUP(AH$1, m_preprocess!$1:$1048576, $D225, FALSE)), "", HLOOKUP(AH$1, m_preprocess!$1:$1048576, $D225, FALSE))</f>
        <v>962228</v>
      </c>
      <c r="AI225" s="24">
        <f>IF(ISBLANK(HLOOKUP(AI$1, m_preprocess!$1:$1048576, $D225, FALSE)), "", HLOOKUP(AI$1, m_preprocess!$1:$1048576, $D225, FALSE))</f>
        <v>108.65752446522254</v>
      </c>
    </row>
    <row r="226" spans="1:35" x14ac:dyDescent="0.25">
      <c r="A226" s="27">
        <v>40787</v>
      </c>
      <c r="B226">
        <v>2011</v>
      </c>
      <c r="C226">
        <v>9</v>
      </c>
      <c r="D226">
        <v>226</v>
      </c>
      <c r="E226" s="24">
        <f>IF(ISBLANK(HLOOKUP(E$1, m_preprocess!$1:$1048576, $D226, FALSE)), "", HLOOKUP(E$1, m_preprocess!$1:$1048576, $D226, FALSE))</f>
        <v>147.17090682127099</v>
      </c>
      <c r="F226" s="24">
        <f>IF(ISBLANK(HLOOKUP(F$1, m_preprocess!$1:$1048576, $D226, FALSE)), "", HLOOKUP(F$1, m_preprocess!$1:$1048576, $D226, FALSE))</f>
        <v>114.71</v>
      </c>
      <c r="G226" s="24">
        <f>IF(ISBLANK(HLOOKUP(G$1, m_preprocess!$1:$1048576, $D226, FALSE)), "", HLOOKUP(G$1, m_preprocess!$1:$1048576, $D226, FALSE))</f>
        <v>196.53279163404449</v>
      </c>
      <c r="H226" s="24">
        <f>IF(ISBLANK(HLOOKUP(H$1, m_preprocess!$1:$1048576, $D226, FALSE)), "", HLOOKUP(H$1, m_preprocess!$1:$1048576, $D226, FALSE))</f>
        <v>36.388136880358608</v>
      </c>
      <c r="I226" s="24">
        <f>IF(ISBLANK(HLOOKUP(I$1, m_preprocess!$1:$1048576, $D226, FALSE)), "", HLOOKUP(I$1, m_preprocess!$1:$1048576, $D226, FALSE))</f>
        <v>83.7</v>
      </c>
      <c r="J226" s="24">
        <f>IF(ISBLANK(HLOOKUP(J$1, m_preprocess!$1:$1048576, $D226, FALSE)), "", HLOOKUP(J$1, m_preprocess!$1:$1048576, $D226, FALSE))</f>
        <v>108.52540231872437</v>
      </c>
      <c r="K226" s="24">
        <f>IF(ISBLANK(HLOOKUP(K$1, m_preprocess!$1:$1048576, $D226, FALSE)), "", HLOOKUP(K$1, m_preprocess!$1:$1048576, $D226, FALSE))</f>
        <v>66.146468811695371</v>
      </c>
      <c r="L226" s="24">
        <f>IF(ISBLANK(HLOOKUP(L$1, m_preprocess!$1:$1048576, $D226, FALSE)), "", HLOOKUP(L$1, m_preprocess!$1:$1048576, $D226, FALSE))</f>
        <v>21.203900842225472</v>
      </c>
      <c r="M226" s="24">
        <f>IF(ISBLANK(HLOOKUP(M$1, m_preprocess!$1:$1048576, $D226, FALSE)), "", HLOOKUP(M$1, m_preprocess!$1:$1048576, $D226, FALSE))</f>
        <v>64.068960354420042</v>
      </c>
      <c r="N226" s="24">
        <f>IF(ISBLANK(HLOOKUP(N$1, m_preprocess!$1:$1048576, $D226, FALSE)), "", HLOOKUP(N$1, m_preprocess!$1:$1048576, $D226, FALSE))</f>
        <v>12.128410348620216</v>
      </c>
      <c r="O226" s="24">
        <f>IF(ISBLANK(HLOOKUP(O$1, m_preprocess!$1:$1048576, $D226, FALSE)), "", HLOOKUP(O$1, m_preprocess!$1:$1048576, $D226, FALSE))</f>
        <v>19.885290484637938</v>
      </c>
      <c r="P226" s="24">
        <f>IF(ISBLANK(HLOOKUP(P$1, m_preprocess!$1:$1048576, $D226, FALSE)), "", HLOOKUP(P$1, m_preprocess!$1:$1048576, $D226, FALSE))</f>
        <v>7.2745610560161769</v>
      </c>
      <c r="Q226" s="24">
        <f>IF(ISBLANK(HLOOKUP(Q$1, m_preprocess!$1:$1048576, $D226, FALSE)), "", HLOOKUP(Q$1, m_preprocess!$1:$1048576, $D226, FALSE))</f>
        <v>32.252269575073498</v>
      </c>
      <c r="R226" s="24">
        <f>IF(ISBLANK(HLOOKUP(R$1, m_preprocess!$1:$1048576, $D226, FALSE)), "", HLOOKUP(R$1, m_preprocess!$1:$1048576, $D226, FALSE))</f>
        <v>187.15165391377647</v>
      </c>
      <c r="S226" s="24">
        <f>IF(ISBLANK(HLOOKUP(S$1, m_preprocess!$1:$1048576, $D226, FALSE)), "", HLOOKUP(S$1, m_preprocess!$1:$1048576, $D226, FALSE))</f>
        <v>1092.31</v>
      </c>
      <c r="T226" s="24">
        <f>IF(ISBLANK(HLOOKUP(T$1, m_preprocess!$1:$1048576, $D226, FALSE)), "", HLOOKUP(T$1, m_preprocess!$1:$1048576, $D226, FALSE))</f>
        <v>9089.5</v>
      </c>
      <c r="U226" s="24">
        <f>IF(ISBLANK(HLOOKUP(U$1, m_preprocess!$1:$1048576, $D226, FALSE)), "", HLOOKUP(U$1, m_preprocess!$1:$1048576, $D226, FALSE))</f>
        <v>61456</v>
      </c>
      <c r="V226" s="24">
        <f>IF(ISBLANK(HLOOKUP(V$1, m_preprocess!$1:$1048576, $D226, FALSE)), "", HLOOKUP(V$1, m_preprocess!$1:$1048576, $D226, FALSE))</f>
        <v>61.015935461377005</v>
      </c>
      <c r="W226" s="24">
        <f>IF(ISBLANK(HLOOKUP(W$1, m_preprocess!$1:$1048576, $D226, FALSE)), "", HLOOKUP(W$1, m_preprocess!$1:$1048576, $D226, FALSE))</f>
        <v>639181.38420970959</v>
      </c>
      <c r="X226" s="24">
        <f>IF(ISBLANK(HLOOKUP(X$1, m_preprocess!$1:$1048576, $D226, FALSE)), "", HLOOKUP(X$1, m_preprocess!$1:$1048576, $D226, FALSE))</f>
        <v>1354938.9176507383</v>
      </c>
      <c r="Y226" s="24">
        <f>IF(ISBLANK(HLOOKUP(Y$1, m_preprocess!$1:$1048576, $D226, FALSE)), "", HLOOKUP(Y$1, m_preprocess!$1:$1048576, $D226, FALSE))</f>
        <v>142.30000000000001</v>
      </c>
      <c r="Z226" s="24">
        <f>IF(ISBLANK(HLOOKUP(Z$1, m_preprocess!$1:$1048576, $D226, FALSE)), "", HLOOKUP(Z$1, m_preprocess!$1:$1048576, $D226, FALSE))</f>
        <v>104.8</v>
      </c>
      <c r="AA226" s="24">
        <f>IF(ISBLANK(HLOOKUP(AA$1, m_preprocess!$1:$1048576, $D226, FALSE)), "", HLOOKUP(AA$1, m_preprocess!$1:$1048576, $D226, FALSE))</f>
        <v>56.156157999999998</v>
      </c>
      <c r="AB226" s="24">
        <f>IF(ISBLANK(HLOOKUP(AB$1, m_preprocess!$1:$1048576, $D226, FALSE)), "", HLOOKUP(AB$1, m_preprocess!$1:$1048576, $D226, FALSE))</f>
        <v>59.305625999999997</v>
      </c>
      <c r="AC226" s="24">
        <f>IF(ISBLANK(HLOOKUP(AC$1, m_preprocess!$1:$1048576, $D226, FALSE)), "", HLOOKUP(AC$1, m_preprocess!$1:$1048576, $D226, FALSE))</f>
        <v>29.081163657600001</v>
      </c>
      <c r="AD226" s="24">
        <f>IF(ISBLANK(HLOOKUP(AD$1, m_preprocess!$1:$1048576, $D226, FALSE)), "", HLOOKUP(AD$1, m_preprocess!$1:$1048576, $D226, FALSE))</f>
        <v>168.55184045879105</v>
      </c>
      <c r="AE226" s="24">
        <f>IF(ISBLANK(HLOOKUP(AE$1, m_preprocess!$1:$1048576, $D226, FALSE)), "", HLOOKUP(AE$1, m_preprocess!$1:$1048576, $D226, FALSE))</f>
        <v>1311.6857129347377</v>
      </c>
      <c r="AF226" s="24">
        <f>IF(ISBLANK(HLOOKUP(AF$1, m_preprocess!$1:$1048576, $D226, FALSE)), "", HLOOKUP(AF$1, m_preprocess!$1:$1048576, $D226, FALSE))</f>
        <v>393.60444006933858</v>
      </c>
      <c r="AG226" s="24">
        <f>IF(ISBLANK(HLOOKUP(AG$1, m_preprocess!$1:$1048576, $D226, FALSE)), "", HLOOKUP(AG$1, m_preprocess!$1:$1048576, $D226, FALSE))</f>
        <v>7110.7093093023277</v>
      </c>
      <c r="AH226" s="24">
        <f>IF(ISBLANK(HLOOKUP(AH$1, m_preprocess!$1:$1048576, $D226, FALSE)), "", HLOOKUP(AH$1, m_preprocess!$1:$1048576, $D226, FALSE))</f>
        <v>961374</v>
      </c>
      <c r="AI226" s="24">
        <f>IF(ISBLANK(HLOOKUP(AI$1, m_preprocess!$1:$1048576, $D226, FALSE)), "", HLOOKUP(AI$1, m_preprocess!$1:$1048576, $D226, FALSE))</f>
        <v>107.51717066600986</v>
      </c>
    </row>
    <row r="227" spans="1:35" x14ac:dyDescent="0.25">
      <c r="A227" s="27">
        <v>40817</v>
      </c>
      <c r="B227">
        <v>2011</v>
      </c>
      <c r="C227">
        <v>10</v>
      </c>
      <c r="D227">
        <v>227</v>
      </c>
      <c r="E227" s="24">
        <f>IF(ISBLANK(HLOOKUP(E$1, m_preprocess!$1:$1048576, $D227, FALSE)), "", HLOOKUP(E$1, m_preprocess!$1:$1048576, $D227, FALSE))</f>
        <v>145.05000242779931</v>
      </c>
      <c r="F227" s="24">
        <f>IF(ISBLANK(HLOOKUP(F$1, m_preprocess!$1:$1048576, $D227, FALSE)), "", HLOOKUP(F$1, m_preprocess!$1:$1048576, $D227, FALSE))</f>
        <v>112.37</v>
      </c>
      <c r="G227" s="24">
        <f>IF(ISBLANK(HLOOKUP(G$1, m_preprocess!$1:$1048576, $D227, FALSE)), "", HLOOKUP(G$1, m_preprocess!$1:$1048576, $D227, FALSE))</f>
        <v>192.37702212869027</v>
      </c>
      <c r="H227" s="24">
        <f>IF(ISBLANK(HLOOKUP(H$1, m_preprocess!$1:$1048576, $D227, FALSE)), "", HLOOKUP(H$1, m_preprocess!$1:$1048576, $D227, FALSE))</f>
        <v>36.618112314708938</v>
      </c>
      <c r="I227" s="24">
        <f>IF(ISBLANK(HLOOKUP(I$1, m_preprocess!$1:$1048576, $D227, FALSE)), "", HLOOKUP(I$1, m_preprocess!$1:$1048576, $D227, FALSE))</f>
        <v>80</v>
      </c>
      <c r="J227" s="24">
        <f>IF(ISBLANK(HLOOKUP(J$1, m_preprocess!$1:$1048576, $D227, FALSE)), "", HLOOKUP(J$1, m_preprocess!$1:$1048576, $D227, FALSE))</f>
        <v>105.70385793429072</v>
      </c>
      <c r="K227" s="24">
        <f>IF(ISBLANK(HLOOKUP(K$1, m_preprocess!$1:$1048576, $D227, FALSE)), "", HLOOKUP(K$1, m_preprocess!$1:$1048576, $D227, FALSE))</f>
        <v>66.749709635530223</v>
      </c>
      <c r="L227" s="24">
        <f>IF(ISBLANK(HLOOKUP(L$1, m_preprocess!$1:$1048576, $D227, FALSE)), "", HLOOKUP(L$1, m_preprocess!$1:$1048576, $D227, FALSE))</f>
        <v>23.122119805930957</v>
      </c>
      <c r="M227" s="24">
        <f>IF(ISBLANK(HLOOKUP(M$1, m_preprocess!$1:$1048576, $D227, FALSE)), "", HLOOKUP(M$1, m_preprocess!$1:$1048576, $D227, FALSE))</f>
        <v>59.811296427116346</v>
      </c>
      <c r="N227" s="24">
        <f>IF(ISBLANK(HLOOKUP(N$1, m_preprocess!$1:$1048576, $D227, FALSE)), "", HLOOKUP(N$1, m_preprocess!$1:$1048576, $D227, FALSE))</f>
        <v>10.839899689336717</v>
      </c>
      <c r="O227" s="24">
        <f>IF(ISBLANK(HLOOKUP(O$1, m_preprocess!$1:$1048576, $D227, FALSE)), "", HLOOKUP(O$1, m_preprocess!$1:$1048576, $D227, FALSE))</f>
        <v>18.989814029766212</v>
      </c>
      <c r="P227" s="24">
        <f>IF(ISBLANK(HLOOKUP(P$1, m_preprocess!$1:$1048576, $D227, FALSE)), "", HLOOKUP(P$1, m_preprocess!$1:$1048576, $D227, FALSE))</f>
        <v>6.9354694866696134</v>
      </c>
      <c r="Q227" s="24">
        <f>IF(ISBLANK(HLOOKUP(Q$1, m_preprocess!$1:$1048576, $D227, FALSE)), "", HLOOKUP(Q$1, m_preprocess!$1:$1048576, $D227, FALSE))</f>
        <v>40.400771817113785</v>
      </c>
      <c r="R227" s="24">
        <f>IF(ISBLANK(HLOOKUP(R$1, m_preprocess!$1:$1048576, $D227, FALSE)), "", HLOOKUP(R$1, m_preprocess!$1:$1048576, $D227, FALSE))</f>
        <v>202.58826933086175</v>
      </c>
      <c r="S227" s="24">
        <f>IF(ISBLANK(HLOOKUP(S$1, m_preprocess!$1:$1048576, $D227, FALSE)), "", HLOOKUP(S$1, m_preprocess!$1:$1048576, $D227, FALSE))</f>
        <v>1000.939</v>
      </c>
      <c r="T227" s="24">
        <f>IF(ISBLANK(HLOOKUP(T$1, m_preprocess!$1:$1048576, $D227, FALSE)), "", HLOOKUP(T$1, m_preprocess!$1:$1048576, $D227, FALSE))</f>
        <v>9062.4</v>
      </c>
      <c r="U227" s="24">
        <f>IF(ISBLANK(HLOOKUP(U$1, m_preprocess!$1:$1048576, $D227, FALSE)), "", HLOOKUP(U$1, m_preprocess!$1:$1048576, $D227, FALSE))</f>
        <v>65334</v>
      </c>
      <c r="V227" s="24">
        <f>IF(ISBLANK(HLOOKUP(V$1, m_preprocess!$1:$1048576, $D227, FALSE)), "", HLOOKUP(V$1, m_preprocess!$1:$1048576, $D227, FALSE))</f>
        <v>60.675609447980428</v>
      </c>
      <c r="W227" s="24">
        <f>IF(ISBLANK(HLOOKUP(W$1, m_preprocess!$1:$1048576, $D227, FALSE)), "", HLOOKUP(W$1, m_preprocess!$1:$1048576, $D227, FALSE))</f>
        <v>633701.45354759111</v>
      </c>
      <c r="X227" s="24">
        <f>IF(ISBLANK(HLOOKUP(X$1, m_preprocess!$1:$1048576, $D227, FALSE)), "", HLOOKUP(X$1, m_preprocess!$1:$1048576, $D227, FALSE))</f>
        <v>1346452.8476033735</v>
      </c>
      <c r="Y227" s="24">
        <f>IF(ISBLANK(HLOOKUP(Y$1, m_preprocess!$1:$1048576, $D227, FALSE)), "", HLOOKUP(Y$1, m_preprocess!$1:$1048576, $D227, FALSE))</f>
        <v>142.02000000000001</v>
      </c>
      <c r="Z227" s="24">
        <f>IF(ISBLANK(HLOOKUP(Z$1, m_preprocess!$1:$1048576, $D227, FALSE)), "", HLOOKUP(Z$1, m_preprocess!$1:$1048576, $D227, FALSE))</f>
        <v>106.3</v>
      </c>
      <c r="AA227" s="24">
        <f>IF(ISBLANK(HLOOKUP(AA$1, m_preprocess!$1:$1048576, $D227, FALSE)), "", HLOOKUP(AA$1, m_preprocess!$1:$1048576, $D227, FALSE))</f>
        <v>54.761901999999999</v>
      </c>
      <c r="AB227" s="24">
        <f>IF(ISBLANK(HLOOKUP(AB$1, m_preprocess!$1:$1048576, $D227, FALSE)), "", HLOOKUP(AB$1, m_preprocess!$1:$1048576, $D227, FALSE))</f>
        <v>57.679577000000002</v>
      </c>
      <c r="AC227" s="24">
        <f>IF(ISBLANK(HLOOKUP(AC$1, m_preprocess!$1:$1048576, $D227, FALSE)), "", HLOOKUP(AC$1, m_preprocess!$1:$1048576, $D227, FALSE))</f>
        <v>29.823984733499998</v>
      </c>
      <c r="AD227" s="24">
        <f>IF(ISBLANK(HLOOKUP(AD$1, m_preprocess!$1:$1048576, $D227, FALSE)), "", HLOOKUP(AD$1, m_preprocess!$1:$1048576, $D227, FALSE))</f>
        <v>167.17454163235678</v>
      </c>
      <c r="AE227" s="24">
        <f>IF(ISBLANK(HLOOKUP(AE$1, m_preprocess!$1:$1048576, $D227, FALSE)), "", HLOOKUP(AE$1, m_preprocess!$1:$1048576, $D227, FALSE))</f>
        <v>1298.6707743798124</v>
      </c>
      <c r="AF227" s="24">
        <f>IF(ISBLANK(HLOOKUP(AF$1, m_preprocess!$1:$1048576, $D227, FALSE)), "", HLOOKUP(AF$1, m_preprocess!$1:$1048576, $D227, FALSE))</f>
        <v>356.55868232441355</v>
      </c>
      <c r="AG227" s="24">
        <f>IF(ISBLANK(HLOOKUP(AG$1, m_preprocess!$1:$1048576, $D227, FALSE)), "", HLOOKUP(AG$1, m_preprocess!$1:$1048576, $D227, FALSE))</f>
        <v>7330.5551078316303</v>
      </c>
      <c r="AH227" s="24">
        <f>IF(ISBLANK(HLOOKUP(AH$1, m_preprocess!$1:$1048576, $D227, FALSE)), "", HLOOKUP(AH$1, m_preprocess!$1:$1048576, $D227, FALSE))</f>
        <v>911091</v>
      </c>
      <c r="AI227" s="24">
        <f>IF(ISBLANK(HLOOKUP(AI$1, m_preprocess!$1:$1048576, $D227, FALSE)), "", HLOOKUP(AI$1, m_preprocess!$1:$1048576, $D227, FALSE))</f>
        <v>105.38169237061436</v>
      </c>
    </row>
    <row r="228" spans="1:35" x14ac:dyDescent="0.25">
      <c r="A228" s="27">
        <v>40848</v>
      </c>
      <c r="B228">
        <v>2011</v>
      </c>
      <c r="C228">
        <v>11</v>
      </c>
      <c r="D228">
        <v>228</v>
      </c>
      <c r="E228" s="24">
        <f>IF(ISBLANK(HLOOKUP(E$1, m_preprocess!$1:$1048576, $D228, FALSE)), "", HLOOKUP(E$1, m_preprocess!$1:$1048576, $D228, FALSE))</f>
        <v>146.36164512416551</v>
      </c>
      <c r="F228" s="24">
        <f>IF(ISBLANK(HLOOKUP(F$1, m_preprocess!$1:$1048576, $D228, FALSE)), "", HLOOKUP(F$1, m_preprocess!$1:$1048576, $D228, FALSE))</f>
        <v>116.8</v>
      </c>
      <c r="G228" s="24">
        <f>IF(ISBLANK(HLOOKUP(G$1, m_preprocess!$1:$1048576, $D228, FALSE)), "", HLOOKUP(G$1, m_preprocess!$1:$1048576, $D228, FALSE))</f>
        <v>197.36300671501755</v>
      </c>
      <c r="H228" s="24">
        <f>IF(ISBLANK(HLOOKUP(H$1, m_preprocess!$1:$1048576, $D228, FALSE)), "", HLOOKUP(H$1, m_preprocess!$1:$1048576, $D228, FALSE))</f>
        <v>36.834398735109836</v>
      </c>
      <c r="I228" s="24">
        <f>IF(ISBLANK(HLOOKUP(I$1, m_preprocess!$1:$1048576, $D228, FALSE)), "", HLOOKUP(I$1, m_preprocess!$1:$1048576, $D228, FALSE))</f>
        <v>84.1</v>
      </c>
      <c r="J228" s="24">
        <f>IF(ISBLANK(HLOOKUP(J$1, m_preprocess!$1:$1048576, $D228, FALSE)), "", HLOOKUP(J$1, m_preprocess!$1:$1048576, $D228, FALSE))</f>
        <v>105.96855436224915</v>
      </c>
      <c r="K228" s="24">
        <f>IF(ISBLANK(HLOOKUP(K$1, m_preprocess!$1:$1048576, $D228, FALSE)), "", HLOOKUP(K$1, m_preprocess!$1:$1048576, $D228, FALSE))</f>
        <v>58.859846866967338</v>
      </c>
      <c r="L228" s="24">
        <f>IF(ISBLANK(HLOOKUP(L$1, m_preprocess!$1:$1048576, $D228, FALSE)), "", HLOOKUP(L$1, m_preprocess!$1:$1048576, $D228, FALSE))</f>
        <v>19.670096723192334</v>
      </c>
      <c r="M228" s="24">
        <f>IF(ISBLANK(HLOOKUP(M$1, m_preprocess!$1:$1048576, $D228, FALSE)), "", HLOOKUP(M$1, m_preprocess!$1:$1048576, $D228, FALSE))</f>
        <v>59.842635812926133</v>
      </c>
      <c r="N228" s="24">
        <f>IF(ISBLANK(HLOOKUP(N$1, m_preprocess!$1:$1048576, $D228, FALSE)), "", HLOOKUP(N$1, m_preprocess!$1:$1048576, $D228, FALSE))</f>
        <v>11.757964757441199</v>
      </c>
      <c r="O228" s="24">
        <f>IF(ISBLANK(HLOOKUP(O$1, m_preprocess!$1:$1048576, $D228, FALSE)), "", HLOOKUP(O$1, m_preprocess!$1:$1048576, $D228, FALSE))</f>
        <v>17.280956860842696</v>
      </c>
      <c r="P228" s="24">
        <f>IF(ISBLANK(HLOOKUP(P$1, m_preprocess!$1:$1048576, $D228, FALSE)), "", HLOOKUP(P$1, m_preprocess!$1:$1048576, $D228, FALSE))</f>
        <v>6.9158472059510183</v>
      </c>
      <c r="Q228" s="24">
        <f>IF(ISBLANK(HLOOKUP(Q$1, m_preprocess!$1:$1048576, $D228, FALSE)), "", HLOOKUP(Q$1, m_preprocess!$1:$1048576, $D228, FALSE))</f>
        <v>35.920227978062435</v>
      </c>
      <c r="R228" s="24">
        <f>IF(ISBLANK(HLOOKUP(R$1, m_preprocess!$1:$1048576, $D228, FALSE)), "", HLOOKUP(R$1, m_preprocess!$1:$1048576, $D228, FALSE))</f>
        <v>199.15351551558658</v>
      </c>
      <c r="S228" s="24">
        <f>IF(ISBLANK(HLOOKUP(S$1, m_preprocess!$1:$1048576, $D228, FALSE)), "", HLOOKUP(S$1, m_preprocess!$1:$1048576, $D228, FALSE))</f>
        <v>1048.395</v>
      </c>
      <c r="T228" s="24">
        <f>IF(ISBLANK(HLOOKUP(T$1, m_preprocess!$1:$1048576, $D228, FALSE)), "", HLOOKUP(T$1, m_preprocess!$1:$1048576, $D228, FALSE))</f>
        <v>9505.9</v>
      </c>
      <c r="U228" s="24">
        <f>IF(ISBLANK(HLOOKUP(U$1, m_preprocess!$1:$1048576, $D228, FALSE)), "", HLOOKUP(U$1, m_preprocess!$1:$1048576, $D228, FALSE))</f>
        <v>59583</v>
      </c>
      <c r="V228" s="24">
        <f>IF(ISBLANK(HLOOKUP(V$1, m_preprocess!$1:$1048576, $D228, FALSE)), "", HLOOKUP(V$1, m_preprocess!$1:$1048576, $D228, FALSE))</f>
        <v>60.139650104623065</v>
      </c>
      <c r="W228" s="24">
        <f>IF(ISBLANK(HLOOKUP(W$1, m_preprocess!$1:$1048576, $D228, FALSE)), "", HLOOKUP(W$1, m_preprocess!$1:$1048576, $D228, FALSE))</f>
        <v>652570.299107078</v>
      </c>
      <c r="X228" s="24">
        <f>IF(ISBLANK(HLOOKUP(X$1, m_preprocess!$1:$1048576, $D228, FALSE)), "", HLOOKUP(X$1, m_preprocess!$1:$1048576, $D228, FALSE))</f>
        <v>1366637.9859220441</v>
      </c>
      <c r="Y228" s="24">
        <f>IF(ISBLANK(HLOOKUP(Y$1, m_preprocess!$1:$1048576, $D228, FALSE)), "", HLOOKUP(Y$1, m_preprocess!$1:$1048576, $D228, FALSE))</f>
        <v>141.87</v>
      </c>
      <c r="Z228" s="24">
        <f>IF(ISBLANK(HLOOKUP(Z$1, m_preprocess!$1:$1048576, $D228, FALSE)), "", HLOOKUP(Z$1, m_preprocess!$1:$1048576, $D228, FALSE))</f>
        <v>104.2</v>
      </c>
      <c r="AA228" s="24">
        <f>IF(ISBLANK(HLOOKUP(AA$1, m_preprocess!$1:$1048576, $D228, FALSE)), "", HLOOKUP(AA$1, m_preprocess!$1:$1048576, $D228, FALSE))</f>
        <v>53.185326000000003</v>
      </c>
      <c r="AB228" s="24">
        <f>IF(ISBLANK(HLOOKUP(AB$1, m_preprocess!$1:$1048576, $D228, FALSE)), "", HLOOKUP(AB$1, m_preprocess!$1:$1048576, $D228, FALSE))</f>
        <v>56.688972</v>
      </c>
      <c r="AC228" s="24">
        <f>IF(ISBLANK(HLOOKUP(AC$1, m_preprocess!$1:$1048576, $D228, FALSE)), "", HLOOKUP(AC$1, m_preprocess!$1:$1048576, $D228, FALSE))</f>
        <v>30.161781363099998</v>
      </c>
      <c r="AD228" s="24">
        <f>IF(ISBLANK(HLOOKUP(AD$1, m_preprocess!$1:$1048576, $D228, FALSE)), "", HLOOKUP(AD$1, m_preprocess!$1:$1048576, $D228, FALSE))</f>
        <v>165.08143268550464</v>
      </c>
      <c r="AE228" s="24">
        <f>IF(ISBLANK(HLOOKUP(AE$1, m_preprocess!$1:$1048576, $D228, FALSE)), "", HLOOKUP(AE$1, m_preprocess!$1:$1048576, $D228, FALSE))</f>
        <v>1283.4715474580971</v>
      </c>
      <c r="AF228" s="24">
        <f>IF(ISBLANK(HLOOKUP(AF$1, m_preprocess!$1:$1048576, $D228, FALSE)), "", HLOOKUP(AF$1, m_preprocess!$1:$1048576, $D228, FALSE))</f>
        <v>409.61691452882104</v>
      </c>
      <c r="AG228" s="24">
        <f>IF(ISBLANK(HLOOKUP(AG$1, m_preprocess!$1:$1048576, $D228, FALSE)), "", HLOOKUP(AG$1, m_preprocess!$1:$1048576, $D228, FALSE))</f>
        <v>7500.9179240376006</v>
      </c>
      <c r="AH228" s="24">
        <f>IF(ISBLANK(HLOOKUP(AH$1, m_preprocess!$1:$1048576, $D228, FALSE)), "", HLOOKUP(AH$1, m_preprocess!$1:$1048576, $D228, FALSE))</f>
        <v>922957</v>
      </c>
      <c r="AI228" s="24">
        <f>IF(ISBLANK(HLOOKUP(AI$1, m_preprocess!$1:$1048576, $D228, FALSE)), "", HLOOKUP(AI$1, m_preprocess!$1:$1048576, $D228, FALSE))</f>
        <v>104.1023108897613</v>
      </c>
    </row>
    <row r="229" spans="1:35" x14ac:dyDescent="0.25">
      <c r="A229" s="27">
        <v>40878</v>
      </c>
      <c r="B229">
        <v>2011</v>
      </c>
      <c r="C229">
        <v>12</v>
      </c>
      <c r="D229">
        <v>229</v>
      </c>
      <c r="E229" s="24">
        <f>IF(ISBLANK(HLOOKUP(E$1, m_preprocess!$1:$1048576, $D229, FALSE)), "", HLOOKUP(E$1, m_preprocess!$1:$1048576, $D229, FALSE))</f>
        <v>143.36165785374328</v>
      </c>
      <c r="F229" s="24">
        <f>IF(ISBLANK(HLOOKUP(F$1, m_preprocess!$1:$1048576, $D229, FALSE)), "", HLOOKUP(F$1, m_preprocess!$1:$1048576, $D229, FALSE))</f>
        <v>117.58</v>
      </c>
      <c r="G229" s="24">
        <f>IF(ISBLANK(HLOOKUP(G$1, m_preprocess!$1:$1048576, $D229, FALSE)), "", HLOOKUP(G$1, m_preprocess!$1:$1048576, $D229, FALSE))</f>
        <v>180.14893149328967</v>
      </c>
      <c r="H229" s="24">
        <f>IF(ISBLANK(HLOOKUP(H$1, m_preprocess!$1:$1048576, $D229, FALSE)), "", HLOOKUP(H$1, m_preprocess!$1:$1048576, $D229, FALSE))</f>
        <v>37.143770450366809</v>
      </c>
      <c r="I229" s="24">
        <f>IF(ISBLANK(HLOOKUP(I$1, m_preprocess!$1:$1048576, $D229, FALSE)), "", HLOOKUP(I$1, m_preprocess!$1:$1048576, $D229, FALSE))</f>
        <v>82</v>
      </c>
      <c r="J229" s="24">
        <f>IF(ISBLANK(HLOOKUP(J$1, m_preprocess!$1:$1048576, $D229, FALSE)), "", HLOOKUP(J$1, m_preprocess!$1:$1048576, $D229, FALSE))</f>
        <v>104.6984462853333</v>
      </c>
      <c r="K229" s="24">
        <f>IF(ISBLANK(HLOOKUP(K$1, m_preprocess!$1:$1048576, $D229, FALSE)), "", HLOOKUP(K$1, m_preprocess!$1:$1048576, $D229, FALSE))</f>
        <v>58.151888373937496</v>
      </c>
      <c r="L229" s="24">
        <f>IF(ISBLANK(HLOOKUP(L$1, m_preprocess!$1:$1048576, $D229, FALSE)), "", HLOOKUP(L$1, m_preprocess!$1:$1048576, $D229, FALSE))</f>
        <v>17.401747061184352</v>
      </c>
      <c r="M229" s="24">
        <f>IF(ISBLANK(HLOOKUP(M$1, m_preprocess!$1:$1048576, $D229, FALSE)), "", HLOOKUP(M$1, m_preprocess!$1:$1048576, $D229, FALSE))</f>
        <v>57.805691548026807</v>
      </c>
      <c r="N229" s="24">
        <f>IF(ISBLANK(HLOOKUP(N$1, m_preprocess!$1:$1048576, $D229, FALSE)), "", HLOOKUP(N$1, m_preprocess!$1:$1048576, $D229, FALSE))</f>
        <v>12.178435348710257</v>
      </c>
      <c r="O229" s="24">
        <f>IF(ISBLANK(HLOOKUP(O$1, m_preprocess!$1:$1048576, $D229, FALSE)), "", HLOOKUP(O$1, m_preprocess!$1:$1048576, $D229, FALSE))</f>
        <v>15.773800471598072</v>
      </c>
      <c r="P229" s="24">
        <f>IF(ISBLANK(HLOOKUP(P$1, m_preprocess!$1:$1048576, $D229, FALSE)), "", HLOOKUP(P$1, m_preprocess!$1:$1048576, $D229, FALSE))</f>
        <v>6.6419830273104115</v>
      </c>
      <c r="Q229" s="24">
        <f>IF(ISBLANK(HLOOKUP(Q$1, m_preprocess!$1:$1048576, $D229, FALSE)), "", HLOOKUP(Q$1, m_preprocess!$1:$1048576, $D229, FALSE))</f>
        <v>55.834396316099344</v>
      </c>
      <c r="R229" s="24">
        <f>IF(ISBLANK(HLOOKUP(R$1, m_preprocess!$1:$1048576, $D229, FALSE)), "", HLOOKUP(R$1, m_preprocess!$1:$1048576, $D229, FALSE))</f>
        <v>249.76731999775706</v>
      </c>
      <c r="S229" s="24">
        <f>IF(ISBLANK(HLOOKUP(S$1, m_preprocess!$1:$1048576, $D229, FALSE)), "", HLOOKUP(S$1, m_preprocess!$1:$1048576, $D229, FALSE))</f>
        <v>922.96900000000005</v>
      </c>
      <c r="T229" s="24">
        <f>IF(ISBLANK(HLOOKUP(T$1, m_preprocess!$1:$1048576, $D229, FALSE)), "", HLOOKUP(T$1, m_preprocess!$1:$1048576, $D229, FALSE))</f>
        <v>10118.6</v>
      </c>
      <c r="U229" s="24">
        <f>IF(ISBLANK(HLOOKUP(U$1, m_preprocess!$1:$1048576, $D229, FALSE)), "", HLOOKUP(U$1, m_preprocess!$1:$1048576, $D229, FALSE))</f>
        <v>65033</v>
      </c>
      <c r="V229" s="24">
        <f>IF(ISBLANK(HLOOKUP(V$1, m_preprocess!$1:$1048576, $D229, FALSE)), "", HLOOKUP(V$1, m_preprocess!$1:$1048576, $D229, FALSE))</f>
        <v>58.634031474682679</v>
      </c>
      <c r="W229" s="24">
        <f>IF(ISBLANK(HLOOKUP(W$1, m_preprocess!$1:$1048576, $D229, FALSE)), "", HLOOKUP(W$1, m_preprocess!$1:$1048576, $D229, FALSE))</f>
        <v>773972.34452583967</v>
      </c>
      <c r="X229" s="24">
        <f>IF(ISBLANK(HLOOKUP(X$1, m_preprocess!$1:$1048576, $D229, FALSE)), "", HLOOKUP(X$1, m_preprocess!$1:$1048576, $D229, FALSE))</f>
        <v>1432388.9969946381</v>
      </c>
      <c r="Y229" s="24">
        <f>IF(ISBLANK(HLOOKUP(Y$1, m_preprocess!$1:$1048576, $D229, FALSE)), "", HLOOKUP(Y$1, m_preprocess!$1:$1048576, $D229, FALSE))</f>
        <v>139.22999999999999</v>
      </c>
      <c r="Z229" s="24">
        <f>IF(ISBLANK(HLOOKUP(Z$1, m_preprocess!$1:$1048576, $D229, FALSE)), "", HLOOKUP(Z$1, m_preprocess!$1:$1048576, $D229, FALSE))</f>
        <v>95.7</v>
      </c>
      <c r="AA229" s="24">
        <f>IF(ISBLANK(HLOOKUP(AA$1, m_preprocess!$1:$1048576, $D229, FALSE)), "", HLOOKUP(AA$1, m_preprocess!$1:$1048576, $D229, FALSE))</f>
        <v>50.742893000000002</v>
      </c>
      <c r="AB229" s="24">
        <f>IF(ISBLANK(HLOOKUP(AB$1, m_preprocess!$1:$1048576, $D229, FALSE)), "", HLOOKUP(AB$1, m_preprocess!$1:$1048576, $D229, FALSE))</f>
        <v>52.572505999999997</v>
      </c>
      <c r="AC229" s="24">
        <f>IF(ISBLANK(HLOOKUP(AC$1, m_preprocess!$1:$1048576, $D229, FALSE)), "", HLOOKUP(AC$1, m_preprocess!$1:$1048576, $D229, FALSE))</f>
        <v>34.4026595606</v>
      </c>
      <c r="AD229" s="24">
        <f>IF(ISBLANK(HLOOKUP(AD$1, m_preprocess!$1:$1048576, $D229, FALSE)), "", HLOOKUP(AD$1, m_preprocess!$1:$1048576, $D229, FALSE))</f>
        <v>163.01133196848193</v>
      </c>
      <c r="AE229" s="24">
        <f>IF(ISBLANK(HLOOKUP(AE$1, m_preprocess!$1:$1048576, $D229, FALSE)), "", HLOOKUP(AE$1, m_preprocess!$1:$1048576, $D229, FALSE))</f>
        <v>1316.8500132316794</v>
      </c>
      <c r="AF229" s="24">
        <f>IF(ISBLANK(HLOOKUP(AF$1, m_preprocess!$1:$1048576, $D229, FALSE)), "", HLOOKUP(AF$1, m_preprocess!$1:$1048576, $D229, FALSE))</f>
        <v>372.4495258249525</v>
      </c>
      <c r="AG229" s="24">
        <f>IF(ISBLANK(HLOOKUP(AG$1, m_preprocess!$1:$1048576, $D229, FALSE)), "", HLOOKUP(AG$1, m_preprocess!$1:$1048576, $D229, FALSE))</f>
        <v>7595.1074630019684</v>
      </c>
      <c r="AH229" s="24">
        <f>IF(ISBLANK(HLOOKUP(AH$1, m_preprocess!$1:$1048576, $D229, FALSE)), "", HLOOKUP(AH$1, m_preprocess!$1:$1048576, $D229, FALSE))</f>
        <v>956476</v>
      </c>
      <c r="AI229" s="24">
        <f>IF(ISBLANK(HLOOKUP(AI$1, m_preprocess!$1:$1048576, $D229, FALSE)), "", HLOOKUP(AI$1, m_preprocess!$1:$1048576, $D229, FALSE))</f>
        <v>103.57811343257563</v>
      </c>
    </row>
    <row r="230" spans="1:35" x14ac:dyDescent="0.25">
      <c r="A230" s="27">
        <v>40909</v>
      </c>
      <c r="B230">
        <v>2012</v>
      </c>
      <c r="C230">
        <v>1</v>
      </c>
      <c r="D230">
        <v>230</v>
      </c>
      <c r="E230" s="24">
        <f>IF(ISBLANK(HLOOKUP(E$1, m_preprocess!$1:$1048576, $D230, FALSE)), "", HLOOKUP(E$1, m_preprocess!$1:$1048576, $D230, FALSE))</f>
        <v>136.19408129361287</v>
      </c>
      <c r="F230" s="24">
        <f>IF(ISBLANK(HLOOKUP(F$1, m_preprocess!$1:$1048576, $D230, FALSE)), "", HLOOKUP(F$1, m_preprocess!$1:$1048576, $D230, FALSE))</f>
        <v>96.06</v>
      </c>
      <c r="G230" s="24">
        <f>IF(ISBLANK(HLOOKUP(G$1, m_preprocess!$1:$1048576, $D230, FALSE)), "", HLOOKUP(G$1, m_preprocess!$1:$1048576, $D230, FALSE))</f>
        <v>176.62029723359771</v>
      </c>
      <c r="H230" s="24">
        <f>IF(ISBLANK(HLOOKUP(H$1, m_preprocess!$1:$1048576, $D230, FALSE)), "", HLOOKUP(H$1, m_preprocess!$1:$1048576, $D230, FALSE))</f>
        <v>37.483257996312524</v>
      </c>
      <c r="I230" s="24">
        <f>IF(ISBLANK(HLOOKUP(I$1, m_preprocess!$1:$1048576, $D230, FALSE)), "", HLOOKUP(I$1, m_preprocess!$1:$1048576, $D230, FALSE))</f>
        <v>72.363356420178533</v>
      </c>
      <c r="J230" s="24">
        <f>IF(ISBLANK(HLOOKUP(J$1, m_preprocess!$1:$1048576, $D230, FALSE)), "", HLOOKUP(J$1, m_preprocess!$1:$1048576, $D230, FALSE))</f>
        <v>106.67409429339246</v>
      </c>
      <c r="K230" s="24">
        <f>IF(ISBLANK(HLOOKUP(K$1, m_preprocess!$1:$1048576, $D230, FALSE)), "", HLOOKUP(K$1, m_preprocess!$1:$1048576, $D230, FALSE))</f>
        <v>48.643950495117295</v>
      </c>
      <c r="L230" s="24">
        <f>IF(ISBLANK(HLOOKUP(L$1, m_preprocess!$1:$1048576, $D230, FALSE)), "", HLOOKUP(L$1, m_preprocess!$1:$1048576, $D230, FALSE))</f>
        <v>14.848350933403088</v>
      </c>
      <c r="M230" s="24">
        <f>IF(ISBLANK(HLOOKUP(M$1, m_preprocess!$1:$1048576, $D230, FALSE)), "", HLOOKUP(M$1, m_preprocess!$1:$1048576, $D230, FALSE))</f>
        <v>51.549020583353979</v>
      </c>
      <c r="N230" s="24">
        <f>IF(ISBLANK(HLOOKUP(N$1, m_preprocess!$1:$1048576, $D230, FALSE)), "", HLOOKUP(N$1, m_preprocess!$1:$1048576, $D230, FALSE))</f>
        <v>11.824664973115514</v>
      </c>
      <c r="O230" s="24">
        <f>IF(ISBLANK(HLOOKUP(O$1, m_preprocess!$1:$1048576, $D230, FALSE)), "", HLOOKUP(O$1, m_preprocess!$1:$1048576, $D230, FALSE))</f>
        <v>15.965816200856214</v>
      </c>
      <c r="P230" s="24">
        <f>IF(ISBLANK(HLOOKUP(P$1, m_preprocess!$1:$1048576, $D230, FALSE)), "", HLOOKUP(P$1, m_preprocess!$1:$1048576, $D230, FALSE))</f>
        <v>6.2585572953877682</v>
      </c>
      <c r="Q230" s="24">
        <f>IF(ISBLANK(HLOOKUP(Q$1, m_preprocess!$1:$1048576, $D230, FALSE)), "", HLOOKUP(Q$1, m_preprocess!$1:$1048576, $D230, FALSE))</f>
        <v>31.31264630506411</v>
      </c>
      <c r="R230" s="24">
        <f>IF(ISBLANK(HLOOKUP(R$1, m_preprocess!$1:$1048576, $D230, FALSE)), "", HLOOKUP(R$1, m_preprocess!$1:$1048576, $D230, FALSE))</f>
        <v>203.56021348919626</v>
      </c>
      <c r="S230" s="24">
        <f>IF(ISBLANK(HLOOKUP(S$1, m_preprocess!$1:$1048576, $D230, FALSE)), "", HLOOKUP(S$1, m_preprocess!$1:$1048576, $D230, FALSE))</f>
        <v>859.899</v>
      </c>
      <c r="T230" s="24">
        <f>IF(ISBLANK(HLOOKUP(T$1, m_preprocess!$1:$1048576, $D230, FALSE)), "", HLOOKUP(T$1, m_preprocess!$1:$1048576, $D230, FALSE))</f>
        <v>10806.8</v>
      </c>
      <c r="U230" s="24">
        <f>IF(ISBLANK(HLOOKUP(U$1, m_preprocess!$1:$1048576, $D230, FALSE)), "", HLOOKUP(U$1, m_preprocess!$1:$1048576, $D230, FALSE))</f>
        <v>46442</v>
      </c>
      <c r="V230" s="24">
        <f>IF(ISBLANK(HLOOKUP(V$1, m_preprocess!$1:$1048576, $D230, FALSE)), "", HLOOKUP(V$1, m_preprocess!$1:$1048576, $D230, FALSE))</f>
        <v>58.503521167569659</v>
      </c>
      <c r="W230" s="24">
        <f>IF(ISBLANK(HLOOKUP(W$1, m_preprocess!$1:$1048576, $D230, FALSE)), "", HLOOKUP(W$1, m_preprocess!$1:$1048576, $D230, FALSE))</f>
        <v>702994.45161870075</v>
      </c>
      <c r="X230" s="24">
        <f>IF(ISBLANK(HLOOKUP(X$1, m_preprocess!$1:$1048576, $D230, FALSE)), "", HLOOKUP(X$1, m_preprocess!$1:$1048576, $D230, FALSE))</f>
        <v>1437966.814552312</v>
      </c>
      <c r="Y230" s="24">
        <f>IF(ISBLANK(HLOOKUP(Y$1, m_preprocess!$1:$1048576, $D230, FALSE)), "", HLOOKUP(Y$1, m_preprocess!$1:$1048576, $D230, FALSE))</f>
        <v>133.34</v>
      </c>
      <c r="Z230" s="24">
        <f>IF(ISBLANK(HLOOKUP(Z$1, m_preprocess!$1:$1048576, $D230, FALSE)), "", HLOOKUP(Z$1, m_preprocess!$1:$1048576, $D230, FALSE))</f>
        <v>88.7</v>
      </c>
      <c r="AA230" s="24">
        <f>IF(ISBLANK(HLOOKUP(AA$1, m_preprocess!$1:$1048576, $D230, FALSE)), "", HLOOKUP(AA$1, m_preprocess!$1:$1048576, $D230, FALSE))</f>
        <v>49.773021999999997</v>
      </c>
      <c r="AB230" s="24">
        <f>IF(ISBLANK(HLOOKUP(AB$1, m_preprocess!$1:$1048576, $D230, FALSE)), "", HLOOKUP(AB$1, m_preprocess!$1:$1048576, $D230, FALSE))</f>
        <v>57.351104999999997</v>
      </c>
      <c r="AC230" s="24">
        <f>IF(ISBLANK(HLOOKUP(AC$1, m_preprocess!$1:$1048576, $D230, FALSE)), "", HLOOKUP(AC$1, m_preprocess!$1:$1048576, $D230, FALSE))</f>
        <v>28.9194279771</v>
      </c>
      <c r="AD230" s="24">
        <f>IF(ISBLANK(HLOOKUP(AD$1, m_preprocess!$1:$1048576, $D230, FALSE)), "", HLOOKUP(AD$1, m_preprocess!$1:$1048576, $D230, FALSE))</f>
        <v>162.04813101459214</v>
      </c>
      <c r="AE230" s="24">
        <f>IF(ISBLANK(HLOOKUP(AE$1, m_preprocess!$1:$1048576, $D230, FALSE)), "", HLOOKUP(AE$1, m_preprocess!$1:$1048576, $D230, FALSE))</f>
        <v>1409.8022069996853</v>
      </c>
      <c r="AF230" s="24">
        <f>IF(ISBLANK(HLOOKUP(AF$1, m_preprocess!$1:$1048576, $D230, FALSE)), "", HLOOKUP(AF$1, m_preprocess!$1:$1048576, $D230, FALSE))</f>
        <v>403.73271460150971</v>
      </c>
      <c r="AG230" s="24">
        <f>IF(ISBLANK(HLOOKUP(AG$1, m_preprocess!$1:$1048576, $D230, FALSE)), "", HLOOKUP(AG$1, m_preprocess!$1:$1048576, $D230, FALSE))</f>
        <v>7657.0416910339973</v>
      </c>
      <c r="AH230" s="24">
        <f>IF(ISBLANK(HLOOKUP(AH$1, m_preprocess!$1:$1048576, $D230, FALSE)), "", HLOOKUP(AH$1, m_preprocess!$1:$1048576, $D230, FALSE))</f>
        <v>955814</v>
      </c>
      <c r="AI230" s="24">
        <f>IF(ISBLANK(HLOOKUP(AI$1, m_preprocess!$1:$1048576, $D230, FALSE)), "", HLOOKUP(AI$1, m_preprocess!$1:$1048576, $D230, FALSE))</f>
        <v>104.05148858312241</v>
      </c>
    </row>
    <row r="231" spans="1:35" x14ac:dyDescent="0.25">
      <c r="A231" s="27">
        <v>40940</v>
      </c>
      <c r="B231">
        <v>2012</v>
      </c>
      <c r="C231">
        <v>2</v>
      </c>
      <c r="D231">
        <v>231</v>
      </c>
      <c r="E231" s="24">
        <f>IF(ISBLANK(HLOOKUP(E$1, m_preprocess!$1:$1048576, $D231, FALSE)), "", HLOOKUP(E$1, m_preprocess!$1:$1048576, $D231, FALSE))</f>
        <v>132.36052594074121</v>
      </c>
      <c r="F231" s="24">
        <f>IF(ISBLANK(HLOOKUP(F$1, m_preprocess!$1:$1048576, $D231, FALSE)), "", HLOOKUP(F$1, m_preprocess!$1:$1048576, $D231, FALSE))</f>
        <v>91.42</v>
      </c>
      <c r="G231" s="24">
        <f>IF(ISBLANK(HLOOKUP(G$1, m_preprocess!$1:$1048576, $D231, FALSE)), "", HLOOKUP(G$1, m_preprocess!$1:$1048576, $D231, FALSE))</f>
        <v>167.48969243519659</v>
      </c>
      <c r="H231" s="24">
        <f>IF(ISBLANK(HLOOKUP(H$1, m_preprocess!$1:$1048576, $D231, FALSE)), "", HLOOKUP(H$1, m_preprocess!$1:$1048576, $D231, FALSE))</f>
        <v>37.759776078090894</v>
      </c>
      <c r="I231" s="24">
        <f>IF(ISBLANK(HLOOKUP(I$1, m_preprocess!$1:$1048576, $D231, FALSE)), "", HLOOKUP(I$1, m_preprocess!$1:$1048576, $D231, FALSE))</f>
        <v>73.391850652325331</v>
      </c>
      <c r="J231" s="24">
        <f>IF(ISBLANK(HLOOKUP(J$1, m_preprocess!$1:$1048576, $D231, FALSE)), "", HLOOKUP(J$1, m_preprocess!$1:$1048576, $D231, FALSE))</f>
        <v>109.34278195499915</v>
      </c>
      <c r="K231" s="24">
        <f>IF(ISBLANK(HLOOKUP(K$1, m_preprocess!$1:$1048576, $D231, FALSE)), "", HLOOKUP(K$1, m_preprocess!$1:$1048576, $D231, FALSE))</f>
        <v>53.221972883330253</v>
      </c>
      <c r="L231" s="24">
        <f>IF(ISBLANK(HLOOKUP(L$1, m_preprocess!$1:$1048576, $D231, FALSE)), "", HLOOKUP(L$1, m_preprocess!$1:$1048576, $D231, FALSE))</f>
        <v>18.496559267130245</v>
      </c>
      <c r="M231" s="24">
        <f>IF(ISBLANK(HLOOKUP(M$1, m_preprocess!$1:$1048576, $D231, FALSE)), "", HLOOKUP(M$1, m_preprocess!$1:$1048576, $D231, FALSE))</f>
        <v>45.793358696750225</v>
      </c>
      <c r="N231" s="24">
        <f>IF(ISBLANK(HLOOKUP(N$1, m_preprocess!$1:$1048576, $D231, FALSE)), "", HLOOKUP(N$1, m_preprocess!$1:$1048576, $D231, FALSE))</f>
        <v>8.2263994206827746</v>
      </c>
      <c r="O231" s="24">
        <f>IF(ISBLANK(HLOOKUP(O$1, m_preprocess!$1:$1048576, $D231, FALSE)), "", HLOOKUP(O$1, m_preprocess!$1:$1048576, $D231, FALSE))</f>
        <v>13.964494022208941</v>
      </c>
      <c r="P231" s="24">
        <f>IF(ISBLANK(HLOOKUP(P$1, m_preprocess!$1:$1048576, $D231, FALSE)), "", HLOOKUP(P$1, m_preprocess!$1:$1048576, $D231, FALSE))</f>
        <v>4.88969372731838</v>
      </c>
      <c r="Q231" s="24">
        <f>IF(ISBLANK(HLOOKUP(Q$1, m_preprocess!$1:$1048576, $D231, FALSE)), "", HLOOKUP(Q$1, m_preprocess!$1:$1048576, $D231, FALSE))</f>
        <v>30.876772086487094</v>
      </c>
      <c r="R231" s="24">
        <f>IF(ISBLANK(HLOOKUP(R$1, m_preprocess!$1:$1048576, $D231, FALSE)), "", HLOOKUP(R$1, m_preprocess!$1:$1048576, $D231, FALSE))</f>
        <v>199.40796217721351</v>
      </c>
      <c r="S231" s="24">
        <f>IF(ISBLANK(HLOOKUP(S$1, m_preprocess!$1:$1048576, $D231, FALSE)), "", HLOOKUP(S$1, m_preprocess!$1:$1048576, $D231, FALSE))</f>
        <v>763.16399999999999</v>
      </c>
      <c r="T231" s="24">
        <f>IF(ISBLANK(HLOOKUP(T$1, m_preprocess!$1:$1048576, $D231, FALSE)), "", HLOOKUP(T$1, m_preprocess!$1:$1048576, $D231, FALSE))</f>
        <v>10089.200000000001</v>
      </c>
      <c r="U231" s="24">
        <f>IF(ISBLANK(HLOOKUP(U$1, m_preprocess!$1:$1048576, $D231, FALSE)), "", HLOOKUP(U$1, m_preprocess!$1:$1048576, $D231, FALSE))</f>
        <v>42177</v>
      </c>
      <c r="V231" s="24">
        <f>IF(ISBLANK(HLOOKUP(V$1, m_preprocess!$1:$1048576, $D231, FALSE)), "", HLOOKUP(V$1, m_preprocess!$1:$1048576, $D231, FALSE))</f>
        <v>58.753344835180833</v>
      </c>
      <c r="W231" s="24">
        <f>IF(ISBLANK(HLOOKUP(W$1, m_preprocess!$1:$1048576, $D231, FALSE)), "", HLOOKUP(W$1, m_preprocess!$1:$1048576, $D231, FALSE))</f>
        <v>699139.127451487</v>
      </c>
      <c r="X231" s="24">
        <f>IF(ISBLANK(HLOOKUP(X$1, m_preprocess!$1:$1048576, $D231, FALSE)), "", HLOOKUP(X$1, m_preprocess!$1:$1048576, $D231, FALSE))</f>
        <v>1445618.1966521831</v>
      </c>
      <c r="Y231" s="24">
        <f>IF(ISBLANK(HLOOKUP(Y$1, m_preprocess!$1:$1048576, $D231, FALSE)), "", HLOOKUP(Y$1, m_preprocess!$1:$1048576, $D231, FALSE))</f>
        <v>135.35</v>
      </c>
      <c r="Z231" s="24">
        <f>IF(ISBLANK(HLOOKUP(Z$1, m_preprocess!$1:$1048576, $D231, FALSE)), "", HLOOKUP(Z$1, m_preprocess!$1:$1048576, $D231, FALSE))</f>
        <v>89.8</v>
      </c>
      <c r="AA231" s="24">
        <f>IF(ISBLANK(HLOOKUP(AA$1, m_preprocess!$1:$1048576, $D231, FALSE)), "", HLOOKUP(AA$1, m_preprocess!$1:$1048576, $D231, FALSE))</f>
        <v>46.011673000000002</v>
      </c>
      <c r="AB231" s="24">
        <f>IF(ISBLANK(HLOOKUP(AB$1, m_preprocess!$1:$1048576, $D231, FALSE)), "", HLOOKUP(AB$1, m_preprocess!$1:$1048576, $D231, FALSE))</f>
        <v>52.629027999999998</v>
      </c>
      <c r="AC231" s="24">
        <f>IF(ISBLANK(HLOOKUP(AC$1, m_preprocess!$1:$1048576, $D231, FALSE)), "", HLOOKUP(AC$1, m_preprocess!$1:$1048576, $D231, FALSE))</f>
        <v>30.710226946799999</v>
      </c>
      <c r="AD231" s="24">
        <f>IF(ISBLANK(HLOOKUP(AD$1, m_preprocess!$1:$1048576, $D231, FALSE)), "", HLOOKUP(AD$1, m_preprocess!$1:$1048576, $D231, FALSE))</f>
        <v>162.11109081361315</v>
      </c>
      <c r="AE231" s="24">
        <f>IF(ISBLANK(HLOOKUP(AE$1, m_preprocess!$1:$1048576, $D231, FALSE)), "", HLOOKUP(AE$1, m_preprocess!$1:$1048576, $D231, FALSE))</f>
        <v>1252.1907744509738</v>
      </c>
      <c r="AF231" s="24">
        <f>IF(ISBLANK(HLOOKUP(AF$1, m_preprocess!$1:$1048576, $D231, FALSE)), "", HLOOKUP(AF$1, m_preprocess!$1:$1048576, $D231, FALSE))</f>
        <v>363.64448150202685</v>
      </c>
      <c r="AG231" s="24">
        <f>IF(ISBLANK(HLOOKUP(AG$1, m_preprocess!$1:$1048576, $D231, FALSE)), "", HLOOKUP(AG$1, m_preprocess!$1:$1048576, $D231, FALSE))</f>
        <v>7707.0784739626306</v>
      </c>
      <c r="AH231" s="24">
        <f>IF(ISBLANK(HLOOKUP(AH$1, m_preprocess!$1:$1048576, $D231, FALSE)), "", HLOOKUP(AH$1, m_preprocess!$1:$1048576, $D231, FALSE))</f>
        <v>894784</v>
      </c>
      <c r="AI231" s="24">
        <f>IF(ISBLANK(HLOOKUP(AI$1, m_preprocess!$1:$1048576, $D231, FALSE)), "", HLOOKUP(AI$1, m_preprocess!$1:$1048576, $D231, FALSE))</f>
        <v>103.18054788532717</v>
      </c>
    </row>
    <row r="232" spans="1:35" x14ac:dyDescent="0.25">
      <c r="A232" s="27">
        <v>40969</v>
      </c>
      <c r="B232">
        <v>2012</v>
      </c>
      <c r="C232">
        <v>3</v>
      </c>
      <c r="D232">
        <v>232</v>
      </c>
      <c r="E232" s="24">
        <f>IF(ISBLANK(HLOOKUP(E$1, m_preprocess!$1:$1048576, $D232, FALSE)), "", HLOOKUP(E$1, m_preprocess!$1:$1048576, $D232, FALSE))</f>
        <v>147.44101624495764</v>
      </c>
      <c r="F232" s="24">
        <f>IF(ISBLANK(HLOOKUP(F$1, m_preprocess!$1:$1048576, $D232, FALSE)), "", HLOOKUP(F$1, m_preprocess!$1:$1048576, $D232, FALSE))</f>
        <v>103.95</v>
      </c>
      <c r="G232" s="24">
        <f>IF(ISBLANK(HLOOKUP(G$1, m_preprocess!$1:$1048576, $D232, FALSE)), "", HLOOKUP(G$1, m_preprocess!$1:$1048576, $D232, FALSE))</f>
        <v>188.92454663620194</v>
      </c>
      <c r="H232" s="24">
        <f>IF(ISBLANK(HLOOKUP(H$1, m_preprocess!$1:$1048576, $D232, FALSE)), "", HLOOKUP(H$1, m_preprocess!$1:$1048576, $D232, FALSE))</f>
        <v>38.112952637986034</v>
      </c>
      <c r="I232" s="24">
        <f>IF(ISBLANK(HLOOKUP(I$1, m_preprocess!$1:$1048576, $D232, FALSE)), "", HLOOKUP(I$1, m_preprocess!$1:$1048576, $D232, FALSE))</f>
        <v>77.574853397449573</v>
      </c>
      <c r="J232" s="24">
        <f>IF(ISBLANK(HLOOKUP(J$1, m_preprocess!$1:$1048576, $D232, FALSE)), "", HLOOKUP(J$1, m_preprocess!$1:$1048576, $D232, FALSE))</f>
        <v>111.39408578059688</v>
      </c>
      <c r="K232" s="24">
        <f>IF(ISBLANK(HLOOKUP(K$1, m_preprocess!$1:$1048576, $D232, FALSE)), "", HLOOKUP(K$1, m_preprocess!$1:$1048576, $D232, FALSE))</f>
        <v>53.739159245786936</v>
      </c>
      <c r="L232" s="24">
        <f>IF(ISBLANK(HLOOKUP(L$1, m_preprocess!$1:$1048576, $D232, FALSE)), "", HLOOKUP(L$1, m_preprocess!$1:$1048576, $D232, FALSE))</f>
        <v>16.527335449989508</v>
      </c>
      <c r="M232" s="24">
        <f>IF(ISBLANK(HLOOKUP(M$1, m_preprocess!$1:$1048576, $D232, FALSE)), "", HLOOKUP(M$1, m_preprocess!$1:$1048576, $D232, FALSE))</f>
        <v>49.690810364856468</v>
      </c>
      <c r="N232" s="24">
        <f>IF(ISBLANK(HLOOKUP(N$1, m_preprocess!$1:$1048576, $D232, FALSE)), "", HLOOKUP(N$1, m_preprocess!$1:$1048576, $D232, FALSE))</f>
        <v>8.0705430485520804</v>
      </c>
      <c r="O232" s="24">
        <f>IF(ISBLANK(HLOOKUP(O$1, m_preprocess!$1:$1048576, $D232, FALSE)), "", HLOOKUP(O$1, m_preprocess!$1:$1048576, $D232, FALSE))</f>
        <v>14.846816899214529</v>
      </c>
      <c r="P232" s="24">
        <f>IF(ISBLANK(HLOOKUP(P$1, m_preprocess!$1:$1048576, $D232, FALSE)), "", HLOOKUP(P$1, m_preprocess!$1:$1048576, $D232, FALSE))</f>
        <v>4.7365176682870276</v>
      </c>
      <c r="Q232" s="24">
        <f>IF(ISBLANK(HLOOKUP(Q$1, m_preprocess!$1:$1048576, $D232, FALSE)), "", HLOOKUP(Q$1, m_preprocess!$1:$1048576, $D232, FALSE))</f>
        <v>33.298391023505381</v>
      </c>
      <c r="R232" s="24">
        <f>IF(ISBLANK(HLOOKUP(R$1, m_preprocess!$1:$1048576, $D232, FALSE)), "", HLOOKUP(R$1, m_preprocess!$1:$1048576, $D232, FALSE))</f>
        <v>211.24052173212658</v>
      </c>
      <c r="S232" s="24">
        <f>IF(ISBLANK(HLOOKUP(S$1, m_preprocess!$1:$1048576, $D232, FALSE)), "", HLOOKUP(S$1, m_preprocess!$1:$1048576, $D232, FALSE))</f>
        <v>952.42</v>
      </c>
      <c r="T232" s="24">
        <f>IF(ISBLANK(HLOOKUP(T$1, m_preprocess!$1:$1048576, $D232, FALSE)), "", HLOOKUP(T$1, m_preprocess!$1:$1048576, $D232, FALSE))</f>
        <v>10178</v>
      </c>
      <c r="U232" s="24">
        <f>IF(ISBLANK(HLOOKUP(U$1, m_preprocess!$1:$1048576, $D232, FALSE)), "", HLOOKUP(U$1, m_preprocess!$1:$1048576, $D232, FALSE))</f>
        <v>48744</v>
      </c>
      <c r="V232" s="24">
        <f>IF(ISBLANK(HLOOKUP(V$1, m_preprocess!$1:$1048576, $D232, FALSE)), "", HLOOKUP(V$1, m_preprocess!$1:$1048576, $D232, FALSE))</f>
        <v>57.104562131220113</v>
      </c>
      <c r="W232" s="24">
        <f>IF(ISBLANK(HLOOKUP(W$1, m_preprocess!$1:$1048576, $D232, FALSE)), "", HLOOKUP(W$1, m_preprocess!$1:$1048576, $D232, FALSE))</f>
        <v>691200.34205232479</v>
      </c>
      <c r="X232" s="24">
        <f>IF(ISBLANK(HLOOKUP(X$1, m_preprocess!$1:$1048576, $D232, FALSE)), "", HLOOKUP(X$1, m_preprocess!$1:$1048576, $D232, FALSE))</f>
        <v>1461046.4407971543</v>
      </c>
      <c r="Y232" s="24">
        <f>IF(ISBLANK(HLOOKUP(Y$1, m_preprocess!$1:$1048576, $D232, FALSE)), "", HLOOKUP(Y$1, m_preprocess!$1:$1048576, $D232, FALSE))</f>
        <v>146.35</v>
      </c>
      <c r="Z232" s="24">
        <f>IF(ISBLANK(HLOOKUP(Z$1, m_preprocess!$1:$1048576, $D232, FALSE)), "", HLOOKUP(Z$1, m_preprocess!$1:$1048576, $D232, FALSE))</f>
        <v>99.7</v>
      </c>
      <c r="AA232" s="24">
        <f>IF(ISBLANK(HLOOKUP(AA$1, m_preprocess!$1:$1048576, $D232, FALSE)), "", HLOOKUP(AA$1, m_preprocess!$1:$1048576, $D232, FALSE))</f>
        <v>45.770203000000002</v>
      </c>
      <c r="AB232" s="24">
        <f>IF(ISBLANK(HLOOKUP(AB$1, m_preprocess!$1:$1048576, $D232, FALSE)), "", HLOOKUP(AB$1, m_preprocess!$1:$1048576, $D232, FALSE))</f>
        <v>50.219493999999997</v>
      </c>
      <c r="AC232" s="24">
        <f>IF(ISBLANK(HLOOKUP(AC$1, m_preprocess!$1:$1048576, $D232, FALSE)), "", HLOOKUP(AC$1, m_preprocess!$1:$1048576, $D232, FALSE))</f>
        <v>35.011444825299996</v>
      </c>
      <c r="AD232" s="24">
        <f>IF(ISBLANK(HLOOKUP(AD$1, m_preprocess!$1:$1048576, $D232, FALSE)), "", HLOOKUP(AD$1, m_preprocess!$1:$1048576, $D232, FALSE))</f>
        <v>159.88868858549833</v>
      </c>
      <c r="AE232" s="24">
        <f>IF(ISBLANK(HLOOKUP(AE$1, m_preprocess!$1:$1048576, $D232, FALSE)), "", HLOOKUP(AE$1, m_preprocess!$1:$1048576, $D232, FALSE))</f>
        <v>1268.9478257459305</v>
      </c>
      <c r="AF232" s="24">
        <f>IF(ISBLANK(HLOOKUP(AF$1, m_preprocess!$1:$1048576, $D232, FALSE)), "", HLOOKUP(AF$1, m_preprocess!$1:$1048576, $D232, FALSE))</f>
        <v>360.65949664445509</v>
      </c>
      <c r="AG232" s="24">
        <f>IF(ISBLANK(HLOOKUP(AG$1, m_preprocess!$1:$1048576, $D232, FALSE)), "", HLOOKUP(AG$1, m_preprocess!$1:$1048576, $D232, FALSE))</f>
        <v>7755.7942833248435</v>
      </c>
      <c r="AH232" s="24">
        <f>IF(ISBLANK(HLOOKUP(AH$1, m_preprocess!$1:$1048576, $D232, FALSE)), "", HLOOKUP(AH$1, m_preprocess!$1:$1048576, $D232, FALSE))</f>
        <v>959587</v>
      </c>
      <c r="AI232" s="24">
        <f>IF(ISBLANK(HLOOKUP(AI$1, m_preprocess!$1:$1048576, $D232, FALSE)), "", HLOOKUP(AI$1, m_preprocess!$1:$1048576, $D232, FALSE))</f>
        <v>103.570652193868</v>
      </c>
    </row>
    <row r="233" spans="1:35" x14ac:dyDescent="0.25">
      <c r="A233" s="27">
        <v>41000</v>
      </c>
      <c r="B233">
        <v>2012</v>
      </c>
      <c r="C233">
        <v>4</v>
      </c>
      <c r="D233">
        <v>233</v>
      </c>
      <c r="E233" s="24">
        <f>IF(ISBLANK(HLOOKUP(E$1, m_preprocess!$1:$1048576, $D233, FALSE)), "", HLOOKUP(E$1, m_preprocess!$1:$1048576, $D233, FALSE))</f>
        <v>145.52027831854522</v>
      </c>
      <c r="F233" s="24">
        <f>IF(ISBLANK(HLOOKUP(F$1, m_preprocess!$1:$1048576, $D233, FALSE)), "", HLOOKUP(F$1, m_preprocess!$1:$1048576, $D233, FALSE))</f>
        <v>101.29</v>
      </c>
      <c r="G233" s="24">
        <f>IF(ISBLANK(HLOOKUP(G$1, m_preprocess!$1:$1048576, $D233, FALSE)), "", HLOOKUP(G$1, m_preprocess!$1:$1048576, $D233, FALSE))</f>
        <v>167.77898264519433</v>
      </c>
      <c r="H233" s="24">
        <f>IF(ISBLANK(HLOOKUP(H$1, m_preprocess!$1:$1048576, $D233, FALSE)), "", HLOOKUP(H$1, m_preprocess!$1:$1048576, $D233, FALSE))</f>
        <v>38.430537761612655</v>
      </c>
      <c r="I233" s="24">
        <f>IF(ISBLANK(HLOOKUP(I$1, m_preprocess!$1:$1048576, $D233, FALSE)), "", HLOOKUP(I$1, m_preprocess!$1:$1048576, $D233, FALSE))</f>
        <v>78.134251638639995</v>
      </c>
      <c r="J233" s="24">
        <f>IF(ISBLANK(HLOOKUP(J$1, m_preprocess!$1:$1048576, $D233, FALSE)), "", HLOOKUP(J$1, m_preprocess!$1:$1048576, $D233, FALSE))</f>
        <v>112.59191194944363</v>
      </c>
      <c r="K233" s="24">
        <f>IF(ISBLANK(HLOOKUP(K$1, m_preprocess!$1:$1048576, $D233, FALSE)), "", HLOOKUP(K$1, m_preprocess!$1:$1048576, $D233, FALSE))</f>
        <v>57.652419750053198</v>
      </c>
      <c r="L233" s="24">
        <f>IF(ISBLANK(HLOOKUP(L$1, m_preprocess!$1:$1048576, $D233, FALSE)), "", HLOOKUP(L$1, m_preprocess!$1:$1048576, $D233, FALSE))</f>
        <v>18.334705853599662</v>
      </c>
      <c r="M233" s="24">
        <f>IF(ISBLANK(HLOOKUP(M$1, m_preprocess!$1:$1048576, $D233, FALSE)), "", HLOOKUP(M$1, m_preprocess!$1:$1048576, $D233, FALSE))</f>
        <v>46.108705082404853</v>
      </c>
      <c r="N233" s="24">
        <f>IF(ISBLANK(HLOOKUP(N$1, m_preprocess!$1:$1048576, $D233, FALSE)), "", HLOOKUP(N$1, m_preprocess!$1:$1048576, $D233, FALSE))</f>
        <v>6.1503936139208406</v>
      </c>
      <c r="O233" s="24">
        <f>IF(ISBLANK(HLOOKUP(O$1, m_preprocess!$1:$1048576, $D233, FALSE)), "", HLOOKUP(O$1, m_preprocess!$1:$1048576, $D233, FALSE))</f>
        <v>13.357679082600999</v>
      </c>
      <c r="P233" s="24">
        <f>IF(ISBLANK(HLOOKUP(P$1, m_preprocess!$1:$1048576, $D233, FALSE)), "", HLOOKUP(P$1, m_preprocess!$1:$1048576, $D233, FALSE))</f>
        <v>4.1949355905523715</v>
      </c>
      <c r="Q233" s="24">
        <f>IF(ISBLANK(HLOOKUP(Q$1, m_preprocess!$1:$1048576, $D233, FALSE)), "", HLOOKUP(Q$1, m_preprocess!$1:$1048576, $D233, FALSE))</f>
        <v>39.065287332502869</v>
      </c>
      <c r="R233" s="24">
        <f>IF(ISBLANK(HLOOKUP(R$1, m_preprocess!$1:$1048576, $D233, FALSE)), "", HLOOKUP(R$1, m_preprocess!$1:$1048576, $D233, FALSE))</f>
        <v>213.42922784164062</v>
      </c>
      <c r="S233" s="24">
        <f>IF(ISBLANK(HLOOKUP(S$1, m_preprocess!$1:$1048576, $D233, FALSE)), "", HLOOKUP(S$1, m_preprocess!$1:$1048576, $D233, FALSE))</f>
        <v>782.37900000000002</v>
      </c>
      <c r="T233" s="24">
        <f>IF(ISBLANK(HLOOKUP(T$1, m_preprocess!$1:$1048576, $D233, FALSE)), "", HLOOKUP(T$1, m_preprocess!$1:$1048576, $D233, FALSE))</f>
        <v>8970</v>
      </c>
      <c r="U233" s="24">
        <f>IF(ISBLANK(HLOOKUP(U$1, m_preprocess!$1:$1048576, $D233, FALSE)), "", HLOOKUP(U$1, m_preprocess!$1:$1048576, $D233, FALSE))</f>
        <v>49713</v>
      </c>
      <c r="V233" s="24">
        <f>IF(ISBLANK(HLOOKUP(V$1, m_preprocess!$1:$1048576, $D233, FALSE)), "", HLOOKUP(V$1, m_preprocess!$1:$1048576, $D233, FALSE))</f>
        <v>56.869725022552245</v>
      </c>
      <c r="W233" s="24">
        <f>IF(ISBLANK(HLOOKUP(W$1, m_preprocess!$1:$1048576, $D233, FALSE)), "", HLOOKUP(W$1, m_preprocess!$1:$1048576, $D233, FALSE))</f>
        <v>698575.64488250436</v>
      </c>
      <c r="X233" s="24">
        <f>IF(ISBLANK(HLOOKUP(X$1, m_preprocess!$1:$1048576, $D233, FALSE)), "", HLOOKUP(X$1, m_preprocess!$1:$1048576, $D233, FALSE))</f>
        <v>1473854.5906213513</v>
      </c>
      <c r="Y233" s="24">
        <f>IF(ISBLANK(HLOOKUP(Y$1, m_preprocess!$1:$1048576, $D233, FALSE)), "", HLOOKUP(Y$1, m_preprocess!$1:$1048576, $D233, FALSE))</f>
        <v>139.85</v>
      </c>
      <c r="Z233" s="24">
        <f>IF(ISBLANK(HLOOKUP(Z$1, m_preprocess!$1:$1048576, $D233, FALSE)), "", HLOOKUP(Z$1, m_preprocess!$1:$1048576, $D233, FALSE))</f>
        <v>92.8</v>
      </c>
      <c r="AA233" s="24">
        <f>IF(ISBLANK(HLOOKUP(AA$1, m_preprocess!$1:$1048576, $D233, FALSE)), "", HLOOKUP(AA$1, m_preprocess!$1:$1048576, $D233, FALSE))</f>
        <v>42.310169000000002</v>
      </c>
      <c r="AB233" s="24">
        <f>IF(ISBLANK(HLOOKUP(AB$1, m_preprocess!$1:$1048576, $D233, FALSE)), "", HLOOKUP(AB$1, m_preprocess!$1:$1048576, $D233, FALSE))</f>
        <v>43.833939000000001</v>
      </c>
      <c r="AC233" s="24">
        <f>IF(ISBLANK(HLOOKUP(AC$1, m_preprocess!$1:$1048576, $D233, FALSE)), "", HLOOKUP(AC$1, m_preprocess!$1:$1048576, $D233, FALSE))</f>
        <v>37.1254186683</v>
      </c>
      <c r="AD233" s="24">
        <f>IF(ISBLANK(HLOOKUP(AD$1, m_preprocess!$1:$1048576, $D233, FALSE)), "", HLOOKUP(AD$1, m_preprocess!$1:$1048576, $D233, FALSE))</f>
        <v>158.50723207504112</v>
      </c>
      <c r="AE233" s="24">
        <f>IF(ISBLANK(HLOOKUP(AE$1, m_preprocess!$1:$1048576, $D233, FALSE)), "", HLOOKUP(AE$1, m_preprocess!$1:$1048576, $D233, FALSE))</f>
        <v>1286.3692035043628</v>
      </c>
      <c r="AF233" s="24">
        <f>IF(ISBLANK(HLOOKUP(AF$1, m_preprocess!$1:$1048576, $D233, FALSE)), "", HLOOKUP(AF$1, m_preprocess!$1:$1048576, $D233, FALSE))</f>
        <v>361.5924031947992</v>
      </c>
      <c r="AG233" s="24">
        <f>IF(ISBLANK(HLOOKUP(AG$1, m_preprocess!$1:$1048576, $D233, FALSE)), "", HLOOKUP(AG$1, m_preprocess!$1:$1048576, $D233, FALSE))</f>
        <v>7797.3804522884939</v>
      </c>
      <c r="AH233" s="24">
        <f>IF(ISBLANK(HLOOKUP(AH$1, m_preprocess!$1:$1048576, $D233, FALSE)), "", HLOOKUP(AH$1, m_preprocess!$1:$1048576, $D233, FALSE))</f>
        <v>854388</v>
      </c>
      <c r="AI233" s="24">
        <f>IF(ISBLANK(HLOOKUP(AI$1, m_preprocess!$1:$1048576, $D233, FALSE)), "", HLOOKUP(AI$1, m_preprocess!$1:$1048576, $D233, FALSE))</f>
        <v>103.44712497315757</v>
      </c>
    </row>
    <row r="234" spans="1:35" x14ac:dyDescent="0.25">
      <c r="A234" s="27">
        <v>41030</v>
      </c>
      <c r="B234">
        <v>2012</v>
      </c>
      <c r="C234">
        <v>5</v>
      </c>
      <c r="D234">
        <v>234</v>
      </c>
      <c r="E234" s="24">
        <f>IF(ISBLANK(HLOOKUP(E$1, m_preprocess!$1:$1048576, $D234, FALSE)), "", HLOOKUP(E$1, m_preprocess!$1:$1048576, $D234, FALSE))</f>
        <v>157.40418371936033</v>
      </c>
      <c r="F234" s="24">
        <f>IF(ISBLANK(HLOOKUP(F$1, m_preprocess!$1:$1048576, $D234, FALSE)), "", HLOOKUP(F$1, m_preprocess!$1:$1048576, $D234, FALSE))</f>
        <v>99.15</v>
      </c>
      <c r="G234" s="24">
        <f>IF(ISBLANK(HLOOKUP(G$1, m_preprocess!$1:$1048576, $D234, FALSE)), "", HLOOKUP(G$1, m_preprocess!$1:$1048576, $D234, FALSE))</f>
        <v>180.05556056743018</v>
      </c>
      <c r="H234" s="24">
        <f>IF(ISBLANK(HLOOKUP(H$1, m_preprocess!$1:$1048576, $D234, FALSE)), "", HLOOKUP(H$1, m_preprocess!$1:$1048576, $D234, FALSE))</f>
        <v>38.742647279659529</v>
      </c>
      <c r="I234" s="24">
        <f>IF(ISBLANK(HLOOKUP(I$1, m_preprocess!$1:$1048576, $D234, FALSE)), "", HLOOKUP(I$1, m_preprocess!$1:$1048576, $D234, FALSE))</f>
        <v>72.034124792645613</v>
      </c>
      <c r="J234" s="24">
        <f>IF(ISBLANK(HLOOKUP(J$1, m_preprocess!$1:$1048576, $D234, FALSE)), "", HLOOKUP(J$1, m_preprocess!$1:$1048576, $D234, FALSE))</f>
        <v>112.29661583371418</v>
      </c>
      <c r="K234" s="24">
        <f>IF(ISBLANK(HLOOKUP(K$1, m_preprocess!$1:$1048576, $D234, FALSE)), "", HLOOKUP(K$1, m_preprocess!$1:$1048576, $D234, FALSE))</f>
        <v>61.399896671425047</v>
      </c>
      <c r="L234" s="24">
        <f>IF(ISBLANK(HLOOKUP(L$1, m_preprocess!$1:$1048576, $D234, FALSE)), "", HLOOKUP(L$1, m_preprocess!$1:$1048576, $D234, FALSE))</f>
        <v>23.021889477366614</v>
      </c>
      <c r="M234" s="24">
        <f>IF(ISBLANK(HLOOKUP(M$1, m_preprocess!$1:$1048576, $D234, FALSE)), "", HLOOKUP(M$1, m_preprocess!$1:$1048576, $D234, FALSE))</f>
        <v>58.299772531952016</v>
      </c>
      <c r="N234" s="24">
        <f>IF(ISBLANK(HLOOKUP(N$1, m_preprocess!$1:$1048576, $D234, FALSE)), "", HLOOKUP(N$1, m_preprocess!$1:$1048576, $D234, FALSE))</f>
        <v>7.2719921120108673</v>
      </c>
      <c r="O234" s="24">
        <f>IF(ISBLANK(HLOOKUP(O$1, m_preprocess!$1:$1048576, $D234, FALSE)), "", HLOOKUP(O$1, m_preprocess!$1:$1048576, $D234, FALSE))</f>
        <v>16.802365991424576</v>
      </c>
      <c r="P234" s="24">
        <f>IF(ISBLANK(HLOOKUP(P$1, m_preprocess!$1:$1048576, $D234, FALSE)), "", HLOOKUP(P$1, m_preprocess!$1:$1048576, $D234, FALSE))</f>
        <v>5.6762238264296316</v>
      </c>
      <c r="Q234" s="24">
        <f>IF(ISBLANK(HLOOKUP(Q$1, m_preprocess!$1:$1048576, $D234, FALSE)), "", HLOOKUP(Q$1, m_preprocess!$1:$1048576, $D234, FALSE))</f>
        <v>35.710001694343646</v>
      </c>
      <c r="R234" s="24">
        <f>IF(ISBLANK(HLOOKUP(R$1, m_preprocess!$1:$1048576, $D234, FALSE)), "", HLOOKUP(R$1, m_preprocess!$1:$1048576, $D234, FALSE))</f>
        <v>199.85469614682572</v>
      </c>
      <c r="S234" s="24">
        <f>IF(ISBLANK(HLOOKUP(S$1, m_preprocess!$1:$1048576, $D234, FALSE)), "", HLOOKUP(S$1, m_preprocess!$1:$1048576, $D234, FALSE))</f>
        <v>871.33600000000001</v>
      </c>
      <c r="T234" s="24">
        <f>IF(ISBLANK(HLOOKUP(T$1, m_preprocess!$1:$1048576, $D234, FALSE)), "", HLOOKUP(T$1, m_preprocess!$1:$1048576, $D234, FALSE))</f>
        <v>9601.7000000000007</v>
      </c>
      <c r="U234" s="24">
        <f>IF(ISBLANK(HLOOKUP(U$1, m_preprocess!$1:$1048576, $D234, FALSE)), "", HLOOKUP(U$1, m_preprocess!$1:$1048576, $D234, FALSE))</f>
        <v>49710</v>
      </c>
      <c r="V234" s="24">
        <f>IF(ISBLANK(HLOOKUP(V$1, m_preprocess!$1:$1048576, $D234, FALSE)), "", HLOOKUP(V$1, m_preprocess!$1:$1048576, $D234, FALSE))</f>
        <v>55.654669873157658</v>
      </c>
      <c r="W234" s="24">
        <f>IF(ISBLANK(HLOOKUP(W$1, m_preprocess!$1:$1048576, $D234, FALSE)), "", HLOOKUP(W$1, m_preprocess!$1:$1048576, $D234, FALSE))</f>
        <v>733647.49173768354</v>
      </c>
      <c r="X234" s="24">
        <f>IF(ISBLANK(HLOOKUP(X$1, m_preprocess!$1:$1048576, $D234, FALSE)), "", HLOOKUP(X$1, m_preprocess!$1:$1048576, $D234, FALSE))</f>
        <v>1513326.2184378861</v>
      </c>
      <c r="Y234" s="24">
        <f>IF(ISBLANK(HLOOKUP(Y$1, m_preprocess!$1:$1048576, $D234, FALSE)), "", HLOOKUP(Y$1, m_preprocess!$1:$1048576, $D234, FALSE))</f>
        <v>144.56</v>
      </c>
      <c r="Z234" s="24">
        <f>IF(ISBLANK(HLOOKUP(Z$1, m_preprocess!$1:$1048576, $D234, FALSE)), "", HLOOKUP(Z$1, m_preprocess!$1:$1048576, $D234, FALSE))</f>
        <v>102.5</v>
      </c>
      <c r="AA234" s="24">
        <f>IF(ISBLANK(HLOOKUP(AA$1, m_preprocess!$1:$1048576, $D234, FALSE)), "", HLOOKUP(AA$1, m_preprocess!$1:$1048576, $D234, FALSE))</f>
        <v>45.025837000000003</v>
      </c>
      <c r="AB234" s="24">
        <f>IF(ISBLANK(HLOOKUP(AB$1, m_preprocess!$1:$1048576, $D234, FALSE)), "", HLOOKUP(AB$1, m_preprocess!$1:$1048576, $D234, FALSE))</f>
        <v>46.426304000000002</v>
      </c>
      <c r="AC234" s="24">
        <f>IF(ISBLANK(HLOOKUP(AC$1, m_preprocess!$1:$1048576, $D234, FALSE)), "", HLOOKUP(AC$1, m_preprocess!$1:$1048576, $D234, FALSE))</f>
        <v>33.889369582299999</v>
      </c>
      <c r="AD234" s="24">
        <f>IF(ISBLANK(HLOOKUP(AD$1, m_preprocess!$1:$1048576, $D234, FALSE)), "", HLOOKUP(AD$1, m_preprocess!$1:$1048576, $D234, FALSE))</f>
        <v>156.7659254564164</v>
      </c>
      <c r="AE234" s="24">
        <f>IF(ISBLANK(HLOOKUP(AE$1, m_preprocess!$1:$1048576, $D234, FALSE)), "", HLOOKUP(AE$1, m_preprocess!$1:$1048576, $D234, FALSE))</f>
        <v>1575.1721174048357</v>
      </c>
      <c r="AF234" s="24">
        <f>IF(ISBLANK(HLOOKUP(AF$1, m_preprocess!$1:$1048576, $D234, FALSE)), "", HLOOKUP(AF$1, m_preprocess!$1:$1048576, $D234, FALSE))</f>
        <v>407.80525231803017</v>
      </c>
      <c r="AG234" s="24">
        <f>IF(ISBLANK(HLOOKUP(AG$1, m_preprocess!$1:$1048576, $D234, FALSE)), "", HLOOKUP(AG$1, m_preprocess!$1:$1048576, $D234, FALSE))</f>
        <v>7866.060320826914</v>
      </c>
      <c r="AH234" s="24">
        <f>IF(ISBLANK(HLOOKUP(AH$1, m_preprocess!$1:$1048576, $D234, FALSE)), "", HLOOKUP(AH$1, m_preprocess!$1:$1048576, $D234, FALSE))</f>
        <v>973060</v>
      </c>
      <c r="AI234" s="24">
        <f>IF(ISBLANK(HLOOKUP(AI$1, m_preprocess!$1:$1048576, $D234, FALSE)), "", HLOOKUP(AI$1, m_preprocess!$1:$1048576, $D234, FALSE))</f>
        <v>102.69510441672281</v>
      </c>
    </row>
    <row r="235" spans="1:35" x14ac:dyDescent="0.25">
      <c r="A235" s="27">
        <v>41061</v>
      </c>
      <c r="B235">
        <v>2012</v>
      </c>
      <c r="C235">
        <v>6</v>
      </c>
      <c r="D235">
        <v>235</v>
      </c>
      <c r="E235" s="24">
        <f>IF(ISBLANK(HLOOKUP(E$1, m_preprocess!$1:$1048576, $D235, FALSE)), "", HLOOKUP(E$1, m_preprocess!$1:$1048576, $D235, FALSE))</f>
        <v>149.03310174150511</v>
      </c>
      <c r="F235" s="24">
        <f>IF(ISBLANK(HLOOKUP(F$1, m_preprocess!$1:$1048576, $D235, FALSE)), "", HLOOKUP(F$1, m_preprocess!$1:$1048576, $D235, FALSE))</f>
        <v>95.32</v>
      </c>
      <c r="G235" s="24">
        <f>IF(ISBLANK(HLOOKUP(G$1, m_preprocess!$1:$1048576, $D235, FALSE)), "", HLOOKUP(G$1, m_preprocess!$1:$1048576, $D235, FALSE))</f>
        <v>171.98961937355722</v>
      </c>
      <c r="H235" s="24">
        <f>IF(ISBLANK(HLOOKUP(H$1, m_preprocess!$1:$1048576, $D235, FALSE)), "", HLOOKUP(H$1, m_preprocess!$1:$1048576, $D235, FALSE))</f>
        <v>39.021903164227773</v>
      </c>
      <c r="I235" s="24">
        <f>IF(ISBLANK(HLOOKUP(I$1, m_preprocess!$1:$1048576, $D235, FALSE)), "", HLOOKUP(I$1, m_preprocess!$1:$1048576, $D235, FALSE))</f>
        <v>67.102815992642803</v>
      </c>
      <c r="J235" s="24">
        <f>IF(ISBLANK(HLOOKUP(J$1, m_preprocess!$1:$1048576, $D235, FALSE)), "", HLOOKUP(J$1, m_preprocess!$1:$1048576, $D235, FALSE))</f>
        <v>112.91260504138667</v>
      </c>
      <c r="K235" s="24">
        <f>IF(ISBLANK(HLOOKUP(K$1, m_preprocess!$1:$1048576, $D235, FALSE)), "", HLOOKUP(K$1, m_preprocess!$1:$1048576, $D235, FALSE))</f>
        <v>60.04291269493222</v>
      </c>
      <c r="L235" s="24">
        <f>IF(ISBLANK(HLOOKUP(L$1, m_preprocess!$1:$1048576, $D235, FALSE)), "", HLOOKUP(L$1, m_preprocess!$1:$1048576, $D235, FALSE))</f>
        <v>20.783363203947388</v>
      </c>
      <c r="M235" s="24">
        <f>IF(ISBLANK(HLOOKUP(M$1, m_preprocess!$1:$1048576, $D235, FALSE)), "", HLOOKUP(M$1, m_preprocess!$1:$1048576, $D235, FALSE))</f>
        <v>59.958565654626774</v>
      </c>
      <c r="N235" s="24">
        <f>IF(ISBLANK(HLOOKUP(N$1, m_preprocess!$1:$1048576, $D235, FALSE)), "", HLOOKUP(N$1, m_preprocess!$1:$1048576, $D235, FALSE))</f>
        <v>8.4483529416811631</v>
      </c>
      <c r="O235" s="24">
        <f>IF(ISBLANK(HLOOKUP(O$1, m_preprocess!$1:$1048576, $D235, FALSE)), "", HLOOKUP(O$1, m_preprocess!$1:$1048576, $D235, FALSE))</f>
        <v>16.413310852021532</v>
      </c>
      <c r="P235" s="24">
        <f>IF(ISBLANK(HLOOKUP(P$1, m_preprocess!$1:$1048576, $D235, FALSE)), "", HLOOKUP(P$1, m_preprocess!$1:$1048576, $D235, FALSE))</f>
        <v>5.199936473483473</v>
      </c>
      <c r="Q235" s="24">
        <f>IF(ISBLANK(HLOOKUP(Q$1, m_preprocess!$1:$1048576, $D235, FALSE)), "", HLOOKUP(Q$1, m_preprocess!$1:$1048576, $D235, FALSE))</f>
        <v>44.400704719812644</v>
      </c>
      <c r="R235" s="24">
        <f>IF(ISBLANK(HLOOKUP(R$1, m_preprocess!$1:$1048576, $D235, FALSE)), "", HLOOKUP(R$1, m_preprocess!$1:$1048576, $D235, FALSE))</f>
        <v>215.95051283211194</v>
      </c>
      <c r="S235" s="24">
        <f>IF(ISBLANK(HLOOKUP(S$1, m_preprocess!$1:$1048576, $D235, FALSE)), "", HLOOKUP(S$1, m_preprocess!$1:$1048576, $D235, FALSE))</f>
        <v>887.52300000000002</v>
      </c>
      <c r="T235" s="24">
        <f>IF(ISBLANK(HLOOKUP(T$1, m_preprocess!$1:$1048576, $D235, FALSE)), "", HLOOKUP(T$1, m_preprocess!$1:$1048576, $D235, FALSE))</f>
        <v>10297</v>
      </c>
      <c r="U235" s="24">
        <f>IF(ISBLANK(HLOOKUP(U$1, m_preprocess!$1:$1048576, $D235, FALSE)), "", HLOOKUP(U$1, m_preprocess!$1:$1048576, $D235, FALSE))</f>
        <v>50692</v>
      </c>
      <c r="V235" s="24">
        <f>IF(ISBLANK(HLOOKUP(V$1, m_preprocess!$1:$1048576, $D235, FALSE)), "", HLOOKUP(V$1, m_preprocess!$1:$1048576, $D235, FALSE))</f>
        <v>54.951231275953702</v>
      </c>
      <c r="W235" s="24">
        <f>IF(ISBLANK(HLOOKUP(W$1, m_preprocess!$1:$1048576, $D235, FALSE)), "", HLOOKUP(W$1, m_preprocess!$1:$1048576, $D235, FALSE))</f>
        <v>764870.310768469</v>
      </c>
      <c r="X235" s="24">
        <f>IF(ISBLANK(HLOOKUP(X$1, m_preprocess!$1:$1048576, $D235, FALSE)), "", HLOOKUP(X$1, m_preprocess!$1:$1048576, $D235, FALSE))</f>
        <v>1555578.9871275816</v>
      </c>
      <c r="Y235" s="24">
        <f>IF(ISBLANK(HLOOKUP(Y$1, m_preprocess!$1:$1048576, $D235, FALSE)), "", HLOOKUP(Y$1, m_preprocess!$1:$1048576, $D235, FALSE))</f>
        <v>142.28</v>
      </c>
      <c r="Z235" s="24">
        <f>IF(ISBLANK(HLOOKUP(Z$1, m_preprocess!$1:$1048576, $D235, FALSE)), "", HLOOKUP(Z$1, m_preprocess!$1:$1048576, $D235, FALSE))</f>
        <v>98.3</v>
      </c>
      <c r="AA235" s="24">
        <f>IF(ISBLANK(HLOOKUP(AA$1, m_preprocess!$1:$1048576, $D235, FALSE)), "", HLOOKUP(AA$1, m_preprocess!$1:$1048576, $D235, FALSE))</f>
        <v>39.883270000000003</v>
      </c>
      <c r="AB235" s="24">
        <f>IF(ISBLANK(HLOOKUP(AB$1, m_preprocess!$1:$1048576, $D235, FALSE)), "", HLOOKUP(AB$1, m_preprocess!$1:$1048576, $D235, FALSE))</f>
        <v>44.383896</v>
      </c>
      <c r="AC235" s="24">
        <f>IF(ISBLANK(HLOOKUP(AC$1, m_preprocess!$1:$1048576, $D235, FALSE)), "", HLOOKUP(AC$1, m_preprocess!$1:$1048576, $D235, FALSE))</f>
        <v>34.884066958799998</v>
      </c>
      <c r="AD235" s="24">
        <f>IF(ISBLANK(HLOOKUP(AD$1, m_preprocess!$1:$1048576, $D235, FALSE)), "", HLOOKUP(AD$1, m_preprocess!$1:$1048576, $D235, FALSE))</f>
        <v>156.80603693692902</v>
      </c>
      <c r="AE235" s="24">
        <f>IF(ISBLANK(HLOOKUP(AE$1, m_preprocess!$1:$1048576, $D235, FALSE)), "", HLOOKUP(AE$1, m_preprocess!$1:$1048576, $D235, FALSE))</f>
        <v>1503.8764556690564</v>
      </c>
      <c r="AF235" s="24">
        <f>IF(ISBLANK(HLOOKUP(AF$1, m_preprocess!$1:$1048576, $D235, FALSE)), "", HLOOKUP(AF$1, m_preprocess!$1:$1048576, $D235, FALSE))</f>
        <v>394.42738631568199</v>
      </c>
      <c r="AG235" s="24">
        <f>IF(ISBLANK(HLOOKUP(AG$1, m_preprocess!$1:$1048576, $D235, FALSE)), "", HLOOKUP(AG$1, m_preprocess!$1:$1048576, $D235, FALSE))</f>
        <v>8005.72667642334</v>
      </c>
      <c r="AH235" s="24">
        <f>IF(ISBLANK(HLOOKUP(AH$1, m_preprocess!$1:$1048576, $D235, FALSE)), "", HLOOKUP(AH$1, m_preprocess!$1:$1048576, $D235, FALSE))</f>
        <v>879179</v>
      </c>
      <c r="AI235" s="24">
        <f>IF(ISBLANK(HLOOKUP(AI$1, m_preprocess!$1:$1048576, $D235, FALSE)), "", HLOOKUP(AI$1, m_preprocess!$1:$1048576, $D235, FALSE))</f>
        <v>100.62790035462461</v>
      </c>
    </row>
    <row r="236" spans="1:35" x14ac:dyDescent="0.25">
      <c r="A236" s="27">
        <v>41091</v>
      </c>
      <c r="B236">
        <v>2012</v>
      </c>
      <c r="C236">
        <v>7</v>
      </c>
      <c r="D236">
        <v>236</v>
      </c>
      <c r="E236" s="24">
        <f>IF(ISBLANK(HLOOKUP(E$1, m_preprocess!$1:$1048576, $D236, FALSE)), "", HLOOKUP(E$1, m_preprocess!$1:$1048576, $D236, FALSE))</f>
        <v>146.86279961903688</v>
      </c>
      <c r="F236" s="24">
        <f>IF(ISBLANK(HLOOKUP(F$1, m_preprocess!$1:$1048576, $D236, FALSE)), "", HLOOKUP(F$1, m_preprocess!$1:$1048576, $D236, FALSE))</f>
        <v>98.49</v>
      </c>
      <c r="G236" s="24">
        <f>IF(ISBLANK(HLOOKUP(G$1, m_preprocess!$1:$1048576, $D236, FALSE)), "", HLOOKUP(G$1, m_preprocess!$1:$1048576, $D236, FALSE))</f>
        <v>173.39484957544289</v>
      </c>
      <c r="H236" s="24">
        <f>IF(ISBLANK(HLOOKUP(H$1, m_preprocess!$1:$1048576, $D236, FALSE)), "", HLOOKUP(H$1, m_preprocess!$1:$1048576, $D236, FALSE))</f>
        <v>39.331274879484745</v>
      </c>
      <c r="I236" s="24">
        <f>IF(ISBLANK(HLOOKUP(I$1, m_preprocess!$1:$1048576, $D236, FALSE)), "", HLOOKUP(I$1, m_preprocess!$1:$1048576, $D236, FALSE))</f>
        <v>68.789039119672026</v>
      </c>
      <c r="J236" s="24">
        <f>IF(ISBLANK(HLOOKUP(J$1, m_preprocess!$1:$1048576, $D236, FALSE)), "", HLOOKUP(J$1, m_preprocess!$1:$1048576, $D236, FALSE))</f>
        <v>120.50381832576562</v>
      </c>
      <c r="K236" s="24">
        <f>IF(ISBLANK(HLOOKUP(K$1, m_preprocess!$1:$1048576, $D236, FALSE)), "", HLOOKUP(K$1, m_preprocess!$1:$1048576, $D236, FALSE))</f>
        <v>62.957719311460266</v>
      </c>
      <c r="L236" s="24">
        <f>IF(ISBLANK(HLOOKUP(L$1, m_preprocess!$1:$1048576, $D236, FALSE)), "", HLOOKUP(L$1, m_preprocess!$1:$1048576, $D236, FALSE))</f>
        <v>20.632798912112133</v>
      </c>
      <c r="M236" s="24">
        <f>IF(ISBLANK(HLOOKUP(M$1, m_preprocess!$1:$1048576, $D236, FALSE)), "", HLOOKUP(M$1, m_preprocess!$1:$1048576, $D236, FALSE))</f>
        <v>62.881273743413871</v>
      </c>
      <c r="N236" s="24">
        <f>IF(ISBLANK(HLOOKUP(N$1, m_preprocess!$1:$1048576, $D236, FALSE)), "", HLOOKUP(N$1, m_preprocess!$1:$1048576, $D236, FALSE))</f>
        <v>9.2972129113951762</v>
      </c>
      <c r="O236" s="24">
        <f>IF(ISBLANK(HLOOKUP(O$1, m_preprocess!$1:$1048576, $D236, FALSE)), "", HLOOKUP(O$1, m_preprocess!$1:$1048576, $D236, FALSE))</f>
        <v>17.974261166823659</v>
      </c>
      <c r="P236" s="24">
        <f>IF(ISBLANK(HLOOKUP(P$1, m_preprocess!$1:$1048576, $D236, FALSE)), "", HLOOKUP(P$1, m_preprocess!$1:$1048576, $D236, FALSE))</f>
        <v>6.3603579280121707</v>
      </c>
      <c r="Q236" s="24">
        <f>IF(ISBLANK(HLOOKUP(Q$1, m_preprocess!$1:$1048576, $D236, FALSE)), "", HLOOKUP(Q$1, m_preprocess!$1:$1048576, $D236, FALSE))</f>
        <v>44.051457912535831</v>
      </c>
      <c r="R236" s="24">
        <f>IF(ISBLANK(HLOOKUP(R$1, m_preprocess!$1:$1048576, $D236, FALSE)), "", HLOOKUP(R$1, m_preprocess!$1:$1048576, $D236, FALSE))</f>
        <v>222.88115569252662</v>
      </c>
      <c r="S236" s="24">
        <f>IF(ISBLANK(HLOOKUP(S$1, m_preprocess!$1:$1048576, $D236, FALSE)), "", HLOOKUP(S$1, m_preprocess!$1:$1048576, $D236, FALSE))</f>
        <v>904.16899999999998</v>
      </c>
      <c r="T236" s="24">
        <f>IF(ISBLANK(HLOOKUP(T$1, m_preprocess!$1:$1048576, $D236, FALSE)), "", HLOOKUP(T$1, m_preprocess!$1:$1048576, $D236, FALSE))</f>
        <v>11071.7</v>
      </c>
      <c r="U236" s="24">
        <f>IF(ISBLANK(HLOOKUP(U$1, m_preprocess!$1:$1048576, $D236, FALSE)), "", HLOOKUP(U$1, m_preprocess!$1:$1048576, $D236, FALSE))</f>
        <v>48994</v>
      </c>
      <c r="V236" s="24">
        <f>IF(ISBLANK(HLOOKUP(V$1, m_preprocess!$1:$1048576, $D236, FALSE)), "", HLOOKUP(V$1, m_preprocess!$1:$1048576, $D236, FALSE))</f>
        <v>54.397045339339456</v>
      </c>
      <c r="W236" s="24">
        <f>IF(ISBLANK(HLOOKUP(W$1, m_preprocess!$1:$1048576, $D236, FALSE)), "", HLOOKUP(W$1, m_preprocess!$1:$1048576, $D236, FALSE))</f>
        <v>792864.40105367184</v>
      </c>
      <c r="X236" s="24">
        <f>IF(ISBLANK(HLOOKUP(X$1, m_preprocess!$1:$1048576, $D236, FALSE)), "", HLOOKUP(X$1, m_preprocess!$1:$1048576, $D236, FALSE))</f>
        <v>1597914.7940811252</v>
      </c>
      <c r="Y236" s="24">
        <f>IF(ISBLANK(HLOOKUP(Y$1, m_preprocess!$1:$1048576, $D236, FALSE)), "", HLOOKUP(Y$1, m_preprocess!$1:$1048576, $D236, FALSE))</f>
        <v>147.46</v>
      </c>
      <c r="Z236" s="24">
        <f>IF(ISBLANK(HLOOKUP(Z$1, m_preprocess!$1:$1048576, $D236, FALSE)), "", HLOOKUP(Z$1, m_preprocess!$1:$1048576, $D236, FALSE))</f>
        <v>104.5</v>
      </c>
      <c r="AA236" s="24">
        <f>IF(ISBLANK(HLOOKUP(AA$1, m_preprocess!$1:$1048576, $D236, FALSE)), "", HLOOKUP(AA$1, m_preprocess!$1:$1048576, $D236, FALSE))</f>
        <v>39.526592000000001</v>
      </c>
      <c r="AB236" s="24">
        <f>IF(ISBLANK(HLOOKUP(AB$1, m_preprocess!$1:$1048576, $D236, FALSE)), "", HLOOKUP(AB$1, m_preprocess!$1:$1048576, $D236, FALSE))</f>
        <v>43.586601000000002</v>
      </c>
      <c r="AC236" s="24">
        <f>IF(ISBLANK(HLOOKUP(AC$1, m_preprocess!$1:$1048576, $D236, FALSE)), "", HLOOKUP(AC$1, m_preprocess!$1:$1048576, $D236, FALSE))</f>
        <v>35.741967950800003</v>
      </c>
      <c r="AD236" s="24">
        <f>IF(ISBLANK(HLOOKUP(AD$1, m_preprocess!$1:$1048576, $D236, FALSE)), "", HLOOKUP(AD$1, m_preprocess!$1:$1048576, $D236, FALSE))</f>
        <v>153.16951958699806</v>
      </c>
      <c r="AE236" s="24">
        <f>IF(ISBLANK(HLOOKUP(AE$1, m_preprocess!$1:$1048576, $D236, FALSE)), "", HLOOKUP(AE$1, m_preprocess!$1:$1048576, $D236, FALSE))</f>
        <v>1558.9836362223525</v>
      </c>
      <c r="AF236" s="24">
        <f>IF(ISBLANK(HLOOKUP(AF$1, m_preprocess!$1:$1048576, $D236, FALSE)), "", HLOOKUP(AF$1, m_preprocess!$1:$1048576, $D236, FALSE))</f>
        <v>395.10011721703887</v>
      </c>
      <c r="AG236" s="24">
        <f>IF(ISBLANK(HLOOKUP(AG$1, m_preprocess!$1:$1048576, $D236, FALSE)), "", HLOOKUP(AG$1, m_preprocess!$1:$1048576, $D236, FALSE))</f>
        <v>8134.6826358929575</v>
      </c>
      <c r="AH236" s="24">
        <f>IF(ISBLANK(HLOOKUP(AH$1, m_preprocess!$1:$1048576, $D236, FALSE)), "", HLOOKUP(AH$1, m_preprocess!$1:$1048576, $D236, FALSE))</f>
        <v>986917</v>
      </c>
      <c r="AI236" s="24">
        <f>IF(ISBLANK(HLOOKUP(AI$1, m_preprocess!$1:$1048576, $D236, FALSE)), "", HLOOKUP(AI$1, m_preprocess!$1:$1048576, $D236, FALSE))</f>
        <v>100.90249640219092</v>
      </c>
    </row>
    <row r="237" spans="1:35" x14ac:dyDescent="0.25">
      <c r="A237" s="27">
        <v>41122</v>
      </c>
      <c r="B237">
        <v>2012</v>
      </c>
      <c r="C237">
        <v>8</v>
      </c>
      <c r="D237">
        <v>237</v>
      </c>
      <c r="E237" s="24">
        <f>IF(ISBLANK(HLOOKUP(E$1, m_preprocess!$1:$1048576, $D237, FALSE)), "", HLOOKUP(E$1, m_preprocess!$1:$1048576, $D237, FALSE))</f>
        <v>145.69325698881013</v>
      </c>
      <c r="F237" s="24">
        <f>IF(ISBLANK(HLOOKUP(F$1, m_preprocess!$1:$1048576, $D237, FALSE)), "", HLOOKUP(F$1, m_preprocess!$1:$1048576, $D237, FALSE))</f>
        <v>103.2</v>
      </c>
      <c r="G237" s="24">
        <f>IF(ISBLANK(HLOOKUP(G$1, m_preprocess!$1:$1048576, $D237, FALSE)), "", HLOOKUP(G$1, m_preprocess!$1:$1048576, $D237, FALSE))</f>
        <v>175.09839137915552</v>
      </c>
      <c r="H237" s="24">
        <f>IF(ISBLANK(HLOOKUP(H$1, m_preprocess!$1:$1048576, $D237, FALSE)), "", HLOOKUP(H$1, m_preprocess!$1:$1048576, $D237, FALSE))</f>
        <v>39.681713636589997</v>
      </c>
      <c r="I237" s="24">
        <f>IF(ISBLANK(HLOOKUP(I$1, m_preprocess!$1:$1048576, $D237, FALSE)), "", HLOOKUP(I$1, m_preprocess!$1:$1048576, $D237, FALSE))</f>
        <v>72.36231752926129</v>
      </c>
      <c r="J237" s="24">
        <f>IF(ISBLANK(HLOOKUP(J$1, m_preprocess!$1:$1048576, $D237, FALSE)), "", HLOOKUP(J$1, m_preprocess!$1:$1048576, $D237, FALSE))</f>
        <v>122.58928919537998</v>
      </c>
      <c r="K237" s="24">
        <f>IF(ISBLANK(HLOOKUP(K$1, m_preprocess!$1:$1048576, $D237, FALSE)), "", HLOOKUP(K$1, m_preprocess!$1:$1048576, $D237, FALSE))</f>
        <v>60.24854117653156</v>
      </c>
      <c r="L237" s="24">
        <f>IF(ISBLANK(HLOOKUP(L$1, m_preprocess!$1:$1048576, $D237, FALSE)), "", HLOOKUP(L$1, m_preprocess!$1:$1048576, $D237, FALSE))</f>
        <v>20.590905909878174</v>
      </c>
      <c r="M237" s="24">
        <f>IF(ISBLANK(HLOOKUP(M$1, m_preprocess!$1:$1048576, $D237, FALSE)), "", HLOOKUP(M$1, m_preprocess!$1:$1048576, $D237, FALSE))</f>
        <v>62.214466447744705</v>
      </c>
      <c r="N237" s="24">
        <f>IF(ISBLANK(HLOOKUP(N$1, m_preprocess!$1:$1048576, $D237, FALSE)), "", HLOOKUP(N$1, m_preprocess!$1:$1048576, $D237, FALSE))</f>
        <v>10.661346560762645</v>
      </c>
      <c r="O237" s="24">
        <f>IF(ISBLANK(HLOOKUP(O$1, m_preprocess!$1:$1048576, $D237, FALSE)), "", HLOOKUP(O$1, m_preprocess!$1:$1048576, $D237, FALSE))</f>
        <v>17.82912246193948</v>
      </c>
      <c r="P237" s="24">
        <f>IF(ISBLANK(HLOOKUP(P$1, m_preprocess!$1:$1048576, $D237, FALSE)), "", HLOOKUP(P$1, m_preprocess!$1:$1048576, $D237, FALSE))</f>
        <v>6.9895410387978343</v>
      </c>
      <c r="Q237" s="24">
        <f>IF(ISBLANK(HLOOKUP(Q$1, m_preprocess!$1:$1048576, $D237, FALSE)), "", HLOOKUP(Q$1, m_preprocess!$1:$1048576, $D237, FALSE))</f>
        <v>38.811327910493603</v>
      </c>
      <c r="R237" s="24">
        <f>IF(ISBLANK(HLOOKUP(R$1, m_preprocess!$1:$1048576, $D237, FALSE)), "", HLOOKUP(R$1, m_preprocess!$1:$1048576, $D237, FALSE))</f>
        <v>222.84823888870525</v>
      </c>
      <c r="S237" s="24">
        <f>IF(ISBLANK(HLOOKUP(S$1, m_preprocess!$1:$1048576, $D237, FALSE)), "", HLOOKUP(S$1, m_preprocess!$1:$1048576, $D237, FALSE))</f>
        <v>840.61199999999997</v>
      </c>
      <c r="T237" s="24">
        <f>IF(ISBLANK(HLOOKUP(T$1, m_preprocess!$1:$1048576, $D237, FALSE)), "", HLOOKUP(T$1, m_preprocess!$1:$1048576, $D237, FALSE))</f>
        <v>10408.299999999999</v>
      </c>
      <c r="U237" s="24">
        <f>IF(ISBLANK(HLOOKUP(U$1, m_preprocess!$1:$1048576, $D237, FALSE)), "", HLOOKUP(U$1, m_preprocess!$1:$1048576, $D237, FALSE))</f>
        <v>54405</v>
      </c>
      <c r="V237" s="24">
        <f>IF(ISBLANK(HLOOKUP(V$1, m_preprocess!$1:$1048576, $D237, FALSE)), "", HLOOKUP(V$1, m_preprocess!$1:$1048576, $D237, FALSE))</f>
        <v>54.60992507958521</v>
      </c>
      <c r="W237" s="24">
        <f>IF(ISBLANK(HLOOKUP(W$1, m_preprocess!$1:$1048576, $D237, FALSE)), "", HLOOKUP(W$1, m_preprocess!$1:$1048576, $D237, FALSE))</f>
        <v>787803.66912315669</v>
      </c>
      <c r="X237" s="24">
        <f>IF(ISBLANK(HLOOKUP(X$1, m_preprocess!$1:$1048576, $D237, FALSE)), "", HLOOKUP(X$1, m_preprocess!$1:$1048576, $D237, FALSE))</f>
        <v>1632110.1249085444</v>
      </c>
      <c r="Y237" s="24">
        <f>IF(ISBLANK(HLOOKUP(Y$1, m_preprocess!$1:$1048576, $D237, FALSE)), "", HLOOKUP(Y$1, m_preprocess!$1:$1048576, $D237, FALSE))</f>
        <v>149.91</v>
      </c>
      <c r="Z237" s="24">
        <f>IF(ISBLANK(HLOOKUP(Z$1, m_preprocess!$1:$1048576, $D237, FALSE)), "", HLOOKUP(Z$1, m_preprocess!$1:$1048576, $D237, FALSE))</f>
        <v>111.5</v>
      </c>
      <c r="AA237" s="24">
        <f>IF(ISBLANK(HLOOKUP(AA$1, m_preprocess!$1:$1048576, $D237, FALSE)), "", HLOOKUP(AA$1, m_preprocess!$1:$1048576, $D237, FALSE))</f>
        <v>37.581699</v>
      </c>
      <c r="AB237" s="24">
        <f>IF(ISBLANK(HLOOKUP(AB$1, m_preprocess!$1:$1048576, $D237, FALSE)), "", HLOOKUP(AB$1, m_preprocess!$1:$1048576, $D237, FALSE))</f>
        <v>42.739463999999998</v>
      </c>
      <c r="AC237" s="24">
        <f>IF(ISBLANK(HLOOKUP(AC$1, m_preprocess!$1:$1048576, $D237, FALSE)), "", HLOOKUP(AC$1, m_preprocess!$1:$1048576, $D237, FALSE))</f>
        <v>39.836353209500004</v>
      </c>
      <c r="AD237" s="24">
        <f>IF(ISBLANK(HLOOKUP(AD$1, m_preprocess!$1:$1048576, $D237, FALSE)), "", HLOOKUP(AD$1, m_preprocess!$1:$1048576, $D237, FALSE))</f>
        <v>150.5743175403737</v>
      </c>
      <c r="AE237" s="24">
        <f>IF(ISBLANK(HLOOKUP(AE$1, m_preprocess!$1:$1048576, $D237, FALSE)), "", HLOOKUP(AE$1, m_preprocess!$1:$1048576, $D237, FALSE))</f>
        <v>1523.5130634505829</v>
      </c>
      <c r="AF237" s="24">
        <f>IF(ISBLANK(HLOOKUP(AF$1, m_preprocess!$1:$1048576, $D237, FALSE)), "", HLOOKUP(AF$1, m_preprocess!$1:$1048576, $D237, FALSE))</f>
        <v>426.15007838968853</v>
      </c>
      <c r="AG237" s="24">
        <f>IF(ISBLANK(HLOOKUP(AG$1, m_preprocess!$1:$1048576, $D237, FALSE)), "", HLOOKUP(AG$1, m_preprocess!$1:$1048576, $D237, FALSE))</f>
        <v>8243.5277312587168</v>
      </c>
      <c r="AH237" s="24">
        <f>IF(ISBLANK(HLOOKUP(AH$1, m_preprocess!$1:$1048576, $D237, FALSE)), "", HLOOKUP(AH$1, m_preprocess!$1:$1048576, $D237, FALSE))</f>
        <v>959129</v>
      </c>
      <c r="AI237" s="24">
        <f>IF(ISBLANK(HLOOKUP(AI$1, m_preprocess!$1:$1048576, $D237, FALSE)), "", HLOOKUP(AI$1, m_preprocess!$1:$1048576, $D237, FALSE))</f>
        <v>100.88381534432531</v>
      </c>
    </row>
    <row r="238" spans="1:35" x14ac:dyDescent="0.25">
      <c r="A238" s="27">
        <v>41153</v>
      </c>
      <c r="B238">
        <v>2012</v>
      </c>
      <c r="C238">
        <v>9</v>
      </c>
      <c r="D238">
        <v>238</v>
      </c>
      <c r="E238" s="24">
        <f>IF(ISBLANK(HLOOKUP(E$1, m_preprocess!$1:$1048576, $D238, FALSE)), "", HLOOKUP(E$1, m_preprocess!$1:$1048576, $D238, FALSE))</f>
        <v>142.47153651731426</v>
      </c>
      <c r="F238" s="24">
        <f>IF(ISBLANK(HLOOKUP(F$1, m_preprocess!$1:$1048576, $D238, FALSE)), "", HLOOKUP(F$1, m_preprocess!$1:$1048576, $D238, FALSE))</f>
        <v>101.75</v>
      </c>
      <c r="G238" s="24">
        <f>IF(ISBLANK(HLOOKUP(G$1, m_preprocess!$1:$1048576, $D238, FALSE)), "", HLOOKUP(G$1, m_preprocess!$1:$1048576, $D238, FALSE))</f>
        <v>177.67464869757129</v>
      </c>
      <c r="H238" s="24">
        <f>IF(ISBLANK(HLOOKUP(H$1, m_preprocess!$1:$1048576, $D238, FALSE)), "", HLOOKUP(H$1, m_preprocess!$1:$1048576, $D238, FALSE))</f>
        <v>40.032152393695256</v>
      </c>
      <c r="I238" s="24">
        <f>IF(ISBLANK(HLOOKUP(I$1, m_preprocess!$1:$1048576, $D238, FALSE)), "", HLOOKUP(I$1, m_preprocess!$1:$1048576, $D238, FALSE))</f>
        <v>75.189460956769096</v>
      </c>
      <c r="J238" s="24">
        <f>IF(ISBLANK(HLOOKUP(J$1, m_preprocess!$1:$1048576, $D238, FALSE)), "", HLOOKUP(J$1, m_preprocess!$1:$1048576, $D238, FALSE))</f>
        <v>121.43380650297509</v>
      </c>
      <c r="K238" s="24">
        <f>IF(ISBLANK(HLOOKUP(K$1, m_preprocess!$1:$1048576, $D238, FALSE)), "", HLOOKUP(K$1, m_preprocess!$1:$1048576, $D238, FALSE))</f>
        <v>55.173462936013621</v>
      </c>
      <c r="L238" s="24">
        <f>IF(ISBLANK(HLOOKUP(L$1, m_preprocess!$1:$1048576, $D238, FALSE)), "", HLOOKUP(L$1, m_preprocess!$1:$1048576, $D238, FALSE))</f>
        <v>19.123241995145008</v>
      </c>
      <c r="M238" s="24">
        <f>IF(ISBLANK(HLOOKUP(M$1, m_preprocess!$1:$1048576, $D238, FALSE)), "", HLOOKUP(M$1, m_preprocess!$1:$1048576, $D238, FALSE))</f>
        <v>57.658122400577952</v>
      </c>
      <c r="N238" s="24">
        <f>IF(ISBLANK(HLOOKUP(N$1, m_preprocess!$1:$1048576, $D238, FALSE)), "", HLOOKUP(N$1, m_preprocess!$1:$1048576, $D238, FALSE))</f>
        <v>12.130090888444702</v>
      </c>
      <c r="O238" s="24">
        <f>IF(ISBLANK(HLOOKUP(O$1, m_preprocess!$1:$1048576, $D238, FALSE)), "", HLOOKUP(O$1, m_preprocess!$1:$1048576, $D238, FALSE))</f>
        <v>16.235782886967375</v>
      </c>
      <c r="P238" s="24">
        <f>IF(ISBLANK(HLOOKUP(P$1, m_preprocess!$1:$1048576, $D238, FALSE)), "", HLOOKUP(P$1, m_preprocess!$1:$1048576, $D238, FALSE))</f>
        <v>5.9684096674968306</v>
      </c>
      <c r="Q238" s="24">
        <f>IF(ISBLANK(HLOOKUP(Q$1, m_preprocess!$1:$1048576, $D238, FALSE)), "", HLOOKUP(Q$1, m_preprocess!$1:$1048576, $D238, FALSE))</f>
        <v>38.456588215887663</v>
      </c>
      <c r="R238" s="24">
        <f>IF(ISBLANK(HLOOKUP(R$1, m_preprocess!$1:$1048576, $D238, FALSE)), "", HLOOKUP(R$1, m_preprocess!$1:$1048576, $D238, FALSE))</f>
        <v>219.56101469538461</v>
      </c>
      <c r="S238" s="24">
        <f>IF(ISBLANK(HLOOKUP(S$1, m_preprocess!$1:$1048576, $D238, FALSE)), "", HLOOKUP(S$1, m_preprocess!$1:$1048576, $D238, FALSE))</f>
        <v>889.25400000000002</v>
      </c>
      <c r="T238" s="24">
        <f>IF(ISBLANK(HLOOKUP(T$1, m_preprocess!$1:$1048576, $D238, FALSE)), "", HLOOKUP(T$1, m_preprocess!$1:$1048576, $D238, FALSE))</f>
        <v>9338.6</v>
      </c>
      <c r="U238" s="24">
        <f>IF(ISBLANK(HLOOKUP(U$1, m_preprocess!$1:$1048576, $D238, FALSE)), "", HLOOKUP(U$1, m_preprocess!$1:$1048576, $D238, FALSE))</f>
        <v>46672</v>
      </c>
      <c r="V238" s="24">
        <f>IF(ISBLANK(HLOOKUP(V$1, m_preprocess!$1:$1048576, $D238, FALSE)), "", HLOOKUP(V$1, m_preprocess!$1:$1048576, $D238, FALSE))</f>
        <v>55.511647239990722</v>
      </c>
      <c r="W238" s="24">
        <f>IF(ISBLANK(HLOOKUP(W$1, m_preprocess!$1:$1048576, $D238, FALSE)), "", HLOOKUP(W$1, m_preprocess!$1:$1048576, $D238, FALSE))</f>
        <v>774777.92088153563</v>
      </c>
      <c r="X238" s="24">
        <f>IF(ISBLANK(HLOOKUP(X$1, m_preprocess!$1:$1048576, $D238, FALSE)), "", HLOOKUP(X$1, m_preprocess!$1:$1048576, $D238, FALSE))</f>
        <v>1639403.8910167622</v>
      </c>
      <c r="Y238" s="24">
        <f>IF(ISBLANK(HLOOKUP(Y$1, m_preprocess!$1:$1048576, $D238, FALSE)), "", HLOOKUP(Y$1, m_preprocess!$1:$1048576, $D238, FALSE))</f>
        <v>141.6</v>
      </c>
      <c r="Z238" s="24">
        <f>IF(ISBLANK(HLOOKUP(Z$1, m_preprocess!$1:$1048576, $D238, FALSE)), "", HLOOKUP(Z$1, m_preprocess!$1:$1048576, $D238, FALSE))</f>
        <v>103.4</v>
      </c>
      <c r="AA238" s="24">
        <f>IF(ISBLANK(HLOOKUP(AA$1, m_preprocess!$1:$1048576, $D238, FALSE)), "", HLOOKUP(AA$1, m_preprocess!$1:$1048576, $D238, FALSE))</f>
        <v>40.494793000000001</v>
      </c>
      <c r="AB238" s="24">
        <f>IF(ISBLANK(HLOOKUP(AB$1, m_preprocess!$1:$1048576, $D238, FALSE)), "", HLOOKUP(AB$1, m_preprocess!$1:$1048576, $D238, FALSE))</f>
        <v>42.272731999999998</v>
      </c>
      <c r="AC238" s="24">
        <f>IF(ISBLANK(HLOOKUP(AC$1, m_preprocess!$1:$1048576, $D238, FALSE)), "", HLOOKUP(AC$1, m_preprocess!$1:$1048576, $D238, FALSE))</f>
        <v>34.895623649999997</v>
      </c>
      <c r="AD238" s="24">
        <f>IF(ISBLANK(HLOOKUP(AD$1, m_preprocess!$1:$1048576, $D238, FALSE)), "", HLOOKUP(AD$1, m_preprocess!$1:$1048576, $D238, FALSE))</f>
        <v>149.88541372874425</v>
      </c>
      <c r="AE238" s="24">
        <f>IF(ISBLANK(HLOOKUP(AE$1, m_preprocess!$1:$1048576, $D238, FALSE)), "", HLOOKUP(AE$1, m_preprocess!$1:$1048576, $D238, FALSE))</f>
        <v>1433.2118667815132</v>
      </c>
      <c r="AF238" s="24">
        <f>IF(ISBLANK(HLOOKUP(AF$1, m_preprocess!$1:$1048576, $D238, FALSE)), "", HLOOKUP(AF$1, m_preprocess!$1:$1048576, $D238, FALSE))</f>
        <v>419.34932694385651</v>
      </c>
      <c r="AG238" s="24">
        <f>IF(ISBLANK(HLOOKUP(AG$1, m_preprocess!$1:$1048576, $D238, FALSE)), "", HLOOKUP(AG$1, m_preprocess!$1:$1048576, $D238, FALSE))</f>
        <v>8368.5573016910348</v>
      </c>
      <c r="AH238" s="24">
        <f>IF(ISBLANK(HLOOKUP(AH$1, m_preprocess!$1:$1048576, $D238, FALSE)), "", HLOOKUP(AH$1, m_preprocess!$1:$1048576, $D238, FALSE))</f>
        <v>943421</v>
      </c>
      <c r="AI238" s="24">
        <f>IF(ISBLANK(HLOOKUP(AI$1, m_preprocess!$1:$1048576, $D238, FALSE)), "", HLOOKUP(AI$1, m_preprocess!$1:$1048576, $D238, FALSE))</f>
        <v>101.54037689946203</v>
      </c>
    </row>
    <row r="239" spans="1:35" x14ac:dyDescent="0.25">
      <c r="A239" s="27">
        <v>41183</v>
      </c>
      <c r="B239">
        <v>2012</v>
      </c>
      <c r="C239">
        <v>10</v>
      </c>
      <c r="D239">
        <v>239</v>
      </c>
      <c r="E239" s="24">
        <f>IF(ISBLANK(HLOOKUP(E$1, m_preprocess!$1:$1048576, $D239, FALSE)), "", HLOOKUP(E$1, m_preprocess!$1:$1048576, $D239, FALSE))</f>
        <v>147.23130295530083</v>
      </c>
      <c r="F239" s="24">
        <f>IF(ISBLANK(HLOOKUP(F$1, m_preprocess!$1:$1048576, $D239, FALSE)), "", HLOOKUP(F$1, m_preprocess!$1:$1048576, $D239, FALSE))</f>
        <v>106.76</v>
      </c>
      <c r="G239" s="24">
        <f>IF(ISBLANK(HLOOKUP(G$1, m_preprocess!$1:$1048576, $D239, FALSE)), "", HLOOKUP(G$1, m_preprocess!$1:$1048576, $D239, FALSE))</f>
        <v>190.68603702672169</v>
      </c>
      <c r="H239" s="24">
        <f>IF(ISBLANK(HLOOKUP(H$1, m_preprocess!$1:$1048576, $D239, FALSE)), "", HLOOKUP(H$1, m_preprocess!$1:$1048576, $D239, FALSE))</f>
        <v>40.368902136851077</v>
      </c>
      <c r="I239" s="24">
        <f>IF(ISBLANK(HLOOKUP(I$1, m_preprocess!$1:$1048576, $D239, FALSE)), "", HLOOKUP(I$1, m_preprocess!$1:$1048576, $D239, FALSE))</f>
        <v>75.716767123300741</v>
      </c>
      <c r="J239" s="24">
        <f>IF(ISBLANK(HLOOKUP(J$1, m_preprocess!$1:$1048576, $D239, FALSE)), "", HLOOKUP(J$1, m_preprocess!$1:$1048576, $D239, FALSE))</f>
        <v>117.8160475108748</v>
      </c>
      <c r="K239" s="24">
        <f>IF(ISBLANK(HLOOKUP(K$1, m_preprocess!$1:$1048576, $D239, FALSE)), "", HLOOKUP(K$1, m_preprocess!$1:$1048576, $D239, FALSE))</f>
        <v>57.102573899731425</v>
      </c>
      <c r="L239" s="24">
        <f>IF(ISBLANK(HLOOKUP(L$1, m_preprocess!$1:$1048576, $D239, FALSE)), "", HLOOKUP(L$1, m_preprocess!$1:$1048576, $D239, FALSE))</f>
        <v>19.190654496512533</v>
      </c>
      <c r="M239" s="24">
        <f>IF(ISBLANK(HLOOKUP(M$1, m_preprocess!$1:$1048576, $D239, FALSE)), "", HLOOKUP(M$1, m_preprocess!$1:$1048576, $D239, FALSE))</f>
        <v>61.098423801252785</v>
      </c>
      <c r="N239" s="24">
        <f>IF(ISBLANK(HLOOKUP(N$1, m_preprocess!$1:$1048576, $D239, FALSE)), "", HLOOKUP(N$1, m_preprocess!$1:$1048576, $D239, FALSE))</f>
        <v>11.010043941646657</v>
      </c>
      <c r="O239" s="24">
        <f>IF(ISBLANK(HLOOKUP(O$1, m_preprocess!$1:$1048576, $D239, FALSE)), "", HLOOKUP(O$1, m_preprocess!$1:$1048576, $D239, FALSE))</f>
        <v>18.68407176339543</v>
      </c>
      <c r="P239" s="24">
        <f>IF(ISBLANK(HLOOKUP(P$1, m_preprocess!$1:$1048576, $D239, FALSE)), "", HLOOKUP(P$1, m_preprocess!$1:$1048576, $D239, FALSE))</f>
        <v>7.1421554919223977</v>
      </c>
      <c r="Q239" s="24">
        <f>IF(ISBLANK(HLOOKUP(Q$1, m_preprocess!$1:$1048576, $D239, FALSE)), "", HLOOKUP(Q$1, m_preprocess!$1:$1048576, $D239, FALSE))</f>
        <v>42.78293212297698</v>
      </c>
      <c r="R239" s="24">
        <f>IF(ISBLANK(HLOOKUP(R$1, m_preprocess!$1:$1048576, $D239, FALSE)), "", HLOOKUP(R$1, m_preprocess!$1:$1048576, $D239, FALSE))</f>
        <v>224.75221072999256</v>
      </c>
      <c r="S239" s="24">
        <f>IF(ISBLANK(HLOOKUP(S$1, m_preprocess!$1:$1048576, $D239, FALSE)), "", HLOOKUP(S$1, m_preprocess!$1:$1048576, $D239, FALSE))</f>
        <v>954.07600000000002</v>
      </c>
      <c r="T239" s="24">
        <f>IF(ISBLANK(HLOOKUP(T$1, m_preprocess!$1:$1048576, $D239, FALSE)), "", HLOOKUP(T$1, m_preprocess!$1:$1048576, $D239, FALSE))</f>
        <v>9608</v>
      </c>
      <c r="U239" s="24">
        <f>IF(ISBLANK(HLOOKUP(U$1, m_preprocess!$1:$1048576, $D239, FALSE)), "", HLOOKUP(U$1, m_preprocess!$1:$1048576, $D239, FALSE))</f>
        <v>48986</v>
      </c>
      <c r="V239" s="24">
        <f>IF(ISBLANK(HLOOKUP(V$1, m_preprocess!$1:$1048576, $D239, FALSE)), "", HLOOKUP(V$1, m_preprocess!$1:$1048576, $D239, FALSE))</f>
        <v>55.747659854775137</v>
      </c>
      <c r="W239" s="24">
        <f>IF(ISBLANK(HLOOKUP(W$1, m_preprocess!$1:$1048576, $D239, FALSE)), "", HLOOKUP(W$1, m_preprocess!$1:$1048576, $D239, FALSE))</f>
        <v>791499.57290595688</v>
      </c>
      <c r="X239" s="24">
        <f>IF(ISBLANK(HLOOKUP(X$1, m_preprocess!$1:$1048576, $D239, FALSE)), "", HLOOKUP(X$1, m_preprocess!$1:$1048576, $D239, FALSE))</f>
        <v>1657335.4527500367</v>
      </c>
      <c r="Y239" s="24">
        <f>IF(ISBLANK(HLOOKUP(Y$1, m_preprocess!$1:$1048576, $D239, FALSE)), "", HLOOKUP(Y$1, m_preprocess!$1:$1048576, $D239, FALSE))</f>
        <v>147.71</v>
      </c>
      <c r="Z239" s="24">
        <f>IF(ISBLANK(HLOOKUP(Z$1, m_preprocess!$1:$1048576, $D239, FALSE)), "", HLOOKUP(Z$1, m_preprocess!$1:$1048576, $D239, FALSE))</f>
        <v>111.8</v>
      </c>
      <c r="AA239" s="24">
        <f>IF(ISBLANK(HLOOKUP(AA$1, m_preprocess!$1:$1048576, $D239, FALSE)), "", HLOOKUP(AA$1, m_preprocess!$1:$1048576, $D239, FALSE))</f>
        <v>42.1875</v>
      </c>
      <c r="AB239" s="24">
        <f>IF(ISBLANK(HLOOKUP(AB$1, m_preprocess!$1:$1048576, $D239, FALSE)), "", HLOOKUP(AB$1, m_preprocess!$1:$1048576, $D239, FALSE))</f>
        <v>43.439926</v>
      </c>
      <c r="AC239" s="24">
        <f>IF(ISBLANK(HLOOKUP(AC$1, m_preprocess!$1:$1048576, $D239, FALSE)), "", HLOOKUP(AC$1, m_preprocess!$1:$1048576, $D239, FALSE))</f>
        <v>35.1448399756</v>
      </c>
      <c r="AD239" s="24">
        <f>IF(ISBLANK(HLOOKUP(AD$1, m_preprocess!$1:$1048576, $D239, FALSE)), "", HLOOKUP(AD$1, m_preprocess!$1:$1048576, $D239, FALSE))</f>
        <v>151.14436665353315</v>
      </c>
      <c r="AE239" s="24">
        <f>IF(ISBLANK(HLOOKUP(AE$1, m_preprocess!$1:$1048576, $D239, FALSE)), "", HLOOKUP(AE$1, m_preprocess!$1:$1048576, $D239, FALSE))</f>
        <v>1489.5307027534739</v>
      </c>
      <c r="AF239" s="24">
        <f>IF(ISBLANK(HLOOKUP(AF$1, m_preprocess!$1:$1048576, $D239, FALSE)), "", HLOOKUP(AF$1, m_preprocess!$1:$1048576, $D239, FALSE))</f>
        <v>434.92059605586121</v>
      </c>
      <c r="AG239" s="24">
        <f>IF(ISBLANK(HLOOKUP(AG$1, m_preprocess!$1:$1048576, $D239, FALSE)), "", HLOOKUP(AG$1, m_preprocess!$1:$1048576, $D239, FALSE))</f>
        <v>8452.5578818558897</v>
      </c>
      <c r="AH239" s="24">
        <f>IF(ISBLANK(HLOOKUP(AH$1, m_preprocess!$1:$1048576, $D239, FALSE)), "", HLOOKUP(AH$1, m_preprocess!$1:$1048576, $D239, FALSE))</f>
        <v>1038946</v>
      </c>
      <c r="AI239" s="24">
        <f>IF(ISBLANK(HLOOKUP(AI$1, m_preprocess!$1:$1048576, $D239, FALSE)), "", HLOOKUP(AI$1, m_preprocess!$1:$1048576, $D239, FALSE))</f>
        <v>102.40218948564288</v>
      </c>
    </row>
    <row r="240" spans="1:35" x14ac:dyDescent="0.25">
      <c r="A240" s="27">
        <v>41214</v>
      </c>
      <c r="B240">
        <v>2012</v>
      </c>
      <c r="C240">
        <v>11</v>
      </c>
      <c r="D240">
        <v>240</v>
      </c>
      <c r="E240" s="24">
        <f>IF(ISBLANK(HLOOKUP(E$1, m_preprocess!$1:$1048576, $D240, FALSE)), "", HLOOKUP(E$1, m_preprocess!$1:$1048576, $D240, FALSE))</f>
        <v>146.37343184468628</v>
      </c>
      <c r="F240" s="24">
        <f>IF(ISBLANK(HLOOKUP(F$1, m_preprocess!$1:$1048576, $D240, FALSE)), "", HLOOKUP(F$1, m_preprocess!$1:$1048576, $D240, FALSE))</f>
        <v>104.36</v>
      </c>
      <c r="G240" s="24">
        <f>IF(ISBLANK(HLOOKUP(G$1, m_preprocess!$1:$1048576, $D240, FALSE)), "", HLOOKUP(G$1, m_preprocess!$1:$1048576, $D240, FALSE))</f>
        <v>188.11363224982401</v>
      </c>
      <c r="H240" s="24">
        <f>IF(ISBLANK(HLOOKUP(H$1, m_preprocess!$1:$1048576, $D240, FALSE)), "", HLOOKUP(H$1, m_preprocess!$1:$1048576, $D240, FALSE))</f>
        <v>40.746718921855184</v>
      </c>
      <c r="I240" s="24">
        <f>IF(ISBLANK(HLOOKUP(I$1, m_preprocess!$1:$1048576, $D240, FALSE)), "", HLOOKUP(I$1, m_preprocess!$1:$1048576, $D240, FALSE))</f>
        <v>75.116255689342992</v>
      </c>
      <c r="J240" s="24">
        <f>IF(ISBLANK(HLOOKUP(J$1, m_preprocess!$1:$1048576, $D240, FALSE)), "", HLOOKUP(J$1, m_preprocess!$1:$1048576, $D240, FALSE))</f>
        <v>116.80117965365797</v>
      </c>
      <c r="K240" s="24">
        <f>IF(ISBLANK(HLOOKUP(K$1, m_preprocess!$1:$1048576, $D240, FALSE)), "", HLOOKUP(K$1, m_preprocess!$1:$1048576, $D240, FALSE))</f>
        <v>56.166591299398135</v>
      </c>
      <c r="L240" s="24">
        <f>IF(ISBLANK(HLOOKUP(L$1, m_preprocess!$1:$1048576, $D240, FALSE)), "", HLOOKUP(L$1, m_preprocess!$1:$1048576, $D240, FALSE))</f>
        <v>19.330278491822813</v>
      </c>
      <c r="M240" s="24">
        <f>IF(ISBLANK(HLOOKUP(M$1, m_preprocess!$1:$1048576, $D240, FALSE)), "", HLOOKUP(M$1, m_preprocess!$1:$1048576, $D240, FALSE))</f>
        <v>57.020257360841903</v>
      </c>
      <c r="N240" s="24">
        <f>IF(ISBLANK(HLOOKUP(N$1, m_preprocess!$1:$1048576, $D240, FALSE)), "", HLOOKUP(N$1, m_preprocess!$1:$1048576, $D240, FALSE))</f>
        <v>11.289409636643438</v>
      </c>
      <c r="O240" s="24">
        <f>IF(ISBLANK(HLOOKUP(O$1, m_preprocess!$1:$1048576, $D240, FALSE)), "", HLOOKUP(O$1, m_preprocess!$1:$1048576, $D240, FALSE))</f>
        <v>17.289419863945636</v>
      </c>
      <c r="P240" s="24">
        <f>IF(ISBLANK(HLOOKUP(P$1, m_preprocess!$1:$1048576, $D240, FALSE)), "", HLOOKUP(P$1, m_preprocess!$1:$1048576, $D240, FALSE))</f>
        <v>6.7461156855831605</v>
      </c>
      <c r="Q240" s="24">
        <f>IF(ISBLANK(HLOOKUP(Q$1, m_preprocess!$1:$1048576, $D240, FALSE)), "", HLOOKUP(Q$1, m_preprocess!$1:$1048576, $D240, FALSE))</f>
        <v>37.549035615217569</v>
      </c>
      <c r="R240" s="24">
        <f>IF(ISBLANK(HLOOKUP(R$1, m_preprocess!$1:$1048576, $D240, FALSE)), "", HLOOKUP(R$1, m_preprocess!$1:$1048576, $D240, FALSE))</f>
        <v>225.81450098218298</v>
      </c>
      <c r="S240" s="24">
        <f>IF(ISBLANK(HLOOKUP(S$1, m_preprocess!$1:$1048576, $D240, FALSE)), "", HLOOKUP(S$1, m_preprocess!$1:$1048576, $D240, FALSE))</f>
        <v>959.05499999999995</v>
      </c>
      <c r="T240" s="24">
        <f>IF(ISBLANK(HLOOKUP(T$1, m_preprocess!$1:$1048576, $D240, FALSE)), "", HLOOKUP(T$1, m_preprocess!$1:$1048576, $D240, FALSE))</f>
        <v>10031.4</v>
      </c>
      <c r="U240" s="24">
        <f>IF(ISBLANK(HLOOKUP(U$1, m_preprocess!$1:$1048576, $D240, FALSE)), "", HLOOKUP(U$1, m_preprocess!$1:$1048576, $D240, FALSE))</f>
        <v>49329</v>
      </c>
      <c r="V240" s="24">
        <f>IF(ISBLANK(HLOOKUP(V$1, m_preprocess!$1:$1048576, $D240, FALSE)), "", HLOOKUP(V$1, m_preprocess!$1:$1048576, $D240, FALSE))</f>
        <v>55.186890880866294</v>
      </c>
      <c r="W240" s="24">
        <f>IF(ISBLANK(HLOOKUP(W$1, m_preprocess!$1:$1048576, $D240, FALSE)), "", HLOOKUP(W$1, m_preprocess!$1:$1048576, $D240, FALSE))</f>
        <v>814567.33641926397</v>
      </c>
      <c r="X240" s="24">
        <f>IF(ISBLANK(HLOOKUP(X$1, m_preprocess!$1:$1048576, $D240, FALSE)), "", HLOOKUP(X$1, m_preprocess!$1:$1048576, $D240, FALSE))</f>
        <v>1695403.3362167634</v>
      </c>
      <c r="Y240" s="24">
        <f>IF(ISBLANK(HLOOKUP(Y$1, m_preprocess!$1:$1048576, $D240, FALSE)), "", HLOOKUP(Y$1, m_preprocess!$1:$1048576, $D240, FALSE))</f>
        <v>144.15</v>
      </c>
      <c r="Z240" s="24">
        <f>IF(ISBLANK(HLOOKUP(Z$1, m_preprocess!$1:$1048576, $D240, FALSE)), "", HLOOKUP(Z$1, m_preprocess!$1:$1048576, $D240, FALSE))</f>
        <v>104.8</v>
      </c>
      <c r="AA240" s="24">
        <f>IF(ISBLANK(HLOOKUP(AA$1, m_preprocess!$1:$1048576, $D240, FALSE)), "", HLOOKUP(AA$1, m_preprocess!$1:$1048576, $D240, FALSE))</f>
        <v>39.876300999999998</v>
      </c>
      <c r="AB240" s="24">
        <f>IF(ISBLANK(HLOOKUP(AB$1, m_preprocess!$1:$1048576, $D240, FALSE)), "", HLOOKUP(AB$1, m_preprocess!$1:$1048576, $D240, FALSE))</f>
        <v>42.714291000000003</v>
      </c>
      <c r="AC240" s="24">
        <f>IF(ISBLANK(HLOOKUP(AC$1, m_preprocess!$1:$1048576, $D240, FALSE)), "", HLOOKUP(AC$1, m_preprocess!$1:$1048576, $D240, FALSE))</f>
        <v>37.3544906594</v>
      </c>
      <c r="AD240" s="24">
        <f>IF(ISBLANK(HLOOKUP(AD$1, m_preprocess!$1:$1048576, $D240, FALSE)), "", HLOOKUP(AD$1, m_preprocess!$1:$1048576, $D240, FALSE))</f>
        <v>151.48669561154611</v>
      </c>
      <c r="AE240" s="24">
        <f>IF(ISBLANK(HLOOKUP(AE$1, m_preprocess!$1:$1048576, $D240, FALSE)), "", HLOOKUP(AE$1, m_preprocess!$1:$1048576, $D240, FALSE))</f>
        <v>1488.8223518581642</v>
      </c>
      <c r="AF240" s="24">
        <f>IF(ISBLANK(HLOOKUP(AF$1, m_preprocess!$1:$1048576, $D240, FALSE)), "", HLOOKUP(AF$1, m_preprocess!$1:$1048576, $D240, FALSE))</f>
        <v>437.25507765249068</v>
      </c>
      <c r="AG240" s="24">
        <f>IF(ISBLANK(HLOOKUP(AG$1, m_preprocess!$1:$1048576, $D240, FALSE)), "", HLOOKUP(AG$1, m_preprocess!$1:$1048576, $D240, FALSE))</f>
        <v>8645.0174165490462</v>
      </c>
      <c r="AH240" s="24">
        <f>IF(ISBLANK(HLOOKUP(AH$1, m_preprocess!$1:$1048576, $D240, FALSE)), "", HLOOKUP(AH$1, m_preprocess!$1:$1048576, $D240, FALSE))</f>
        <v>995958</v>
      </c>
      <c r="AI240" s="24">
        <f>IF(ISBLANK(HLOOKUP(AI$1, m_preprocess!$1:$1048576, $D240, FALSE)), "", HLOOKUP(AI$1, m_preprocess!$1:$1048576, $D240, FALSE))</f>
        <v>101.35820295085153</v>
      </c>
    </row>
    <row r="241" spans="1:35" x14ac:dyDescent="0.25">
      <c r="A241" s="27">
        <v>41244</v>
      </c>
      <c r="B241">
        <v>2012</v>
      </c>
      <c r="C241">
        <v>12</v>
      </c>
      <c r="D241">
        <v>241</v>
      </c>
      <c r="E241" s="24">
        <f>IF(ISBLANK(HLOOKUP(E$1, m_preprocess!$1:$1048576, $D241, FALSE)), "", HLOOKUP(E$1, m_preprocess!$1:$1048576, $D241, FALSE))</f>
        <v>143.58505809958143</v>
      </c>
      <c r="F241" s="24">
        <f>IF(ISBLANK(HLOOKUP(F$1, m_preprocess!$1:$1048576, $D241, FALSE)), "", HLOOKUP(F$1, m_preprocess!$1:$1048576, $D241, FALSE))</f>
        <v>98.25</v>
      </c>
      <c r="G241" s="24">
        <f>IF(ISBLANK(HLOOKUP(G$1, m_preprocess!$1:$1048576, $D241, FALSE)), "", HLOOKUP(G$1, m_preprocess!$1:$1048576, $D241, FALSE))</f>
        <v>165.66854393774065</v>
      </c>
      <c r="H241" s="24">
        <f>IF(ISBLANK(HLOOKUP(H$1, m_preprocess!$1:$1048576, $D241, FALSE)), "", HLOOKUP(H$1, m_preprocess!$1:$1048576, $D241, FALSE))</f>
        <v>41.171078354287324</v>
      </c>
      <c r="I241" s="24">
        <f>IF(ISBLANK(HLOOKUP(I$1, m_preprocess!$1:$1048576, $D241, FALSE)), "", HLOOKUP(I$1, m_preprocess!$1:$1048576, $D241, FALSE))</f>
        <v>70.599844789779311</v>
      </c>
      <c r="J241" s="24">
        <f>IF(ISBLANK(HLOOKUP(J$1, m_preprocess!$1:$1048576, $D241, FALSE)), "", HLOOKUP(J$1, m_preprocess!$1:$1048576, $D241, FALSE))</f>
        <v>116.85035153874051</v>
      </c>
      <c r="K241" s="24">
        <f>IF(ISBLANK(HLOOKUP(K$1, m_preprocess!$1:$1048576, $D241, FALSE)), "", HLOOKUP(K$1, m_preprocess!$1:$1048576, $D241, FALSE))</f>
        <v>53.331705647974239</v>
      </c>
      <c r="L241" s="24">
        <f>IF(ISBLANK(HLOOKUP(L$1, m_preprocess!$1:$1048576, $D241, FALSE)), "", HLOOKUP(L$1, m_preprocess!$1:$1048576, $D241, FALSE))</f>
        <v>16.669060014472162</v>
      </c>
      <c r="M241" s="24">
        <f>IF(ISBLANK(HLOOKUP(M$1, m_preprocess!$1:$1048576, $D241, FALSE)), "", HLOOKUP(M$1, m_preprocess!$1:$1048576, $D241, FALSE))</f>
        <v>53.669089803057574</v>
      </c>
      <c r="N241" s="24">
        <f>IF(ISBLANK(HLOOKUP(N$1, m_preprocess!$1:$1048576, $D241, FALSE)), "", HLOOKUP(N$1, m_preprocess!$1:$1048576, $D241, FALSE))</f>
        <v>11.08401802052134</v>
      </c>
      <c r="O241" s="24">
        <f>IF(ISBLANK(HLOOKUP(O$1, m_preprocess!$1:$1048576, $D241, FALSE)), "", HLOOKUP(O$1, m_preprocess!$1:$1048576, $D241, FALSE))</f>
        <v>14.766330445767185</v>
      </c>
      <c r="P241" s="24">
        <f>IF(ISBLANK(HLOOKUP(P$1, m_preprocess!$1:$1048576, $D241, FALSE)), "", HLOOKUP(P$1, m_preprocess!$1:$1048576, $D241, FALSE))</f>
        <v>6.1661831197527395</v>
      </c>
      <c r="Q241" s="24">
        <f>IF(ISBLANK(HLOOKUP(Q$1, m_preprocess!$1:$1048576, $D241, FALSE)), "", HLOOKUP(Q$1, m_preprocess!$1:$1048576, $D241, FALSE))</f>
        <v>64.635178537238573</v>
      </c>
      <c r="R241" s="24">
        <f>IF(ISBLANK(HLOOKUP(R$1, m_preprocess!$1:$1048576, $D241, FALSE)), "", HLOOKUP(R$1, m_preprocess!$1:$1048576, $D241, FALSE))</f>
        <v>285.1346253061534</v>
      </c>
      <c r="S241" s="24">
        <f>IF(ISBLANK(HLOOKUP(S$1, m_preprocess!$1:$1048576, $D241, FALSE)), "", HLOOKUP(S$1, m_preprocess!$1:$1048576, $D241, FALSE))</f>
        <v>787.34699999999998</v>
      </c>
      <c r="T241" s="24">
        <f>IF(ISBLANK(HLOOKUP(T$1, m_preprocess!$1:$1048576, $D241, FALSE)), "", HLOOKUP(T$1, m_preprocess!$1:$1048576, $D241, FALSE))</f>
        <v>10824.3</v>
      </c>
      <c r="U241" s="24">
        <f>IF(ISBLANK(HLOOKUP(U$1, m_preprocess!$1:$1048576, $D241, FALSE)), "", HLOOKUP(U$1, m_preprocess!$1:$1048576, $D241, FALSE))</f>
        <v>42142</v>
      </c>
      <c r="V241" s="24">
        <f>IF(ISBLANK(HLOOKUP(V$1, m_preprocess!$1:$1048576, $D241, FALSE)), "", HLOOKUP(V$1, m_preprocess!$1:$1048576, $D241, FALSE))</f>
        <v>55.696956928003218</v>
      </c>
      <c r="W241" s="24">
        <f>IF(ISBLANK(HLOOKUP(W$1, m_preprocess!$1:$1048576, $D241, FALSE)), "", HLOOKUP(W$1, m_preprocess!$1:$1048576, $D241, FALSE))</f>
        <v>961376.61392777844</v>
      </c>
      <c r="X241" s="24">
        <f>IF(ISBLANK(HLOOKUP(X$1, m_preprocess!$1:$1048576, $D241, FALSE)), "", HLOOKUP(X$1, m_preprocess!$1:$1048576, $D241, FALSE))</f>
        <v>1765690.2880813158</v>
      </c>
      <c r="Y241" s="24">
        <f>IF(ISBLANK(HLOOKUP(Y$1, m_preprocess!$1:$1048576, $D241, FALSE)), "", HLOOKUP(Y$1, m_preprocess!$1:$1048576, $D241, FALSE))</f>
        <v>139.52000000000001</v>
      </c>
      <c r="Z241" s="24">
        <f>IF(ISBLANK(HLOOKUP(Z$1, m_preprocess!$1:$1048576, $D241, FALSE)), "", HLOOKUP(Z$1, m_preprocess!$1:$1048576, $D241, FALSE))</f>
        <v>92.2</v>
      </c>
      <c r="AA241" s="24">
        <f>IF(ISBLANK(HLOOKUP(AA$1, m_preprocess!$1:$1048576, $D241, FALSE)), "", HLOOKUP(AA$1, m_preprocess!$1:$1048576, $D241, FALSE))</f>
        <v>42.151161000000002</v>
      </c>
      <c r="AB241" s="24">
        <f>IF(ISBLANK(HLOOKUP(AB$1, m_preprocess!$1:$1048576, $D241, FALSE)), "", HLOOKUP(AB$1, m_preprocess!$1:$1048576, $D241, FALSE))</f>
        <v>46.431148999999998</v>
      </c>
      <c r="AC241" s="24">
        <f>IF(ISBLANK(HLOOKUP(AC$1, m_preprocess!$1:$1048576, $D241, FALSE)), "", HLOOKUP(AC$1, m_preprocess!$1:$1048576, $D241, FALSE))</f>
        <v>37.171196291299999</v>
      </c>
      <c r="AD241" s="24">
        <f>IF(ISBLANK(HLOOKUP(AD$1, m_preprocess!$1:$1048576, $D241, FALSE)), "", HLOOKUP(AD$1, m_preprocess!$1:$1048576, $D241, FALSE))</f>
        <v>153.18901306503128</v>
      </c>
      <c r="AE241" s="24">
        <f>IF(ISBLANK(HLOOKUP(AE$1, m_preprocess!$1:$1048576, $D241, FALSE)), "", HLOOKUP(AE$1, m_preprocess!$1:$1048576, $D241, FALSE))</f>
        <v>1511.2760784525497</v>
      </c>
      <c r="AF241" s="24">
        <f>IF(ISBLANK(HLOOKUP(AF$1, m_preprocess!$1:$1048576, $D241, FALSE)), "", HLOOKUP(AF$1, m_preprocess!$1:$1048576, $D241, FALSE))</f>
        <v>441.76030020612831</v>
      </c>
      <c r="AG241" s="24">
        <f>IF(ISBLANK(HLOOKUP(AG$1, m_preprocess!$1:$1048576, $D241, FALSE)), "", HLOOKUP(AG$1, m_preprocess!$1:$1048576, $D241, FALSE))</f>
        <v>8893.9839500752641</v>
      </c>
      <c r="AH241" s="24">
        <f>IF(ISBLANK(HLOOKUP(AH$1, m_preprocess!$1:$1048576, $D241, FALSE)), "", HLOOKUP(AH$1, m_preprocess!$1:$1048576, $D241, FALSE))</f>
        <v>987609</v>
      </c>
      <c r="AI241" s="24">
        <f>IF(ISBLANK(HLOOKUP(AI$1, m_preprocess!$1:$1048576, $D241, FALSE)), "", HLOOKUP(AI$1, m_preprocess!$1:$1048576, $D241, FALSE))</f>
        <v>101.29720960444305</v>
      </c>
    </row>
    <row r="242" spans="1:35" x14ac:dyDescent="0.25">
      <c r="A242" s="27">
        <v>41275</v>
      </c>
      <c r="B242">
        <v>2013</v>
      </c>
      <c r="C242">
        <v>1</v>
      </c>
      <c r="D242">
        <v>242</v>
      </c>
      <c r="E242" s="24">
        <f>IF(ISBLANK(HLOOKUP(E$1, m_preprocess!$1:$1048576, $D242, FALSE)), "", HLOOKUP(E$1, m_preprocess!$1:$1048576, $D242, FALSE))</f>
        <v>136.51707182504433</v>
      </c>
      <c r="F242" s="24">
        <f>IF(ISBLANK(HLOOKUP(F$1, m_preprocess!$1:$1048576, $D242, FALSE)), "", HLOOKUP(F$1, m_preprocess!$1:$1048576, $D242, FALSE))</f>
        <v>93.83</v>
      </c>
      <c r="G242" s="24">
        <f>IF(ISBLANK(HLOOKUP(G$1, m_preprocess!$1:$1048576, $D242, FALSE)), "", HLOOKUP(G$1, m_preprocess!$1:$1048576, $D242, FALSE))</f>
        <v>173.20291940225545</v>
      </c>
      <c r="H242" s="24">
        <f>IF(ISBLANK(HLOOKUP(H$1, m_preprocess!$1:$1048576, $D242, FALSE)), "", HLOOKUP(H$1, m_preprocess!$1:$1048576, $D242, FALSE))</f>
        <v>41.639242631357618</v>
      </c>
      <c r="I242" s="24">
        <f>IF(ISBLANK(HLOOKUP(I$1, m_preprocess!$1:$1048576, $D242, FALSE)), "", HLOOKUP(I$1, m_preprocess!$1:$1048576, $D242, FALSE))</f>
        <v>65.658251015208549</v>
      </c>
      <c r="J242" s="24">
        <f>IF(ISBLANK(HLOOKUP(J$1, m_preprocess!$1:$1048576, $D242, FALSE)), "", HLOOKUP(J$1, m_preprocess!$1:$1048576, $D242, FALSE))</f>
        <v>115.03607723877666</v>
      </c>
      <c r="K242" s="24">
        <f>IF(ISBLANK(HLOOKUP(K$1, m_preprocess!$1:$1048576, $D242, FALSE)), "", HLOOKUP(K$1, m_preprocess!$1:$1048576, $D242, FALSE))</f>
        <v>45.941778847751081</v>
      </c>
      <c r="L242" s="24">
        <f>IF(ISBLANK(HLOOKUP(L$1, m_preprocess!$1:$1048576, $D242, FALSE)), "", HLOOKUP(L$1, m_preprocess!$1:$1048576, $D242, FALSE))</f>
        <v>14.293933091429702</v>
      </c>
      <c r="M242" s="24">
        <f>IF(ISBLANK(HLOOKUP(M$1, m_preprocess!$1:$1048576, $D242, FALSE)), "", HLOOKUP(M$1, m_preprocess!$1:$1048576, $D242, FALSE))</f>
        <v>52.60606486273619</v>
      </c>
      <c r="N242" s="24">
        <f>IF(ISBLANK(HLOOKUP(N$1, m_preprocess!$1:$1048576, $D242, FALSE)), "", HLOOKUP(N$1, m_preprocess!$1:$1048576, $D242, FALSE))</f>
        <v>9.1415260938088707</v>
      </c>
      <c r="O242" s="24">
        <f>IF(ISBLANK(HLOOKUP(O$1, m_preprocess!$1:$1048576, $D242, FALSE)), "", HLOOKUP(O$1, m_preprocess!$1:$1048576, $D242, FALSE))</f>
        <v>15.567855648934078</v>
      </c>
      <c r="P242" s="24">
        <f>IF(ISBLANK(HLOOKUP(P$1, m_preprocess!$1:$1048576, $D242, FALSE)), "", HLOOKUP(P$1, m_preprocess!$1:$1048576, $D242, FALSE))</f>
        <v>6.268888990869959</v>
      </c>
      <c r="Q242" s="24">
        <f>IF(ISBLANK(HLOOKUP(Q$1, m_preprocess!$1:$1048576, $D242, FALSE)), "", HLOOKUP(Q$1, m_preprocess!$1:$1048576, $D242, FALSE))</f>
        <v>32.997718334225183</v>
      </c>
      <c r="R242" s="24">
        <f>IF(ISBLANK(HLOOKUP(R$1, m_preprocess!$1:$1048576, $D242, FALSE)), "", HLOOKUP(R$1, m_preprocess!$1:$1048576, $D242, FALSE))</f>
        <v>227.67465018349461</v>
      </c>
      <c r="S242" s="24">
        <f>IF(ISBLANK(HLOOKUP(S$1, m_preprocess!$1:$1048576, $D242, FALSE)), "", HLOOKUP(S$1, m_preprocess!$1:$1048576, $D242, FALSE))</f>
        <v>888.11500000000001</v>
      </c>
      <c r="T242" s="24">
        <f>IF(ISBLANK(HLOOKUP(T$1, m_preprocess!$1:$1048576, $D242, FALSE)), "", HLOOKUP(T$1, m_preprocess!$1:$1048576, $D242, FALSE))</f>
        <v>11136.9</v>
      </c>
      <c r="U242" s="24">
        <f>IF(ISBLANK(HLOOKUP(U$1, m_preprocess!$1:$1048576, $D242, FALSE)), "", HLOOKUP(U$1, m_preprocess!$1:$1048576, $D242, FALSE))</f>
        <v>42645</v>
      </c>
      <c r="V242" s="24">
        <f>IF(ISBLANK(HLOOKUP(V$1, m_preprocess!$1:$1048576, $D242, FALSE)), "", HLOOKUP(V$1, m_preprocess!$1:$1048576, $D242, FALSE))</f>
        <v>55.758074424625107</v>
      </c>
      <c r="W242" s="24">
        <f>IF(ISBLANK(HLOOKUP(W$1, m_preprocess!$1:$1048576, $D242, FALSE)), "", HLOOKUP(W$1, m_preprocess!$1:$1048576, $D242, FALSE))</f>
        <v>848096.70081284584</v>
      </c>
      <c r="X242" s="24">
        <f>IF(ISBLANK(HLOOKUP(X$1, m_preprocess!$1:$1048576, $D242, FALSE)), "", HLOOKUP(X$1, m_preprocess!$1:$1048576, $D242, FALSE))</f>
        <v>1765256.7134985721</v>
      </c>
      <c r="Y242" s="24">
        <f>IF(ISBLANK(HLOOKUP(Y$1, m_preprocess!$1:$1048576, $D242, FALSE)), "", HLOOKUP(Y$1, m_preprocess!$1:$1048576, $D242, FALSE))</f>
        <v>139.32</v>
      </c>
      <c r="Z242" s="24">
        <f>IF(ISBLANK(HLOOKUP(Z$1, m_preprocess!$1:$1048576, $D242, FALSE)), "", HLOOKUP(Z$1, m_preprocess!$1:$1048576, $D242, FALSE))</f>
        <v>94.5</v>
      </c>
      <c r="AA242" s="24">
        <f>IF(ISBLANK(HLOOKUP(AA$1, m_preprocess!$1:$1048576, $D242, FALSE)), "", HLOOKUP(AA$1, m_preprocess!$1:$1048576, $D242, FALSE))</f>
        <v>46.206226000000001</v>
      </c>
      <c r="AB242" s="24">
        <f>IF(ISBLANK(HLOOKUP(AB$1, m_preprocess!$1:$1048576, $D242, FALSE)), "", HLOOKUP(AB$1, m_preprocess!$1:$1048576, $D242, FALSE))</f>
        <v>46.856686000000003</v>
      </c>
      <c r="AC242" s="24">
        <f>IF(ISBLANK(HLOOKUP(AC$1, m_preprocess!$1:$1048576, $D242, FALSE)), "", HLOOKUP(AC$1, m_preprocess!$1:$1048576, $D242, FALSE))</f>
        <v>35.338708541400003</v>
      </c>
      <c r="AD242" s="24">
        <f>IF(ISBLANK(HLOOKUP(AD$1, m_preprocess!$1:$1048576, $D242, FALSE)), "", HLOOKUP(AD$1, m_preprocess!$1:$1048576, $D242, FALSE))</f>
        <v>159.02555022185467</v>
      </c>
      <c r="AE242" s="24">
        <f>IF(ISBLANK(HLOOKUP(AE$1, m_preprocess!$1:$1048576, $D242, FALSE)), "", HLOOKUP(AE$1, m_preprocess!$1:$1048576, $D242, FALSE))</f>
        <v>1577.4227703252166</v>
      </c>
      <c r="AF242" s="24">
        <f>IF(ISBLANK(HLOOKUP(AF$1, m_preprocess!$1:$1048576, $D242, FALSE)), "", HLOOKUP(AF$1, m_preprocess!$1:$1048576, $D242, FALSE))</f>
        <v>459.3735864961468</v>
      </c>
      <c r="AG242" s="24">
        <f>IF(ISBLANK(HLOOKUP(AG$1, m_preprocess!$1:$1048576, $D242, FALSE)), "", HLOOKUP(AG$1, m_preprocess!$1:$1048576, $D242, FALSE))</f>
        <v>9019.1655908781631</v>
      </c>
      <c r="AH242" s="24">
        <f>IF(ISBLANK(HLOOKUP(AH$1, m_preprocess!$1:$1048576, $D242, FALSE)), "", HLOOKUP(AH$1, m_preprocess!$1:$1048576, $D242, FALSE))</f>
        <v>1060153</v>
      </c>
      <c r="AI242" s="24">
        <f>IF(ISBLANK(HLOOKUP(AI$1, m_preprocess!$1:$1048576, $D242, FALSE)), "", HLOOKUP(AI$1, m_preprocess!$1:$1048576, $D242, FALSE))</f>
        <v>101.8556615991159</v>
      </c>
    </row>
    <row r="243" spans="1:35" x14ac:dyDescent="0.25">
      <c r="A243" s="27">
        <v>41306</v>
      </c>
      <c r="B243">
        <v>2013</v>
      </c>
      <c r="C243">
        <v>2</v>
      </c>
      <c r="D243">
        <v>243</v>
      </c>
      <c r="E243" s="24">
        <f>IF(ISBLANK(HLOOKUP(E$1, m_preprocess!$1:$1048576, $D243, FALSE)), "", HLOOKUP(E$1, m_preprocess!$1:$1048576, $D243, FALSE))</f>
        <v>132.79532196495501</v>
      </c>
      <c r="F243" s="24">
        <f>IF(ISBLANK(HLOOKUP(F$1, m_preprocess!$1:$1048576, $D243, FALSE)), "", HLOOKUP(F$1, m_preprocess!$1:$1048576, $D243, FALSE))</f>
        <v>87.8</v>
      </c>
      <c r="G243" s="24">
        <f>IF(ISBLANK(HLOOKUP(G$1, m_preprocess!$1:$1048576, $D243, FALSE)), "", HLOOKUP(G$1, m_preprocess!$1:$1048576, $D243, FALSE))</f>
        <v>169.17447256162919</v>
      </c>
      <c r="H243" s="24">
        <f>IF(ISBLANK(HLOOKUP(H$1, m_preprocess!$1:$1048576, $D243, FALSE)), "", HLOOKUP(H$1, m_preprocess!$1:$1048576, $D243, FALSE))</f>
        <v>41.844577840598987</v>
      </c>
      <c r="I243" s="24">
        <f>IF(ISBLANK(HLOOKUP(I$1, m_preprocess!$1:$1048576, $D243, FALSE)), "", HLOOKUP(I$1, m_preprocess!$1:$1048576, $D243, FALSE))</f>
        <v>67.973667128341148</v>
      </c>
      <c r="J243" s="24">
        <f>IF(ISBLANK(HLOOKUP(J$1, m_preprocess!$1:$1048576, $D243, FALSE)), "", HLOOKUP(J$1, m_preprocess!$1:$1048576, $D243, FALSE))</f>
        <v>114.81874451197319</v>
      </c>
      <c r="K243" s="24">
        <f>IF(ISBLANK(HLOOKUP(K$1, m_preprocess!$1:$1048576, $D243, FALSE)), "", HLOOKUP(K$1, m_preprocess!$1:$1048576, $D243, FALSE))</f>
        <v>41.658222993584758</v>
      </c>
      <c r="L243" s="24">
        <f>IF(ISBLANK(HLOOKUP(L$1, m_preprocess!$1:$1048576, $D243, FALSE)), "", HLOOKUP(L$1, m_preprocess!$1:$1048576, $D243, FALSE))</f>
        <v>13.755796459071041</v>
      </c>
      <c r="M243" s="24">
        <f>IF(ISBLANK(HLOOKUP(M$1, m_preprocess!$1:$1048576, $D243, FALSE)), "", HLOOKUP(M$1, m_preprocess!$1:$1048576, $D243, FALSE))</f>
        <v>50.452941600569112</v>
      </c>
      <c r="N243" s="24">
        <f>IF(ISBLANK(HLOOKUP(N$1, m_preprocess!$1:$1048576, $D243, FALSE)), "", HLOOKUP(N$1, m_preprocess!$1:$1048576, $D243, FALSE))</f>
        <v>8.094889691897734</v>
      </c>
      <c r="O243" s="24">
        <f>IF(ISBLANK(HLOOKUP(O$1, m_preprocess!$1:$1048576, $D243, FALSE)), "", HLOOKUP(O$1, m_preprocess!$1:$1048576, $D243, FALSE))</f>
        <v>14.520263410627896</v>
      </c>
      <c r="P243" s="24">
        <f>IF(ISBLANK(HLOOKUP(P$1, m_preprocess!$1:$1048576, $D243, FALSE)), "", HLOOKUP(P$1, m_preprocess!$1:$1048576, $D243, FALSE))</f>
        <v>5.6660418282445173</v>
      </c>
      <c r="Q243" s="24">
        <f>IF(ISBLANK(HLOOKUP(Q$1, m_preprocess!$1:$1048576, $D243, FALSE)), "", HLOOKUP(Q$1, m_preprocess!$1:$1048576, $D243, FALSE))</f>
        <v>32.924217929695786</v>
      </c>
      <c r="R243" s="24">
        <f>IF(ISBLANK(HLOOKUP(R$1, m_preprocess!$1:$1048576, $D243, FALSE)), "", HLOOKUP(R$1, m_preprocess!$1:$1048576, $D243, FALSE))</f>
        <v>220.39414604996253</v>
      </c>
      <c r="S243" s="24">
        <f>IF(ISBLANK(HLOOKUP(S$1, m_preprocess!$1:$1048576, $D243, FALSE)), "", HLOOKUP(S$1, m_preprocess!$1:$1048576, $D243, FALSE))</f>
        <v>808.88499999999999</v>
      </c>
      <c r="T243" s="24">
        <f>IF(ISBLANK(HLOOKUP(T$1, m_preprocess!$1:$1048576, $D243, FALSE)), "", HLOOKUP(T$1, m_preprocess!$1:$1048576, $D243, FALSE))</f>
        <v>9834.7999999999993</v>
      </c>
      <c r="U243" s="24">
        <f>IF(ISBLANK(HLOOKUP(U$1, m_preprocess!$1:$1048576, $D243, FALSE)), "", HLOOKUP(U$1, m_preprocess!$1:$1048576, $D243, FALSE))</f>
        <v>49837</v>
      </c>
      <c r="V243" s="24">
        <f>IF(ISBLANK(HLOOKUP(V$1, m_preprocess!$1:$1048576, $D243, FALSE)), "", HLOOKUP(V$1, m_preprocess!$1:$1048576, $D243, FALSE))</f>
        <v>56.069987236916688</v>
      </c>
      <c r="W243" s="24">
        <f>IF(ISBLANK(HLOOKUP(W$1, m_preprocess!$1:$1048576, $D243, FALSE)), "", HLOOKUP(W$1, m_preprocess!$1:$1048576, $D243, FALSE))</f>
        <v>847259.48329683288</v>
      </c>
      <c r="X243" s="24">
        <f>IF(ISBLANK(HLOOKUP(X$1, m_preprocess!$1:$1048576, $D243, FALSE)), "", HLOOKUP(X$1, m_preprocess!$1:$1048576, $D243, FALSE))</f>
        <v>1769769.7699831766</v>
      </c>
      <c r="Y243" s="24">
        <f>IF(ISBLANK(HLOOKUP(Y$1, m_preprocess!$1:$1048576, $D243, FALSE)), "", HLOOKUP(Y$1, m_preprocess!$1:$1048576, $D243, FALSE))</f>
        <v>136.13999999999999</v>
      </c>
      <c r="Z243" s="24">
        <f>IF(ISBLANK(HLOOKUP(Z$1, m_preprocess!$1:$1048576, $D243, FALSE)), "", HLOOKUP(Z$1, m_preprocess!$1:$1048576, $D243, FALSE))</f>
        <v>88.1</v>
      </c>
      <c r="AA243" s="24">
        <f>IF(ISBLANK(HLOOKUP(AA$1, m_preprocess!$1:$1048576, $D243, FALSE)), "", HLOOKUP(AA$1, m_preprocess!$1:$1048576, $D243, FALSE))</f>
        <v>47.640118000000001</v>
      </c>
      <c r="AB243" s="24">
        <f>IF(ISBLANK(HLOOKUP(AB$1, m_preprocess!$1:$1048576, $D243, FALSE)), "", HLOOKUP(AB$1, m_preprocess!$1:$1048576, $D243, FALSE))</f>
        <v>47.616680000000002</v>
      </c>
      <c r="AC243" s="24">
        <f>IF(ISBLANK(HLOOKUP(AC$1, m_preprocess!$1:$1048576, $D243, FALSE)), "", HLOOKUP(AC$1, m_preprocess!$1:$1048576, $D243, FALSE))</f>
        <v>33.015893212199998</v>
      </c>
      <c r="AD243" s="24">
        <f>IF(ISBLANK(HLOOKUP(AD$1, m_preprocess!$1:$1048576, $D243, FALSE)), "", HLOOKUP(AD$1, m_preprocess!$1:$1048576, $D243, FALSE))</f>
        <v>157.54774093958238</v>
      </c>
      <c r="AE243" s="24">
        <f>IF(ISBLANK(HLOOKUP(AE$1, m_preprocess!$1:$1048576, $D243, FALSE)), "", HLOOKUP(AE$1, m_preprocess!$1:$1048576, $D243, FALSE))</f>
        <v>1455.0944897272839</v>
      </c>
      <c r="AF243" s="24">
        <f>IF(ISBLANK(HLOOKUP(AF$1, m_preprocess!$1:$1048576, $D243, FALSE)), "", HLOOKUP(AF$1, m_preprocess!$1:$1048576, $D243, FALSE))</f>
        <v>435.77387422745181</v>
      </c>
      <c r="AG243" s="24">
        <f>IF(ISBLANK(HLOOKUP(AG$1, m_preprocess!$1:$1048576, $D243, FALSE)), "", HLOOKUP(AG$1, m_preprocess!$1:$1048576, $D243, FALSE))</f>
        <v>9115.9294140863676</v>
      </c>
      <c r="AH243" s="24">
        <f>IF(ISBLANK(HLOOKUP(AH$1, m_preprocess!$1:$1048576, $D243, FALSE)), "", HLOOKUP(AH$1, m_preprocess!$1:$1048576, $D243, FALSE))</f>
        <v>969251</v>
      </c>
      <c r="AI243" s="24">
        <f>IF(ISBLANK(HLOOKUP(AI$1, m_preprocess!$1:$1048576, $D243, FALSE)), "", HLOOKUP(AI$1, m_preprocess!$1:$1048576, $D243, FALSE))</f>
        <v>102.56584750930814</v>
      </c>
    </row>
    <row r="244" spans="1:35" x14ac:dyDescent="0.25">
      <c r="A244" s="27">
        <v>41334</v>
      </c>
      <c r="B244">
        <v>2013</v>
      </c>
      <c r="C244">
        <v>3</v>
      </c>
      <c r="D244">
        <v>244</v>
      </c>
      <c r="E244" s="24">
        <f>IF(ISBLANK(HLOOKUP(E$1, m_preprocess!$1:$1048576, $D244, FALSE)), "", HLOOKUP(E$1, m_preprocess!$1:$1048576, $D244, FALSE))</f>
        <v>149.40394566736484</v>
      </c>
      <c r="F244" s="24">
        <f>IF(ISBLANK(HLOOKUP(F$1, m_preprocess!$1:$1048576, $D244, FALSE)), "", HLOOKUP(F$1, m_preprocess!$1:$1048576, $D244, FALSE))</f>
        <v>102.22</v>
      </c>
      <c r="G244" s="24">
        <f>IF(ISBLANK(HLOOKUP(G$1, m_preprocess!$1:$1048576, $D244, FALSE)), "", HLOOKUP(G$1, m_preprocess!$1:$1048576, $D244, FALSE))</f>
        <v>183.48414361560302</v>
      </c>
      <c r="H244" s="24">
        <f>IF(ISBLANK(HLOOKUP(H$1, m_preprocess!$1:$1048576, $D244, FALSE)), "", HLOOKUP(H$1, m_preprocess!$1:$1048576, $D244, FALSE))</f>
        <v>42.145736147486311</v>
      </c>
      <c r="I244" s="24">
        <f>IF(ISBLANK(HLOOKUP(I$1, m_preprocess!$1:$1048576, $D244, FALSE)), "", HLOOKUP(I$1, m_preprocess!$1:$1048576, $D244, FALSE))</f>
        <v>71.533499475133311</v>
      </c>
      <c r="J244" s="24">
        <f>IF(ISBLANK(HLOOKUP(J$1, m_preprocess!$1:$1048576, $D244, FALSE)), "", HLOOKUP(J$1, m_preprocess!$1:$1048576, $D244, FALSE))</f>
        <v>112.92759543643928</v>
      </c>
      <c r="K244" s="24">
        <f>IF(ISBLANK(HLOOKUP(K$1, m_preprocess!$1:$1048576, $D244, FALSE)), "", HLOOKUP(K$1, m_preprocess!$1:$1048576, $D244, FALSE))</f>
        <v>53.211445766915659</v>
      </c>
      <c r="L244" s="24">
        <f>IF(ISBLANK(HLOOKUP(L$1, m_preprocess!$1:$1048576, $D244, FALSE)), "", HLOOKUP(L$1, m_preprocess!$1:$1048576, $D244, FALSE))</f>
        <v>14.384147195317729</v>
      </c>
      <c r="M244" s="24">
        <f>IF(ISBLANK(HLOOKUP(M$1, m_preprocess!$1:$1048576, $D244, FALSE)), "", HLOOKUP(M$1, m_preprocess!$1:$1048576, $D244, FALSE))</f>
        <v>54.815176733679671</v>
      </c>
      <c r="N244" s="24">
        <f>IF(ISBLANK(HLOOKUP(N$1, m_preprocess!$1:$1048576, $D244, FALSE)), "", HLOOKUP(N$1, m_preprocess!$1:$1048576, $D244, FALSE))</f>
        <v>8.1878458580962352</v>
      </c>
      <c r="O244" s="24">
        <f>IF(ISBLANK(HLOOKUP(O$1, m_preprocess!$1:$1048576, $D244, FALSE)), "", HLOOKUP(O$1, m_preprocess!$1:$1048576, $D244, FALSE))</f>
        <v>14.191192546635106</v>
      </c>
      <c r="P244" s="24">
        <f>IF(ISBLANK(HLOOKUP(P$1, m_preprocess!$1:$1048576, $D244, FALSE)), "", HLOOKUP(P$1, m_preprocess!$1:$1048576, $D244, FALSE))</f>
        <v>5.9367057834716279</v>
      </c>
      <c r="Q244" s="24">
        <f>IF(ISBLANK(HLOOKUP(Q$1, m_preprocess!$1:$1048576, $D244, FALSE)), "", HLOOKUP(Q$1, m_preprocess!$1:$1048576, $D244, FALSE))</f>
        <v>41.596141395303633</v>
      </c>
      <c r="R244" s="24">
        <f>IF(ISBLANK(HLOOKUP(R$1, m_preprocess!$1:$1048576, $D244, FALSE)), "", HLOOKUP(R$1, m_preprocess!$1:$1048576, $D244, FALSE))</f>
        <v>243.93926740352327</v>
      </c>
      <c r="S244" s="24">
        <f>IF(ISBLANK(HLOOKUP(S$1, m_preprocess!$1:$1048576, $D244, FALSE)), "", HLOOKUP(S$1, m_preprocess!$1:$1048576, $D244, FALSE))</f>
        <v>914.79300000000001</v>
      </c>
      <c r="T244" s="24">
        <f>IF(ISBLANK(HLOOKUP(T$1, m_preprocess!$1:$1048576, $D244, FALSE)), "", HLOOKUP(T$1, m_preprocess!$1:$1048576, $D244, FALSE))</f>
        <v>9756.7999999999993</v>
      </c>
      <c r="U244" s="24">
        <f>IF(ISBLANK(HLOOKUP(U$1, m_preprocess!$1:$1048576, $D244, FALSE)), "", HLOOKUP(U$1, m_preprocess!$1:$1048576, $D244, FALSE))</f>
        <v>55072</v>
      </c>
      <c r="V244" s="24">
        <f>IF(ISBLANK(HLOOKUP(V$1, m_preprocess!$1:$1048576, $D244, FALSE)), "", HLOOKUP(V$1, m_preprocess!$1:$1048576, $D244, FALSE))</f>
        <v>55.576720880365237</v>
      </c>
      <c r="W244" s="24">
        <f>IF(ISBLANK(HLOOKUP(W$1, m_preprocess!$1:$1048576, $D244, FALSE)), "", HLOOKUP(W$1, m_preprocess!$1:$1048576, $D244, FALSE))</f>
        <v>843235.96046903171</v>
      </c>
      <c r="X244" s="24">
        <f>IF(ISBLANK(HLOOKUP(X$1, m_preprocess!$1:$1048576, $D244, FALSE)), "", HLOOKUP(X$1, m_preprocess!$1:$1048576, $D244, FALSE))</f>
        <v>1775646.0093167315</v>
      </c>
      <c r="Y244" s="24">
        <f>IF(ISBLANK(HLOOKUP(Y$1, m_preprocess!$1:$1048576, $D244, FALSE)), "", HLOOKUP(Y$1, m_preprocess!$1:$1048576, $D244, FALSE))</f>
        <v>148.01</v>
      </c>
      <c r="Z244" s="24">
        <f>IF(ISBLANK(HLOOKUP(Z$1, m_preprocess!$1:$1048576, $D244, FALSE)), "", HLOOKUP(Z$1, m_preprocess!$1:$1048576, $D244, FALSE))</f>
        <v>97.7</v>
      </c>
      <c r="AA244" s="24">
        <f>IF(ISBLANK(HLOOKUP(AA$1, m_preprocess!$1:$1048576, $D244, FALSE)), "", HLOOKUP(AA$1, m_preprocess!$1:$1048576, $D244, FALSE))</f>
        <v>45.247146999999998</v>
      </c>
      <c r="AB244" s="24">
        <f>IF(ISBLANK(HLOOKUP(AB$1, m_preprocess!$1:$1048576, $D244, FALSE)), "", HLOOKUP(AB$1, m_preprocess!$1:$1048576, $D244, FALSE))</f>
        <v>46.908465999999997</v>
      </c>
      <c r="AC244" s="24">
        <f>IF(ISBLANK(HLOOKUP(AC$1, m_preprocess!$1:$1048576, $D244, FALSE)), "", HLOOKUP(AC$1, m_preprocess!$1:$1048576, $D244, FALSE))</f>
        <v>33.450476131599999</v>
      </c>
      <c r="AD244" s="24">
        <f>IF(ISBLANK(HLOOKUP(AD$1, m_preprocess!$1:$1048576, $D244, FALSE)), "", HLOOKUP(AD$1, m_preprocess!$1:$1048576, $D244, FALSE))</f>
        <v>162.82930382620097</v>
      </c>
      <c r="AE244" s="24">
        <f>IF(ISBLANK(HLOOKUP(AE$1, m_preprocess!$1:$1048576, $D244, FALSE)), "", HLOOKUP(AE$1, m_preprocess!$1:$1048576, $D244, FALSE))</f>
        <v>1430.2368871019273</v>
      </c>
      <c r="AF244" s="24">
        <f>IF(ISBLANK(HLOOKUP(AF$1, m_preprocess!$1:$1048576, $D244, FALSE)), "", HLOOKUP(AF$1, m_preprocess!$1:$1048576, $D244, FALSE))</f>
        <v>435.58867205253301</v>
      </c>
      <c r="AG244" s="24">
        <f>IF(ISBLANK(HLOOKUP(AG$1, m_preprocess!$1:$1048576, $D244, FALSE)), "", HLOOKUP(AG$1, m_preprocess!$1:$1048576, $D244, FALSE))</f>
        <v>9169.4734045451969</v>
      </c>
      <c r="AH244" s="24">
        <f>IF(ISBLANK(HLOOKUP(AH$1, m_preprocess!$1:$1048576, $D244, FALSE)), "", HLOOKUP(AH$1, m_preprocess!$1:$1048576, $D244, FALSE))</f>
        <v>970462</v>
      </c>
      <c r="AI244" s="24">
        <f>IF(ISBLANK(HLOOKUP(AI$1, m_preprocess!$1:$1048576, $D244, FALSE)), "", HLOOKUP(AI$1, m_preprocess!$1:$1048576, $D244, FALSE))</f>
        <v>102.5113848571695</v>
      </c>
    </row>
    <row r="245" spans="1:35" x14ac:dyDescent="0.25">
      <c r="A245" s="27">
        <v>41365</v>
      </c>
      <c r="B245">
        <v>2013</v>
      </c>
      <c r="C245">
        <v>4</v>
      </c>
      <c r="D245">
        <v>245</v>
      </c>
      <c r="E245" s="24">
        <f>IF(ISBLANK(HLOOKUP(E$1, m_preprocess!$1:$1048576, $D245, FALSE)), "", HLOOKUP(E$1, m_preprocess!$1:$1048576, $D245, FALSE))</f>
        <v>155.94159584157654</v>
      </c>
      <c r="F245" s="24">
        <f>IF(ISBLANK(HLOOKUP(F$1, m_preprocess!$1:$1048576, $D245, FALSE)), "", HLOOKUP(F$1, m_preprocess!$1:$1048576, $D245, FALSE))</f>
        <v>101.91</v>
      </c>
      <c r="G245" s="24">
        <f>IF(ISBLANK(HLOOKUP(G$1, m_preprocess!$1:$1048576, $D245, FALSE)), "", HLOOKUP(G$1, m_preprocess!$1:$1048576, $D245, FALSE))</f>
        <v>186.9088117071187</v>
      </c>
      <c r="H245" s="24">
        <f>IF(ISBLANK(HLOOKUP(H$1, m_preprocess!$1:$1048576, $D245, FALSE)), "", HLOOKUP(H$1, m_preprocess!$1:$1048576, $D245, FALSE))</f>
        <v>42.455107862743283</v>
      </c>
      <c r="I245" s="24">
        <f>IF(ISBLANK(HLOOKUP(I$1, m_preprocess!$1:$1048576, $D245, FALSE)), "", HLOOKUP(I$1, m_preprocess!$1:$1048576, $D245, FALSE))</f>
        <v>73.344359016227941</v>
      </c>
      <c r="J245" s="24">
        <f>IF(ISBLANK(HLOOKUP(J$1, m_preprocess!$1:$1048576, $D245, FALSE)), "", HLOOKUP(J$1, m_preprocess!$1:$1048576, $D245, FALSE))</f>
        <v>110.79439636937818</v>
      </c>
      <c r="K245" s="24">
        <f>IF(ISBLANK(HLOOKUP(K$1, m_preprocess!$1:$1048576, $D245, FALSE)), "", HLOOKUP(K$1, m_preprocess!$1:$1048576, $D245, FALSE))</f>
        <v>61.28749838680303</v>
      </c>
      <c r="L245" s="24">
        <f>IF(ISBLANK(HLOOKUP(L$1, m_preprocess!$1:$1048576, $D245, FALSE)), "", HLOOKUP(L$1, m_preprocess!$1:$1048576, $D245, FALSE))</f>
        <v>20.731695561231177</v>
      </c>
      <c r="M245" s="24">
        <f>IF(ISBLANK(HLOOKUP(M$1, m_preprocess!$1:$1048576, $D245, FALSE)), "", HLOOKUP(M$1, m_preprocess!$1:$1048576, $D245, FALSE))</f>
        <v>60.990757783145675</v>
      </c>
      <c r="N245" s="24">
        <f>IF(ISBLANK(HLOOKUP(N$1, m_preprocess!$1:$1048576, $D245, FALSE)), "", HLOOKUP(N$1, m_preprocess!$1:$1048576, $D245, FALSE))</f>
        <v>9.0327909208732375</v>
      </c>
      <c r="O245" s="24">
        <f>IF(ISBLANK(HLOOKUP(O$1, m_preprocess!$1:$1048576, $D245, FALSE)), "", HLOOKUP(O$1, m_preprocess!$1:$1048576, $D245, FALSE))</f>
        <v>16.598886387507207</v>
      </c>
      <c r="P245" s="24">
        <f>IF(ISBLANK(HLOOKUP(P$1, m_preprocess!$1:$1048576, $D245, FALSE)), "", HLOOKUP(P$1, m_preprocess!$1:$1048576, $D245, FALSE))</f>
        <v>6.1734915011330562</v>
      </c>
      <c r="Q245" s="24">
        <f>IF(ISBLANK(HLOOKUP(Q$1, m_preprocess!$1:$1048576, $D245, FALSE)), "", HLOOKUP(Q$1, m_preprocess!$1:$1048576, $D245, FALSE))</f>
        <v>38.344031659582072</v>
      </c>
      <c r="R245" s="24">
        <f>IF(ISBLANK(HLOOKUP(R$1, m_preprocess!$1:$1048576, $D245, FALSE)), "", HLOOKUP(R$1, m_preprocess!$1:$1048576, $D245, FALSE))</f>
        <v>224.91757719404336</v>
      </c>
      <c r="S245" s="24">
        <f>IF(ISBLANK(HLOOKUP(S$1, m_preprocess!$1:$1048576, $D245, FALSE)), "", HLOOKUP(S$1, m_preprocess!$1:$1048576, $D245, FALSE))</f>
        <v>946.202</v>
      </c>
      <c r="T245" s="24">
        <f>IF(ISBLANK(HLOOKUP(T$1, m_preprocess!$1:$1048576, $D245, FALSE)), "", HLOOKUP(T$1, m_preprocess!$1:$1048576, $D245, FALSE))</f>
        <v>9308.2000000000007</v>
      </c>
      <c r="U245" s="24">
        <f>IF(ISBLANK(HLOOKUP(U$1, m_preprocess!$1:$1048576, $D245, FALSE)), "", HLOOKUP(U$1, m_preprocess!$1:$1048576, $D245, FALSE))</f>
        <v>61360</v>
      </c>
      <c r="V245" s="24">
        <f>IF(ISBLANK(HLOOKUP(V$1, m_preprocess!$1:$1048576, $D245, FALSE)), "", HLOOKUP(V$1, m_preprocess!$1:$1048576, $D245, FALSE))</f>
        <v>55.482150518837848</v>
      </c>
      <c r="W245" s="24">
        <f>IF(ISBLANK(HLOOKUP(W$1, m_preprocess!$1:$1048576, $D245, FALSE)), "", HLOOKUP(W$1, m_preprocess!$1:$1048576, $D245, FALSE))</f>
        <v>842523.12856304483</v>
      </c>
      <c r="X245" s="24">
        <f>IF(ISBLANK(HLOOKUP(X$1, m_preprocess!$1:$1048576, $D245, FALSE)), "", HLOOKUP(X$1, m_preprocess!$1:$1048576, $D245, FALSE))</f>
        <v>1785780.3717072243</v>
      </c>
      <c r="Y245" s="24">
        <f>IF(ISBLANK(HLOOKUP(Y$1, m_preprocess!$1:$1048576, $D245, FALSE)), "", HLOOKUP(Y$1, m_preprocess!$1:$1048576, $D245, FALSE))</f>
        <v>149.79</v>
      </c>
      <c r="Z245" s="24">
        <f>IF(ISBLANK(HLOOKUP(Z$1, m_preprocess!$1:$1048576, $D245, FALSE)), "", HLOOKUP(Z$1, m_preprocess!$1:$1048576, $D245, FALSE))</f>
        <v>101.8</v>
      </c>
      <c r="AA245" s="24">
        <f>IF(ISBLANK(HLOOKUP(AA$1, m_preprocess!$1:$1048576, $D245, FALSE)), "", HLOOKUP(AA$1, m_preprocess!$1:$1048576, $D245, FALSE))</f>
        <v>38.490566000000001</v>
      </c>
      <c r="AB245" s="24">
        <f>IF(ISBLANK(HLOOKUP(AB$1, m_preprocess!$1:$1048576, $D245, FALSE)), "", HLOOKUP(AB$1, m_preprocess!$1:$1048576, $D245, FALSE))</f>
        <v>44.055087999999998</v>
      </c>
      <c r="AC245" s="24">
        <f>IF(ISBLANK(HLOOKUP(AC$1, m_preprocess!$1:$1048576, $D245, FALSE)), "", HLOOKUP(AC$1, m_preprocess!$1:$1048576, $D245, FALSE))</f>
        <v>34.204704739900002</v>
      </c>
      <c r="AD245" s="24">
        <f>IF(ISBLANK(HLOOKUP(AD$1, m_preprocess!$1:$1048576, $D245, FALSE)), "", HLOOKUP(AD$1, m_preprocess!$1:$1048576, $D245, FALSE))</f>
        <v>164.2847041885106</v>
      </c>
      <c r="AE245" s="24">
        <f>IF(ISBLANK(HLOOKUP(AE$1, m_preprocess!$1:$1048576, $D245, FALSE)), "", HLOOKUP(AE$1, m_preprocess!$1:$1048576, $D245, FALSE))</f>
        <v>1592.9841002410774</v>
      </c>
      <c r="AF245" s="24">
        <f>IF(ISBLANK(HLOOKUP(AF$1, m_preprocess!$1:$1048576, $D245, FALSE)), "", HLOOKUP(AF$1, m_preprocess!$1:$1048576, $D245, FALSE))</f>
        <v>435.97005037343962</v>
      </c>
      <c r="AG245" s="24">
        <f>IF(ISBLANK(HLOOKUP(AG$1, m_preprocess!$1:$1048576, $D245, FALSE)), "", HLOOKUP(AG$1, m_preprocess!$1:$1048576, $D245, FALSE))</f>
        <v>9273.3884352895348</v>
      </c>
      <c r="AH245" s="24">
        <f>IF(ISBLANK(HLOOKUP(AH$1, m_preprocess!$1:$1048576, $D245, FALSE)), "", HLOOKUP(AH$1, m_preprocess!$1:$1048576, $D245, FALSE))</f>
        <v>1045238</v>
      </c>
      <c r="AI245" s="24">
        <f>IF(ISBLANK(HLOOKUP(AI$1, m_preprocess!$1:$1048576, $D245, FALSE)), "", HLOOKUP(AI$1, m_preprocess!$1:$1048576, $D245, FALSE))</f>
        <v>101.54748726308684</v>
      </c>
    </row>
    <row r="246" spans="1:35" x14ac:dyDescent="0.25">
      <c r="A246" s="27">
        <v>41395</v>
      </c>
      <c r="B246">
        <v>2013</v>
      </c>
      <c r="C246">
        <v>5</v>
      </c>
      <c r="D246">
        <v>246</v>
      </c>
      <c r="E246" s="24">
        <f>IF(ISBLANK(HLOOKUP(E$1, m_preprocess!$1:$1048576, $D246, FALSE)), "", HLOOKUP(E$1, m_preprocess!$1:$1048576, $D246, FALSE))</f>
        <v>167.97347912253019</v>
      </c>
      <c r="F246" s="24">
        <f>IF(ISBLANK(HLOOKUP(F$1, m_preprocess!$1:$1048576, $D246, FALSE)), "", HLOOKUP(F$1, m_preprocess!$1:$1048576, $D246, FALSE))</f>
        <v>104.78</v>
      </c>
      <c r="G246" s="24">
        <f>IF(ISBLANK(HLOOKUP(G$1, m_preprocess!$1:$1048576, $D246, FALSE)), "", HLOOKUP(G$1, m_preprocess!$1:$1048576, $D246, FALSE))</f>
        <v>193.48900847455315</v>
      </c>
      <c r="H246" s="24">
        <f>IF(ISBLANK(HLOOKUP(H$1, m_preprocess!$1:$1048576, $D246, FALSE)), "", HLOOKUP(H$1, m_preprocess!$1:$1048576, $D246, FALSE))</f>
        <v>42.748052761260951</v>
      </c>
      <c r="I246" s="24">
        <f>IF(ISBLANK(HLOOKUP(I$1, m_preprocess!$1:$1048576, $D246, FALSE)), "", HLOOKUP(I$1, m_preprocess!$1:$1048576, $D246, FALSE))</f>
        <v>72.889257396645959</v>
      </c>
      <c r="J246" s="24">
        <f>IF(ISBLANK(HLOOKUP(J$1, m_preprocess!$1:$1048576, $D246, FALSE)), "", HLOOKUP(J$1, m_preprocess!$1:$1048576, $D246, FALSE))</f>
        <v>113.01861976201435</v>
      </c>
      <c r="K246" s="24">
        <f>IF(ISBLANK(HLOOKUP(K$1, m_preprocess!$1:$1048576, $D246, FALSE)), "", HLOOKUP(K$1, m_preprocess!$1:$1048576, $D246, FALSE))</f>
        <v>73.804463880108571</v>
      </c>
      <c r="L246" s="24">
        <f>IF(ISBLANK(HLOOKUP(L$1, m_preprocess!$1:$1048576, $D246, FALSE)), "", HLOOKUP(L$1, m_preprocess!$1:$1048576, $D246, FALSE))</f>
        <v>24.781541839523261</v>
      </c>
      <c r="M246" s="24">
        <f>IF(ISBLANK(HLOOKUP(M$1, m_preprocess!$1:$1048576, $D246, FALSE)), "", HLOOKUP(M$1, m_preprocess!$1:$1048576, $D246, FALSE))</f>
        <v>69.845749337798267</v>
      </c>
      <c r="N246" s="24">
        <f>IF(ISBLANK(HLOOKUP(N$1, m_preprocess!$1:$1048576, $D246, FALSE)), "", HLOOKUP(N$1, m_preprocess!$1:$1048576, $D246, FALSE))</f>
        <v>10.983189148786176</v>
      </c>
      <c r="O246" s="24">
        <f>IF(ISBLANK(HLOOKUP(O$1, m_preprocess!$1:$1048576, $D246, FALSE)), "", HLOOKUP(O$1, m_preprocess!$1:$1048576, $D246, FALSE))</f>
        <v>17.819562261361156</v>
      </c>
      <c r="P246" s="24">
        <f>IF(ISBLANK(HLOOKUP(P$1, m_preprocess!$1:$1048576, $D246, FALSE)), "", HLOOKUP(P$1, m_preprocess!$1:$1048576, $D246, FALSE))</f>
        <v>6.3807420524806071</v>
      </c>
      <c r="Q246" s="24">
        <f>IF(ISBLANK(HLOOKUP(Q$1, m_preprocess!$1:$1048576, $D246, FALSE)), "", HLOOKUP(Q$1, m_preprocess!$1:$1048576, $D246, FALSE))</f>
        <v>44.806719283732377</v>
      </c>
      <c r="R246" s="24">
        <f>IF(ISBLANK(HLOOKUP(R$1, m_preprocess!$1:$1048576, $D246, FALSE)), "", HLOOKUP(R$1, m_preprocess!$1:$1048576, $D246, FALSE))</f>
        <v>232.05033584569284</v>
      </c>
      <c r="S246" s="24">
        <f>IF(ISBLANK(HLOOKUP(S$1, m_preprocess!$1:$1048576, $D246, FALSE)), "", HLOOKUP(S$1, m_preprocess!$1:$1048576, $D246, FALSE))</f>
        <v>997.86</v>
      </c>
      <c r="T246" s="24">
        <f>IF(ISBLANK(HLOOKUP(T$1, m_preprocess!$1:$1048576, $D246, FALSE)), "", HLOOKUP(T$1, m_preprocess!$1:$1048576, $D246, FALSE))</f>
        <v>10232.799999999999</v>
      </c>
      <c r="U246" s="24">
        <f>IF(ISBLANK(HLOOKUP(U$1, m_preprocess!$1:$1048576, $D246, FALSE)), "", HLOOKUP(U$1, m_preprocess!$1:$1048576, $D246, FALSE))</f>
        <v>59753</v>
      </c>
      <c r="V246" s="24">
        <f>IF(ISBLANK(HLOOKUP(V$1, m_preprocess!$1:$1048576, $D246, FALSE)), "", HLOOKUP(V$1, m_preprocess!$1:$1048576, $D246, FALSE))</f>
        <v>55.40254507693669</v>
      </c>
      <c r="W246" s="24">
        <f>IF(ISBLANK(HLOOKUP(W$1, m_preprocess!$1:$1048576, $D246, FALSE)), "", HLOOKUP(W$1, m_preprocess!$1:$1048576, $D246, FALSE))</f>
        <v>852246.65327949682</v>
      </c>
      <c r="X246" s="24">
        <f>IF(ISBLANK(HLOOKUP(X$1, m_preprocess!$1:$1048576, $D246, FALSE)), "", HLOOKUP(X$1, m_preprocess!$1:$1048576, $D246, FALSE))</f>
        <v>1809500.1878096845</v>
      </c>
      <c r="Y246" s="24">
        <f>IF(ISBLANK(HLOOKUP(Y$1, m_preprocess!$1:$1048576, $D246, FALSE)), "", HLOOKUP(Y$1, m_preprocess!$1:$1048576, $D246, FALSE))</f>
        <v>147.03</v>
      </c>
      <c r="Z246" s="24">
        <f>IF(ISBLANK(HLOOKUP(Z$1, m_preprocess!$1:$1048576, $D246, FALSE)), "", HLOOKUP(Z$1, m_preprocess!$1:$1048576, $D246, FALSE))</f>
        <v>105</v>
      </c>
      <c r="AA246" s="24">
        <f>IF(ISBLANK(HLOOKUP(AA$1, m_preprocess!$1:$1048576, $D246, FALSE)), "", HLOOKUP(AA$1, m_preprocess!$1:$1048576, $D246, FALSE))</f>
        <v>44.243003999999999</v>
      </c>
      <c r="AB246" s="24">
        <f>IF(ISBLANK(HLOOKUP(AB$1, m_preprocess!$1:$1048576, $D246, FALSE)), "", HLOOKUP(AB$1, m_preprocess!$1:$1048576, $D246, FALSE))</f>
        <v>41.648997999999999</v>
      </c>
      <c r="AC246" s="24">
        <f>IF(ISBLANK(HLOOKUP(AC$1, m_preprocess!$1:$1048576, $D246, FALSE)), "", HLOOKUP(AC$1, m_preprocess!$1:$1048576, $D246, FALSE))</f>
        <v>34.925913459</v>
      </c>
      <c r="AD246" s="24">
        <f>IF(ISBLANK(HLOOKUP(AD$1, m_preprocess!$1:$1048576, $D246, FALSE)), "", HLOOKUP(AD$1, m_preprocess!$1:$1048576, $D246, FALSE))</f>
        <v>167.45097708185659</v>
      </c>
      <c r="AE246" s="24">
        <f>IF(ISBLANK(HLOOKUP(AE$1, m_preprocess!$1:$1048576, $D246, FALSE)), "", HLOOKUP(AE$1, m_preprocess!$1:$1048576, $D246, FALSE))</f>
        <v>1818.9064279901588</v>
      </c>
      <c r="AF246" s="24">
        <f>IF(ISBLANK(HLOOKUP(AF$1, m_preprocess!$1:$1048576, $D246, FALSE)), "", HLOOKUP(AF$1, m_preprocess!$1:$1048576, $D246, FALSE))</f>
        <v>475.40996264271786</v>
      </c>
      <c r="AG246" s="24">
        <f>IF(ISBLANK(HLOOKUP(AG$1, m_preprocess!$1:$1048576, $D246, FALSE)), "", HLOOKUP(AG$1, m_preprocess!$1:$1048576, $D246, FALSE))</f>
        <v>9445.1724137892907</v>
      </c>
      <c r="AH246" s="24">
        <f>IF(ISBLANK(HLOOKUP(AH$1, m_preprocess!$1:$1048576, $D246, FALSE)), "", HLOOKUP(AH$1, m_preprocess!$1:$1048576, $D246, FALSE))</f>
        <v>1058122</v>
      </c>
      <c r="AI246" s="24">
        <f>IF(ISBLANK(HLOOKUP(AI$1, m_preprocess!$1:$1048576, $D246, FALSE)), "", HLOOKUP(AI$1, m_preprocess!$1:$1048576, $D246, FALSE))</f>
        <v>100.62300447590194</v>
      </c>
    </row>
    <row r="247" spans="1:35" x14ac:dyDescent="0.25">
      <c r="A247" s="27">
        <v>41426</v>
      </c>
      <c r="B247">
        <v>2013</v>
      </c>
      <c r="C247">
        <v>6</v>
      </c>
      <c r="D247">
        <v>247</v>
      </c>
      <c r="E247" s="24">
        <f>IF(ISBLANK(HLOOKUP(E$1, m_preprocess!$1:$1048576, $D247, FALSE)), "", HLOOKUP(E$1, m_preprocess!$1:$1048576, $D247, FALSE))</f>
        <v>156.27186443024067</v>
      </c>
      <c r="F247" s="24">
        <f>IF(ISBLANK(HLOOKUP(F$1, m_preprocess!$1:$1048576, $D247, FALSE)), "", HLOOKUP(F$1, m_preprocess!$1:$1048576, $D247, FALSE))</f>
        <v>96.3</v>
      </c>
      <c r="G247" s="24">
        <f>IF(ISBLANK(HLOOKUP(G$1, m_preprocess!$1:$1048576, $D247, FALSE)), "", HLOOKUP(G$1, m_preprocess!$1:$1048576, $D247, FALSE))</f>
        <v>175.56768524602236</v>
      </c>
      <c r="H247" s="24">
        <f>IF(ISBLANK(HLOOKUP(H$1, m_preprocess!$1:$1048576, $D247, FALSE)), "", HLOOKUP(H$1, m_preprocess!$1:$1048576, $D247, FALSE))</f>
        <v>43.103967123945978</v>
      </c>
      <c r="I247" s="24">
        <f>IF(ISBLANK(HLOOKUP(I$1, m_preprocess!$1:$1048576, $D247, FALSE)), "", HLOOKUP(I$1, m_preprocess!$1:$1048576, $D247, FALSE))</f>
        <v>69.403717210939178</v>
      </c>
      <c r="J247" s="24">
        <f>IF(ISBLANK(HLOOKUP(J$1, m_preprocess!$1:$1048576, $D247, FALSE)), "", HLOOKUP(J$1, m_preprocess!$1:$1048576, $D247, FALSE))</f>
        <v>114.6537965764151</v>
      </c>
      <c r="K247" s="24">
        <f>IF(ISBLANK(HLOOKUP(K$1, m_preprocess!$1:$1048576, $D247, FALSE)), "", HLOOKUP(K$1, m_preprocess!$1:$1048576, $D247, FALSE))</f>
        <v>65.357296108942393</v>
      </c>
      <c r="L247" s="24">
        <f>IF(ISBLANK(HLOOKUP(L$1, m_preprocess!$1:$1048576, $D247, FALSE)), "", HLOOKUP(L$1, m_preprocess!$1:$1048576, $D247, FALSE))</f>
        <v>23.402442445616007</v>
      </c>
      <c r="M247" s="24">
        <f>IF(ISBLANK(HLOOKUP(M$1, m_preprocess!$1:$1048576, $D247, FALSE)), "", HLOOKUP(M$1, m_preprocess!$1:$1048576, $D247, FALSE))</f>
        <v>66.517436974688167</v>
      </c>
      <c r="N247" s="24">
        <f>IF(ISBLANK(HLOOKUP(N$1, m_preprocess!$1:$1048576, $D247, FALSE)), "", HLOOKUP(N$1, m_preprocess!$1:$1048576, $D247, FALSE))</f>
        <v>8.6329745656978627</v>
      </c>
      <c r="O247" s="24">
        <f>IF(ISBLANK(HLOOKUP(O$1, m_preprocess!$1:$1048576, $D247, FALSE)), "", HLOOKUP(O$1, m_preprocess!$1:$1048576, $D247, FALSE))</f>
        <v>15.262388872964564</v>
      </c>
      <c r="P247" s="24">
        <f>IF(ISBLANK(HLOOKUP(P$1, m_preprocess!$1:$1048576, $D247, FALSE)), "", HLOOKUP(P$1, m_preprocess!$1:$1048576, $D247, FALSE))</f>
        <v>5.2177152578500507</v>
      </c>
      <c r="Q247" s="24">
        <f>IF(ISBLANK(HLOOKUP(Q$1, m_preprocess!$1:$1048576, $D247, FALSE)), "", HLOOKUP(Q$1, m_preprocess!$1:$1048576, $D247, FALSE))</f>
        <v>53.412717056407097</v>
      </c>
      <c r="R247" s="24">
        <f>IF(ISBLANK(HLOOKUP(R$1, m_preprocess!$1:$1048576, $D247, FALSE)), "", HLOOKUP(R$1, m_preprocess!$1:$1048576, $D247, FALSE))</f>
        <v>250.74258174245227</v>
      </c>
      <c r="S247" s="24">
        <f>IF(ISBLANK(HLOOKUP(S$1, m_preprocess!$1:$1048576, $D247, FALSE)), "", HLOOKUP(S$1, m_preprocess!$1:$1048576, $D247, FALSE))</f>
        <v>913.101</v>
      </c>
      <c r="T247" s="24">
        <f>IF(ISBLANK(HLOOKUP(T$1, m_preprocess!$1:$1048576, $D247, FALSE)), "", HLOOKUP(T$1, m_preprocess!$1:$1048576, $D247, FALSE))</f>
        <v>10360.5</v>
      </c>
      <c r="U247" s="24">
        <f>IF(ISBLANK(HLOOKUP(U$1, m_preprocess!$1:$1048576, $D247, FALSE)), "", HLOOKUP(U$1, m_preprocess!$1:$1048576, $D247, FALSE))</f>
        <v>62900</v>
      </c>
      <c r="V247" s="24">
        <f>IF(ISBLANK(HLOOKUP(V$1, m_preprocess!$1:$1048576, $D247, FALSE)), "", HLOOKUP(V$1, m_preprocess!$1:$1048576, $D247, FALSE))</f>
        <v>55.623667886259263</v>
      </c>
      <c r="W247" s="24">
        <f>IF(ISBLANK(HLOOKUP(W$1, m_preprocess!$1:$1048576, $D247, FALSE)), "", HLOOKUP(W$1, m_preprocess!$1:$1048576, $D247, FALSE))</f>
        <v>882505.2202414925</v>
      </c>
      <c r="X247" s="24">
        <f>IF(ISBLANK(HLOOKUP(X$1, m_preprocess!$1:$1048576, $D247, FALSE)), "", HLOOKUP(X$1, m_preprocess!$1:$1048576, $D247, FALSE))</f>
        <v>1841898.3123224857</v>
      </c>
      <c r="Y247" s="24">
        <f>IF(ISBLANK(HLOOKUP(Y$1, m_preprocess!$1:$1048576, $D247, FALSE)), "", HLOOKUP(Y$1, m_preprocess!$1:$1048576, $D247, FALSE))</f>
        <v>144.87</v>
      </c>
      <c r="Z247" s="24">
        <f>IF(ISBLANK(HLOOKUP(Z$1, m_preprocess!$1:$1048576, $D247, FALSE)), "", HLOOKUP(Z$1, m_preprocess!$1:$1048576, $D247, FALSE))</f>
        <v>101.7</v>
      </c>
      <c r="AA247" s="24">
        <f>IF(ISBLANK(HLOOKUP(AA$1, m_preprocess!$1:$1048576, $D247, FALSE)), "", HLOOKUP(AA$1, m_preprocess!$1:$1048576, $D247, FALSE))</f>
        <v>44.647438000000001</v>
      </c>
      <c r="AB247" s="24">
        <f>IF(ISBLANK(HLOOKUP(AB$1, m_preprocess!$1:$1048576, $D247, FALSE)), "", HLOOKUP(AB$1, m_preprocess!$1:$1048576, $D247, FALSE))</f>
        <v>44.491737000000001</v>
      </c>
      <c r="AC247" s="24">
        <f>IF(ISBLANK(HLOOKUP(AC$1, m_preprocess!$1:$1048576, $D247, FALSE)), "", HLOOKUP(AC$1, m_preprocess!$1:$1048576, $D247, FALSE))</f>
        <v>35.284813961699996</v>
      </c>
      <c r="AD247" s="24">
        <f>IF(ISBLANK(HLOOKUP(AD$1, m_preprocess!$1:$1048576, $D247, FALSE)), "", HLOOKUP(AD$1, m_preprocess!$1:$1048576, $D247, FALSE))</f>
        <v>167.944908993712</v>
      </c>
      <c r="AE247" s="24">
        <f>IF(ISBLANK(HLOOKUP(AE$1, m_preprocess!$1:$1048576, $D247, FALSE)), "", HLOOKUP(AE$1, m_preprocess!$1:$1048576, $D247, FALSE))</f>
        <v>1732.9226214336886</v>
      </c>
      <c r="AF247" s="24">
        <f>IF(ISBLANK(HLOOKUP(AF$1, m_preprocess!$1:$1048576, $D247, FALSE)), "", HLOOKUP(AF$1, m_preprocess!$1:$1048576, $D247, FALSE))</f>
        <v>457.73005092909892</v>
      </c>
      <c r="AG247" s="24">
        <f>IF(ISBLANK(HLOOKUP(AG$1, m_preprocess!$1:$1048576, $D247, FALSE)), "", HLOOKUP(AG$1, m_preprocess!$1:$1048576, $D247, FALSE))</f>
        <v>9579.0198871808188</v>
      </c>
      <c r="AH247" s="24">
        <f>IF(ISBLANK(HLOOKUP(AH$1, m_preprocess!$1:$1048576, $D247, FALSE)), "", HLOOKUP(AH$1, m_preprocess!$1:$1048576, $D247, FALSE))</f>
        <v>989779</v>
      </c>
      <c r="AI247" s="24">
        <f>IF(ISBLANK(HLOOKUP(AI$1, m_preprocess!$1:$1048576, $D247, FALSE)), "", HLOOKUP(AI$1, m_preprocess!$1:$1048576, $D247, FALSE))</f>
        <v>99.86563049081073</v>
      </c>
    </row>
    <row r="248" spans="1:35" x14ac:dyDescent="0.25">
      <c r="A248" s="27">
        <v>41456</v>
      </c>
      <c r="B248">
        <v>2013</v>
      </c>
      <c r="C248">
        <v>7</v>
      </c>
      <c r="D248">
        <v>248</v>
      </c>
      <c r="E248" s="24">
        <f>IF(ISBLANK(HLOOKUP(E$1, m_preprocess!$1:$1048576, $D248, FALSE)), "", HLOOKUP(E$1, m_preprocess!$1:$1048576, $D248, FALSE))</f>
        <v>150.73100129825897</v>
      </c>
      <c r="F248" s="24">
        <f>IF(ISBLANK(HLOOKUP(F$1, m_preprocess!$1:$1048576, $D248, FALSE)), "", HLOOKUP(F$1, m_preprocess!$1:$1048576, $D248, FALSE))</f>
        <v>99.68</v>
      </c>
      <c r="G248" s="24">
        <f>IF(ISBLANK(HLOOKUP(G$1, m_preprocess!$1:$1048576, $D248, FALSE)), "", HLOOKUP(G$1, m_preprocess!$1:$1048576, $D248, FALSE))</f>
        <v>184.69824027640445</v>
      </c>
      <c r="H248" s="24">
        <f>IF(ISBLANK(HLOOKUP(H$1, m_preprocess!$1:$1048576, $D248, FALSE)), "", HLOOKUP(H$1, m_preprocess!$1:$1048576, $D248, FALSE))</f>
        <v>43.503686331269158</v>
      </c>
      <c r="I248" s="24">
        <f>IF(ISBLANK(HLOOKUP(I$1, m_preprocess!$1:$1048576, $D248, FALSE)), "", HLOOKUP(I$1, m_preprocess!$1:$1048576, $D248, FALSE))</f>
        <v>69.55052113757543</v>
      </c>
      <c r="J248" s="24">
        <f>IF(ISBLANK(HLOOKUP(J$1, m_preprocess!$1:$1048576, $D248, FALSE)), "", HLOOKUP(J$1, m_preprocess!$1:$1048576, $D248, FALSE))</f>
        <v>114.70179448894579</v>
      </c>
      <c r="K248" s="24">
        <f>IF(ISBLANK(HLOOKUP(K$1, m_preprocess!$1:$1048576, $D248, FALSE)), "", HLOOKUP(K$1, m_preprocess!$1:$1048576, $D248, FALSE))</f>
        <v>60.657408168307541</v>
      </c>
      <c r="L248" s="24">
        <f>IF(ISBLANK(HLOOKUP(L$1, m_preprocess!$1:$1048576, $D248, FALSE)), "", HLOOKUP(L$1, m_preprocess!$1:$1048576, $D248, FALSE))</f>
        <v>22.300485264771361</v>
      </c>
      <c r="M248" s="24">
        <f>IF(ISBLANK(HLOOKUP(M$1, m_preprocess!$1:$1048576, $D248, FALSE)), "", HLOOKUP(M$1, m_preprocess!$1:$1048576, $D248, FALSE))</f>
        <v>70.152349851134844</v>
      </c>
      <c r="N248" s="24">
        <f>IF(ISBLANK(HLOOKUP(N$1, m_preprocess!$1:$1048576, $D248, FALSE)), "", HLOOKUP(N$1, m_preprocess!$1:$1048576, $D248, FALSE))</f>
        <v>10.524521267757693</v>
      </c>
      <c r="O248" s="24">
        <f>IF(ISBLANK(HLOOKUP(O$1, m_preprocess!$1:$1048576, $D248, FALSE)), "", HLOOKUP(O$1, m_preprocess!$1:$1048576, $D248, FALSE))</f>
        <v>17.810031958255259</v>
      </c>
      <c r="P248" s="24">
        <f>IF(ISBLANK(HLOOKUP(P$1, m_preprocess!$1:$1048576, $D248, FALSE)), "", HLOOKUP(P$1, m_preprocess!$1:$1048576, $D248, FALSE))</f>
        <v>6.7464546925411764</v>
      </c>
      <c r="Q248" s="24">
        <f>IF(ISBLANK(HLOOKUP(Q$1, m_preprocess!$1:$1048576, $D248, FALSE)), "", HLOOKUP(Q$1, m_preprocess!$1:$1048576, $D248, FALSE))</f>
        <v>52.230056614002613</v>
      </c>
      <c r="R248" s="24">
        <f>IF(ISBLANK(HLOOKUP(R$1, m_preprocess!$1:$1048576, $D248, FALSE)), "", HLOOKUP(R$1, m_preprocess!$1:$1048576, $D248, FALSE))</f>
        <v>250.83851324471533</v>
      </c>
      <c r="S248" s="24">
        <f>IF(ISBLANK(HLOOKUP(S$1, m_preprocess!$1:$1048576, $D248, FALSE)), "", HLOOKUP(S$1, m_preprocess!$1:$1048576, $D248, FALSE))</f>
        <v>1004.647</v>
      </c>
      <c r="T248" s="24">
        <f>IF(ISBLANK(HLOOKUP(T$1, m_preprocess!$1:$1048576, $D248, FALSE)), "", HLOOKUP(T$1, m_preprocess!$1:$1048576, $D248, FALSE))</f>
        <v>11156</v>
      </c>
      <c r="U248" s="24">
        <f>IF(ISBLANK(HLOOKUP(U$1, m_preprocess!$1:$1048576, $D248, FALSE)), "", HLOOKUP(U$1, m_preprocess!$1:$1048576, $D248, FALSE))</f>
        <v>59997</v>
      </c>
      <c r="V248" s="24">
        <f>IF(ISBLANK(HLOOKUP(V$1, m_preprocess!$1:$1048576, $D248, FALSE)), "", HLOOKUP(V$1, m_preprocess!$1:$1048576, $D248, FALSE))</f>
        <v>55.205888155832859</v>
      </c>
      <c r="W248" s="24">
        <f>IF(ISBLANK(HLOOKUP(W$1, m_preprocess!$1:$1048576, $D248, FALSE)), "", HLOOKUP(W$1, m_preprocess!$1:$1048576, $D248, FALSE))</f>
        <v>907856.2791036882</v>
      </c>
      <c r="X248" s="24">
        <f>IF(ISBLANK(HLOOKUP(X$1, m_preprocess!$1:$1048576, $D248, FALSE)), "", HLOOKUP(X$1, m_preprocess!$1:$1048576, $D248, FALSE))</f>
        <v>1876806.4222942377</v>
      </c>
      <c r="Y248" s="24">
        <f>IF(ISBLANK(HLOOKUP(Y$1, m_preprocess!$1:$1048576, $D248, FALSE)), "", HLOOKUP(Y$1, m_preprocess!$1:$1048576, $D248, FALSE))</f>
        <v>152.13</v>
      </c>
      <c r="Z248" s="24">
        <f>IF(ISBLANK(HLOOKUP(Z$1, m_preprocess!$1:$1048576, $D248, FALSE)), "", HLOOKUP(Z$1, m_preprocess!$1:$1048576, $D248, FALSE))</f>
        <v>108</v>
      </c>
      <c r="AA248" s="24">
        <f>IF(ISBLANK(HLOOKUP(AA$1, m_preprocess!$1:$1048576, $D248, FALSE)), "", HLOOKUP(AA$1, m_preprocess!$1:$1048576, $D248, FALSE))</f>
        <v>46.141376000000001</v>
      </c>
      <c r="AB248" s="24">
        <f>IF(ISBLANK(HLOOKUP(AB$1, m_preprocess!$1:$1048576, $D248, FALSE)), "", HLOOKUP(AB$1, m_preprocess!$1:$1048576, $D248, FALSE))</f>
        <v>47.481727999999997</v>
      </c>
      <c r="AC248" s="24">
        <f>IF(ISBLANK(HLOOKUP(AC$1, m_preprocess!$1:$1048576, $D248, FALSE)), "", HLOOKUP(AC$1, m_preprocess!$1:$1048576, $D248, FALSE))</f>
        <v>34.581322216800004</v>
      </c>
      <c r="AD248" s="24">
        <f>IF(ISBLANK(HLOOKUP(AD$1, m_preprocess!$1:$1048576, $D248, FALSE)), "", HLOOKUP(AD$1, m_preprocess!$1:$1048576, $D248, FALSE))</f>
        <v>168.21863401496645</v>
      </c>
      <c r="AE248" s="24">
        <f>IF(ISBLANK(HLOOKUP(AE$1, m_preprocess!$1:$1048576, $D248, FALSE)), "", HLOOKUP(AE$1, m_preprocess!$1:$1048576, $D248, FALSE))</f>
        <v>1845.7775605531638</v>
      </c>
      <c r="AF248" s="24">
        <f>IF(ISBLANK(HLOOKUP(AF$1, m_preprocess!$1:$1048576, $D248, FALSE)), "", HLOOKUP(AF$1, m_preprocess!$1:$1048576, $D248, FALSE))</f>
        <v>495.63095214145193</v>
      </c>
      <c r="AG248" s="24">
        <f>IF(ISBLANK(HLOOKUP(AG$1, m_preprocess!$1:$1048576, $D248, FALSE)), "", HLOOKUP(AG$1, m_preprocess!$1:$1048576, $D248, FALSE))</f>
        <v>9729.8947244566425</v>
      </c>
      <c r="AH248" s="24">
        <f>IF(ISBLANK(HLOOKUP(AH$1, m_preprocess!$1:$1048576, $D248, FALSE)), "", HLOOKUP(AH$1, m_preprocess!$1:$1048576, $D248, FALSE))</f>
        <v>1133757</v>
      </c>
      <c r="AI248" s="24">
        <f>IF(ISBLANK(HLOOKUP(AI$1, m_preprocess!$1:$1048576, $D248, FALSE)), "", HLOOKUP(AI$1, m_preprocess!$1:$1048576, $D248, FALSE))</f>
        <v>99.613987643736124</v>
      </c>
    </row>
    <row r="249" spans="1:35" x14ac:dyDescent="0.25">
      <c r="A249" s="27">
        <v>41487</v>
      </c>
      <c r="B249">
        <v>2013</v>
      </c>
      <c r="C249">
        <v>8</v>
      </c>
      <c r="D249">
        <v>249</v>
      </c>
      <c r="E249" s="24">
        <f>IF(ISBLANK(HLOOKUP(E$1, m_preprocess!$1:$1048576, $D249, FALSE)), "", HLOOKUP(E$1, m_preprocess!$1:$1048576, $D249, FALSE))</f>
        <v>148.42144953050052</v>
      </c>
      <c r="F249" s="24">
        <f>IF(ISBLANK(HLOOKUP(F$1, m_preprocess!$1:$1048576, $D249, FALSE)), "", HLOOKUP(F$1, m_preprocess!$1:$1048576, $D249, FALSE))</f>
        <v>102.4</v>
      </c>
      <c r="G249" s="24">
        <f>IF(ISBLANK(HLOOKUP(G$1, m_preprocess!$1:$1048576, $D249, FALSE)), "", HLOOKUP(G$1, m_preprocess!$1:$1048576, $D249, FALSE))</f>
        <v>193.85718753514325</v>
      </c>
      <c r="H249" s="24">
        <f>IF(ISBLANK(HLOOKUP(H$1, m_preprocess!$1:$1048576, $D249, FALSE)), "", HLOOKUP(H$1, m_preprocess!$1:$1048576, $D249, FALSE))</f>
        <v>43.867814102323827</v>
      </c>
      <c r="I249" s="24">
        <f>IF(ISBLANK(HLOOKUP(I$1, m_preprocess!$1:$1048576, $D249, FALSE)), "", HLOOKUP(I$1, m_preprocess!$1:$1048576, $D249, FALSE))</f>
        <v>71.451884449257975</v>
      </c>
      <c r="J249" s="24">
        <f>IF(ISBLANK(HLOOKUP(J$1, m_preprocess!$1:$1048576, $D249, FALSE)), "", HLOOKUP(J$1, m_preprocess!$1:$1048576, $D249, FALSE))</f>
        <v>111.22163517429472</v>
      </c>
      <c r="K249" s="24">
        <f>IF(ISBLANK(HLOOKUP(K$1, m_preprocess!$1:$1048576, $D249, FALSE)), "", HLOOKUP(K$1, m_preprocess!$1:$1048576, $D249, FALSE))</f>
        <v>64.849105228259972</v>
      </c>
      <c r="L249" s="24">
        <f>IF(ISBLANK(HLOOKUP(L$1, m_preprocess!$1:$1048576, $D249, FALSE)), "", HLOOKUP(L$1, m_preprocess!$1:$1048576, $D249, FALSE))</f>
        <v>25.095205042545697</v>
      </c>
      <c r="M249" s="24">
        <f>IF(ISBLANK(HLOOKUP(M$1, m_preprocess!$1:$1048576, $D249, FALSE)), "", HLOOKUP(M$1, m_preprocess!$1:$1048576, $D249, FALSE))</f>
        <v>70.867562948164277</v>
      </c>
      <c r="N249" s="24">
        <f>IF(ISBLANK(HLOOKUP(N$1, m_preprocess!$1:$1048576, $D249, FALSE)), "", HLOOKUP(N$1, m_preprocess!$1:$1048576, $D249, FALSE))</f>
        <v>10.278963649606325</v>
      </c>
      <c r="O249" s="24">
        <f>IF(ISBLANK(HLOOKUP(O$1, m_preprocess!$1:$1048576, $D249, FALSE)), "", HLOOKUP(O$1, m_preprocess!$1:$1048576, $D249, FALSE))</f>
        <v>16.724443195700477</v>
      </c>
      <c r="P249" s="24">
        <f>IF(ISBLANK(HLOOKUP(P$1, m_preprocess!$1:$1048576, $D249, FALSE)), "", HLOOKUP(P$1, m_preprocess!$1:$1048576, $D249, FALSE))</f>
        <v>6.3223802713766064</v>
      </c>
      <c r="Q249" s="24">
        <f>IF(ISBLANK(HLOOKUP(Q$1, m_preprocess!$1:$1048576, $D249, FALSE)), "", HLOOKUP(Q$1, m_preprocess!$1:$1048576, $D249, FALSE))</f>
        <v>47.953152967532183</v>
      </c>
      <c r="R249" s="24">
        <f>IF(ISBLANK(HLOOKUP(R$1, m_preprocess!$1:$1048576, $D249, FALSE)), "", HLOOKUP(R$1, m_preprocess!$1:$1048576, $D249, FALSE))</f>
        <v>259.4293842281312</v>
      </c>
      <c r="S249" s="24">
        <f>IF(ISBLANK(HLOOKUP(S$1, m_preprocess!$1:$1048576, $D249, FALSE)), "", HLOOKUP(S$1, m_preprocess!$1:$1048576, $D249, FALSE))</f>
        <v>1070.7470000000001</v>
      </c>
      <c r="T249" s="24">
        <f>IF(ISBLANK(HLOOKUP(T$1, m_preprocess!$1:$1048576, $D249, FALSE)), "", HLOOKUP(T$1, m_preprocess!$1:$1048576, $D249, FALSE))</f>
        <v>10902.7</v>
      </c>
      <c r="U249" s="24">
        <f>IF(ISBLANK(HLOOKUP(U$1, m_preprocess!$1:$1048576, $D249, FALSE)), "", HLOOKUP(U$1, m_preprocess!$1:$1048576, $D249, FALSE))</f>
        <v>62488</v>
      </c>
      <c r="V249" s="24">
        <f>IF(ISBLANK(HLOOKUP(V$1, m_preprocess!$1:$1048576, $D249, FALSE)), "", HLOOKUP(V$1, m_preprocess!$1:$1048576, $D249, FALSE))</f>
        <v>55.851377559177138</v>
      </c>
      <c r="W249" s="24">
        <f>IF(ISBLANK(HLOOKUP(W$1, m_preprocess!$1:$1048576, $D249, FALSE)), "", HLOOKUP(W$1, m_preprocess!$1:$1048576, $D249, FALSE))</f>
        <v>909788.7714876089</v>
      </c>
      <c r="X249" s="24">
        <f>IF(ISBLANK(HLOOKUP(X$1, m_preprocess!$1:$1048576, $D249, FALSE)), "", HLOOKUP(X$1, m_preprocess!$1:$1048576, $D249, FALSE))</f>
        <v>1893065.5857685152</v>
      </c>
      <c r="Y249" s="24">
        <f>IF(ISBLANK(HLOOKUP(Y$1, m_preprocess!$1:$1048576, $D249, FALSE)), "", HLOOKUP(Y$1, m_preprocess!$1:$1048576, $D249, FALSE))</f>
        <v>151.81</v>
      </c>
      <c r="Z249" s="24">
        <f>IF(ISBLANK(HLOOKUP(Z$1, m_preprocess!$1:$1048576, $D249, FALSE)), "", HLOOKUP(Z$1, m_preprocess!$1:$1048576, $D249, FALSE))</f>
        <v>112</v>
      </c>
      <c r="AA249" s="24">
        <f>IF(ISBLANK(HLOOKUP(AA$1, m_preprocess!$1:$1048576, $D249, FALSE)), "", HLOOKUP(AA$1, m_preprocess!$1:$1048576, $D249, FALSE))</f>
        <v>49.381512000000001</v>
      </c>
      <c r="AB249" s="24">
        <f>IF(ISBLANK(HLOOKUP(AB$1, m_preprocess!$1:$1048576, $D249, FALSE)), "", HLOOKUP(AB$1, m_preprocess!$1:$1048576, $D249, FALSE))</f>
        <v>50.028309</v>
      </c>
      <c r="AC249" s="24">
        <f>IF(ISBLANK(HLOOKUP(AC$1, m_preprocess!$1:$1048576, $D249, FALSE)), "", HLOOKUP(AC$1, m_preprocess!$1:$1048576, $D249, FALSE))</f>
        <v>31.465826692099998</v>
      </c>
      <c r="AD249" s="24">
        <f>IF(ISBLANK(HLOOKUP(AD$1, m_preprocess!$1:$1048576, $D249, FALSE)), "", HLOOKUP(AD$1, m_preprocess!$1:$1048576, $D249, FALSE))</f>
        <v>171.31499108501197</v>
      </c>
      <c r="AE249" s="24">
        <f>IF(ISBLANK(HLOOKUP(AE$1, m_preprocess!$1:$1048576, $D249, FALSE)), "", HLOOKUP(AE$1, m_preprocess!$1:$1048576, $D249, FALSE))</f>
        <v>1729.3965445506701</v>
      </c>
      <c r="AF249" s="24">
        <f>IF(ISBLANK(HLOOKUP(AF$1, m_preprocess!$1:$1048576, $D249, FALSE)), "", HLOOKUP(AF$1, m_preprocess!$1:$1048576, $D249, FALSE))</f>
        <v>509.28499316259553</v>
      </c>
      <c r="AG249" s="24">
        <f>IF(ISBLANK(HLOOKUP(AG$1, m_preprocess!$1:$1048576, $D249, FALSE)), "", HLOOKUP(AG$1, m_preprocess!$1:$1048576, $D249, FALSE))</f>
        <v>9869.2024933422599</v>
      </c>
      <c r="AH249" s="24">
        <f>IF(ISBLANK(HLOOKUP(AH$1, m_preprocess!$1:$1048576, $D249, FALSE)), "", HLOOKUP(AH$1, m_preprocess!$1:$1048576, $D249, FALSE))</f>
        <v>1049659</v>
      </c>
      <c r="AI249" s="24">
        <f>IF(ISBLANK(HLOOKUP(AI$1, m_preprocess!$1:$1048576, $D249, FALSE)), "", HLOOKUP(AI$1, m_preprocess!$1:$1048576, $D249, FALSE))</f>
        <v>99.818559251912845</v>
      </c>
    </row>
    <row r="250" spans="1:35" x14ac:dyDescent="0.25">
      <c r="A250" s="27">
        <v>41518</v>
      </c>
      <c r="B250">
        <v>2013</v>
      </c>
      <c r="C250">
        <v>9</v>
      </c>
      <c r="D250">
        <v>250</v>
      </c>
      <c r="E250" s="24">
        <f>IF(ISBLANK(HLOOKUP(E$1, m_preprocess!$1:$1048576, $D250, FALSE)), "", HLOOKUP(E$1, m_preprocess!$1:$1048576, $D250, FALSE))</f>
        <v>147.0048441881334</v>
      </c>
      <c r="F250" s="24">
        <f>IF(ISBLANK(HLOOKUP(F$1, m_preprocess!$1:$1048576, $D250, FALSE)), "", HLOOKUP(F$1, m_preprocess!$1:$1048576, $D250, FALSE))</f>
        <v>102.69</v>
      </c>
      <c r="G250" s="24">
        <f>IF(ISBLANK(HLOOKUP(G$1, m_preprocess!$1:$1048576, $D250, FALSE)), "", HLOOKUP(G$1, m_preprocess!$1:$1048576, $D250, FALSE))</f>
        <v>190.75339514289894</v>
      </c>
      <c r="H250" s="24">
        <f>IF(ISBLANK(HLOOKUP(H$1, m_preprocess!$1:$1048576, $D250, FALSE)), "", HLOOKUP(H$1, m_preprocess!$1:$1048576, $D250, FALSE))</f>
        <v>44.231941873378496</v>
      </c>
      <c r="I250" s="24">
        <f>IF(ISBLANK(HLOOKUP(I$1, m_preprocess!$1:$1048576, $D250, FALSE)), "", HLOOKUP(I$1, m_preprocess!$1:$1048576, $D250, FALSE))</f>
        <v>74.665644971664207</v>
      </c>
      <c r="J250" s="24">
        <f>IF(ISBLANK(HLOOKUP(J$1, m_preprocess!$1:$1048576, $D250, FALSE)), "", HLOOKUP(J$1, m_preprocess!$1:$1048576, $D250, FALSE))</f>
        <v>111.52448383469098</v>
      </c>
      <c r="K250" s="24">
        <f>IF(ISBLANK(HLOOKUP(K$1, m_preprocess!$1:$1048576, $D250, FALSE)), "", HLOOKUP(K$1, m_preprocess!$1:$1048576, $D250, FALSE))</f>
        <v>58.776450965806426</v>
      </c>
      <c r="L250" s="24">
        <f>IF(ISBLANK(HLOOKUP(L$1, m_preprocess!$1:$1048576, $D250, FALSE)), "", HLOOKUP(L$1, m_preprocess!$1:$1048576, $D250, FALSE))</f>
        <v>23.752460476862623</v>
      </c>
      <c r="M250" s="24">
        <f>IF(ISBLANK(HLOOKUP(M$1, m_preprocess!$1:$1048576, $D250, FALSE)), "", HLOOKUP(M$1, m_preprocess!$1:$1048576, $D250, FALSE))</f>
        <v>60.383335732186268</v>
      </c>
      <c r="N250" s="24">
        <f>IF(ISBLANK(HLOOKUP(N$1, m_preprocess!$1:$1048576, $D250, FALSE)), "", HLOOKUP(N$1, m_preprocess!$1:$1048576, $D250, FALSE))</f>
        <v>10.424181059407372</v>
      </c>
      <c r="O250" s="24">
        <f>IF(ISBLANK(HLOOKUP(O$1, m_preprocess!$1:$1048576, $D250, FALSE)), "", HLOOKUP(O$1, m_preprocess!$1:$1048576, $D250, FALSE))</f>
        <v>16.988187022594282</v>
      </c>
      <c r="P250" s="24">
        <f>IF(ISBLANK(HLOOKUP(P$1, m_preprocess!$1:$1048576, $D250, FALSE)), "", HLOOKUP(P$1, m_preprocess!$1:$1048576, $D250, FALSE))</f>
        <v>6.4673558027538762</v>
      </c>
      <c r="Q250" s="24">
        <f>IF(ISBLANK(HLOOKUP(Q$1, m_preprocess!$1:$1048576, $D250, FALSE)), "", HLOOKUP(Q$1, m_preprocess!$1:$1048576, $D250, FALSE))</f>
        <v>43.728579801831415</v>
      </c>
      <c r="R250" s="24">
        <f>IF(ISBLANK(HLOOKUP(R$1, m_preprocess!$1:$1048576, $D250, FALSE)), "", HLOOKUP(R$1, m_preprocess!$1:$1048576, $D250, FALSE))</f>
        <v>244.03631273752904</v>
      </c>
      <c r="S250" s="24">
        <f>IF(ISBLANK(HLOOKUP(S$1, m_preprocess!$1:$1048576, $D250, FALSE)), "", HLOOKUP(S$1, m_preprocess!$1:$1048576, $D250, FALSE))</f>
        <v>1041.8789999999999</v>
      </c>
      <c r="T250" s="24">
        <f>IF(ISBLANK(HLOOKUP(T$1, m_preprocess!$1:$1048576, $D250, FALSE)), "", HLOOKUP(T$1, m_preprocess!$1:$1048576, $D250, FALSE))</f>
        <v>10195.5</v>
      </c>
      <c r="U250" s="24">
        <f>IF(ISBLANK(HLOOKUP(U$1, m_preprocess!$1:$1048576, $D250, FALSE)), "", HLOOKUP(U$1, m_preprocess!$1:$1048576, $D250, FALSE))</f>
        <v>59510</v>
      </c>
      <c r="V250" s="24">
        <f>IF(ISBLANK(HLOOKUP(V$1, m_preprocess!$1:$1048576, $D250, FALSE)), "", HLOOKUP(V$1, m_preprocess!$1:$1048576, $D250, FALSE))</f>
        <v>56.569117918115865</v>
      </c>
      <c r="W250" s="24">
        <f>IF(ISBLANK(HLOOKUP(W$1, m_preprocess!$1:$1048576, $D250, FALSE)), "", HLOOKUP(W$1, m_preprocess!$1:$1048576, $D250, FALSE))</f>
        <v>931311.64618374838</v>
      </c>
      <c r="X250" s="24">
        <f>IF(ISBLANK(HLOOKUP(X$1, m_preprocess!$1:$1048576, $D250, FALSE)), "", HLOOKUP(X$1, m_preprocess!$1:$1048576, $D250, FALSE))</f>
        <v>1924982.3700651482</v>
      </c>
      <c r="Y250" s="24">
        <f>IF(ISBLANK(HLOOKUP(Y$1, m_preprocess!$1:$1048576, $D250, FALSE)), "", HLOOKUP(Y$1, m_preprocess!$1:$1048576, $D250, FALSE))</f>
        <v>147.27000000000001</v>
      </c>
      <c r="Z250" s="24">
        <f>IF(ISBLANK(HLOOKUP(Z$1, m_preprocess!$1:$1048576, $D250, FALSE)), "", HLOOKUP(Z$1, m_preprocess!$1:$1048576, $D250, FALSE))</f>
        <v>107.3</v>
      </c>
      <c r="AA250" s="24">
        <f>IF(ISBLANK(HLOOKUP(AA$1, m_preprocess!$1:$1048576, $D250, FALSE)), "", HLOOKUP(AA$1, m_preprocess!$1:$1048576, $D250, FALSE))</f>
        <v>44.238281000000001</v>
      </c>
      <c r="AB250" s="24">
        <f>IF(ISBLANK(HLOOKUP(AB$1, m_preprocess!$1:$1048576, $D250, FALSE)), "", HLOOKUP(AB$1, m_preprocess!$1:$1048576, $D250, FALSE))</f>
        <v>48.647948999999997</v>
      </c>
      <c r="AC250" s="24">
        <f>IF(ISBLANK(HLOOKUP(AC$1, m_preprocess!$1:$1048576, $D250, FALSE)), "", HLOOKUP(AC$1, m_preprocess!$1:$1048576, $D250, FALSE))</f>
        <v>32.825614935899999</v>
      </c>
      <c r="AD250" s="24">
        <f>IF(ISBLANK(HLOOKUP(AD$1, m_preprocess!$1:$1048576, $D250, FALSE)), "", HLOOKUP(AD$1, m_preprocess!$1:$1048576, $D250, FALSE))</f>
        <v>171.53896948132393</v>
      </c>
      <c r="AE250" s="24">
        <f>IF(ISBLANK(HLOOKUP(AE$1, m_preprocess!$1:$1048576, $D250, FALSE)), "", HLOOKUP(AE$1, m_preprocess!$1:$1048576, $D250, FALSE))</f>
        <v>1623.3745296196607</v>
      </c>
      <c r="AF250" s="24">
        <f>IF(ISBLANK(HLOOKUP(AF$1, m_preprocess!$1:$1048576, $D250, FALSE)), "", HLOOKUP(AF$1, m_preprocess!$1:$1048576, $D250, FALSE))</f>
        <v>499.51140307990289</v>
      </c>
      <c r="AG250" s="24">
        <f>IF(ISBLANK(HLOOKUP(AG$1, m_preprocess!$1:$1048576, $D250, FALSE)), "", HLOOKUP(AG$1, m_preprocess!$1:$1048576, $D250, FALSE))</f>
        <v>10054.889100878692</v>
      </c>
      <c r="AH250" s="24">
        <f>IF(ISBLANK(HLOOKUP(AH$1, m_preprocess!$1:$1048576, $D250, FALSE)), "", HLOOKUP(AH$1, m_preprocess!$1:$1048576, $D250, FALSE))</f>
        <v>1071109</v>
      </c>
      <c r="AI250" s="24">
        <f>IF(ISBLANK(HLOOKUP(AI$1, m_preprocess!$1:$1048576, $D250, FALSE)), "", HLOOKUP(AI$1, m_preprocess!$1:$1048576, $D250, FALSE))</f>
        <v>99.844302603779212</v>
      </c>
    </row>
    <row r="251" spans="1:35" x14ac:dyDescent="0.25">
      <c r="A251" s="27">
        <v>41548</v>
      </c>
      <c r="B251">
        <v>2013</v>
      </c>
      <c r="C251">
        <v>10</v>
      </c>
      <c r="D251">
        <v>251</v>
      </c>
      <c r="E251" s="24">
        <f>IF(ISBLANK(HLOOKUP(E$1, m_preprocess!$1:$1048576, $D251, FALSE)), "", HLOOKUP(E$1, m_preprocess!$1:$1048576, $D251, FALSE))</f>
        <v>148.6939593959755</v>
      </c>
      <c r="F251" s="24">
        <f>IF(ISBLANK(HLOOKUP(F$1, m_preprocess!$1:$1048576, $D251, FALSE)), "", HLOOKUP(F$1, m_preprocess!$1:$1048576, $D251, FALSE))</f>
        <v>107.45</v>
      </c>
      <c r="G251" s="24">
        <f>IF(ISBLANK(HLOOKUP(G$1, m_preprocess!$1:$1048576, $D251, FALSE)), "", HLOOKUP(G$1, m_preprocess!$1:$1048576, $D251, FALSE))</f>
        <v>202.50015966845976</v>
      </c>
      <c r="H251" s="24">
        <f>IF(ISBLANK(HLOOKUP(H$1, m_preprocess!$1:$1048576, $D251, FALSE)), "", HLOOKUP(H$1, m_preprocess!$1:$1048576, $D251, FALSE))</f>
        <v>44.626185475121915</v>
      </c>
      <c r="I251" s="24">
        <f>IF(ISBLANK(HLOOKUP(I$1, m_preprocess!$1:$1048576, $D251, FALSE)), "", HLOOKUP(I$1, m_preprocess!$1:$1048576, $D251, FALSE))</f>
        <v>74.998196569204765</v>
      </c>
      <c r="J251" s="24">
        <f>IF(ISBLANK(HLOOKUP(J$1, m_preprocess!$1:$1048576, $D251, FALSE)), "", HLOOKUP(J$1, m_preprocess!$1:$1048576, $D251, FALSE))</f>
        <v>110.06744784420582</v>
      </c>
      <c r="K251" s="24">
        <f>IF(ISBLANK(HLOOKUP(K$1, m_preprocess!$1:$1048576, $D251, FALSE)), "", HLOOKUP(K$1, m_preprocess!$1:$1048576, $D251, FALSE))</f>
        <v>54.812437069753699</v>
      </c>
      <c r="L251" s="24">
        <f>IF(ISBLANK(HLOOKUP(L$1, m_preprocess!$1:$1048576, $D251, FALSE)), "", HLOOKUP(L$1, m_preprocess!$1:$1048576, $D251, FALSE))</f>
        <v>20.33963422069014</v>
      </c>
      <c r="M251" s="24">
        <f>IF(ISBLANK(HLOOKUP(M$1, m_preprocess!$1:$1048576, $D251, FALSE)), "", HLOOKUP(M$1, m_preprocess!$1:$1048576, $D251, FALSE))</f>
        <v>68.378599309070808</v>
      </c>
      <c r="N251" s="24">
        <f>IF(ISBLANK(HLOOKUP(N$1, m_preprocess!$1:$1048576, $D251, FALSE)), "", HLOOKUP(N$1, m_preprocess!$1:$1048576, $D251, FALSE))</f>
        <v>11.110489914354053</v>
      </c>
      <c r="O251" s="24">
        <f>IF(ISBLANK(HLOOKUP(O$1, m_preprocess!$1:$1048576, $D251, FALSE)), "", HLOOKUP(O$1, m_preprocess!$1:$1048576, $D251, FALSE))</f>
        <v>17.974037734025444</v>
      </c>
      <c r="P251" s="24">
        <f>IF(ISBLANK(HLOOKUP(P$1, m_preprocess!$1:$1048576, $D251, FALSE)), "", HLOOKUP(P$1, m_preprocess!$1:$1048576, $D251, FALSE))</f>
        <v>7.0713362383408009</v>
      </c>
      <c r="Q251" s="24">
        <f>IF(ISBLANK(HLOOKUP(Q$1, m_preprocess!$1:$1048576, $D251, FALSE)), "", HLOOKUP(Q$1, m_preprocess!$1:$1048576, $D251, FALSE))</f>
        <v>51.075393868710968</v>
      </c>
      <c r="R251" s="24">
        <f>IF(ISBLANK(HLOOKUP(R$1, m_preprocess!$1:$1048576, $D251, FALSE)), "", HLOOKUP(R$1, m_preprocess!$1:$1048576, $D251, FALSE))</f>
        <v>258.71581622041958</v>
      </c>
      <c r="S251" s="24">
        <f>IF(ISBLANK(HLOOKUP(S$1, m_preprocess!$1:$1048576, $D251, FALSE)), "", HLOOKUP(S$1, m_preprocess!$1:$1048576, $D251, FALSE))</f>
        <v>1135.8230000000001</v>
      </c>
      <c r="T251" s="24">
        <f>IF(ISBLANK(HLOOKUP(T$1, m_preprocess!$1:$1048576, $D251, FALSE)), "", HLOOKUP(T$1, m_preprocess!$1:$1048576, $D251, FALSE))</f>
        <v>10045.700000000001</v>
      </c>
      <c r="U251" s="24">
        <f>IF(ISBLANK(HLOOKUP(U$1, m_preprocess!$1:$1048576, $D251, FALSE)), "", HLOOKUP(U$1, m_preprocess!$1:$1048576, $D251, FALSE))</f>
        <v>56479</v>
      </c>
      <c r="V251" s="24">
        <f>IF(ISBLANK(HLOOKUP(V$1, m_preprocess!$1:$1048576, $D251, FALSE)), "", HLOOKUP(V$1, m_preprocess!$1:$1048576, $D251, FALSE))</f>
        <v>56.947648776947858</v>
      </c>
      <c r="W251" s="24">
        <f>IF(ISBLANK(HLOOKUP(W$1, m_preprocess!$1:$1048576, $D251, FALSE)), "", HLOOKUP(W$1, m_preprocess!$1:$1048576, $D251, FALSE))</f>
        <v>922193.59915810893</v>
      </c>
      <c r="X251" s="24">
        <f>IF(ISBLANK(HLOOKUP(X$1, m_preprocess!$1:$1048576, $D251, FALSE)), "", HLOOKUP(X$1, m_preprocess!$1:$1048576, $D251, FALSE))</f>
        <v>1940626.2372184836</v>
      </c>
      <c r="Y251" s="24">
        <f>IF(ISBLANK(HLOOKUP(Y$1, m_preprocess!$1:$1048576, $D251, FALSE)), "", HLOOKUP(Y$1, m_preprocess!$1:$1048576, $D251, FALSE))</f>
        <v>151.9</v>
      </c>
      <c r="Z251" s="24">
        <f>IF(ISBLANK(HLOOKUP(Z$1, m_preprocess!$1:$1048576, $D251, FALSE)), "", HLOOKUP(Z$1, m_preprocess!$1:$1048576, $D251, FALSE))</f>
        <v>112.6</v>
      </c>
      <c r="AA251" s="24">
        <f>IF(ISBLANK(HLOOKUP(AA$1, m_preprocess!$1:$1048576, $D251, FALSE)), "", HLOOKUP(AA$1, m_preprocess!$1:$1048576, $D251, FALSE))</f>
        <v>50.358074000000002</v>
      </c>
      <c r="AB251" s="24">
        <f>IF(ISBLANK(HLOOKUP(AB$1, m_preprocess!$1:$1048576, $D251, FALSE)), "", HLOOKUP(AB$1, m_preprocess!$1:$1048576, $D251, FALSE))</f>
        <v>51.851120000000002</v>
      </c>
      <c r="AC251" s="24">
        <f>IF(ISBLANK(HLOOKUP(AC$1, m_preprocess!$1:$1048576, $D251, FALSE)), "", HLOOKUP(AC$1, m_preprocess!$1:$1048576, $D251, FALSE))</f>
        <v>31.250247662</v>
      </c>
      <c r="AD251" s="24">
        <f>IF(ISBLANK(HLOOKUP(AD$1, m_preprocess!$1:$1048576, $D251, FALSE)), "", HLOOKUP(AD$1, m_preprocess!$1:$1048576, $D251, FALSE))</f>
        <v>173.84929471362651</v>
      </c>
      <c r="AE251" s="24">
        <f>IF(ISBLANK(HLOOKUP(AE$1, m_preprocess!$1:$1048576, $D251, FALSE)), "", HLOOKUP(AE$1, m_preprocess!$1:$1048576, $D251, FALSE))</f>
        <v>1664.7656776637607</v>
      </c>
      <c r="AF251" s="24">
        <f>IF(ISBLANK(HLOOKUP(AF$1, m_preprocess!$1:$1048576, $D251, FALSE)), "", HLOOKUP(AF$1, m_preprocess!$1:$1048576, $D251, FALSE))</f>
        <v>517.12370554335291</v>
      </c>
      <c r="AG251" s="24">
        <f>IF(ISBLANK(HLOOKUP(AG$1, m_preprocess!$1:$1048576, $D251, FALSE)), "", HLOOKUP(AG$1, m_preprocess!$1:$1048576, $D251, FALSE))</f>
        <v>10210.173685433285</v>
      </c>
      <c r="AH251" s="24">
        <f>IF(ISBLANK(HLOOKUP(AH$1, m_preprocess!$1:$1048576, $D251, FALSE)), "", HLOOKUP(AH$1, m_preprocess!$1:$1048576, $D251, FALSE))</f>
        <v>1161800</v>
      </c>
      <c r="AI251" s="24">
        <f>IF(ISBLANK(HLOOKUP(AI$1, m_preprocess!$1:$1048576, $D251, FALSE)), "", HLOOKUP(AI$1, m_preprocess!$1:$1048576, $D251, FALSE))</f>
        <v>99.899075025712548</v>
      </c>
    </row>
    <row r="252" spans="1:35" x14ac:dyDescent="0.25">
      <c r="A252" s="27">
        <v>41579</v>
      </c>
      <c r="B252">
        <v>2013</v>
      </c>
      <c r="C252">
        <v>11</v>
      </c>
      <c r="D252">
        <v>252</v>
      </c>
      <c r="E252" s="24">
        <f>IF(ISBLANK(HLOOKUP(E$1, m_preprocess!$1:$1048576, $D252, FALSE)), "", HLOOKUP(E$1, m_preprocess!$1:$1048576, $D252, FALSE))</f>
        <v>145.69589762827002</v>
      </c>
      <c r="F252" s="24">
        <f>IF(ISBLANK(HLOOKUP(F$1, m_preprocess!$1:$1048576, $D252, FALSE)), "", HLOOKUP(F$1, m_preprocess!$1:$1048576, $D252, FALSE))</f>
        <v>103.63</v>
      </c>
      <c r="G252" s="24">
        <f>IF(ISBLANK(HLOOKUP(G$1, m_preprocess!$1:$1048576, $D252, FALSE)), "", HLOOKUP(G$1, m_preprocess!$1:$1048576, $D252, FALSE))</f>
        <v>193.63094887856766</v>
      </c>
      <c r="H252" s="24">
        <f>IF(ISBLANK(HLOOKUP(H$1, m_preprocess!$1:$1048576, $D252, FALSE)), "", HLOOKUP(H$1, m_preprocess!$1:$1048576, $D252, FALSE))</f>
        <v>45.039593696394505</v>
      </c>
      <c r="I252" s="24">
        <f>IF(ISBLANK(HLOOKUP(I$1, m_preprocess!$1:$1048576, $D252, FALSE)), "", HLOOKUP(I$1, m_preprocess!$1:$1048576, $D252, FALSE))</f>
        <v>74.829290054175289</v>
      </c>
      <c r="J252" s="24">
        <f>IF(ISBLANK(HLOOKUP(J$1, m_preprocess!$1:$1048576, $D252, FALSE)), "", HLOOKUP(J$1, m_preprocess!$1:$1048576, $D252, FALSE))</f>
        <v>110.13381767926839</v>
      </c>
      <c r="K252" s="24">
        <f>IF(ISBLANK(HLOOKUP(K$1, m_preprocess!$1:$1048576, $D252, FALSE)), "", HLOOKUP(K$1, m_preprocess!$1:$1048576, $D252, FALSE))</f>
        <v>46.435534705809616</v>
      </c>
      <c r="L252" s="24">
        <f>IF(ISBLANK(HLOOKUP(L$1, m_preprocess!$1:$1048576, $D252, FALSE)), "", HLOOKUP(L$1, m_preprocess!$1:$1048576, $D252, FALSE))</f>
        <v>18.034133728060009</v>
      </c>
      <c r="M252" s="24">
        <f>IF(ISBLANK(HLOOKUP(M$1, m_preprocess!$1:$1048576, $D252, FALSE)), "", HLOOKUP(M$1, m_preprocess!$1:$1048576, $D252, FALSE))</f>
        <v>61.210408560052727</v>
      </c>
      <c r="N252" s="24">
        <f>IF(ISBLANK(HLOOKUP(N$1, m_preprocess!$1:$1048576, $D252, FALSE)), "", HLOOKUP(N$1, m_preprocess!$1:$1048576, $D252, FALSE))</f>
        <v>10.943534414085839</v>
      </c>
      <c r="O252" s="24">
        <f>IF(ISBLANK(HLOOKUP(O$1, m_preprocess!$1:$1048576, $D252, FALSE)), "", HLOOKUP(O$1, m_preprocess!$1:$1048576, $D252, FALSE))</f>
        <v>16.169444260506726</v>
      </c>
      <c r="P252" s="24">
        <f>IF(ISBLANK(HLOOKUP(P$1, m_preprocess!$1:$1048576, $D252, FALSE)), "", HLOOKUP(P$1, m_preprocess!$1:$1048576, $D252, FALSE))</f>
        <v>6.3963416168268061</v>
      </c>
      <c r="Q252" s="24">
        <f>IF(ISBLANK(HLOOKUP(Q$1, m_preprocess!$1:$1048576, $D252, FALSE)), "", HLOOKUP(Q$1, m_preprocess!$1:$1048576, $D252, FALSE))</f>
        <v>46.785501978644284</v>
      </c>
      <c r="R252" s="24">
        <f>IF(ISBLANK(HLOOKUP(R$1, m_preprocess!$1:$1048576, $D252, FALSE)), "", HLOOKUP(R$1, m_preprocess!$1:$1048576, $D252, FALSE))</f>
        <v>273.36614275420561</v>
      </c>
      <c r="S252" s="24">
        <f>IF(ISBLANK(HLOOKUP(S$1, m_preprocess!$1:$1048576, $D252, FALSE)), "", HLOOKUP(S$1, m_preprocess!$1:$1048576, $D252, FALSE))</f>
        <v>1046.3240000000001</v>
      </c>
      <c r="T252" s="24">
        <f>IF(ISBLANK(HLOOKUP(T$1, m_preprocess!$1:$1048576, $D252, FALSE)), "", HLOOKUP(T$1, m_preprocess!$1:$1048576, $D252, FALSE))</f>
        <v>10011</v>
      </c>
      <c r="U252" s="24">
        <f>IF(ISBLANK(HLOOKUP(U$1, m_preprocess!$1:$1048576, $D252, FALSE)), "", HLOOKUP(U$1, m_preprocess!$1:$1048576, $D252, FALSE))</f>
        <v>52191</v>
      </c>
      <c r="V252" s="24">
        <f>IF(ISBLANK(HLOOKUP(V$1, m_preprocess!$1:$1048576, $D252, FALSE)), "", HLOOKUP(V$1, m_preprocess!$1:$1048576, $D252, FALSE))</f>
        <v>56.931524640988719</v>
      </c>
      <c r="W252" s="24">
        <f>IF(ISBLANK(HLOOKUP(W$1, m_preprocess!$1:$1048576, $D252, FALSE)), "", HLOOKUP(W$1, m_preprocess!$1:$1048576, $D252, FALSE))</f>
        <v>924231.35698340705</v>
      </c>
      <c r="X252" s="24">
        <f>IF(ISBLANK(HLOOKUP(X$1, m_preprocess!$1:$1048576, $D252, FALSE)), "", HLOOKUP(X$1, m_preprocess!$1:$1048576, $D252, FALSE))</f>
        <v>1953517.2629020275</v>
      </c>
      <c r="Y252" s="24">
        <f>IF(ISBLANK(HLOOKUP(Y$1, m_preprocess!$1:$1048576, $D252, FALSE)), "", HLOOKUP(Y$1, m_preprocess!$1:$1048576, $D252, FALSE))</f>
        <v>147.79</v>
      </c>
      <c r="Z252" s="24">
        <f>IF(ISBLANK(HLOOKUP(Z$1, m_preprocess!$1:$1048576, $D252, FALSE)), "", HLOOKUP(Z$1, m_preprocess!$1:$1048576, $D252, FALSE))</f>
        <v>106.1</v>
      </c>
      <c r="AA252" s="24">
        <f>IF(ISBLANK(HLOOKUP(AA$1, m_preprocess!$1:$1048576, $D252, FALSE)), "", HLOOKUP(AA$1, m_preprocess!$1:$1048576, $D252, FALSE))</f>
        <v>47.623699000000002</v>
      </c>
      <c r="AB252" s="24">
        <f>IF(ISBLANK(HLOOKUP(AB$1, m_preprocess!$1:$1048576, $D252, FALSE)), "", HLOOKUP(AB$1, m_preprocess!$1:$1048576, $D252, FALSE))</f>
        <v>49.885075000000001</v>
      </c>
      <c r="AC252" s="24">
        <f>IF(ISBLANK(HLOOKUP(AC$1, m_preprocess!$1:$1048576, $D252, FALSE)), "", HLOOKUP(AC$1, m_preprocess!$1:$1048576, $D252, FALSE))</f>
        <v>32.729984354300001</v>
      </c>
      <c r="AD252" s="24">
        <f>IF(ISBLANK(HLOOKUP(AD$1, m_preprocess!$1:$1048576, $D252, FALSE)), "", HLOOKUP(AD$1, m_preprocess!$1:$1048576, $D252, FALSE))</f>
        <v>172.21661526108781</v>
      </c>
      <c r="AE252" s="24">
        <f>IF(ISBLANK(HLOOKUP(AE$1, m_preprocess!$1:$1048576, $D252, FALSE)), "", HLOOKUP(AE$1, m_preprocess!$1:$1048576, $D252, FALSE))</f>
        <v>1633.7393213385149</v>
      </c>
      <c r="AF252" s="24">
        <f>IF(ISBLANK(HLOOKUP(AF$1, m_preprocess!$1:$1048576, $D252, FALSE)), "", HLOOKUP(AF$1, m_preprocess!$1:$1048576, $D252, FALSE))</f>
        <v>516.34648184163541</v>
      </c>
      <c r="AG252" s="24">
        <f>IF(ISBLANK(HLOOKUP(AG$1, m_preprocess!$1:$1048576, $D252, FALSE)), "", HLOOKUP(AG$1, m_preprocess!$1:$1048576, $D252, FALSE))</f>
        <v>10348.28701109362</v>
      </c>
      <c r="AH252" s="24">
        <f>IF(ISBLANK(HLOOKUP(AH$1, m_preprocess!$1:$1048576, $D252, FALSE)), "", HLOOKUP(AH$1, m_preprocess!$1:$1048576, $D252, FALSE))</f>
        <v>1030823</v>
      </c>
      <c r="AI252" s="24">
        <f>IF(ISBLANK(HLOOKUP(AI$1, m_preprocess!$1:$1048576, $D252, FALSE)), "", HLOOKUP(AI$1, m_preprocess!$1:$1048576, $D252, FALSE))</f>
        <v>99.519774778068452</v>
      </c>
    </row>
    <row r="253" spans="1:35" x14ac:dyDescent="0.25">
      <c r="A253" s="27">
        <v>41609</v>
      </c>
      <c r="B253">
        <v>2013</v>
      </c>
      <c r="C253">
        <v>12</v>
      </c>
      <c r="D253">
        <v>253</v>
      </c>
      <c r="E253" s="24">
        <f>IF(ISBLANK(HLOOKUP(E$1, m_preprocess!$1:$1048576, $D253, FALSE)), "", HLOOKUP(E$1, m_preprocess!$1:$1048576, $D253, FALSE))</f>
        <v>142.5768791271264</v>
      </c>
      <c r="F253" s="24">
        <f>IF(ISBLANK(HLOOKUP(F$1, m_preprocess!$1:$1048576, $D253, FALSE)), "", HLOOKUP(F$1, m_preprocess!$1:$1048576, $D253, FALSE))</f>
        <v>97.24</v>
      </c>
      <c r="G253" s="24">
        <f>IF(ISBLANK(HLOOKUP(G$1, m_preprocess!$1:$1048576, $D253, FALSE)), "", HLOOKUP(G$1, m_preprocess!$1:$1048576, $D253, FALSE))</f>
        <v>174.36203767953228</v>
      </c>
      <c r="H253" s="24">
        <f>IF(ISBLANK(HLOOKUP(H$1, m_preprocess!$1:$1048576, $D253, FALSE)), "", HLOOKUP(H$1, m_preprocess!$1:$1048576, $D253, FALSE))</f>
        <v>45.67750174643767</v>
      </c>
      <c r="I253" s="24">
        <f>IF(ISBLANK(HLOOKUP(I$1, m_preprocess!$1:$1048576, $D253, FALSE)), "", HLOOKUP(I$1, m_preprocess!$1:$1048576, $D253, FALSE))</f>
        <v>68.078652798520096</v>
      </c>
      <c r="J253" s="24">
        <f>IF(ISBLANK(HLOOKUP(J$1, m_preprocess!$1:$1048576, $D253, FALSE)), "", HLOOKUP(J$1, m_preprocess!$1:$1048576, $D253, FALSE))</f>
        <v>110.63465741356181</v>
      </c>
      <c r="K253" s="24">
        <f>IF(ISBLANK(HLOOKUP(K$1, m_preprocess!$1:$1048576, $D253, FALSE)), "", HLOOKUP(K$1, m_preprocess!$1:$1048576, $D253, FALSE))</f>
        <v>44.541358729826484</v>
      </c>
      <c r="L253" s="24">
        <f>IF(ISBLANK(HLOOKUP(L$1, m_preprocess!$1:$1048576, $D253, FALSE)), "", HLOOKUP(L$1, m_preprocess!$1:$1048576, $D253, FALSE))</f>
        <v>18.173346093953366</v>
      </c>
      <c r="M253" s="24">
        <f>IF(ISBLANK(HLOOKUP(M$1, m_preprocess!$1:$1048576, $D253, FALSE)), "", HLOOKUP(M$1, m_preprocess!$1:$1048576, $D253, FALSE))</f>
        <v>53.868477653768146</v>
      </c>
      <c r="N253" s="24">
        <f>IF(ISBLANK(HLOOKUP(N$1, m_preprocess!$1:$1048576, $D253, FALSE)), "", HLOOKUP(N$1, m_preprocess!$1:$1048576, $D253, FALSE))</f>
        <v>9.6865594957539436</v>
      </c>
      <c r="O253" s="24">
        <f>IF(ISBLANK(HLOOKUP(O$1, m_preprocess!$1:$1048576, $D253, FALSE)), "", HLOOKUP(O$1, m_preprocess!$1:$1048576, $D253, FALSE))</f>
        <v>14.306084258578746</v>
      </c>
      <c r="P253" s="24">
        <f>IF(ISBLANK(HLOOKUP(P$1, m_preprocess!$1:$1048576, $D253, FALSE)), "", HLOOKUP(P$1, m_preprocess!$1:$1048576, $D253, FALSE))</f>
        <v>5.2746724507617575</v>
      </c>
      <c r="Q253" s="24">
        <f>IF(ISBLANK(HLOOKUP(Q$1, m_preprocess!$1:$1048576, $D253, FALSE)), "", HLOOKUP(Q$1, m_preprocess!$1:$1048576, $D253, FALSE))</f>
        <v>76.033054944184968</v>
      </c>
      <c r="R253" s="24">
        <f>IF(ISBLANK(HLOOKUP(R$1, m_preprocess!$1:$1048576, $D253, FALSE)), "", HLOOKUP(R$1, m_preprocess!$1:$1048576, $D253, FALSE))</f>
        <v>339.44500918790322</v>
      </c>
      <c r="S253" s="24">
        <f>IF(ISBLANK(HLOOKUP(S$1, m_preprocess!$1:$1048576, $D253, FALSE)), "", HLOOKUP(S$1, m_preprocess!$1:$1048576, $D253, FALSE))</f>
        <v>914.74400000000003</v>
      </c>
      <c r="T253" s="24">
        <f>IF(ISBLANK(HLOOKUP(T$1, m_preprocess!$1:$1048576, $D253, FALSE)), "", HLOOKUP(T$1, m_preprocess!$1:$1048576, $D253, FALSE))</f>
        <v>12291.3</v>
      </c>
      <c r="U253" s="24">
        <f>IF(ISBLANK(HLOOKUP(U$1, m_preprocess!$1:$1048576, $D253, FALSE)), "", HLOOKUP(U$1, m_preprocess!$1:$1048576, $D253, FALSE))</f>
        <v>62147</v>
      </c>
      <c r="V253" s="24">
        <f>IF(ISBLANK(HLOOKUP(V$1, m_preprocess!$1:$1048576, $D253, FALSE)), "", HLOOKUP(V$1, m_preprocess!$1:$1048576, $D253, FALSE))</f>
        <v>58.714259815828598</v>
      </c>
      <c r="W253" s="24">
        <f>IF(ISBLANK(HLOOKUP(W$1, m_preprocess!$1:$1048576, $D253, FALSE)), "", HLOOKUP(W$1, m_preprocess!$1:$1048576, $D253, FALSE))</f>
        <v>1077326.0493353885</v>
      </c>
      <c r="X253" s="24">
        <f>IF(ISBLANK(HLOOKUP(X$1, m_preprocess!$1:$1048576, $D253, FALSE)), "", HLOOKUP(X$1, m_preprocess!$1:$1048576, $D253, FALSE))</f>
        <v>2007906.0323642334</v>
      </c>
      <c r="Y253" s="24">
        <f>IF(ISBLANK(HLOOKUP(Y$1, m_preprocess!$1:$1048576, $D253, FALSE)), "", HLOOKUP(Y$1, m_preprocess!$1:$1048576, $D253, FALSE))</f>
        <v>145.77000000000001</v>
      </c>
      <c r="Z253" s="24">
        <f>IF(ISBLANK(HLOOKUP(Z$1, m_preprocess!$1:$1048576, $D253, FALSE)), "", HLOOKUP(Z$1, m_preprocess!$1:$1048576, $D253, FALSE))</f>
        <v>90.1</v>
      </c>
      <c r="AA253" s="24">
        <f>IF(ISBLANK(HLOOKUP(AA$1, m_preprocess!$1:$1048576, $D253, FALSE)), "", HLOOKUP(AA$1, m_preprocess!$1:$1048576, $D253, FALSE))</f>
        <v>44.121448999999998</v>
      </c>
      <c r="AB253" s="24">
        <f>IF(ISBLANK(HLOOKUP(AB$1, m_preprocess!$1:$1048576, $D253, FALSE)), "", HLOOKUP(AB$1, m_preprocess!$1:$1048576, $D253, FALSE))</f>
        <v>46.148899</v>
      </c>
      <c r="AC253" s="24">
        <f>IF(ISBLANK(HLOOKUP(AC$1, m_preprocess!$1:$1048576, $D253, FALSE)), "", HLOOKUP(AC$1, m_preprocess!$1:$1048576, $D253, FALSE))</f>
        <v>35.305430041199998</v>
      </c>
      <c r="AD253" s="24">
        <f>IF(ISBLANK(HLOOKUP(AD$1, m_preprocess!$1:$1048576, $D253, FALSE)), "", HLOOKUP(AD$1, m_preprocess!$1:$1048576, $D253, FALSE))</f>
        <v>168.23156584559678</v>
      </c>
      <c r="AE253" s="24">
        <f>IF(ISBLANK(HLOOKUP(AE$1, m_preprocess!$1:$1048576, $D253, FALSE)), "", HLOOKUP(AE$1, m_preprocess!$1:$1048576, $D253, FALSE))</f>
        <v>1665.1440430540135</v>
      </c>
      <c r="AF253" s="24">
        <f>IF(ISBLANK(HLOOKUP(AF$1, m_preprocess!$1:$1048576, $D253, FALSE)), "", HLOOKUP(AF$1, m_preprocess!$1:$1048576, $D253, FALSE))</f>
        <v>490.234139449108</v>
      </c>
      <c r="AG253" s="24">
        <f>IF(ISBLANK(HLOOKUP(AG$1, m_preprocess!$1:$1048576, $D253, FALSE)), "", HLOOKUP(AG$1, m_preprocess!$1:$1048576, $D253, FALSE))</f>
        <v>10518.747383440044</v>
      </c>
      <c r="AH253" s="24">
        <f>IF(ISBLANK(HLOOKUP(AH$1, m_preprocess!$1:$1048576, $D253, FALSE)), "", HLOOKUP(AH$1, m_preprocess!$1:$1048576, $D253, FALSE))</f>
        <v>1085358</v>
      </c>
      <c r="AI253" s="24">
        <f>IF(ISBLANK(HLOOKUP(AI$1, m_preprocess!$1:$1048576, $D253, FALSE)), "", HLOOKUP(AI$1, m_preprocess!$1:$1048576, $D253, FALSE))</f>
        <v>100.46140124124051</v>
      </c>
    </row>
    <row r="254" spans="1:35" x14ac:dyDescent="0.25">
      <c r="A254" s="27">
        <v>41640</v>
      </c>
      <c r="B254">
        <v>2014</v>
      </c>
      <c r="C254">
        <v>1</v>
      </c>
      <c r="D254">
        <v>254</v>
      </c>
      <c r="E254" s="24">
        <f>IF(ISBLANK(HLOOKUP(E$1, m_preprocess!$1:$1048576, $D254, FALSE)), "", HLOOKUP(E$1, m_preprocess!$1:$1048576, $D254, FALSE))</f>
        <v>137.96969739537636</v>
      </c>
      <c r="F254" s="24">
        <f>IF(ISBLANK(HLOOKUP(F$1, m_preprocess!$1:$1048576, $D254, FALSE)), "", HLOOKUP(F$1, m_preprocess!$1:$1048576, $D254, FALSE))</f>
        <v>92.54</v>
      </c>
      <c r="G254" s="24">
        <f>IF(ISBLANK(HLOOKUP(G$1, m_preprocess!$1:$1048576, $D254, FALSE)), "", HLOOKUP(G$1, m_preprocess!$1:$1048576, $D254, FALSE))</f>
        <v>176.78879130134237</v>
      </c>
      <c r="H254" s="24">
        <f>IF(ISBLANK(HLOOKUP(H$1, m_preprocess!$1:$1048576, $D254, FALSE)), "", HLOOKUP(H$1, m_preprocess!$1:$1048576, $D254, FALSE))</f>
        <v>47.344077262580313</v>
      </c>
      <c r="I254" s="24">
        <f>IF(ISBLANK(HLOOKUP(I$1, m_preprocess!$1:$1048576, $D254, FALSE)), "", HLOOKUP(I$1, m_preprocess!$1:$1048576, $D254, FALSE))</f>
        <v>63.970274083885002</v>
      </c>
      <c r="J254" s="24">
        <f>IF(ISBLANK(HLOOKUP(J$1, m_preprocess!$1:$1048576, $D254, FALSE)), "", HLOOKUP(J$1, m_preprocess!$1:$1048576, $D254, FALSE))</f>
        <v>109.12303811578711</v>
      </c>
      <c r="K254" s="24">
        <f>IF(ISBLANK(HLOOKUP(K$1, m_preprocess!$1:$1048576, $D254, FALSE)), "", HLOOKUP(K$1, m_preprocess!$1:$1048576, $D254, FALSE))</f>
        <v>38.872896261080541</v>
      </c>
      <c r="L254" s="24">
        <f>IF(ISBLANK(HLOOKUP(L$1, m_preprocess!$1:$1048576, $D254, FALSE)), "", HLOOKUP(L$1, m_preprocess!$1:$1048576, $D254, FALSE))</f>
        <v>15.322100238732268</v>
      </c>
      <c r="M254" s="24">
        <f>IF(ISBLANK(HLOOKUP(M$1, m_preprocess!$1:$1048576, $D254, FALSE)), "", HLOOKUP(M$1, m_preprocess!$1:$1048576, $D254, FALSE))</f>
        <v>56.052992572032949</v>
      </c>
      <c r="N254" s="24">
        <f>IF(ISBLANK(HLOOKUP(N$1, m_preprocess!$1:$1048576, $D254, FALSE)), "", HLOOKUP(N$1, m_preprocess!$1:$1048576, $D254, FALSE))</f>
        <v>11.695795194511966</v>
      </c>
      <c r="O254" s="24">
        <f>IF(ISBLANK(HLOOKUP(O$1, m_preprocess!$1:$1048576, $D254, FALSE)), "", HLOOKUP(O$1, m_preprocess!$1:$1048576, $D254, FALSE))</f>
        <v>15.60533556104112</v>
      </c>
      <c r="P254" s="24">
        <f>IF(ISBLANK(HLOOKUP(P$1, m_preprocess!$1:$1048576, $D254, FALSE)), "", HLOOKUP(P$1, m_preprocess!$1:$1048576, $D254, FALSE))</f>
        <v>6.213944713319635</v>
      </c>
      <c r="Q254" s="24">
        <f>IF(ISBLANK(HLOOKUP(Q$1, m_preprocess!$1:$1048576, $D254, FALSE)), "", HLOOKUP(Q$1, m_preprocess!$1:$1048576, $D254, FALSE))</f>
        <v>41.253312197166551</v>
      </c>
      <c r="R254" s="24">
        <f>IF(ISBLANK(HLOOKUP(R$1, m_preprocess!$1:$1048576, $D254, FALSE)), "", HLOOKUP(R$1, m_preprocess!$1:$1048576, $D254, FALSE))</f>
        <v>270.69489450435054</v>
      </c>
      <c r="S254" s="24">
        <f>IF(ISBLANK(HLOOKUP(S$1, m_preprocess!$1:$1048576, $D254, FALSE)), "", HLOOKUP(S$1, m_preprocess!$1:$1048576, $D254, FALSE))</f>
        <v>910.37900000000002</v>
      </c>
      <c r="T254" s="24">
        <f>IF(ISBLANK(HLOOKUP(T$1, m_preprocess!$1:$1048576, $D254, FALSE)), "", HLOOKUP(T$1, m_preprocess!$1:$1048576, $D254, FALSE))</f>
        <v>12006.3</v>
      </c>
      <c r="U254" s="24">
        <f>IF(ISBLANK(HLOOKUP(U$1, m_preprocess!$1:$1048576, $D254, FALSE)), "", HLOOKUP(U$1, m_preprocess!$1:$1048576, $D254, FALSE))</f>
        <v>34350</v>
      </c>
      <c r="V254" s="24">
        <f>IF(ISBLANK(HLOOKUP(V$1, m_preprocess!$1:$1048576, $D254, FALSE)), "", HLOOKUP(V$1, m_preprocess!$1:$1048576, $D254, FALSE))</f>
        <v>62.331483333629301</v>
      </c>
      <c r="W254" s="24">
        <f>IF(ISBLANK(HLOOKUP(W$1, m_preprocess!$1:$1048576, $D254, FALSE)), "", HLOOKUP(W$1, m_preprocess!$1:$1048576, $D254, FALSE))</f>
        <v>1003463.5977064294</v>
      </c>
      <c r="X254" s="24">
        <f>IF(ISBLANK(HLOOKUP(X$1, m_preprocess!$1:$1048576, $D254, FALSE)), "", HLOOKUP(X$1, m_preprocess!$1:$1048576, $D254, FALSE))</f>
        <v>1942725.5512844513</v>
      </c>
      <c r="Y254" s="24">
        <f>IF(ISBLANK(HLOOKUP(Y$1, m_preprocess!$1:$1048576, $D254, FALSE)), "", HLOOKUP(Y$1, m_preprocess!$1:$1048576, $D254, FALSE))</f>
        <v>142.72</v>
      </c>
      <c r="Z254" s="24">
        <f>IF(ISBLANK(HLOOKUP(Z$1, m_preprocess!$1:$1048576, $D254, FALSE)), "", HLOOKUP(Z$1, m_preprocess!$1:$1048576, $D254, FALSE))</f>
        <v>92.6</v>
      </c>
      <c r="AA254" s="24">
        <f>IF(ISBLANK(HLOOKUP(AA$1, m_preprocess!$1:$1048576, $D254, FALSE)), "", HLOOKUP(AA$1, m_preprocess!$1:$1048576, $D254, FALSE))</f>
        <v>38.900706999999997</v>
      </c>
      <c r="AB254" s="24">
        <f>IF(ISBLANK(HLOOKUP(AB$1, m_preprocess!$1:$1048576, $D254, FALSE)), "", HLOOKUP(AB$1, m_preprocess!$1:$1048576, $D254, FALSE))</f>
        <v>43.671379000000002</v>
      </c>
      <c r="AC254" s="24">
        <f>IF(ISBLANK(HLOOKUP(AC$1, m_preprocess!$1:$1048576, $D254, FALSE)), "", HLOOKUP(AC$1, m_preprocess!$1:$1048576, $D254, FALSE))</f>
        <v>37.597169815699999</v>
      </c>
      <c r="AD254" s="24">
        <f>IF(ISBLANK(HLOOKUP(AD$1, m_preprocess!$1:$1048576, $D254, FALSE)), "", HLOOKUP(AD$1, m_preprocess!$1:$1048576, $D254, FALSE))</f>
        <v>167.52280384746598</v>
      </c>
      <c r="AE254" s="24">
        <f>IF(ISBLANK(HLOOKUP(AE$1, m_preprocess!$1:$1048576, $D254, FALSE)), "", HLOOKUP(AE$1, m_preprocess!$1:$1048576, $D254, FALSE))</f>
        <v>1907.464939495753</v>
      </c>
      <c r="AF254" s="24">
        <f>IF(ISBLANK(HLOOKUP(AF$1, m_preprocess!$1:$1048576, $D254, FALSE)), "", HLOOKUP(AF$1, m_preprocess!$1:$1048576, $D254, FALSE))</f>
        <v>574.97065432544025</v>
      </c>
      <c r="AG254" s="24">
        <f>IF(ISBLANK(HLOOKUP(AG$1, m_preprocess!$1:$1048576, $D254, FALSE)), "", HLOOKUP(AG$1, m_preprocess!$1:$1048576, $D254, FALSE))</f>
        <v>10450.69268008757</v>
      </c>
      <c r="AH254" s="24">
        <f>IF(ISBLANK(HLOOKUP(AH$1, m_preprocess!$1:$1048576, $D254, FALSE)), "", HLOOKUP(AH$1, m_preprocess!$1:$1048576, $D254, FALSE))</f>
        <v>1052691</v>
      </c>
      <c r="AI254" s="24">
        <f>IF(ISBLANK(HLOOKUP(AI$1, m_preprocess!$1:$1048576, $D254, FALSE)), "", HLOOKUP(AI$1, m_preprocess!$1:$1048576, $D254, FALSE))</f>
        <v>100.77963264388687</v>
      </c>
    </row>
    <row r="255" spans="1:35" x14ac:dyDescent="0.25">
      <c r="A255" s="27">
        <v>41671</v>
      </c>
      <c r="B255">
        <v>2014</v>
      </c>
      <c r="C255">
        <v>2</v>
      </c>
      <c r="D255">
        <v>255</v>
      </c>
      <c r="E255" s="24">
        <f>IF(ISBLANK(HLOOKUP(E$1, m_preprocess!$1:$1048576, $D255, FALSE)), "", HLOOKUP(E$1, m_preprocess!$1:$1048576, $D255, FALSE))</f>
        <v>132.48630687243056</v>
      </c>
      <c r="F255" s="24">
        <f>IF(ISBLANK(HLOOKUP(F$1, m_preprocess!$1:$1048576, $D255, FALSE)), "", HLOOKUP(F$1, m_preprocess!$1:$1048576, $D255, FALSE))</f>
        <v>90.03</v>
      </c>
      <c r="G255" s="24">
        <f>IF(ISBLANK(HLOOKUP(G$1, m_preprocess!$1:$1048576, $D255, FALSE)), "", HLOOKUP(G$1, m_preprocess!$1:$1048576, $D255, FALSE))</f>
        <v>159.81061218424085</v>
      </c>
      <c r="H255" s="24">
        <f>IF(ISBLANK(HLOOKUP(H$1, m_preprocess!$1:$1048576, $D255, FALSE)), "", HLOOKUP(H$1, m_preprocess!$1:$1048576, $D255, FALSE))</f>
        <v>48.961766563582778</v>
      </c>
      <c r="I255" s="24">
        <f>IF(ISBLANK(HLOOKUP(I$1, m_preprocess!$1:$1048576, $D255, FALSE)), "", HLOOKUP(I$1, m_preprocess!$1:$1048576, $D255, FALSE))</f>
        <v>70.064404415905344</v>
      </c>
      <c r="J255" s="24">
        <f>IF(ISBLANK(HLOOKUP(J$1, m_preprocess!$1:$1048576, $D255, FALSE)), "", HLOOKUP(J$1, m_preprocess!$1:$1048576, $D255, FALSE))</f>
        <v>109.90406725576641</v>
      </c>
      <c r="K255" s="24">
        <f>IF(ISBLANK(HLOOKUP(K$1, m_preprocess!$1:$1048576, $D255, FALSE)), "", HLOOKUP(K$1, m_preprocess!$1:$1048576, $D255, FALSE))</f>
        <v>41.157654203304723</v>
      </c>
      <c r="L255" s="24">
        <f>IF(ISBLANK(HLOOKUP(L$1, m_preprocess!$1:$1048576, $D255, FALSE)), "", HLOOKUP(L$1, m_preprocess!$1:$1048576, $D255, FALSE))</f>
        <v>14.39695321143971</v>
      </c>
      <c r="M255" s="24">
        <f>IF(ISBLANK(HLOOKUP(M$1, m_preprocess!$1:$1048576, $D255, FALSE)), "", HLOOKUP(M$1, m_preprocess!$1:$1048576, $D255, FALSE))</f>
        <v>53.885607442150864</v>
      </c>
      <c r="N255" s="24">
        <f>IF(ISBLANK(HLOOKUP(N$1, m_preprocess!$1:$1048576, $D255, FALSE)), "", HLOOKUP(N$1, m_preprocess!$1:$1048576, $D255, FALSE))</f>
        <v>8.4694110289761735</v>
      </c>
      <c r="O255" s="24">
        <f>IF(ISBLANK(HLOOKUP(O$1, m_preprocess!$1:$1048576, $D255, FALSE)), "", HLOOKUP(O$1, m_preprocess!$1:$1048576, $D255, FALSE))</f>
        <v>14.430523531613975</v>
      </c>
      <c r="P255" s="24">
        <f>IF(ISBLANK(HLOOKUP(P$1, m_preprocess!$1:$1048576, $D255, FALSE)), "", HLOOKUP(P$1, m_preprocess!$1:$1048576, $D255, FALSE))</f>
        <v>5.4124432579214528</v>
      </c>
      <c r="Q255" s="24">
        <f>IF(ISBLANK(HLOOKUP(Q$1, m_preprocess!$1:$1048576, $D255, FALSE)), "", HLOOKUP(Q$1, m_preprocess!$1:$1048576, $D255, FALSE))</f>
        <v>37.216794406992094</v>
      </c>
      <c r="R255" s="24">
        <f>IF(ISBLANK(HLOOKUP(R$1, m_preprocess!$1:$1048576, $D255, FALSE)), "", HLOOKUP(R$1, m_preprocess!$1:$1048576, $D255, FALSE))</f>
        <v>248.44283312783077</v>
      </c>
      <c r="S255" s="24">
        <f>IF(ISBLANK(HLOOKUP(S$1, m_preprocess!$1:$1048576, $D255, FALSE)), "", HLOOKUP(S$1, m_preprocess!$1:$1048576, $D255, FALSE))</f>
        <v>783.91700000000003</v>
      </c>
      <c r="T255" s="24">
        <f>IF(ISBLANK(HLOOKUP(T$1, m_preprocess!$1:$1048576, $D255, FALSE)), "", HLOOKUP(T$1, m_preprocess!$1:$1048576, $D255, FALSE))</f>
        <v>9824</v>
      </c>
      <c r="U255" s="24">
        <f>IF(ISBLANK(HLOOKUP(U$1, m_preprocess!$1:$1048576, $D255, FALSE)), "", HLOOKUP(U$1, m_preprocess!$1:$1048576, $D255, FALSE))</f>
        <v>38389</v>
      </c>
      <c r="V255" s="24">
        <f>IF(ISBLANK(HLOOKUP(V$1, m_preprocess!$1:$1048576, $D255, FALSE)), "", HLOOKUP(V$1, m_preprocess!$1:$1048576, $D255, FALSE))</f>
        <v>66.424058778636379</v>
      </c>
      <c r="W255" s="24">
        <f>IF(ISBLANK(HLOOKUP(W$1, m_preprocess!$1:$1048576, $D255, FALSE)), "", HLOOKUP(W$1, m_preprocess!$1:$1048576, $D255, FALSE))</f>
        <v>884383.72303761588</v>
      </c>
      <c r="X255" s="24">
        <f>IF(ISBLANK(HLOOKUP(X$1, m_preprocess!$1:$1048576, $D255, FALSE)), "", HLOOKUP(X$1, m_preprocess!$1:$1048576, $D255, FALSE))</f>
        <v>1857359.4701062087</v>
      </c>
      <c r="Y255" s="24">
        <f>IF(ISBLANK(HLOOKUP(Y$1, m_preprocess!$1:$1048576, $D255, FALSE)), "", HLOOKUP(Y$1, m_preprocess!$1:$1048576, $D255, FALSE))</f>
        <v>143.53</v>
      </c>
      <c r="Z255" s="24">
        <f>IF(ISBLANK(HLOOKUP(Z$1, m_preprocess!$1:$1048576, $D255, FALSE)), "", HLOOKUP(Z$1, m_preprocess!$1:$1048576, $D255, FALSE))</f>
        <v>92.3</v>
      </c>
      <c r="AA255" s="24">
        <f>IF(ISBLANK(HLOOKUP(AA$1, m_preprocess!$1:$1048576, $D255, FALSE)), "", HLOOKUP(AA$1, m_preprocess!$1:$1048576, $D255, FALSE))</f>
        <v>34.128498</v>
      </c>
      <c r="AB255" s="24">
        <f>IF(ISBLANK(HLOOKUP(AB$1, m_preprocess!$1:$1048576, $D255, FALSE)), "", HLOOKUP(AB$1, m_preprocess!$1:$1048576, $D255, FALSE))</f>
        <v>33.464466000000002</v>
      </c>
      <c r="AC255" s="24">
        <f>IF(ISBLANK(HLOOKUP(AC$1, m_preprocess!$1:$1048576, $D255, FALSE)), "", HLOOKUP(AC$1, m_preprocess!$1:$1048576, $D255, FALSE))</f>
        <v>41.318692872599996</v>
      </c>
      <c r="AD255" s="24">
        <f>IF(ISBLANK(HLOOKUP(AD$1, m_preprocess!$1:$1048576, $D255, FALSE)), "", HLOOKUP(AD$1, m_preprocess!$1:$1048576, $D255, FALSE))</f>
        <v>162.37337833879786</v>
      </c>
      <c r="AE255" s="24">
        <f>IF(ISBLANK(HLOOKUP(AE$1, m_preprocess!$1:$1048576, $D255, FALSE)), "", HLOOKUP(AE$1, m_preprocess!$1:$1048576, $D255, FALSE))</f>
        <v>1657.8840560296601</v>
      </c>
      <c r="AF255" s="24">
        <f>IF(ISBLANK(HLOOKUP(AF$1, m_preprocess!$1:$1048576, $D255, FALSE)), "", HLOOKUP(AF$1, m_preprocess!$1:$1048576, $D255, FALSE))</f>
        <v>503.90297348136835</v>
      </c>
      <c r="AG255" s="24">
        <f>IF(ISBLANK(HLOOKUP(AG$1, m_preprocess!$1:$1048576, $D255, FALSE)), "", HLOOKUP(AG$1, m_preprocess!$1:$1048576, $D255, FALSE))</f>
        <v>10290.642809439736</v>
      </c>
      <c r="AH255" s="24">
        <f>IF(ISBLANK(HLOOKUP(AH$1, m_preprocess!$1:$1048576, $D255, FALSE)), "", HLOOKUP(AH$1, m_preprocess!$1:$1048576, $D255, FALSE))</f>
        <v>935531</v>
      </c>
      <c r="AI255" s="24">
        <f>IF(ISBLANK(HLOOKUP(AI$1, m_preprocess!$1:$1048576, $D255, FALSE)), "", HLOOKUP(AI$1, m_preprocess!$1:$1048576, $D255, FALSE))</f>
        <v>102.75471063296951</v>
      </c>
    </row>
    <row r="256" spans="1:35" x14ac:dyDescent="0.25">
      <c r="A256" s="27">
        <v>41699</v>
      </c>
      <c r="B256">
        <v>2014</v>
      </c>
      <c r="C256">
        <v>3</v>
      </c>
      <c r="D256">
        <v>256</v>
      </c>
      <c r="E256" s="24">
        <f>IF(ISBLANK(HLOOKUP(E$1, m_preprocess!$1:$1048576, $D256, FALSE)), "", HLOOKUP(E$1, m_preprocess!$1:$1048576, $D256, FALSE))</f>
        <v>144.53782808347017</v>
      </c>
      <c r="F256" s="24">
        <f>IF(ISBLANK(HLOOKUP(F$1, m_preprocess!$1:$1048576, $D256, FALSE)), "", HLOOKUP(F$1, m_preprocess!$1:$1048576, $D256, FALSE))</f>
        <v>97.44</v>
      </c>
      <c r="G256" s="24">
        <f>IF(ISBLANK(HLOOKUP(G$1, m_preprocess!$1:$1048576, $D256, FALSE)), "", HLOOKUP(G$1, m_preprocess!$1:$1048576, $D256, FALSE))</f>
        <v>175.77163087582443</v>
      </c>
      <c r="H256" s="24">
        <f>IF(ISBLANK(HLOOKUP(H$1, m_preprocess!$1:$1048576, $D256, FALSE)), "", HLOOKUP(H$1, m_preprocess!$1:$1048576, $D256, FALSE))</f>
        <v>50.232808157227574</v>
      </c>
      <c r="I256" s="24">
        <f>IF(ISBLANK(HLOOKUP(I$1, m_preprocess!$1:$1048576, $D256, FALSE)), "", HLOOKUP(I$1, m_preprocess!$1:$1048576, $D256, FALSE))</f>
        <v>67.703878966299811</v>
      </c>
      <c r="J256" s="24">
        <f>IF(ISBLANK(HLOOKUP(J$1, m_preprocess!$1:$1048576, $D256, FALSE)), "", HLOOKUP(J$1, m_preprocess!$1:$1048576, $D256, FALSE))</f>
        <v>111.14201907789099</v>
      </c>
      <c r="K256" s="24">
        <f>IF(ISBLANK(HLOOKUP(K$1, m_preprocess!$1:$1048576, $D256, FALSE)), "", HLOOKUP(K$1, m_preprocess!$1:$1048576, $D256, FALSE))</f>
        <v>43.660919524589183</v>
      </c>
      <c r="L256" s="24">
        <f>IF(ISBLANK(HLOOKUP(L$1, m_preprocess!$1:$1048576, $D256, FALSE)), "", HLOOKUP(L$1, m_preprocess!$1:$1048576, $D256, FALSE))</f>
        <v>13.650730725264086</v>
      </c>
      <c r="M256" s="24">
        <f>IF(ISBLANK(HLOOKUP(M$1, m_preprocess!$1:$1048576, $D256, FALSE)), "", HLOOKUP(M$1, m_preprocess!$1:$1048576, $D256, FALSE))</f>
        <v>53.236949372271994</v>
      </c>
      <c r="N256" s="24">
        <f>IF(ISBLANK(HLOOKUP(N$1, m_preprocess!$1:$1048576, $D256, FALSE)), "", HLOOKUP(N$1, m_preprocess!$1:$1048576, $D256, FALSE))</f>
        <v>7.8939647518020974</v>
      </c>
      <c r="O256" s="24">
        <f>IF(ISBLANK(HLOOKUP(O$1, m_preprocess!$1:$1048576, $D256, FALSE)), "", HLOOKUP(O$1, m_preprocess!$1:$1048576, $D256, FALSE))</f>
        <v>14.820159282776682</v>
      </c>
      <c r="P256" s="24">
        <f>IF(ISBLANK(HLOOKUP(P$1, m_preprocess!$1:$1048576, $D256, FALSE)), "", HLOOKUP(P$1, m_preprocess!$1:$1048576, $D256, FALSE))</f>
        <v>4.9890812972883687</v>
      </c>
      <c r="Q256" s="24">
        <f>IF(ISBLANK(HLOOKUP(Q$1, m_preprocess!$1:$1048576, $D256, FALSE)), "", HLOOKUP(Q$1, m_preprocess!$1:$1048576, $D256, FALSE))</f>
        <v>46.306389894018238</v>
      </c>
      <c r="R256" s="24">
        <f>IF(ISBLANK(HLOOKUP(R$1, m_preprocess!$1:$1048576, $D256, FALSE)), "", HLOOKUP(R$1, m_preprocess!$1:$1048576, $D256, FALSE))</f>
        <v>277.95380175239256</v>
      </c>
      <c r="S256" s="24">
        <f>IF(ISBLANK(HLOOKUP(S$1, m_preprocess!$1:$1048576, $D256, FALSE)), "", HLOOKUP(S$1, m_preprocess!$1:$1048576, $D256, FALSE))</f>
        <v>898.80700000000002</v>
      </c>
      <c r="T256" s="24">
        <f>IF(ISBLANK(HLOOKUP(T$1, m_preprocess!$1:$1048576, $D256, FALSE)), "", HLOOKUP(T$1, m_preprocess!$1:$1048576, $D256, FALSE))</f>
        <v>9789.7999999999993</v>
      </c>
      <c r="U256" s="24">
        <f>IF(ISBLANK(HLOOKUP(U$1, m_preprocess!$1:$1048576, $D256, FALSE)), "", HLOOKUP(U$1, m_preprocess!$1:$1048576, $D256, FALSE))</f>
        <v>33582</v>
      </c>
      <c r="V256" s="24">
        <f>IF(ISBLANK(HLOOKUP(V$1, m_preprocess!$1:$1048576, $D256, FALSE)), "", HLOOKUP(V$1, m_preprocess!$1:$1048576, $D256, FALSE))</f>
        <v>64.90536436172431</v>
      </c>
      <c r="W256" s="24">
        <f>IF(ISBLANK(HLOOKUP(W$1, m_preprocess!$1:$1048576, $D256, FALSE)), "", HLOOKUP(W$1, m_preprocess!$1:$1048576, $D256, FALSE))</f>
        <v>878700.87536902155</v>
      </c>
      <c r="X256" s="24">
        <f>IF(ISBLANK(HLOOKUP(X$1, m_preprocess!$1:$1048576, $D256, FALSE)), "", HLOOKUP(X$1, m_preprocess!$1:$1048576, $D256, FALSE))</f>
        <v>1832641.0721825126</v>
      </c>
      <c r="Y256" s="24">
        <f>IF(ISBLANK(HLOOKUP(Y$1, m_preprocess!$1:$1048576, $D256, FALSE)), "", HLOOKUP(Y$1, m_preprocess!$1:$1048576, $D256, FALSE))</f>
        <v>149.03</v>
      </c>
      <c r="Z256" s="24">
        <f>IF(ISBLANK(HLOOKUP(Z$1, m_preprocess!$1:$1048576, $D256, FALSE)), "", HLOOKUP(Z$1, m_preprocess!$1:$1048576, $D256, FALSE))</f>
        <v>97.3</v>
      </c>
      <c r="AA256" s="24">
        <f>IF(ISBLANK(HLOOKUP(AA$1, m_preprocess!$1:$1048576, $D256, FALSE)), "", HLOOKUP(AA$1, m_preprocess!$1:$1048576, $D256, FALSE))</f>
        <v>33.833336000000003</v>
      </c>
      <c r="AB256" s="24">
        <f>IF(ISBLANK(HLOOKUP(AB$1, m_preprocess!$1:$1048576, $D256, FALSE)), "", HLOOKUP(AB$1, m_preprocess!$1:$1048576, $D256, FALSE))</f>
        <v>36.212978</v>
      </c>
      <c r="AC256" s="24">
        <f>IF(ISBLANK(HLOOKUP(AC$1, m_preprocess!$1:$1048576, $D256, FALSE)), "", HLOOKUP(AC$1, m_preprocess!$1:$1048576, $D256, FALSE))</f>
        <v>38.635487343299999</v>
      </c>
      <c r="AD256" s="24">
        <f>IF(ISBLANK(HLOOKUP(AD$1, m_preprocess!$1:$1048576, $D256, FALSE)), "", HLOOKUP(AD$1, m_preprocess!$1:$1048576, $D256, FALSE))</f>
        <v>163.36791427219276</v>
      </c>
      <c r="AE256" s="24">
        <f>IF(ISBLANK(HLOOKUP(AE$1, m_preprocess!$1:$1048576, $D256, FALSE)), "", HLOOKUP(AE$1, m_preprocess!$1:$1048576, $D256, FALSE))</f>
        <v>1566.9032172987343</v>
      </c>
      <c r="AF256" s="24">
        <f>IF(ISBLANK(HLOOKUP(AF$1, m_preprocess!$1:$1048576, $D256, FALSE)), "", HLOOKUP(AF$1, m_preprocess!$1:$1048576, $D256, FALSE))</f>
        <v>508.22086870444645</v>
      </c>
      <c r="AG256" s="24">
        <f>IF(ISBLANK(HLOOKUP(AG$1, m_preprocess!$1:$1048576, $D256, FALSE)), "", HLOOKUP(AG$1, m_preprocess!$1:$1048576, $D256, FALSE))</f>
        <v>10026.485980668738</v>
      </c>
      <c r="AH256" s="24">
        <f>IF(ISBLANK(HLOOKUP(AH$1, m_preprocess!$1:$1048576, $D256, FALSE)), "", HLOOKUP(AH$1, m_preprocess!$1:$1048576, $D256, FALSE))</f>
        <v>996409</v>
      </c>
      <c r="AI256" s="24">
        <f>IF(ISBLANK(HLOOKUP(AI$1, m_preprocess!$1:$1048576, $D256, FALSE)), "", HLOOKUP(AI$1, m_preprocess!$1:$1048576, $D256, FALSE))</f>
        <v>101.24547074080347</v>
      </c>
    </row>
    <row r="257" spans="1:35" x14ac:dyDescent="0.25">
      <c r="A257" s="27">
        <v>41730</v>
      </c>
      <c r="B257">
        <v>2014</v>
      </c>
      <c r="C257">
        <v>4</v>
      </c>
      <c r="D257">
        <v>257</v>
      </c>
      <c r="E257" s="24">
        <f>IF(ISBLANK(HLOOKUP(E$1, m_preprocess!$1:$1048576, $D257, FALSE)), "", HLOOKUP(E$1, m_preprocess!$1:$1048576, $D257, FALSE))</f>
        <v>152.34143546147135</v>
      </c>
      <c r="F257" s="24">
        <f>IF(ISBLANK(HLOOKUP(F$1, m_preprocess!$1:$1048576, $D257, FALSE)), "", HLOOKUP(F$1, m_preprocess!$1:$1048576, $D257, FALSE))</f>
        <v>99.09</v>
      </c>
      <c r="G257" s="24">
        <f>IF(ISBLANK(HLOOKUP(G$1, m_preprocess!$1:$1048576, $D257, FALSE)), "", HLOOKUP(G$1, m_preprocess!$1:$1048576, $D257, FALSE))</f>
        <v>182.07887318117525</v>
      </c>
      <c r="H257" s="24">
        <f>IF(ISBLANK(HLOOKUP(H$1, m_preprocess!$1:$1048576, $D257, FALSE)), "", HLOOKUP(H$1, m_preprocess!$1:$1048576, $D257, FALSE))</f>
        <v>51.130536835256407</v>
      </c>
      <c r="I257" s="24">
        <f>IF(ISBLANK(HLOOKUP(I$1, m_preprocess!$1:$1048576, $D257, FALSE)), "", HLOOKUP(I$1, m_preprocess!$1:$1048576, $D257, FALSE))</f>
        <v>71.202229394426908</v>
      </c>
      <c r="J257" s="24">
        <f>IF(ISBLANK(HLOOKUP(J$1, m_preprocess!$1:$1048576, $D257, FALSE)), "", HLOOKUP(J$1, m_preprocess!$1:$1048576, $D257, FALSE))</f>
        <v>113.11215521135287</v>
      </c>
      <c r="K257" s="24">
        <f>IF(ISBLANK(HLOOKUP(K$1, m_preprocess!$1:$1048576, $D257, FALSE)), "", HLOOKUP(K$1, m_preprocess!$1:$1048576, $D257, FALSE))</f>
        <v>57.166468335657321</v>
      </c>
      <c r="L257" s="24">
        <f>IF(ISBLANK(HLOOKUP(L$1, m_preprocess!$1:$1048576, $D257, FALSE)), "", HLOOKUP(L$1, m_preprocess!$1:$1048576, $D257, FALSE))</f>
        <v>24.425414566627261</v>
      </c>
      <c r="M257" s="24">
        <f>IF(ISBLANK(HLOOKUP(M$1, m_preprocess!$1:$1048576, $D257, FALSE)), "", HLOOKUP(M$1, m_preprocess!$1:$1048576, $D257, FALSE))</f>
        <v>56.448455188298276</v>
      </c>
      <c r="N257" s="24">
        <f>IF(ISBLANK(HLOOKUP(N$1, m_preprocess!$1:$1048576, $D257, FALSE)), "", HLOOKUP(N$1, m_preprocess!$1:$1048576, $D257, FALSE))</f>
        <v>9.5484805944065982</v>
      </c>
      <c r="O257" s="24">
        <f>IF(ISBLANK(HLOOKUP(O$1, m_preprocess!$1:$1048576, $D257, FALSE)), "", HLOOKUP(O$1, m_preprocess!$1:$1048576, $D257, FALSE))</f>
        <v>15.748460248008858</v>
      </c>
      <c r="P257" s="24">
        <f>IF(ISBLANK(HLOOKUP(P$1, m_preprocess!$1:$1048576, $D257, FALSE)), "", HLOOKUP(P$1, m_preprocess!$1:$1048576, $D257, FALSE))</f>
        <v>5.4482818424425759</v>
      </c>
      <c r="Q257" s="24">
        <f>IF(ISBLANK(HLOOKUP(Q$1, m_preprocess!$1:$1048576, $D257, FALSE)), "", HLOOKUP(Q$1, m_preprocess!$1:$1048576, $D257, FALSE))</f>
        <v>45.906030823864107</v>
      </c>
      <c r="R257" s="24">
        <f>IF(ISBLANK(HLOOKUP(R$1, m_preprocess!$1:$1048576, $D257, FALSE)), "", HLOOKUP(R$1, m_preprocess!$1:$1048576, $D257, FALSE))</f>
        <v>267.89665917520597</v>
      </c>
      <c r="S257" s="24">
        <f>IF(ISBLANK(HLOOKUP(S$1, m_preprocess!$1:$1048576, $D257, FALSE)), "", HLOOKUP(S$1, m_preprocess!$1:$1048576, $D257, FALSE))</f>
        <v>895.21500000000003</v>
      </c>
      <c r="T257" s="24">
        <f>IF(ISBLANK(HLOOKUP(T$1, m_preprocess!$1:$1048576, $D257, FALSE)), "", HLOOKUP(T$1, m_preprocess!$1:$1048576, $D257, FALSE))</f>
        <v>9598.7999999999993</v>
      </c>
      <c r="U257" s="24">
        <f>IF(ISBLANK(HLOOKUP(U$1, m_preprocess!$1:$1048576, $D257, FALSE)), "", HLOOKUP(U$1, m_preprocess!$1:$1048576, $D257, FALSE))</f>
        <v>36579</v>
      </c>
      <c r="V257" s="24">
        <f>IF(ISBLANK(HLOOKUP(V$1, m_preprocess!$1:$1048576, $D257, FALSE)), "", HLOOKUP(V$1, m_preprocess!$1:$1048576, $D257, FALSE))</f>
        <v>63.931043073877433</v>
      </c>
      <c r="W257" s="24">
        <f>IF(ISBLANK(HLOOKUP(W$1, m_preprocess!$1:$1048576, $D257, FALSE)), "", HLOOKUP(W$1, m_preprocess!$1:$1048576, $D257, FALSE))</f>
        <v>838790.2250701047</v>
      </c>
      <c r="X257" s="24">
        <f>IF(ISBLANK(HLOOKUP(X$1, m_preprocess!$1:$1048576, $D257, FALSE)), "", HLOOKUP(X$1, m_preprocess!$1:$1048576, $D257, FALSE))</f>
        <v>1808804.4527674122</v>
      </c>
      <c r="Y257" s="24">
        <f>IF(ISBLANK(HLOOKUP(Y$1, m_preprocess!$1:$1048576, $D257, FALSE)), "", HLOOKUP(Y$1, m_preprocess!$1:$1048576, $D257, FALSE))</f>
        <v>147.69</v>
      </c>
      <c r="Z257" s="24">
        <f>IF(ISBLANK(HLOOKUP(Z$1, m_preprocess!$1:$1048576, $D257, FALSE)), "", HLOOKUP(Z$1, m_preprocess!$1:$1048576, $D257, FALSE))</f>
        <v>96</v>
      </c>
      <c r="AA257" s="24">
        <f>IF(ISBLANK(HLOOKUP(AA$1, m_preprocess!$1:$1048576, $D257, FALSE)), "", HLOOKUP(AA$1, m_preprocess!$1:$1048576, $D257, FALSE))</f>
        <v>38.975357000000002</v>
      </c>
      <c r="AB257" s="24">
        <f>IF(ISBLANK(HLOOKUP(AB$1, m_preprocess!$1:$1048576, $D257, FALSE)), "", HLOOKUP(AB$1, m_preprocess!$1:$1048576, $D257, FALSE))</f>
        <v>36.689399999999999</v>
      </c>
      <c r="AC257" s="24">
        <f>IF(ISBLANK(HLOOKUP(AC$1, m_preprocess!$1:$1048576, $D257, FALSE)), "", HLOOKUP(AC$1, m_preprocess!$1:$1048576, $D257, FALSE))</f>
        <v>37.539090636699996</v>
      </c>
      <c r="AD257" s="24">
        <f>IF(ISBLANK(HLOOKUP(AD$1, m_preprocess!$1:$1048576, $D257, FALSE)), "", HLOOKUP(AD$1, m_preprocess!$1:$1048576, $D257, FALSE))</f>
        <v>162.42860700848945</v>
      </c>
      <c r="AE257" s="24">
        <f>IF(ISBLANK(HLOOKUP(AE$1, m_preprocess!$1:$1048576, $D257, FALSE)), "", HLOOKUP(AE$1, m_preprocess!$1:$1048576, $D257, FALSE))</f>
        <v>1813.7362579745923</v>
      </c>
      <c r="AF257" s="24">
        <f>IF(ISBLANK(HLOOKUP(AF$1, m_preprocess!$1:$1048576, $D257, FALSE)), "", HLOOKUP(AF$1, m_preprocess!$1:$1048576, $D257, FALSE))</f>
        <v>533.80527599115567</v>
      </c>
      <c r="AG257" s="24">
        <f>IF(ISBLANK(HLOOKUP(AG$1, m_preprocess!$1:$1048576, $D257, FALSE)), "", HLOOKUP(AG$1, m_preprocess!$1:$1048576, $D257, FALSE))</f>
        <v>9861.7892246010761</v>
      </c>
      <c r="AH257" s="24">
        <f>IF(ISBLANK(HLOOKUP(AH$1, m_preprocess!$1:$1048576, $D257, FALSE)), "", HLOOKUP(AH$1, m_preprocess!$1:$1048576, $D257, FALSE))</f>
        <v>991565</v>
      </c>
      <c r="AI257" s="24">
        <f>IF(ISBLANK(HLOOKUP(AI$1, m_preprocess!$1:$1048576, $D257, FALSE)), "", HLOOKUP(AI$1, m_preprocess!$1:$1048576, $D257, FALSE))</f>
        <v>100.19760471979195</v>
      </c>
    </row>
    <row r="258" spans="1:35" x14ac:dyDescent="0.25">
      <c r="A258" s="27">
        <v>41760</v>
      </c>
      <c r="B258">
        <v>2014</v>
      </c>
      <c r="C258">
        <v>5</v>
      </c>
      <c r="D258">
        <v>258</v>
      </c>
      <c r="E258" s="24">
        <f>IF(ISBLANK(HLOOKUP(E$1, m_preprocess!$1:$1048576, $D258, FALSE)), "", HLOOKUP(E$1, m_preprocess!$1:$1048576, $D258, FALSE))</f>
        <v>164.20324390256107</v>
      </c>
      <c r="F258" s="24">
        <f>IF(ISBLANK(HLOOKUP(F$1, m_preprocess!$1:$1048576, $D258, FALSE)), "", HLOOKUP(F$1, m_preprocess!$1:$1048576, $D258, FALSE))</f>
        <v>98.89</v>
      </c>
      <c r="G258" s="24">
        <f>IF(ISBLANK(HLOOKUP(G$1, m_preprocess!$1:$1048576, $D258, FALSE)), "", HLOOKUP(G$1, m_preprocess!$1:$1048576, $D258, FALSE))</f>
        <v>184.5702803629747</v>
      </c>
      <c r="H258" s="24">
        <f>IF(ISBLANK(HLOOKUP(H$1, m_preprocess!$1:$1048576, $D258, FALSE)), "", HLOOKUP(H$1, m_preprocess!$1:$1048576, $D258, FALSE))</f>
        <v>51.863830062359177</v>
      </c>
      <c r="I258" s="24">
        <f>IF(ISBLANK(HLOOKUP(I$1, m_preprocess!$1:$1048576, $D258, FALSE)), "", HLOOKUP(I$1, m_preprocess!$1:$1048576, $D258, FALSE))</f>
        <v>68.84703169156397</v>
      </c>
      <c r="J258" s="24">
        <f>IF(ISBLANK(HLOOKUP(J$1, m_preprocess!$1:$1048576, $D258, FALSE)), "", HLOOKUP(J$1, m_preprocess!$1:$1048576, $D258, FALSE))</f>
        <v>113.03917079194031</v>
      </c>
      <c r="K258" s="24">
        <f>IF(ISBLANK(HLOOKUP(K$1, m_preprocess!$1:$1048576, $D258, FALSE)), "", HLOOKUP(K$1, m_preprocess!$1:$1048576, $D258, FALSE))</f>
        <v>63.230212834441197</v>
      </c>
      <c r="L258" s="24">
        <f>IF(ISBLANK(HLOOKUP(L$1, m_preprocess!$1:$1048576, $D258, FALSE)), "", HLOOKUP(L$1, m_preprocess!$1:$1048576, $D258, FALSE))</f>
        <v>26.430606047513052</v>
      </c>
      <c r="M258" s="24">
        <f>IF(ISBLANK(HLOOKUP(M$1, m_preprocess!$1:$1048576, $D258, FALSE)), "", HLOOKUP(M$1, m_preprocess!$1:$1048576, $D258, FALSE))</f>
        <v>57.516443114944579</v>
      </c>
      <c r="N258" s="24">
        <f>IF(ISBLANK(HLOOKUP(N$1, m_preprocess!$1:$1048576, $D258, FALSE)), "", HLOOKUP(N$1, m_preprocess!$1:$1048576, $D258, FALSE))</f>
        <v>9.6513539884404835</v>
      </c>
      <c r="O258" s="24">
        <f>IF(ISBLANK(HLOOKUP(O$1, m_preprocess!$1:$1048576, $D258, FALSE)), "", HLOOKUP(O$1, m_preprocess!$1:$1048576, $D258, FALSE))</f>
        <v>16.076533957887985</v>
      </c>
      <c r="P258" s="24">
        <f>IF(ISBLANK(HLOOKUP(P$1, m_preprocess!$1:$1048576, $D258, FALSE)), "", HLOOKUP(P$1, m_preprocess!$1:$1048576, $D258, FALSE))</f>
        <v>5.3227685660904411</v>
      </c>
      <c r="Q258" s="24">
        <f>IF(ISBLANK(HLOOKUP(Q$1, m_preprocess!$1:$1048576, $D258, FALSE)), "", HLOOKUP(Q$1, m_preprocess!$1:$1048576, $D258, FALSE))</f>
        <v>49.412085395905059</v>
      </c>
      <c r="R258" s="24">
        <f>IF(ISBLANK(HLOOKUP(R$1, m_preprocess!$1:$1048576, $D258, FALSE)), "", HLOOKUP(R$1, m_preprocess!$1:$1048576, $D258, FALSE))</f>
        <v>279.20035952973961</v>
      </c>
      <c r="S258" s="24">
        <f>IF(ISBLANK(HLOOKUP(S$1, m_preprocess!$1:$1048576, $D258, FALSE)), "", HLOOKUP(S$1, m_preprocess!$1:$1048576, $D258, FALSE))</f>
        <v>919.86599999999999</v>
      </c>
      <c r="T258" s="24">
        <f>IF(ISBLANK(HLOOKUP(T$1, m_preprocess!$1:$1048576, $D258, FALSE)), "", HLOOKUP(T$1, m_preprocess!$1:$1048576, $D258, FALSE))</f>
        <v>10409.1</v>
      </c>
      <c r="U258" s="24">
        <f>IF(ISBLANK(HLOOKUP(U$1, m_preprocess!$1:$1048576, $D258, FALSE)), "", HLOOKUP(U$1, m_preprocess!$1:$1048576, $D258, FALSE))</f>
        <v>35929</v>
      </c>
      <c r="V258" s="24">
        <f>IF(ISBLANK(HLOOKUP(V$1, m_preprocess!$1:$1048576, $D258, FALSE)), "", HLOOKUP(V$1, m_preprocess!$1:$1048576, $D258, FALSE))</f>
        <v>62.651682051666427</v>
      </c>
      <c r="W258" s="24">
        <f>IF(ISBLANK(HLOOKUP(W$1, m_preprocess!$1:$1048576, $D258, FALSE)), "", HLOOKUP(W$1, m_preprocess!$1:$1048576, $D258, FALSE))</f>
        <v>867559.68747197604</v>
      </c>
      <c r="X258" s="24">
        <f>IF(ISBLANK(HLOOKUP(X$1, m_preprocess!$1:$1048576, $D258, FALSE)), "", HLOOKUP(X$1, m_preprocess!$1:$1048576, $D258, FALSE))</f>
        <v>1821126.786942577</v>
      </c>
      <c r="Y258" s="24">
        <f>IF(ISBLANK(HLOOKUP(Y$1, m_preprocess!$1:$1048576, $D258, FALSE)), "", HLOOKUP(Y$1, m_preprocess!$1:$1048576, $D258, FALSE))</f>
        <v>147.13999999999999</v>
      </c>
      <c r="Z258" s="24">
        <f>IF(ISBLANK(HLOOKUP(Z$1, m_preprocess!$1:$1048576, $D258, FALSE)), "", HLOOKUP(Z$1, m_preprocess!$1:$1048576, $D258, FALSE))</f>
        <v>101.7</v>
      </c>
      <c r="AA258" s="24">
        <f>IF(ISBLANK(HLOOKUP(AA$1, m_preprocess!$1:$1048576, $D258, FALSE)), "", HLOOKUP(AA$1, m_preprocess!$1:$1048576, $D258, FALSE))</f>
        <v>35.579425999999998</v>
      </c>
      <c r="AB258" s="24">
        <f>IF(ISBLANK(HLOOKUP(AB$1, m_preprocess!$1:$1048576, $D258, FALSE)), "", HLOOKUP(AB$1, m_preprocess!$1:$1048576, $D258, FALSE))</f>
        <v>38.097217999999998</v>
      </c>
      <c r="AC258" s="24">
        <f>IF(ISBLANK(HLOOKUP(AC$1, m_preprocess!$1:$1048576, $D258, FALSE)), "", HLOOKUP(AC$1, m_preprocess!$1:$1048576, $D258, FALSE))</f>
        <v>38.566718769999994</v>
      </c>
      <c r="AD258" s="24">
        <f>IF(ISBLANK(HLOOKUP(AD$1, m_preprocess!$1:$1048576, $D258, FALSE)), "", HLOOKUP(AD$1, m_preprocess!$1:$1048576, $D258, FALSE))</f>
        <v>162.90111832472988</v>
      </c>
      <c r="AE258" s="24">
        <f>IF(ISBLANK(HLOOKUP(AE$1, m_preprocess!$1:$1048576, $D258, FALSE)), "", HLOOKUP(AE$1, m_preprocess!$1:$1048576, $D258, FALSE))</f>
        <v>2025.8929927181812</v>
      </c>
      <c r="AF258" s="24">
        <f>IF(ISBLANK(HLOOKUP(AF$1, m_preprocess!$1:$1048576, $D258, FALSE)), "", HLOOKUP(AF$1, m_preprocess!$1:$1048576, $D258, FALSE))</f>
        <v>496.90248447990768</v>
      </c>
      <c r="AG258" s="24">
        <f>IF(ISBLANK(HLOOKUP(AG$1, m_preprocess!$1:$1048576, $D258, FALSE)), "", HLOOKUP(AG$1, m_preprocess!$1:$1048576, $D258, FALSE))</f>
        <v>9845.4461017576905</v>
      </c>
      <c r="AH258" s="24">
        <f>IF(ISBLANK(HLOOKUP(AH$1, m_preprocess!$1:$1048576, $D258, FALSE)), "", HLOOKUP(AH$1, m_preprocess!$1:$1048576, $D258, FALSE))</f>
        <v>1000823</v>
      </c>
      <c r="AI258" s="24">
        <f>IF(ISBLANK(HLOOKUP(AI$1, m_preprocess!$1:$1048576, $D258, FALSE)), "", HLOOKUP(AI$1, m_preprocess!$1:$1048576, $D258, FALSE))</f>
        <v>100.44084242926618</v>
      </c>
    </row>
    <row r="259" spans="1:35" x14ac:dyDescent="0.25">
      <c r="A259" s="27">
        <v>41791</v>
      </c>
      <c r="B259">
        <v>2014</v>
      </c>
      <c r="C259">
        <v>6</v>
      </c>
      <c r="D259">
        <v>259</v>
      </c>
      <c r="E259" s="24">
        <f>IF(ISBLANK(HLOOKUP(E$1, m_preprocess!$1:$1048576, $D259, FALSE)), "", HLOOKUP(E$1, m_preprocess!$1:$1048576, $D259, FALSE))</f>
        <v>153.80352402990053</v>
      </c>
      <c r="F259" s="24">
        <f>IF(ISBLANK(HLOOKUP(F$1, m_preprocess!$1:$1048576, $D259, FALSE)), "", HLOOKUP(F$1, m_preprocess!$1:$1048576, $D259, FALSE))</f>
        <v>96.68</v>
      </c>
      <c r="G259" s="24">
        <f>IF(ISBLANK(HLOOKUP(G$1, m_preprocess!$1:$1048576, $D259, FALSE)), "", HLOOKUP(G$1, m_preprocess!$1:$1048576, $D259, FALSE))</f>
        <v>176.70819783772143</v>
      </c>
      <c r="H259" s="24">
        <f>IF(ISBLANK(HLOOKUP(H$1, m_preprocess!$1:$1048576, $D259, FALSE)), "", HLOOKUP(H$1, m_preprocess!$1:$1048576, $D259, FALSE))</f>
        <v>52.534904470192615</v>
      </c>
      <c r="I259" s="24">
        <f>IF(ISBLANK(HLOOKUP(I$1, m_preprocess!$1:$1048576, $D259, FALSE)), "", HLOOKUP(I$1, m_preprocess!$1:$1048576, $D259, FALSE))</f>
        <v>69.341173032004448</v>
      </c>
      <c r="J259" s="24">
        <f>IF(ISBLANK(HLOOKUP(J$1, m_preprocess!$1:$1048576, $D259, FALSE)), "", HLOOKUP(J$1, m_preprocess!$1:$1048576, $D259, FALSE))</f>
        <v>111.47526631098677</v>
      </c>
      <c r="K259" s="24">
        <f>IF(ISBLANK(HLOOKUP(K$1, m_preprocess!$1:$1048576, $D259, FALSE)), "", HLOOKUP(K$1, m_preprocess!$1:$1048576, $D259, FALSE))</f>
        <v>64.673701486696345</v>
      </c>
      <c r="L259" s="24">
        <f>IF(ISBLANK(HLOOKUP(L$1, m_preprocess!$1:$1048576, $D259, FALSE)), "", HLOOKUP(L$1, m_preprocess!$1:$1048576, $D259, FALSE))</f>
        <v>26.569810276713447</v>
      </c>
      <c r="M259" s="24">
        <f>IF(ISBLANK(HLOOKUP(M$1, m_preprocess!$1:$1048576, $D259, FALSE)), "", HLOOKUP(M$1, m_preprocess!$1:$1048576, $D259, FALSE))</f>
        <v>58.524794320662572</v>
      </c>
      <c r="N259" s="24">
        <f>IF(ISBLANK(HLOOKUP(N$1, m_preprocess!$1:$1048576, $D259, FALSE)), "", HLOOKUP(N$1, m_preprocess!$1:$1048576, $D259, FALSE))</f>
        <v>10.406621673449326</v>
      </c>
      <c r="O259" s="24">
        <f>IF(ISBLANK(HLOOKUP(O$1, m_preprocess!$1:$1048576, $D259, FALSE)), "", HLOOKUP(O$1, m_preprocess!$1:$1048576, $D259, FALSE))</f>
        <v>15.155829709286605</v>
      </c>
      <c r="P259" s="24">
        <f>IF(ISBLANK(HLOOKUP(P$1, m_preprocess!$1:$1048576, $D259, FALSE)), "", HLOOKUP(P$1, m_preprocess!$1:$1048576, $D259, FALSE))</f>
        <v>5.1969309436993081</v>
      </c>
      <c r="Q259" s="24">
        <f>IF(ISBLANK(HLOOKUP(Q$1, m_preprocess!$1:$1048576, $D259, FALSE)), "", HLOOKUP(Q$1, m_preprocess!$1:$1048576, $D259, FALSE))</f>
        <v>55.195684264453909</v>
      </c>
      <c r="R259" s="24">
        <f>IF(ISBLANK(HLOOKUP(R$1, m_preprocess!$1:$1048576, $D259, FALSE)), "", HLOOKUP(R$1, m_preprocess!$1:$1048576, $D259, FALSE))</f>
        <v>278.36730926763943</v>
      </c>
      <c r="S259" s="24">
        <f>IF(ISBLANK(HLOOKUP(S$1, m_preprocess!$1:$1048576, $D259, FALSE)), "", HLOOKUP(S$1, m_preprocess!$1:$1048576, $D259, FALSE))</f>
        <v>885.73199999999997</v>
      </c>
      <c r="T259" s="24">
        <f>IF(ISBLANK(HLOOKUP(T$1, m_preprocess!$1:$1048576, $D259, FALSE)), "", HLOOKUP(T$1, m_preprocess!$1:$1048576, $D259, FALSE))</f>
        <v>10905.9</v>
      </c>
      <c r="U259" s="24">
        <f>IF(ISBLANK(HLOOKUP(U$1, m_preprocess!$1:$1048576, $D259, FALSE)), "", HLOOKUP(U$1, m_preprocess!$1:$1048576, $D259, FALSE))</f>
        <v>37213</v>
      </c>
      <c r="V259" s="24">
        <f>IF(ISBLANK(HLOOKUP(V$1, m_preprocess!$1:$1048576, $D259, FALSE)), "", HLOOKUP(V$1, m_preprocess!$1:$1048576, $D259, FALSE))</f>
        <v>61.86236978420434</v>
      </c>
      <c r="W259" s="24">
        <f>IF(ISBLANK(HLOOKUP(W$1, m_preprocess!$1:$1048576, $D259, FALSE)), "", HLOOKUP(W$1, m_preprocess!$1:$1048576, $D259, FALSE))</f>
        <v>912285.66956265911</v>
      </c>
      <c r="X259" s="24">
        <f>IF(ISBLANK(HLOOKUP(X$1, m_preprocess!$1:$1048576, $D259, FALSE)), "", HLOOKUP(X$1, m_preprocess!$1:$1048576, $D259, FALSE))</f>
        <v>1852660.8886330607</v>
      </c>
      <c r="Y259" s="24">
        <f>IF(ISBLANK(HLOOKUP(Y$1, m_preprocess!$1:$1048576, $D259, FALSE)), "", HLOOKUP(Y$1, m_preprocess!$1:$1048576, $D259, FALSE))</f>
        <v>140.88</v>
      </c>
      <c r="Z259" s="24">
        <f>IF(ISBLANK(HLOOKUP(Z$1, m_preprocess!$1:$1048576, $D259, FALSE)), "", HLOOKUP(Z$1, m_preprocess!$1:$1048576, $D259, FALSE))</f>
        <v>94.9</v>
      </c>
      <c r="AA259" s="24">
        <f>IF(ISBLANK(HLOOKUP(AA$1, m_preprocess!$1:$1048576, $D259, FALSE)), "", HLOOKUP(AA$1, m_preprocess!$1:$1048576, $D259, FALSE))</f>
        <v>41.040844</v>
      </c>
      <c r="AB259" s="24">
        <f>IF(ISBLANK(HLOOKUP(AB$1, m_preprocess!$1:$1048576, $D259, FALSE)), "", HLOOKUP(AB$1, m_preprocess!$1:$1048576, $D259, FALSE))</f>
        <v>41.92</v>
      </c>
      <c r="AC259" s="24">
        <f>IF(ISBLANK(HLOOKUP(AC$1, m_preprocess!$1:$1048576, $D259, FALSE)), "", HLOOKUP(AC$1, m_preprocess!$1:$1048576, $D259, FALSE))</f>
        <v>35.2444520066</v>
      </c>
      <c r="AD259" s="24">
        <f>IF(ISBLANK(HLOOKUP(AD$1, m_preprocess!$1:$1048576, $D259, FALSE)), "", HLOOKUP(AD$1, m_preprocess!$1:$1048576, $D259, FALSE))</f>
        <v>163.57154653974433</v>
      </c>
      <c r="AE259" s="24">
        <f>IF(ISBLANK(HLOOKUP(AE$1, m_preprocess!$1:$1048576, $D259, FALSE)), "", HLOOKUP(AE$1, m_preprocess!$1:$1048576, $D259, FALSE))</f>
        <v>1926.0753395278614</v>
      </c>
      <c r="AF259" s="24">
        <f>IF(ISBLANK(HLOOKUP(AF$1, m_preprocess!$1:$1048576, $D259, FALSE)), "", HLOOKUP(AF$1, m_preprocess!$1:$1048576, $D259, FALSE))</f>
        <v>482.86935413393724</v>
      </c>
      <c r="AG259" s="24">
        <f>IF(ISBLANK(HLOOKUP(AG$1, m_preprocess!$1:$1048576, $D259, FALSE)), "", HLOOKUP(AG$1, m_preprocess!$1:$1048576, $D259, FALSE))</f>
        <v>9839.4632562170536</v>
      </c>
      <c r="AH259" s="24">
        <f>IF(ISBLANK(HLOOKUP(AH$1, m_preprocess!$1:$1048576, $D259, FALSE)), "", HLOOKUP(AH$1, m_preprocess!$1:$1048576, $D259, FALSE))</f>
        <v>1019093</v>
      </c>
      <c r="AI259" s="24">
        <f>IF(ISBLANK(HLOOKUP(AI$1, m_preprocess!$1:$1048576, $D259, FALSE)), "", HLOOKUP(AI$1, m_preprocess!$1:$1048576, $D259, FALSE))</f>
        <v>99.923460951580381</v>
      </c>
    </row>
    <row r="260" spans="1:35" x14ac:dyDescent="0.25">
      <c r="A260" s="27">
        <v>41821</v>
      </c>
      <c r="B260">
        <v>2014</v>
      </c>
      <c r="C260">
        <v>7</v>
      </c>
      <c r="D260">
        <v>260</v>
      </c>
      <c r="E260" s="24">
        <f>IF(ISBLANK(HLOOKUP(E$1, m_preprocess!$1:$1048576, $D260, FALSE)), "", HLOOKUP(E$1, m_preprocess!$1:$1048576, $D260, FALSE))</f>
        <v>145.42281373408593</v>
      </c>
      <c r="F260" s="24">
        <f>IF(ISBLANK(HLOOKUP(F$1, m_preprocess!$1:$1048576, $D260, FALSE)), "", HLOOKUP(F$1, m_preprocess!$1:$1048576, $D260, FALSE))</f>
        <v>98.43</v>
      </c>
      <c r="G260" s="24">
        <f>IF(ISBLANK(HLOOKUP(G$1, m_preprocess!$1:$1048576, $D260, FALSE)), "", HLOOKUP(G$1, m_preprocess!$1:$1048576, $D260, FALSE))</f>
        <v>181.98570756392652</v>
      </c>
      <c r="H260" s="24">
        <f>IF(ISBLANK(HLOOKUP(H$1, m_preprocess!$1:$1048576, $D260, FALSE)), "", HLOOKUP(H$1, m_preprocess!$1:$1048576, $D260, FALSE))</f>
        <v>53.285974502800904</v>
      </c>
      <c r="I260" s="24">
        <f>IF(ISBLANK(HLOOKUP(I$1, m_preprocess!$1:$1048576, $D260, FALSE)), "", HLOOKUP(I$1, m_preprocess!$1:$1048576, $D260, FALSE))</f>
        <v>68.274165535286187</v>
      </c>
      <c r="J260" s="24">
        <f>IF(ISBLANK(HLOOKUP(J$1, m_preprocess!$1:$1048576, $D260, FALSE)), "", HLOOKUP(J$1, m_preprocess!$1:$1048576, $D260, FALSE))</f>
        <v>108.25829748576635</v>
      </c>
      <c r="K260" s="24">
        <f>IF(ISBLANK(HLOOKUP(K$1, m_preprocess!$1:$1048576, $D260, FALSE)), "", HLOOKUP(K$1, m_preprocess!$1:$1048576, $D260, FALSE))</f>
        <v>59.878447131580081</v>
      </c>
      <c r="L260" s="24">
        <f>IF(ISBLANK(HLOOKUP(L$1, m_preprocess!$1:$1048576, $D260, FALSE)), "", HLOOKUP(L$1, m_preprocess!$1:$1048576, $D260, FALSE))</f>
        <v>22.495353388804084</v>
      </c>
      <c r="M260" s="24">
        <f>IF(ISBLANK(HLOOKUP(M$1, m_preprocess!$1:$1048576, $D260, FALSE)), "", HLOOKUP(M$1, m_preprocess!$1:$1048576, $D260, FALSE))</f>
        <v>62.075692025882248</v>
      </c>
      <c r="N260" s="24">
        <f>IF(ISBLANK(HLOOKUP(N$1, m_preprocess!$1:$1048576, $D260, FALSE)), "", HLOOKUP(N$1, m_preprocess!$1:$1048576, $D260, FALSE))</f>
        <v>11.086172704766664</v>
      </c>
      <c r="O260" s="24">
        <f>IF(ISBLANK(HLOOKUP(O$1, m_preprocess!$1:$1048576, $D260, FALSE)), "", HLOOKUP(O$1, m_preprocess!$1:$1048576, $D260, FALSE))</f>
        <v>16.115892569823068</v>
      </c>
      <c r="P260" s="24">
        <f>IF(ISBLANK(HLOOKUP(P$1, m_preprocess!$1:$1048576, $D260, FALSE)), "", HLOOKUP(P$1, m_preprocess!$1:$1048576, $D260, FALSE))</f>
        <v>5.6719704142653136</v>
      </c>
      <c r="Q260" s="24">
        <f>IF(ISBLANK(HLOOKUP(Q$1, m_preprocess!$1:$1048576, $D260, FALSE)), "", HLOOKUP(Q$1, m_preprocess!$1:$1048576, $D260, FALSE))</f>
        <v>50.94774047638559</v>
      </c>
      <c r="R260" s="24">
        <f>IF(ISBLANK(HLOOKUP(R$1, m_preprocess!$1:$1048576, $D260, FALSE)), "", HLOOKUP(R$1, m_preprocess!$1:$1048576, $D260, FALSE))</f>
        <v>276.92840635248865</v>
      </c>
      <c r="S260" s="24">
        <f>IF(ISBLANK(HLOOKUP(S$1, m_preprocess!$1:$1048576, $D260, FALSE)), "", HLOOKUP(S$1, m_preprocess!$1:$1048576, $D260, FALSE))</f>
        <v>949.73199999999997</v>
      </c>
      <c r="T260" s="24">
        <f>IF(ISBLANK(HLOOKUP(T$1, m_preprocess!$1:$1048576, $D260, FALSE)), "", HLOOKUP(T$1, m_preprocess!$1:$1048576, $D260, FALSE))</f>
        <v>11362.2</v>
      </c>
      <c r="U260" s="24">
        <f>IF(ISBLANK(HLOOKUP(U$1, m_preprocess!$1:$1048576, $D260, FALSE)), "", HLOOKUP(U$1, m_preprocess!$1:$1048576, $D260, FALSE))</f>
        <v>38274</v>
      </c>
      <c r="V260" s="24">
        <f>IF(ISBLANK(HLOOKUP(V$1, m_preprocess!$1:$1048576, $D260, FALSE)), "", HLOOKUP(V$1, m_preprocess!$1:$1048576, $D260, FALSE))</f>
        <v>60.754909281408445</v>
      </c>
      <c r="W260" s="24">
        <f>IF(ISBLANK(HLOOKUP(W$1, m_preprocess!$1:$1048576, $D260, FALSE)), "", HLOOKUP(W$1, m_preprocess!$1:$1048576, $D260, FALSE))</f>
        <v>907991.1731267448</v>
      </c>
      <c r="X260" s="24">
        <f>IF(ISBLANK(HLOOKUP(X$1, m_preprocess!$1:$1048576, $D260, FALSE)), "", HLOOKUP(X$1, m_preprocess!$1:$1048576, $D260, FALSE))</f>
        <v>1860664.9221511085</v>
      </c>
      <c r="Y260" s="24">
        <f>IF(ISBLANK(HLOOKUP(Y$1, m_preprocess!$1:$1048576, $D260, FALSE)), "", HLOOKUP(Y$1, m_preprocess!$1:$1048576, $D260, FALSE))</f>
        <v>149.85</v>
      </c>
      <c r="Z260" s="24">
        <f>IF(ISBLANK(HLOOKUP(Z$1, m_preprocess!$1:$1048576, $D260, FALSE)), "", HLOOKUP(Z$1, m_preprocess!$1:$1048576, $D260, FALSE))</f>
        <v>104.4</v>
      </c>
      <c r="AA260" s="24">
        <f>IF(ISBLANK(HLOOKUP(AA$1, m_preprocess!$1:$1048576, $D260, FALSE)), "", HLOOKUP(AA$1, m_preprocess!$1:$1048576, $D260, FALSE))</f>
        <v>39.980544999999999</v>
      </c>
      <c r="AB260" s="24">
        <f>IF(ISBLANK(HLOOKUP(AB$1, m_preprocess!$1:$1048576, $D260, FALSE)), "", HLOOKUP(AB$1, m_preprocess!$1:$1048576, $D260, FALSE))</f>
        <v>42.745776999999997</v>
      </c>
      <c r="AC260" s="24">
        <f>IF(ISBLANK(HLOOKUP(AC$1, m_preprocess!$1:$1048576, $D260, FALSE)), "", HLOOKUP(AC$1, m_preprocess!$1:$1048576, $D260, FALSE))</f>
        <v>37.381615989400004</v>
      </c>
      <c r="AD260" s="24">
        <f>IF(ISBLANK(HLOOKUP(AD$1, m_preprocess!$1:$1048576, $D260, FALSE)), "", HLOOKUP(AD$1, m_preprocess!$1:$1048576, $D260, FALSE))</f>
        <v>163.41723514485602</v>
      </c>
      <c r="AE260" s="24">
        <f>IF(ISBLANK(HLOOKUP(AE$1, m_preprocess!$1:$1048576, $D260, FALSE)), "", HLOOKUP(AE$1, m_preprocess!$1:$1048576, $D260, FALSE))</f>
        <v>2009.7209013762331</v>
      </c>
      <c r="AF260" s="24">
        <f>IF(ISBLANK(HLOOKUP(AF$1, m_preprocess!$1:$1048576, $D260, FALSE)), "", HLOOKUP(AF$1, m_preprocess!$1:$1048576, $D260, FALSE))</f>
        <v>525.46093782667401</v>
      </c>
      <c r="AG260" s="24">
        <f>IF(ISBLANK(HLOOKUP(AG$1, m_preprocess!$1:$1048576, $D260, FALSE)), "", HLOOKUP(AG$1, m_preprocess!$1:$1048576, $D260, FALSE))</f>
        <v>9801.3705302563121</v>
      </c>
      <c r="AH260" s="24">
        <f>IF(ISBLANK(HLOOKUP(AH$1, m_preprocess!$1:$1048576, $D260, FALSE)), "", HLOOKUP(AH$1, m_preprocess!$1:$1048576, $D260, FALSE))</f>
        <v>1062187</v>
      </c>
      <c r="AI260" s="24">
        <f>IF(ISBLANK(HLOOKUP(AI$1, m_preprocess!$1:$1048576, $D260, FALSE)), "", HLOOKUP(AI$1, m_preprocess!$1:$1048576, $D260, FALSE))</f>
        <v>98.992049858064618</v>
      </c>
    </row>
    <row r="261" spans="1:35" x14ac:dyDescent="0.25">
      <c r="A261" s="27">
        <v>41852</v>
      </c>
      <c r="B261">
        <v>2014</v>
      </c>
      <c r="C261">
        <v>8</v>
      </c>
      <c r="D261">
        <v>261</v>
      </c>
      <c r="E261" s="24">
        <f>IF(ISBLANK(HLOOKUP(E$1, m_preprocess!$1:$1048576, $D261, FALSE)), "", HLOOKUP(E$1, m_preprocess!$1:$1048576, $D261, FALSE))</f>
        <v>140.10530396605887</v>
      </c>
      <c r="F261" s="24">
        <f>IF(ISBLANK(HLOOKUP(F$1, m_preprocess!$1:$1048576, $D261, FALSE)), "", HLOOKUP(F$1, m_preprocess!$1:$1048576, $D261, FALSE))</f>
        <v>96.78</v>
      </c>
      <c r="G261" s="24">
        <f>IF(ISBLANK(HLOOKUP(G$1, m_preprocess!$1:$1048576, $D261, FALSE)), "", HLOOKUP(G$1, m_preprocess!$1:$1048576, $D261, FALSE))</f>
        <v>188.75298080813016</v>
      </c>
      <c r="H261" s="24">
        <f>IF(ISBLANK(HLOOKUP(H$1, m_preprocess!$1:$1048576, $D261, FALSE)), "", HLOOKUP(H$1, m_preprocess!$1:$1048576, $D261, FALSE))</f>
        <v>53.997046723021754</v>
      </c>
      <c r="I261" s="24">
        <f>IF(ISBLANK(HLOOKUP(I$1, m_preprocess!$1:$1048576, $D261, FALSE)), "", HLOOKUP(I$1, m_preprocess!$1:$1048576, $D261, FALSE))</f>
        <v>67.202696471637708</v>
      </c>
      <c r="J261" s="24">
        <f>IF(ISBLANK(HLOOKUP(J$1, m_preprocess!$1:$1048576, $D261, FALSE)), "", HLOOKUP(J$1, m_preprocess!$1:$1048576, $D261, FALSE))</f>
        <v>107.46565127820197</v>
      </c>
      <c r="K261" s="24">
        <f>IF(ISBLANK(HLOOKUP(K$1, m_preprocess!$1:$1048576, $D261, FALSE)), "", HLOOKUP(K$1, m_preprocess!$1:$1048576, $D261, FALSE))</f>
        <v>60.537627444623865</v>
      </c>
      <c r="L261" s="24">
        <f>IF(ISBLANK(HLOOKUP(L$1, m_preprocess!$1:$1048576, $D261, FALSE)), "", HLOOKUP(L$1, m_preprocess!$1:$1048576, $D261, FALSE))</f>
        <v>23.076204341311307</v>
      </c>
      <c r="M261" s="24">
        <f>IF(ISBLANK(HLOOKUP(M$1, m_preprocess!$1:$1048576, $D261, FALSE)), "", HLOOKUP(M$1, m_preprocess!$1:$1048576, $D261, FALSE))</f>
        <v>57.19354925486001</v>
      </c>
      <c r="N261" s="24">
        <f>IF(ISBLANK(HLOOKUP(N$1, m_preprocess!$1:$1048576, $D261, FALSE)), "", HLOOKUP(N$1, m_preprocess!$1:$1048576, $D261, FALSE))</f>
        <v>10.541227694846507</v>
      </c>
      <c r="O261" s="24">
        <f>IF(ISBLANK(HLOOKUP(O$1, m_preprocess!$1:$1048576, $D261, FALSE)), "", HLOOKUP(O$1, m_preprocess!$1:$1048576, $D261, FALSE))</f>
        <v>16.227677194360091</v>
      </c>
      <c r="P261" s="24">
        <f>IF(ISBLANK(HLOOKUP(P$1, m_preprocess!$1:$1048576, $D261, FALSE)), "", HLOOKUP(P$1, m_preprocess!$1:$1048576, $D261, FALSE))</f>
        <v>5.6939568797433129</v>
      </c>
      <c r="Q261" s="24">
        <f>IF(ISBLANK(HLOOKUP(Q$1, m_preprocess!$1:$1048576, $D261, FALSE)), "", HLOOKUP(Q$1, m_preprocess!$1:$1048576, $D261, FALSE))</f>
        <v>49.943472164936267</v>
      </c>
      <c r="R261" s="24">
        <f>IF(ISBLANK(HLOOKUP(R$1, m_preprocess!$1:$1048576, $D261, FALSE)), "", HLOOKUP(R$1, m_preprocess!$1:$1048576, $D261, FALSE))</f>
        <v>290.13808996558532</v>
      </c>
      <c r="S261" s="24">
        <f>IF(ISBLANK(HLOOKUP(S$1, m_preprocess!$1:$1048576, $D261, FALSE)), "", HLOOKUP(S$1, m_preprocess!$1:$1048576, $D261, FALSE))</f>
        <v>993.39700000000005</v>
      </c>
      <c r="T261" s="24">
        <f>IF(ISBLANK(HLOOKUP(T$1, m_preprocess!$1:$1048576, $D261, FALSE)), "", HLOOKUP(T$1, m_preprocess!$1:$1048576, $D261, FALSE))</f>
        <v>10490.7</v>
      </c>
      <c r="U261" s="24">
        <f>IF(ISBLANK(HLOOKUP(U$1, m_preprocess!$1:$1048576, $D261, FALSE)), "", HLOOKUP(U$1, m_preprocess!$1:$1048576, $D261, FALSE))</f>
        <v>36351</v>
      </c>
      <c r="V261" s="24">
        <f>IF(ISBLANK(HLOOKUP(V$1, m_preprocess!$1:$1048576, $D261, FALSE)), "", HLOOKUP(V$1, m_preprocess!$1:$1048576, $D261, FALSE))</f>
        <v>60.219485664132158</v>
      </c>
      <c r="W261" s="24">
        <f>IF(ISBLANK(HLOOKUP(W$1, m_preprocess!$1:$1048576, $D261, FALSE)), "", HLOOKUP(W$1, m_preprocess!$1:$1048576, $D261, FALSE))</f>
        <v>919917.76614741923</v>
      </c>
      <c r="X261" s="24">
        <f>IF(ISBLANK(HLOOKUP(X$1, m_preprocess!$1:$1048576, $D261, FALSE)), "", HLOOKUP(X$1, m_preprocess!$1:$1048576, $D261, FALSE))</f>
        <v>1880282.0961819864</v>
      </c>
      <c r="Y261" s="24">
        <f>IF(ISBLANK(HLOOKUP(Y$1, m_preprocess!$1:$1048576, $D261, FALSE)), "", HLOOKUP(Y$1, m_preprocess!$1:$1048576, $D261, FALSE))</f>
        <v>148.27000000000001</v>
      </c>
      <c r="Z261" s="24">
        <f>IF(ISBLANK(HLOOKUP(Z$1, m_preprocess!$1:$1048576, $D261, FALSE)), "", HLOOKUP(Z$1, m_preprocess!$1:$1048576, $D261, FALSE))</f>
        <v>106.3</v>
      </c>
      <c r="AA261" s="24">
        <f>IF(ISBLANK(HLOOKUP(AA$1, m_preprocess!$1:$1048576, $D261, FALSE)), "", HLOOKUP(AA$1, m_preprocess!$1:$1048576, $D261, FALSE))</f>
        <v>45.395587999999996</v>
      </c>
      <c r="AB261" s="24">
        <f>IF(ISBLANK(HLOOKUP(AB$1, m_preprocess!$1:$1048576, $D261, FALSE)), "", HLOOKUP(AB$1, m_preprocess!$1:$1048576, $D261, FALSE))</f>
        <v>43.89</v>
      </c>
      <c r="AC261" s="24">
        <f>IF(ISBLANK(HLOOKUP(AC$1, m_preprocess!$1:$1048576, $D261, FALSE)), "", HLOOKUP(AC$1, m_preprocess!$1:$1048576, $D261, FALSE))</f>
        <v>36.984330274299992</v>
      </c>
      <c r="AD261" s="24">
        <f>IF(ISBLANK(HLOOKUP(AD$1, m_preprocess!$1:$1048576, $D261, FALSE)), "", HLOOKUP(AD$1, m_preprocess!$1:$1048576, $D261, FALSE))</f>
        <v>164.34445609009978</v>
      </c>
      <c r="AE261" s="24">
        <f>IF(ISBLANK(HLOOKUP(AE$1, m_preprocess!$1:$1048576, $D261, FALSE)), "", HLOOKUP(AE$1, m_preprocess!$1:$1048576, $D261, FALSE))</f>
        <v>1845.433185275944</v>
      </c>
      <c r="AF261" s="24">
        <f>IF(ISBLANK(HLOOKUP(AF$1, m_preprocess!$1:$1048576, $D261, FALSE)), "", HLOOKUP(AF$1, m_preprocess!$1:$1048576, $D261, FALSE))</f>
        <v>522.08972455581682</v>
      </c>
      <c r="AG261" s="24">
        <f>IF(ISBLANK(HLOOKUP(AG$1, m_preprocess!$1:$1048576, $D261, FALSE)), "", HLOOKUP(AG$1, m_preprocess!$1:$1048576, $D261, FALSE))</f>
        <v>9859.1329410158578</v>
      </c>
      <c r="AH261" s="24">
        <f>IF(ISBLANK(HLOOKUP(AH$1, m_preprocess!$1:$1048576, $D261, FALSE)), "", HLOOKUP(AH$1, m_preprocess!$1:$1048576, $D261, FALSE))</f>
        <v>958315</v>
      </c>
      <c r="AI261" s="24">
        <f>IF(ISBLANK(HLOOKUP(AI$1, m_preprocess!$1:$1048576, $D261, FALSE)), "", HLOOKUP(AI$1, m_preprocess!$1:$1048576, $D261, FALSE))</f>
        <v>98.682457611605599</v>
      </c>
    </row>
    <row r="262" spans="1:35" x14ac:dyDescent="0.25">
      <c r="A262" s="27">
        <v>41883</v>
      </c>
      <c r="B262">
        <v>2014</v>
      </c>
      <c r="C262">
        <v>9</v>
      </c>
      <c r="D262">
        <v>262</v>
      </c>
      <c r="E262" s="24">
        <f>IF(ISBLANK(HLOOKUP(E$1, m_preprocess!$1:$1048576, $D262, FALSE)), "", HLOOKUP(E$1, m_preprocess!$1:$1048576, $D262, FALSE))</f>
        <v>141.71873319955728</v>
      </c>
      <c r="F262" s="24">
        <f>IF(ISBLANK(HLOOKUP(F$1, m_preprocess!$1:$1048576, $D262, FALSE)), "", HLOOKUP(F$1, m_preprocess!$1:$1048576, $D262, FALSE))</f>
        <v>103.22</v>
      </c>
      <c r="G262" s="24">
        <f>IF(ISBLANK(HLOOKUP(G$1, m_preprocess!$1:$1048576, $D262, FALSE)), "", HLOOKUP(G$1, m_preprocess!$1:$1048576, $D262, FALSE))</f>
        <v>204.68105293349095</v>
      </c>
      <c r="H262" s="24">
        <f>IF(ISBLANK(HLOOKUP(H$1, m_preprocess!$1:$1048576, $D262, FALSE)), "", HLOOKUP(H$1, m_preprocess!$1:$1048576, $D262, FALSE))</f>
        <v>54.740417744829138</v>
      </c>
      <c r="I262" s="24">
        <f>IF(ISBLANK(HLOOKUP(I$1, m_preprocess!$1:$1048576, $D262, FALSE)), "", HLOOKUP(I$1, m_preprocess!$1:$1048576, $D262, FALSE))</f>
        <v>74.094453322952646</v>
      </c>
      <c r="J262" s="24">
        <f>IF(ISBLANK(HLOOKUP(J$1, m_preprocess!$1:$1048576, $D262, FALSE)), "", HLOOKUP(J$1, m_preprocess!$1:$1048576, $D262, FALSE))</f>
        <v>104.96254727685771</v>
      </c>
      <c r="K262" s="24">
        <f>IF(ISBLANK(HLOOKUP(K$1, m_preprocess!$1:$1048576, $D262, FALSE)), "", HLOOKUP(K$1, m_preprocess!$1:$1048576, $D262, FALSE))</f>
        <v>55.317500605307167</v>
      </c>
      <c r="L262" s="24">
        <f>IF(ISBLANK(HLOOKUP(L$1, m_preprocess!$1:$1048576, $D262, FALSE)), "", HLOOKUP(L$1, m_preprocess!$1:$1048576, $D262, FALSE))</f>
        <v>21.832304399823794</v>
      </c>
      <c r="M262" s="24">
        <f>IF(ISBLANK(HLOOKUP(M$1, m_preprocess!$1:$1048576, $D262, FALSE)), "", HLOOKUP(M$1, m_preprocess!$1:$1048576, $D262, FALSE))</f>
        <v>57.643912084635112</v>
      </c>
      <c r="N262" s="24">
        <f>IF(ISBLANK(HLOOKUP(N$1, m_preprocess!$1:$1048576, $D262, FALSE)), "", HLOOKUP(N$1, m_preprocess!$1:$1048576, $D262, FALSE))</f>
        <v>10.966131886668659</v>
      </c>
      <c r="O262" s="24">
        <f>IF(ISBLANK(HLOOKUP(O$1, m_preprocess!$1:$1048576, $D262, FALSE)), "", HLOOKUP(O$1, m_preprocess!$1:$1048576, $D262, FALSE))</f>
        <v>17.60076045582241</v>
      </c>
      <c r="P262" s="24">
        <f>IF(ISBLANK(HLOOKUP(P$1, m_preprocess!$1:$1048576, $D262, FALSE)), "", HLOOKUP(P$1, m_preprocess!$1:$1048576, $D262, FALSE))</f>
        <v>6.3352420852562341</v>
      </c>
      <c r="Q262" s="24">
        <f>IF(ISBLANK(HLOOKUP(Q$1, m_preprocess!$1:$1048576, $D262, FALSE)), "", HLOOKUP(Q$1, m_preprocess!$1:$1048576, $D262, FALSE))</f>
        <v>46.260151170278654</v>
      </c>
      <c r="R262" s="24">
        <f>IF(ISBLANK(HLOOKUP(R$1, m_preprocess!$1:$1048576, $D262, FALSE)), "", HLOOKUP(R$1, m_preprocess!$1:$1048576, $D262, FALSE))</f>
        <v>266.44480624881146</v>
      </c>
      <c r="S262" s="24">
        <f>IF(ISBLANK(HLOOKUP(S$1, m_preprocess!$1:$1048576, $D262, FALSE)), "", HLOOKUP(S$1, m_preprocess!$1:$1048576, $D262, FALSE))</f>
        <v>1045.431</v>
      </c>
      <c r="T262" s="24">
        <f>IF(ISBLANK(HLOOKUP(T$1, m_preprocess!$1:$1048576, $D262, FALSE)), "", HLOOKUP(T$1, m_preprocess!$1:$1048576, $D262, FALSE))</f>
        <v>9789.6</v>
      </c>
      <c r="U262" s="24">
        <f>IF(ISBLANK(HLOOKUP(U$1, m_preprocess!$1:$1048576, $D262, FALSE)), "", HLOOKUP(U$1, m_preprocess!$1:$1048576, $D262, FALSE))</f>
        <v>42537</v>
      </c>
      <c r="V262" s="24">
        <f>IF(ISBLANK(HLOOKUP(V$1, m_preprocess!$1:$1048576, $D262, FALSE)), "", HLOOKUP(V$1, m_preprocess!$1:$1048576, $D262, FALSE))</f>
        <v>59.186630339173185</v>
      </c>
      <c r="W262" s="24">
        <f>IF(ISBLANK(HLOOKUP(W$1, m_preprocess!$1:$1048576, $D262, FALSE)), "", HLOOKUP(W$1, m_preprocess!$1:$1048576, $D262, FALSE))</f>
        <v>925803.85915646772</v>
      </c>
      <c r="X262" s="24">
        <f>IF(ISBLANK(HLOOKUP(X$1, m_preprocess!$1:$1048576, $D262, FALSE)), "", HLOOKUP(X$1, m_preprocess!$1:$1048576, $D262, FALSE))</f>
        <v>1882758.5218736385</v>
      </c>
      <c r="Y262" s="24">
        <f>IF(ISBLANK(HLOOKUP(Y$1, m_preprocess!$1:$1048576, $D262, FALSE)), "", HLOOKUP(Y$1, m_preprocess!$1:$1048576, $D262, FALSE))</f>
        <v>148.12</v>
      </c>
      <c r="Z262" s="24">
        <f>IF(ISBLANK(HLOOKUP(Z$1, m_preprocess!$1:$1048576, $D262, FALSE)), "", HLOOKUP(Z$1, m_preprocess!$1:$1048576, $D262, FALSE))</f>
        <v>105.6</v>
      </c>
      <c r="AA262" s="24">
        <f>IF(ISBLANK(HLOOKUP(AA$1, m_preprocess!$1:$1048576, $D262, FALSE)), "", HLOOKUP(AA$1, m_preprocess!$1:$1048576, $D262, FALSE))</f>
        <v>39.993564999999997</v>
      </c>
      <c r="AB262" s="24">
        <f>IF(ISBLANK(HLOOKUP(AB$1, m_preprocess!$1:$1048576, $D262, FALSE)), "", HLOOKUP(AB$1, m_preprocess!$1:$1048576, $D262, FALSE))</f>
        <v>41.501330666666668</v>
      </c>
      <c r="AC262" s="24">
        <f>IF(ISBLANK(HLOOKUP(AC$1, m_preprocess!$1:$1048576, $D262, FALSE)), "", HLOOKUP(AC$1, m_preprocess!$1:$1048576, $D262, FALSE))</f>
        <v>41.097060782599996</v>
      </c>
      <c r="AD262" s="24">
        <f>IF(ISBLANK(HLOOKUP(AD$1, m_preprocess!$1:$1048576, $D262, FALSE)), "", HLOOKUP(AD$1, m_preprocess!$1:$1048576, $D262, FALSE))</f>
        <v>163.00559555932224</v>
      </c>
      <c r="AE262" s="24">
        <f>IF(ISBLANK(HLOOKUP(AE$1, m_preprocess!$1:$1048576, $D262, FALSE)), "", HLOOKUP(AE$1, m_preprocess!$1:$1048576, $D262, FALSE))</f>
        <v>1803.4029922099955</v>
      </c>
      <c r="AF262" s="24">
        <f>IF(ISBLANK(HLOOKUP(AF$1, m_preprocess!$1:$1048576, $D262, FALSE)), "", HLOOKUP(AF$1, m_preprocess!$1:$1048576, $D262, FALSE))</f>
        <v>543.03638310118606</v>
      </c>
      <c r="AG262" s="24">
        <f>IF(ISBLANK(HLOOKUP(AG$1, m_preprocess!$1:$1048576, $D262, FALSE)), "", HLOOKUP(AG$1, m_preprocess!$1:$1048576, $D262, FALSE))</f>
        <v>9865.6501816889031</v>
      </c>
      <c r="AH262" s="24">
        <f>IF(ISBLANK(HLOOKUP(AH$1, m_preprocess!$1:$1048576, $D262, FALSE)), "", HLOOKUP(AH$1, m_preprocess!$1:$1048576, $D262, FALSE))</f>
        <v>1028455</v>
      </c>
      <c r="AI262" s="24">
        <f>IF(ISBLANK(HLOOKUP(AI$1, m_preprocess!$1:$1048576, $D262, FALSE)), "", HLOOKUP(AI$1, m_preprocess!$1:$1048576, $D262, FALSE))</f>
        <v>97.911467072416116</v>
      </c>
    </row>
    <row r="263" spans="1:35" x14ac:dyDescent="0.25">
      <c r="A263" s="27">
        <v>41913</v>
      </c>
      <c r="B263">
        <v>2014</v>
      </c>
      <c r="C263">
        <v>10</v>
      </c>
      <c r="D263">
        <v>263</v>
      </c>
      <c r="E263" s="24">
        <f>IF(ISBLANK(HLOOKUP(E$1, m_preprocess!$1:$1048576, $D263, FALSE)), "", HLOOKUP(E$1, m_preprocess!$1:$1048576, $D263, FALSE))</f>
        <v>143.34939741761289</v>
      </c>
      <c r="F263" s="24">
        <f>IF(ISBLANK(HLOOKUP(F$1, m_preprocess!$1:$1048576, $D263, FALSE)), "", HLOOKUP(F$1, m_preprocess!$1:$1048576, $D263, FALSE))</f>
        <v>106.74</v>
      </c>
      <c r="G263" s="24">
        <f>IF(ISBLANK(HLOOKUP(G$1, m_preprocess!$1:$1048576, $D263, FALSE)), "", HLOOKUP(G$1, m_preprocess!$1:$1048576, $D263, FALSE))</f>
        <v>212.3869404612976</v>
      </c>
      <c r="H263" s="24">
        <f>IF(ISBLANK(HLOOKUP(H$1, m_preprocess!$1:$1048576, $D263, FALSE)), "", HLOOKUP(H$1, m_preprocess!$1:$1048576, $D263, FALSE))</f>
        <v>55.419368662594458</v>
      </c>
      <c r="I263" s="24">
        <f>IF(ISBLANK(HLOOKUP(I$1, m_preprocess!$1:$1048576, $D263, FALSE)), "", HLOOKUP(I$1, m_preprocess!$1:$1048576, $D263, FALSE))</f>
        <v>73.983175601572583</v>
      </c>
      <c r="J263" s="24">
        <f>IF(ISBLANK(HLOOKUP(J$1, m_preprocess!$1:$1048576, $D263, FALSE)), "", HLOOKUP(J$1, m_preprocess!$1:$1048576, $D263, FALSE))</f>
        <v>104.22662115178238</v>
      </c>
      <c r="K263" s="24">
        <f>IF(ISBLANK(HLOOKUP(K$1, m_preprocess!$1:$1048576, $D263, FALSE)), "", HLOOKUP(K$1, m_preprocess!$1:$1048576, $D263, FALSE))</f>
        <v>57.702138718495739</v>
      </c>
      <c r="L263" s="24">
        <f>IF(ISBLANK(HLOOKUP(L$1, m_preprocess!$1:$1048576, $D263, FALSE)), "", HLOOKUP(L$1, m_preprocess!$1:$1048576, $D263, FALSE))</f>
        <v>21.120442983124697</v>
      </c>
      <c r="M263" s="24">
        <f>IF(ISBLANK(HLOOKUP(M$1, m_preprocess!$1:$1048576, $D263, FALSE)), "", HLOOKUP(M$1, m_preprocess!$1:$1048576, $D263, FALSE))</f>
        <v>57.027027341249926</v>
      </c>
      <c r="N263" s="24">
        <f>IF(ISBLANK(HLOOKUP(N$1, m_preprocess!$1:$1048576, $D263, FALSE)), "", HLOOKUP(N$1, m_preprocess!$1:$1048576, $D263, FALSE))</f>
        <v>11.104041088925126</v>
      </c>
      <c r="O263" s="24">
        <f>IF(ISBLANK(HLOOKUP(O$1, m_preprocess!$1:$1048576, $D263, FALSE)), "", HLOOKUP(O$1, m_preprocess!$1:$1048576, $D263, FALSE))</f>
        <v>18.478187502738262</v>
      </c>
      <c r="P263" s="24">
        <f>IF(ISBLANK(HLOOKUP(P$1, m_preprocess!$1:$1048576, $D263, FALSE)), "", HLOOKUP(P$1, m_preprocess!$1:$1048576, $D263, FALSE))</f>
        <v>6.2488514979381735</v>
      </c>
      <c r="Q263" s="24">
        <f>IF(ISBLANK(HLOOKUP(Q$1, m_preprocess!$1:$1048576, $D263, FALSE)), "", HLOOKUP(Q$1, m_preprocess!$1:$1048576, $D263, FALSE))</f>
        <v>57.685608428046955</v>
      </c>
      <c r="R263" s="24">
        <f>IF(ISBLANK(HLOOKUP(R$1, m_preprocess!$1:$1048576, $D263, FALSE)), "", HLOOKUP(R$1, m_preprocess!$1:$1048576, $D263, FALSE))</f>
        <v>294.9131394748527</v>
      </c>
      <c r="S263" s="24">
        <f>IF(ISBLANK(HLOOKUP(S$1, m_preprocess!$1:$1048576, $D263, FALSE)), "", HLOOKUP(S$1, m_preprocess!$1:$1048576, $D263, FALSE))</f>
        <v>1100.8520000000001</v>
      </c>
      <c r="T263" s="24">
        <f>IF(ISBLANK(HLOOKUP(T$1, m_preprocess!$1:$1048576, $D263, FALSE)), "", HLOOKUP(T$1, m_preprocess!$1:$1048576, $D263, FALSE))</f>
        <v>10706</v>
      </c>
      <c r="U263" s="24">
        <f>IF(ISBLANK(HLOOKUP(U$1, m_preprocess!$1:$1048576, $D263, FALSE)), "", HLOOKUP(U$1, m_preprocess!$1:$1048576, $D263, FALSE))</f>
        <v>31244</v>
      </c>
      <c r="V263" s="24">
        <f>IF(ISBLANK(HLOOKUP(V$1, m_preprocess!$1:$1048576, $D263, FALSE)), "", HLOOKUP(V$1, m_preprocess!$1:$1048576, $D263, FALSE))</f>
        <v>58.165869113559943</v>
      </c>
      <c r="W263" s="24">
        <f>IF(ISBLANK(HLOOKUP(W$1, m_preprocess!$1:$1048576, $D263, FALSE)), "", HLOOKUP(W$1, m_preprocess!$1:$1048576, $D263, FALSE))</f>
        <v>944575.75507048983</v>
      </c>
      <c r="X263" s="24">
        <f>IF(ISBLANK(HLOOKUP(X$1, m_preprocess!$1:$1048576, $D263, FALSE)), "", HLOOKUP(X$1, m_preprocess!$1:$1048576, $D263, FALSE))</f>
        <v>1906365.0552069284</v>
      </c>
      <c r="Y263" s="24">
        <f>IF(ISBLANK(HLOOKUP(Y$1, m_preprocess!$1:$1048576, $D263, FALSE)), "", HLOOKUP(Y$1, m_preprocess!$1:$1048576, $D263, FALSE))</f>
        <v>149.69999999999999</v>
      </c>
      <c r="Z263" s="24">
        <f>IF(ISBLANK(HLOOKUP(Z$1, m_preprocess!$1:$1048576, $D263, FALSE)), "", HLOOKUP(Z$1, m_preprocess!$1:$1048576, $D263, FALSE))</f>
        <v>109.3</v>
      </c>
      <c r="AA263" s="24">
        <f>IF(ISBLANK(HLOOKUP(AA$1, m_preprocess!$1:$1048576, $D263, FALSE)), "", HLOOKUP(AA$1, m_preprocess!$1:$1048576, $D263, FALSE))</f>
        <v>41.005291</v>
      </c>
      <c r="AB263" s="24">
        <f>IF(ISBLANK(HLOOKUP(AB$1, m_preprocess!$1:$1048576, $D263, FALSE)), "", HLOOKUP(AB$1, m_preprocess!$1:$1048576, $D263, FALSE))</f>
        <v>43.944060500000006</v>
      </c>
      <c r="AC263" s="24">
        <f>IF(ISBLANK(HLOOKUP(AC$1, m_preprocess!$1:$1048576, $D263, FALSE)), "", HLOOKUP(AC$1, m_preprocess!$1:$1048576, $D263, FALSE))</f>
        <v>39.100485079899997</v>
      </c>
      <c r="AD263" s="24">
        <f>IF(ISBLANK(HLOOKUP(AD$1, m_preprocess!$1:$1048576, $D263, FALSE)), "", HLOOKUP(AD$1, m_preprocess!$1:$1048576, $D263, FALSE))</f>
        <v>165.14842050218616</v>
      </c>
      <c r="AE263" s="24">
        <f>IF(ISBLANK(HLOOKUP(AE$1, m_preprocess!$1:$1048576, $D263, FALSE)), "", HLOOKUP(AE$1, m_preprocess!$1:$1048576, $D263, FALSE))</f>
        <v>1887.5424434494605</v>
      </c>
      <c r="AF263" s="24">
        <f>IF(ISBLANK(HLOOKUP(AF$1, m_preprocess!$1:$1048576, $D263, FALSE)), "", HLOOKUP(AF$1, m_preprocess!$1:$1048576, $D263, FALSE))</f>
        <v>527.60942742307918</v>
      </c>
      <c r="AG263" s="24">
        <f>IF(ISBLANK(HLOOKUP(AG$1, m_preprocess!$1:$1048576, $D263, FALSE)), "", HLOOKUP(AG$1, m_preprocess!$1:$1048576, $D263, FALSE))</f>
        <v>10010.246848198214</v>
      </c>
      <c r="AH263" s="24">
        <f>IF(ISBLANK(HLOOKUP(AH$1, m_preprocess!$1:$1048576, $D263, FALSE)), "", HLOOKUP(AH$1, m_preprocess!$1:$1048576, $D263, FALSE))</f>
        <v>1032708</v>
      </c>
      <c r="AI263" s="24">
        <f>IF(ISBLANK(HLOOKUP(AI$1, m_preprocess!$1:$1048576, $D263, FALSE)), "", HLOOKUP(AI$1, m_preprocess!$1:$1048576, $D263, FALSE))</f>
        <v>96.340283829347882</v>
      </c>
    </row>
    <row r="264" spans="1:35" x14ac:dyDescent="0.25">
      <c r="A264" s="27">
        <v>41944</v>
      </c>
      <c r="B264">
        <v>2014</v>
      </c>
      <c r="C264">
        <v>11</v>
      </c>
      <c r="D264">
        <v>264</v>
      </c>
      <c r="E264" s="24">
        <f>IF(ISBLANK(HLOOKUP(E$1, m_preprocess!$1:$1048576, $D264, FALSE)), "", HLOOKUP(E$1, m_preprocess!$1:$1048576, $D264, FALSE))</f>
        <v>140.87759689826311</v>
      </c>
      <c r="F264" s="24">
        <f>IF(ISBLANK(HLOOKUP(F$1, m_preprocess!$1:$1048576, $D264, FALSE)), "", HLOOKUP(F$1, m_preprocess!$1:$1048576, $D264, FALSE))</f>
        <v>102.52</v>
      </c>
      <c r="G264" s="24">
        <f>IF(ISBLANK(HLOOKUP(G$1, m_preprocess!$1:$1048576, $D264, FALSE)), "", HLOOKUP(G$1, m_preprocess!$1:$1048576, $D264, FALSE))</f>
        <v>193.81677566938916</v>
      </c>
      <c r="H264" s="24">
        <f>IF(ISBLANK(HLOOKUP(H$1, m_preprocess!$1:$1048576, $D264, FALSE)), "", HLOOKUP(H$1, m_preprocess!$1:$1048576, $D264, FALSE))</f>
        <v>56.043404432599353</v>
      </c>
      <c r="I264" s="24">
        <f>IF(ISBLANK(HLOOKUP(I$1, m_preprocess!$1:$1048576, $D264, FALSE)), "", HLOOKUP(I$1, m_preprocess!$1:$1048576, $D264, FALSE))</f>
        <v>73.337153990966584</v>
      </c>
      <c r="J264" s="24">
        <f>IF(ISBLANK(HLOOKUP(J$1, m_preprocess!$1:$1048576, $D264, FALSE)), "", HLOOKUP(J$1, m_preprocess!$1:$1048576, $D264, FALSE))</f>
        <v>106.54327963466915</v>
      </c>
      <c r="K264" s="24">
        <f>IF(ISBLANK(HLOOKUP(K$1, m_preprocess!$1:$1048576, $D264, FALSE)), "", HLOOKUP(K$1, m_preprocess!$1:$1048576, $D264, FALSE))</f>
        <v>47.890105779079001</v>
      </c>
      <c r="L264" s="24">
        <f>IF(ISBLANK(HLOOKUP(L$1, m_preprocess!$1:$1048576, $D264, FALSE)), "", HLOOKUP(L$1, m_preprocess!$1:$1048576, $D264, FALSE))</f>
        <v>18.67288576493327</v>
      </c>
      <c r="M264" s="24">
        <f>IF(ISBLANK(HLOOKUP(M$1, m_preprocess!$1:$1048576, $D264, FALSE)), "", HLOOKUP(M$1, m_preprocess!$1:$1048576, $D264, FALSE))</f>
        <v>48.539819802800658</v>
      </c>
      <c r="N264" s="24">
        <f>IF(ISBLANK(HLOOKUP(N$1, m_preprocess!$1:$1048576, $D264, FALSE)), "", HLOOKUP(N$1, m_preprocess!$1:$1048576, $D264, FALSE))</f>
        <v>10.346368332661868</v>
      </c>
      <c r="O264" s="24">
        <f>IF(ISBLANK(HLOOKUP(O$1, m_preprocess!$1:$1048576, $D264, FALSE)), "", HLOOKUP(O$1, m_preprocess!$1:$1048576, $D264, FALSE))</f>
        <v>14.864912350539008</v>
      </c>
      <c r="P264" s="24">
        <f>IF(ISBLANK(HLOOKUP(P$1, m_preprocess!$1:$1048576, $D264, FALSE)), "", HLOOKUP(P$1, m_preprocess!$1:$1048576, $D264, FALSE))</f>
        <v>5.3652205673366051</v>
      </c>
      <c r="Q264" s="24">
        <f>IF(ISBLANK(HLOOKUP(Q$1, m_preprocess!$1:$1048576, $D264, FALSE)), "", HLOOKUP(Q$1, m_preprocess!$1:$1048576, $D264, FALSE))</f>
        <v>51.403015736929341</v>
      </c>
      <c r="R264" s="24">
        <f>IF(ISBLANK(HLOOKUP(R$1, m_preprocess!$1:$1048576, $D264, FALSE)), "", HLOOKUP(R$1, m_preprocess!$1:$1048576, $D264, FALSE))</f>
        <v>308.50552665467484</v>
      </c>
      <c r="S264" s="24">
        <f>IF(ISBLANK(HLOOKUP(S$1, m_preprocess!$1:$1048576, $D264, FALSE)), "", HLOOKUP(S$1, m_preprocess!$1:$1048576, $D264, FALSE))</f>
        <v>995.98199999999997</v>
      </c>
      <c r="T264" s="24">
        <f>IF(ISBLANK(HLOOKUP(T$1, m_preprocess!$1:$1048576, $D264, FALSE)), "", HLOOKUP(T$1, m_preprocess!$1:$1048576, $D264, FALSE))</f>
        <v>10344</v>
      </c>
      <c r="U264" s="24">
        <f>IF(ISBLANK(HLOOKUP(U$1, m_preprocess!$1:$1048576, $D264, FALSE)), "", HLOOKUP(U$1, m_preprocess!$1:$1048576, $D264, FALSE))</f>
        <v>29509</v>
      </c>
      <c r="V264" s="24">
        <f>IF(ISBLANK(HLOOKUP(V$1, m_preprocess!$1:$1048576, $D264, FALSE)), "", HLOOKUP(V$1, m_preprocess!$1:$1048576, $D264, FALSE))</f>
        <v>56.570518914249867</v>
      </c>
      <c r="W264" s="24">
        <f>IF(ISBLANK(HLOOKUP(W$1, m_preprocess!$1:$1048576, $D264, FALSE)), "", HLOOKUP(W$1, m_preprocess!$1:$1048576, $D264, FALSE))</f>
        <v>1003867.8461737873</v>
      </c>
      <c r="X264" s="24">
        <f>IF(ISBLANK(HLOOKUP(X$1, m_preprocess!$1:$1048576, $D264, FALSE)), "", HLOOKUP(X$1, m_preprocess!$1:$1048576, $D264, FALSE))</f>
        <v>1955937.4936230266</v>
      </c>
      <c r="Y264" s="24">
        <f>IF(ISBLANK(HLOOKUP(Y$1, m_preprocess!$1:$1048576, $D264, FALSE)), "", HLOOKUP(Y$1, m_preprocess!$1:$1048576, $D264, FALSE))</f>
        <v>144.91999999999999</v>
      </c>
      <c r="Z264" s="24">
        <f>IF(ISBLANK(HLOOKUP(Z$1, m_preprocess!$1:$1048576, $D264, FALSE)), "", HLOOKUP(Z$1, m_preprocess!$1:$1048576, $D264, FALSE))</f>
        <v>99.8</v>
      </c>
      <c r="AA264" s="24">
        <f>IF(ISBLANK(HLOOKUP(AA$1, m_preprocess!$1:$1048576, $D264, FALSE)), "", HLOOKUP(AA$1, m_preprocess!$1:$1048576, $D264, FALSE))</f>
        <v>43.897635999999999</v>
      </c>
      <c r="AB264" s="24">
        <f>IF(ISBLANK(HLOOKUP(AB$1, m_preprocess!$1:$1048576, $D264, FALSE)), "", HLOOKUP(AB$1, m_preprocess!$1:$1048576, $D264, FALSE))</f>
        <v>43.662337999999998</v>
      </c>
      <c r="AC264" s="24">
        <f>IF(ISBLANK(HLOOKUP(AC$1, m_preprocess!$1:$1048576, $D264, FALSE)), "", HLOOKUP(AC$1, m_preprocess!$1:$1048576, $D264, FALSE))</f>
        <v>37.554011027599998</v>
      </c>
      <c r="AD264" s="24">
        <f>IF(ISBLANK(HLOOKUP(AD$1, m_preprocess!$1:$1048576, $D264, FALSE)), "", HLOOKUP(AD$1, m_preprocess!$1:$1048576, $D264, FALSE))</f>
        <v>159.72497827049676</v>
      </c>
      <c r="AE264" s="24">
        <f>IF(ISBLANK(HLOOKUP(AE$1, m_preprocess!$1:$1048576, $D264, FALSE)), "", HLOOKUP(AE$1, m_preprocess!$1:$1048576, $D264, FALSE))</f>
        <v>1817.1008010515095</v>
      </c>
      <c r="AF264" s="24">
        <f>IF(ISBLANK(HLOOKUP(AF$1, m_preprocess!$1:$1048576, $D264, FALSE)), "", HLOOKUP(AF$1, m_preprocess!$1:$1048576, $D264, FALSE))</f>
        <v>531.08163788863408</v>
      </c>
      <c r="AG264" s="24">
        <f>IF(ISBLANK(HLOOKUP(AG$1, m_preprocess!$1:$1048576, $D264, FALSE)), "", HLOOKUP(AG$1, m_preprocess!$1:$1048576, $D264, FALSE))</f>
        <v>10051.561312699132</v>
      </c>
      <c r="AH264" s="24">
        <f>IF(ISBLANK(HLOOKUP(AH$1, m_preprocess!$1:$1048576, $D264, FALSE)), "", HLOOKUP(AH$1, m_preprocess!$1:$1048576, $D264, FALSE))</f>
        <v>997488</v>
      </c>
      <c r="AI264" s="24">
        <f>IF(ISBLANK(HLOOKUP(AI$1, m_preprocess!$1:$1048576, $D264, FALSE)), "", HLOOKUP(AI$1, m_preprocess!$1:$1048576, $D264, FALSE))</f>
        <v>95.818237869347129</v>
      </c>
    </row>
    <row r="265" spans="1:35" x14ac:dyDescent="0.25">
      <c r="A265" s="27">
        <v>41974</v>
      </c>
      <c r="B265">
        <v>2014</v>
      </c>
      <c r="C265">
        <v>12</v>
      </c>
      <c r="D265">
        <v>265</v>
      </c>
      <c r="E265" s="24">
        <f>IF(ISBLANK(HLOOKUP(E$1, m_preprocess!$1:$1048576, $D265, FALSE)), "", HLOOKUP(E$1, m_preprocess!$1:$1048576, $D265, FALSE))</f>
        <v>140.43593774912819</v>
      </c>
      <c r="F265" s="24">
        <f>IF(ISBLANK(HLOOKUP(F$1, m_preprocess!$1:$1048576, $D265, FALSE)), "", HLOOKUP(F$1, m_preprocess!$1:$1048576, $D265, FALSE))</f>
        <v>95.52</v>
      </c>
      <c r="G265" s="24">
        <f>IF(ISBLANK(HLOOKUP(G$1, m_preprocess!$1:$1048576, $D265, FALSE)), "", HLOOKUP(G$1, m_preprocess!$1:$1048576, $D265, FALSE))</f>
        <v>174.83677851031786</v>
      </c>
      <c r="H265" s="24">
        <f>IF(ISBLANK(HLOOKUP(H$1, m_preprocess!$1:$1048576, $D265, FALSE)), "", HLOOKUP(H$1, m_preprocess!$1:$1048576, $D265, FALSE))</f>
        <v>56.602540482523729</v>
      </c>
      <c r="I265" s="24">
        <f>IF(ISBLANK(HLOOKUP(I$1, m_preprocess!$1:$1048576, $D265, FALSE)), "", HLOOKUP(I$1, m_preprocess!$1:$1048576, $D265, FALSE))</f>
        <v>66.367664590399372</v>
      </c>
      <c r="J265" s="24">
        <f>IF(ISBLANK(HLOOKUP(J$1, m_preprocess!$1:$1048576, $D265, FALSE)), "", HLOOKUP(J$1, m_preprocess!$1:$1048576, $D265, FALSE))</f>
        <v>106.88841400096507</v>
      </c>
      <c r="K265" s="24">
        <f>IF(ISBLANK(HLOOKUP(K$1, m_preprocess!$1:$1048576, $D265, FALSE)), "", HLOOKUP(K$1, m_preprocess!$1:$1048576, $D265, FALSE))</f>
        <v>44.887732546359182</v>
      </c>
      <c r="L265" s="24">
        <f>IF(ISBLANK(HLOOKUP(L$1, m_preprocess!$1:$1048576, $D265, FALSE)), "", HLOOKUP(L$1, m_preprocess!$1:$1048576, $D265, FALSE))</f>
        <v>17.109434040113463</v>
      </c>
      <c r="M265" s="24">
        <f>IF(ISBLANK(HLOOKUP(M$1, m_preprocess!$1:$1048576, $D265, FALSE)), "", HLOOKUP(M$1, m_preprocess!$1:$1048576, $D265, FALSE))</f>
        <v>45.826982945165007</v>
      </c>
      <c r="N265" s="24">
        <f>IF(ISBLANK(HLOOKUP(N$1, m_preprocess!$1:$1048576, $D265, FALSE)), "", HLOOKUP(N$1, m_preprocess!$1:$1048576, $D265, FALSE))</f>
        <v>9.4914299111194165</v>
      </c>
      <c r="O265" s="24">
        <f>IF(ISBLANK(HLOOKUP(O$1, m_preprocess!$1:$1048576, $D265, FALSE)), "", HLOOKUP(O$1, m_preprocess!$1:$1048576, $D265, FALSE))</f>
        <v>14.685610762325688</v>
      </c>
      <c r="P265" s="24">
        <f>IF(ISBLANK(HLOOKUP(P$1, m_preprocess!$1:$1048576, $D265, FALSE)), "", HLOOKUP(P$1, m_preprocess!$1:$1048576, $D265, FALSE))</f>
        <v>5.7324532029848028</v>
      </c>
      <c r="Q265" s="24">
        <f>IF(ISBLANK(HLOOKUP(Q$1, m_preprocess!$1:$1048576, $D265, FALSE)), "", HLOOKUP(Q$1, m_preprocess!$1:$1048576, $D265, FALSE))</f>
        <v>80.775526346059593</v>
      </c>
      <c r="R265" s="24">
        <f>IF(ISBLANK(HLOOKUP(R$1, m_preprocess!$1:$1048576, $D265, FALSE)), "", HLOOKUP(R$1, m_preprocess!$1:$1048576, $D265, FALSE))</f>
        <v>361.30357092919246</v>
      </c>
      <c r="S265" s="24">
        <f>IF(ISBLANK(HLOOKUP(S$1, m_preprocess!$1:$1048576, $D265, FALSE)), "", HLOOKUP(S$1, m_preprocess!$1:$1048576, $D265, FALSE))</f>
        <v>892.15</v>
      </c>
      <c r="T265" s="24">
        <f>IF(ISBLANK(HLOOKUP(T$1, m_preprocess!$1:$1048576, $D265, FALSE)), "", HLOOKUP(T$1, m_preprocess!$1:$1048576, $D265, FALSE))</f>
        <v>11229.4</v>
      </c>
      <c r="U265" s="24">
        <f>IF(ISBLANK(HLOOKUP(U$1, m_preprocess!$1:$1048576, $D265, FALSE)), "", HLOOKUP(U$1, m_preprocess!$1:$1048576, $D265, FALSE))</f>
        <v>38739</v>
      </c>
      <c r="V265" s="24">
        <f>IF(ISBLANK(HLOOKUP(V$1, m_preprocess!$1:$1048576, $D265, FALSE)), "", HLOOKUP(V$1, m_preprocess!$1:$1048576, $D265, FALSE))</f>
        <v>54.979400602437764</v>
      </c>
      <c r="W265" s="24">
        <f>IF(ISBLANK(HLOOKUP(W$1, m_preprocess!$1:$1048576, $D265, FALSE)), "", HLOOKUP(W$1, m_preprocess!$1:$1048576, $D265, FALSE))</f>
        <v>1117648.8521664916</v>
      </c>
      <c r="X265" s="24">
        <f>IF(ISBLANK(HLOOKUP(X$1, m_preprocess!$1:$1048576, $D265, FALSE)), "", HLOOKUP(X$1, m_preprocess!$1:$1048576, $D265, FALSE))</f>
        <v>2070286.9217713098</v>
      </c>
      <c r="Y265" s="24">
        <f>IF(ISBLANK(HLOOKUP(Y$1, m_preprocess!$1:$1048576, $D265, FALSE)), "", HLOOKUP(Y$1, m_preprocess!$1:$1048576, $D265, FALSE))</f>
        <v>145.47999999999999</v>
      </c>
      <c r="Z265" s="24">
        <f>IF(ISBLANK(HLOOKUP(Z$1, m_preprocess!$1:$1048576, $D265, FALSE)), "", HLOOKUP(Z$1, m_preprocess!$1:$1048576, $D265, FALSE))</f>
        <v>87.7</v>
      </c>
      <c r="AA265" s="24">
        <f>IF(ISBLANK(HLOOKUP(AA$1, m_preprocess!$1:$1048576, $D265, FALSE)), "", HLOOKUP(AA$1, m_preprocess!$1:$1048576, $D265, FALSE))</f>
        <v>45.304232166666672</v>
      </c>
      <c r="AB265" s="24">
        <f>IF(ISBLANK(HLOOKUP(AB$1, m_preprocess!$1:$1048576, $D265, FALSE)), "", HLOOKUP(AB$1, m_preprocess!$1:$1048576, $D265, FALSE))</f>
        <v>44.224994666666667</v>
      </c>
      <c r="AC265" s="24">
        <f>IF(ISBLANK(HLOOKUP(AC$1, m_preprocess!$1:$1048576, $D265, FALSE)), "", HLOOKUP(AC$1, m_preprocess!$1:$1048576, $D265, FALSE))</f>
        <v>35.8321987697</v>
      </c>
      <c r="AD265" s="24">
        <f>IF(ISBLANK(HLOOKUP(AD$1, m_preprocess!$1:$1048576, $D265, FALSE)), "", HLOOKUP(AD$1, m_preprocess!$1:$1048576, $D265, FALSE))</f>
        <v>159.85383677347755</v>
      </c>
      <c r="AE265" s="24">
        <f>IF(ISBLANK(HLOOKUP(AE$1, m_preprocess!$1:$1048576, $D265, FALSE)), "", HLOOKUP(AE$1, m_preprocess!$1:$1048576, $D265, FALSE))</f>
        <v>1918.6200203052781</v>
      </c>
      <c r="AF265" s="24">
        <f>IF(ISBLANK(HLOOKUP(AF$1, m_preprocess!$1:$1048576, $D265, FALSE)), "", HLOOKUP(AF$1, m_preprocess!$1:$1048576, $D265, FALSE))</f>
        <v>537.55635151331205</v>
      </c>
      <c r="AG265" s="24">
        <f>IF(ISBLANK(HLOOKUP(AG$1, m_preprocess!$1:$1048576, $D265, FALSE)), "", HLOOKUP(AG$1, m_preprocess!$1:$1048576, $D265, FALSE))</f>
        <v>10215.046998176384</v>
      </c>
      <c r="AH265" s="24">
        <f>IF(ISBLANK(HLOOKUP(AH$1, m_preprocess!$1:$1048576, $D265, FALSE)), "", HLOOKUP(AH$1, m_preprocess!$1:$1048576, $D265, FALSE))</f>
        <v>1025713</v>
      </c>
      <c r="AI265" s="24">
        <f>IF(ISBLANK(HLOOKUP(AI$1, m_preprocess!$1:$1048576, $D265, FALSE)), "", HLOOKUP(AI$1, m_preprocess!$1:$1048576, $D265, FALSE))</f>
        <v>93.831182496679574</v>
      </c>
    </row>
    <row r="266" spans="1:35" x14ac:dyDescent="0.25">
      <c r="A266" s="27">
        <v>42005</v>
      </c>
      <c r="B266">
        <v>2015</v>
      </c>
      <c r="C266">
        <v>1</v>
      </c>
      <c r="D266">
        <v>266</v>
      </c>
      <c r="E266" s="24">
        <f>IF(ISBLANK(HLOOKUP(E$1, m_preprocess!$1:$1048576, $D266, FALSE)), "", HLOOKUP(E$1, m_preprocess!$1:$1048576, $D266, FALSE))</f>
        <v>133.99818907035032</v>
      </c>
      <c r="F266" s="24">
        <f>IF(ISBLANK(HLOOKUP(F$1, m_preprocess!$1:$1048576, $D266, FALSE)), "", HLOOKUP(F$1, m_preprocess!$1:$1048576, $D266, FALSE))</f>
        <v>90</v>
      </c>
      <c r="G266" s="24">
        <f>IF(ISBLANK(HLOOKUP(G$1, m_preprocess!$1:$1048576, $D266, FALSE)), "", HLOOKUP(G$1, m_preprocess!$1:$1048576, $D266, FALSE))</f>
        <v>176.96363665847949</v>
      </c>
      <c r="H266" s="24">
        <f>IF(ISBLANK(HLOOKUP(H$1, m_preprocess!$1:$1048576, $D266, FALSE)), "", HLOOKUP(H$1, m_preprocess!$1:$1048576, $D266, FALSE))</f>
        <v>57.677203586766225</v>
      </c>
      <c r="I266" s="24">
        <f>IF(ISBLANK(HLOOKUP(I$1, m_preprocess!$1:$1048576, $D266, FALSE)), "", HLOOKUP(I$1, m_preprocess!$1:$1048576, $D266, FALSE))</f>
        <v>61.248287636657594</v>
      </c>
      <c r="J266" s="24">
        <f>IF(ISBLANK(HLOOKUP(J$1, m_preprocess!$1:$1048576, $D266, FALSE)), "", HLOOKUP(J$1, m_preprocess!$1:$1048576, $D266, FALSE))</f>
        <v>106.1713536329942</v>
      </c>
      <c r="K266" s="24">
        <f>IF(ISBLANK(HLOOKUP(K$1, m_preprocess!$1:$1048576, $D266, FALSE)), "", HLOOKUP(K$1, m_preprocess!$1:$1048576, $D266, FALSE))</f>
        <v>39.361899238609027</v>
      </c>
      <c r="L266" s="24">
        <f>IF(ISBLANK(HLOOKUP(L$1, m_preprocess!$1:$1048576, $D266, FALSE)), "", HLOOKUP(L$1, m_preprocess!$1:$1048576, $D266, FALSE))</f>
        <v>16.214158444714439</v>
      </c>
      <c r="M266" s="24">
        <f>IF(ISBLANK(HLOOKUP(M$1, m_preprocess!$1:$1048576, $D266, FALSE)), "", HLOOKUP(M$1, m_preprocess!$1:$1048576, $D266, FALSE))</f>
        <v>48.033298255606105</v>
      </c>
      <c r="N266" s="24">
        <f>IF(ISBLANK(HLOOKUP(N$1, m_preprocess!$1:$1048576, $D266, FALSE)), "", HLOOKUP(N$1, m_preprocess!$1:$1048576, $D266, FALSE))</f>
        <v>9.2654603305566567</v>
      </c>
      <c r="O266" s="24">
        <f>IF(ISBLANK(HLOOKUP(O$1, m_preprocess!$1:$1048576, $D266, FALSE)), "", HLOOKUP(O$1, m_preprocess!$1:$1048576, $D266, FALSE))</f>
        <v>17.137132554592139</v>
      </c>
      <c r="P266" s="24">
        <f>IF(ISBLANK(HLOOKUP(P$1, m_preprocess!$1:$1048576, $D266, FALSE)), "", HLOOKUP(P$1, m_preprocess!$1:$1048576, $D266, FALSE))</f>
        <v>6.0538308245137147</v>
      </c>
      <c r="Q266" s="24">
        <f>IF(ISBLANK(HLOOKUP(Q$1, m_preprocess!$1:$1048576, $D266, FALSE)), "", HLOOKUP(Q$1, m_preprocess!$1:$1048576, $D266, FALSE))</f>
        <v>45.139532399198465</v>
      </c>
      <c r="R266" s="24">
        <f>IF(ISBLANK(HLOOKUP(R$1, m_preprocess!$1:$1048576, $D266, FALSE)), "", HLOOKUP(R$1, m_preprocess!$1:$1048576, $D266, FALSE))</f>
        <v>294.76066594360333</v>
      </c>
      <c r="S266" s="24">
        <f>IF(ISBLANK(HLOOKUP(S$1, m_preprocess!$1:$1048576, $D266, FALSE)), "", HLOOKUP(S$1, m_preprocess!$1:$1048576, $D266, FALSE))</f>
        <v>927.97299999999996</v>
      </c>
      <c r="T266" s="24">
        <f>IF(ISBLANK(HLOOKUP(T$1, m_preprocess!$1:$1048576, $D266, FALSE)), "", HLOOKUP(T$1, m_preprocess!$1:$1048576, $D266, FALSE))</f>
        <v>11706.190093000008</v>
      </c>
      <c r="U266" s="24">
        <f>IF(ISBLANK(HLOOKUP(U$1, m_preprocess!$1:$1048576, $D266, FALSE)), "", HLOOKUP(U$1, m_preprocess!$1:$1048576, $D266, FALSE))</f>
        <v>25693</v>
      </c>
      <c r="V266" s="24">
        <f>IF(ISBLANK(HLOOKUP(V$1, m_preprocess!$1:$1048576, $D266, FALSE)), "", HLOOKUP(V$1, m_preprocess!$1:$1048576, $D266, FALSE))</f>
        <v>54.21951767816828</v>
      </c>
      <c r="W266" s="24">
        <f>IF(ISBLANK(HLOOKUP(W$1, m_preprocess!$1:$1048576, $D266, FALSE)), "", HLOOKUP(W$1, m_preprocess!$1:$1048576, $D266, FALSE))</f>
        <v>976854.39473919757</v>
      </c>
      <c r="X266" s="24">
        <f>IF(ISBLANK(HLOOKUP(X$1, m_preprocess!$1:$1048576, $D266, FALSE)), "", HLOOKUP(X$1, m_preprocess!$1:$1048576, $D266, FALSE))</f>
        <v>2038512.7500698946</v>
      </c>
      <c r="Y266" s="24">
        <f>IF(ISBLANK(HLOOKUP(Y$1, m_preprocess!$1:$1048576, $D266, FALSE)), "", HLOOKUP(Y$1, m_preprocess!$1:$1048576, $D266, FALSE))</f>
        <v>139.1</v>
      </c>
      <c r="Z266" s="24">
        <f>IF(ISBLANK(HLOOKUP(Z$1, m_preprocess!$1:$1048576, $D266, FALSE)), "", HLOOKUP(Z$1, m_preprocess!$1:$1048576, $D266, FALSE))</f>
        <v>88.1</v>
      </c>
      <c r="AA266" s="24">
        <f>IF(ISBLANK(HLOOKUP(AA$1, m_preprocess!$1:$1048576, $D266, FALSE)), "", HLOOKUP(AA$1, m_preprocess!$1:$1048576, $D266, FALSE))</f>
        <v>48.908729999999998</v>
      </c>
      <c r="AB266" s="24">
        <f>IF(ISBLANK(HLOOKUP(AB$1, m_preprocess!$1:$1048576, $D266, FALSE)), "", HLOOKUP(AB$1, m_preprocess!$1:$1048576, $D266, FALSE))</f>
        <v>49.948658000000002</v>
      </c>
      <c r="AC266" s="24">
        <f>IF(ISBLANK(HLOOKUP(AC$1, m_preprocess!$1:$1048576, $D266, FALSE)), "", HLOOKUP(AC$1, m_preprocess!$1:$1048576, $D266, FALSE))</f>
        <v>31.295445547699998</v>
      </c>
      <c r="AD266" s="24">
        <f>IF(ISBLANK(HLOOKUP(AD$1, m_preprocess!$1:$1048576, $D266, FALSE)), "", HLOOKUP(AD$1, m_preprocess!$1:$1048576, $D266, FALSE))</f>
        <v>163.2867254821634</v>
      </c>
      <c r="AE266" s="24">
        <f>IF(ISBLANK(HLOOKUP(AE$1, m_preprocess!$1:$1048576, $D266, FALSE)), "", HLOOKUP(AE$1, m_preprocess!$1:$1048576, $D266, FALSE))</f>
        <v>2036.4795853060448</v>
      </c>
      <c r="AF266" s="24">
        <f>IF(ISBLANK(HLOOKUP(AF$1, m_preprocess!$1:$1048576, $D266, FALSE)), "", HLOOKUP(AF$1, m_preprocess!$1:$1048576, $D266, FALSE))</f>
        <v>581.59436451070746</v>
      </c>
      <c r="AG266" s="24">
        <f>IF(ISBLANK(HLOOKUP(AG$1, m_preprocess!$1:$1048576, $D266, FALSE)), "", HLOOKUP(AG$1, m_preprocess!$1:$1048576, $D266, FALSE))</f>
        <v>10265.834856611513</v>
      </c>
      <c r="AH266" s="24">
        <f>IF(ISBLANK(HLOOKUP(AH$1, m_preprocess!$1:$1048576, $D266, FALSE)), "", HLOOKUP(AH$1, m_preprocess!$1:$1048576, $D266, FALSE))</f>
        <v>1022228</v>
      </c>
      <c r="AI266" s="24">
        <f>IF(ISBLANK(HLOOKUP(AI$1, m_preprocess!$1:$1048576, $D266, FALSE)), "", HLOOKUP(AI$1, m_preprocess!$1:$1048576, $D266, FALSE))</f>
        <v>90.832821364516263</v>
      </c>
    </row>
    <row r="267" spans="1:35" x14ac:dyDescent="0.25">
      <c r="A267" s="27">
        <v>42036</v>
      </c>
      <c r="B267">
        <v>2015</v>
      </c>
      <c r="C267">
        <v>2</v>
      </c>
      <c r="D267">
        <v>267</v>
      </c>
      <c r="E267" s="24">
        <f>IF(ISBLANK(HLOOKUP(E$1, m_preprocess!$1:$1048576, $D267, FALSE)), "", HLOOKUP(E$1, m_preprocess!$1:$1048576, $D267, FALSE))</f>
        <v>132.62788695577399</v>
      </c>
      <c r="F267" s="24">
        <f>IF(ISBLANK(HLOOKUP(F$1, m_preprocess!$1:$1048576, $D267, FALSE)), "", HLOOKUP(F$1, m_preprocess!$1:$1048576, $D267, FALSE))</f>
        <v>88</v>
      </c>
      <c r="G267" s="24">
        <f>IF(ISBLANK(HLOOKUP(G$1, m_preprocess!$1:$1048576, $D267, FALSE)), "", HLOOKUP(G$1, m_preprocess!$1:$1048576, $D267, FALSE))</f>
        <v>172.45614553520892</v>
      </c>
      <c r="H267" s="24">
        <f>IF(ISBLANK(HLOOKUP(H$1, m_preprocess!$1:$1048576, $D267, FALSE)), "", HLOOKUP(H$1, m_preprocess!$1:$1048576, $D267, FALSE))</f>
        <v>58.556077740482984</v>
      </c>
      <c r="I267" s="24">
        <f>IF(ISBLANK(HLOOKUP(I$1, m_preprocess!$1:$1048576, $D267, FALSE)), "", HLOOKUP(I$1, m_preprocess!$1:$1048576, $D267, FALSE))</f>
        <v>66.842139900507348</v>
      </c>
      <c r="J267" s="24">
        <f>IF(ISBLANK(HLOOKUP(J$1, m_preprocess!$1:$1048576, $D267, FALSE)), "", HLOOKUP(J$1, m_preprocess!$1:$1048576, $D267, FALSE))</f>
        <v>105.64131363703393</v>
      </c>
      <c r="K267" s="24">
        <f>IF(ISBLANK(HLOOKUP(K$1, m_preprocess!$1:$1048576, $D267, FALSE)), "", HLOOKUP(K$1, m_preprocess!$1:$1048576, $D267, FALSE))</f>
        <v>40.65207291204122</v>
      </c>
      <c r="L267" s="24">
        <f>IF(ISBLANK(HLOOKUP(L$1, m_preprocess!$1:$1048576, $D267, FALSE)), "", HLOOKUP(L$1, m_preprocess!$1:$1048576, $D267, FALSE))</f>
        <v>16.229593158787115</v>
      </c>
      <c r="M267" s="24">
        <f>IF(ISBLANK(HLOOKUP(M$1, m_preprocess!$1:$1048576, $D267, FALSE)), "", HLOOKUP(M$1, m_preprocess!$1:$1048576, $D267, FALSE))</f>
        <v>45.307823607097816</v>
      </c>
      <c r="N267" s="24">
        <f>IF(ISBLANK(HLOOKUP(N$1, m_preprocess!$1:$1048576, $D267, FALSE)), "", HLOOKUP(N$1, m_preprocess!$1:$1048576, $D267, FALSE))</f>
        <v>8.7916580237028317</v>
      </c>
      <c r="O267" s="24">
        <f>IF(ISBLANK(HLOOKUP(O$1, m_preprocess!$1:$1048576, $D267, FALSE)), "", HLOOKUP(O$1, m_preprocess!$1:$1048576, $D267, FALSE))</f>
        <v>14.683172010218833</v>
      </c>
      <c r="P267" s="24">
        <f>IF(ISBLANK(HLOOKUP(P$1, m_preprocess!$1:$1048576, $D267, FALSE)), "", HLOOKUP(P$1, m_preprocess!$1:$1048576, $D267, FALSE))</f>
        <v>5.2273648305640235</v>
      </c>
      <c r="Q267" s="24">
        <f>IF(ISBLANK(HLOOKUP(Q$1, m_preprocess!$1:$1048576, $D267, FALSE)), "", HLOOKUP(Q$1, m_preprocess!$1:$1048576, $D267, FALSE))</f>
        <v>43.021477824467773</v>
      </c>
      <c r="R267" s="24">
        <f>IF(ISBLANK(HLOOKUP(R$1, m_preprocess!$1:$1048576, $D267, FALSE)), "", HLOOKUP(R$1, m_preprocess!$1:$1048576, $D267, FALSE))</f>
        <v>277.32481560617003</v>
      </c>
      <c r="S267" s="24">
        <f>IF(ISBLANK(HLOOKUP(S$1, m_preprocess!$1:$1048576, $D267, FALSE)), "", HLOOKUP(S$1, m_preprocess!$1:$1048576, $D267, FALSE))</f>
        <v>885.02300000000002</v>
      </c>
      <c r="T267" s="24">
        <f>IF(ISBLANK(HLOOKUP(T$1, m_preprocess!$1:$1048576, $D267, FALSE)), "", HLOOKUP(T$1, m_preprocess!$1:$1048576, $D267, FALSE))</f>
        <v>10665.086621000008</v>
      </c>
      <c r="U267" s="24">
        <f>IF(ISBLANK(HLOOKUP(U$1, m_preprocess!$1:$1048576, $D267, FALSE)), "", HLOOKUP(U$1, m_preprocess!$1:$1048576, $D267, FALSE))</f>
        <v>30196</v>
      </c>
      <c r="V267" s="24">
        <f>IF(ISBLANK(HLOOKUP(V$1, m_preprocess!$1:$1048576, $D267, FALSE)), "", HLOOKUP(V$1, m_preprocess!$1:$1048576, $D267, FALSE))</f>
        <v>53.892843089327137</v>
      </c>
      <c r="W267" s="24">
        <f>IF(ISBLANK(HLOOKUP(W$1, m_preprocess!$1:$1048576, $D267, FALSE)), "", HLOOKUP(W$1, m_preprocess!$1:$1048576, $D267, FALSE))</f>
        <v>955981.01614820131</v>
      </c>
      <c r="X267" s="24">
        <f>IF(ISBLANK(HLOOKUP(X$1, m_preprocess!$1:$1048576, $D267, FALSE)), "", HLOOKUP(X$1, m_preprocess!$1:$1048576, $D267, FALSE))</f>
        <v>2031323.104104802</v>
      </c>
      <c r="Y267" s="24">
        <f>IF(ISBLANK(HLOOKUP(Y$1, m_preprocess!$1:$1048576, $D267, FALSE)), "", HLOOKUP(Y$1, m_preprocess!$1:$1048576, $D267, FALSE))</f>
        <v>136.82</v>
      </c>
      <c r="Z267" s="24">
        <f>IF(ISBLANK(HLOOKUP(Z$1, m_preprocess!$1:$1048576, $D267, FALSE)), "", HLOOKUP(Z$1, m_preprocess!$1:$1048576, $D267, FALSE))</f>
        <v>83.7</v>
      </c>
      <c r="AA267" s="24">
        <f>IF(ISBLANK(HLOOKUP(AA$1, m_preprocess!$1:$1048576, $D267, FALSE)), "", HLOOKUP(AA$1, m_preprocess!$1:$1048576, $D267, FALSE))</f>
        <v>48.137256999999998</v>
      </c>
      <c r="AB267" s="24">
        <f>IF(ISBLANK(HLOOKUP(AB$1, m_preprocess!$1:$1048576, $D267, FALSE)), "", HLOOKUP(AB$1, m_preprocess!$1:$1048576, $D267, FALSE))</f>
        <v>50.473072000000002</v>
      </c>
      <c r="AC267" s="24">
        <f>IF(ISBLANK(HLOOKUP(AC$1, m_preprocess!$1:$1048576, $D267, FALSE)), "", HLOOKUP(AC$1, m_preprocess!$1:$1048576, $D267, FALSE))</f>
        <v>29.618846993999998</v>
      </c>
      <c r="AD267" s="24">
        <f>IF(ISBLANK(HLOOKUP(AD$1, m_preprocess!$1:$1048576, $D267, FALSE)), "", HLOOKUP(AD$1, m_preprocess!$1:$1048576, $D267, FALSE))</f>
        <v>165.50429409261133</v>
      </c>
      <c r="AE267" s="24">
        <f>IF(ISBLANK(HLOOKUP(AE$1, m_preprocess!$1:$1048576, $D267, FALSE)), "", HLOOKUP(AE$1, m_preprocess!$1:$1048576, $D267, FALSE))</f>
        <v>1819.7574724312653</v>
      </c>
      <c r="AF267" s="24">
        <f>IF(ISBLANK(HLOOKUP(AF$1, m_preprocess!$1:$1048576, $D267, FALSE)), "", HLOOKUP(AF$1, m_preprocess!$1:$1048576, $D267, FALSE))</f>
        <v>529.63199934631064</v>
      </c>
      <c r="AG267" s="24">
        <f>IF(ISBLANK(HLOOKUP(AG$1, m_preprocess!$1:$1048576, $D267, FALSE)), "", HLOOKUP(AG$1, m_preprocess!$1:$1048576, $D267, FALSE))</f>
        <v>10183.001486439902</v>
      </c>
      <c r="AH267" s="24">
        <f>IF(ISBLANK(HLOOKUP(AH$1, m_preprocess!$1:$1048576, $D267, FALSE)), "", HLOOKUP(AH$1, m_preprocess!$1:$1048576, $D267, FALSE))</f>
        <v>945810</v>
      </c>
      <c r="AI267" s="24">
        <f>IF(ISBLANK(HLOOKUP(AI$1, m_preprocess!$1:$1048576, $D267, FALSE)), "", HLOOKUP(AI$1, m_preprocess!$1:$1048576, $D267, FALSE))</f>
        <v>90.161029040469145</v>
      </c>
    </row>
    <row r="268" spans="1:35" x14ac:dyDescent="0.25">
      <c r="A268" s="27">
        <v>42064</v>
      </c>
      <c r="B268">
        <v>2015</v>
      </c>
      <c r="C268">
        <v>3</v>
      </c>
      <c r="D268">
        <v>268</v>
      </c>
      <c r="E268" s="24">
        <f>IF(ISBLANK(HLOOKUP(E$1, m_preprocess!$1:$1048576, $D268, FALSE)), "", HLOOKUP(E$1, m_preprocess!$1:$1048576, $D268, FALSE))</f>
        <v>149.4090129833281</v>
      </c>
      <c r="F268" s="24">
        <f>IF(ISBLANK(HLOOKUP(F$1, m_preprocess!$1:$1048576, $D268, FALSE)), "", HLOOKUP(F$1, m_preprocess!$1:$1048576, $D268, FALSE))</f>
        <v>97.2</v>
      </c>
      <c r="G268" s="24">
        <f>IF(ISBLANK(HLOOKUP(G$1, m_preprocess!$1:$1048576, $D268, FALSE)), "", HLOOKUP(G$1, m_preprocess!$1:$1048576, $D268, FALSE))</f>
        <v>189.97260457244175</v>
      </c>
      <c r="H268" s="24">
        <f>IF(ISBLANK(HLOOKUP(H$1, m_preprocess!$1:$1048576, $D268, FALSE)), "", HLOOKUP(H$1, m_preprocess!$1:$1048576, $D268, FALSE))</f>
        <v>59.559319946200674</v>
      </c>
      <c r="I268" s="24">
        <f>IF(ISBLANK(HLOOKUP(I$1, m_preprocess!$1:$1048576, $D268, FALSE)), "", HLOOKUP(I$1, m_preprocess!$1:$1048576, $D268, FALSE))</f>
        <v>66.874975654496339</v>
      </c>
      <c r="J268" s="24">
        <f>IF(ISBLANK(HLOOKUP(J$1, m_preprocess!$1:$1048576, $D268, FALSE)), "", HLOOKUP(J$1, m_preprocess!$1:$1048576, $D268, FALSE))</f>
        <v>104.53340582700235</v>
      </c>
      <c r="K268" s="24">
        <f>IF(ISBLANK(HLOOKUP(K$1, m_preprocess!$1:$1048576, $D268, FALSE)), "", HLOOKUP(K$1, m_preprocess!$1:$1048576, $D268, FALSE))</f>
        <v>46.411229953108489</v>
      </c>
      <c r="L268" s="24">
        <f>IF(ISBLANK(HLOOKUP(L$1, m_preprocess!$1:$1048576, $D268, FALSE)), "", HLOOKUP(L$1, m_preprocess!$1:$1048576, $D268, FALSE))</f>
        <v>15.978412445456202</v>
      </c>
      <c r="M268" s="24">
        <f>IF(ISBLANK(HLOOKUP(M$1, m_preprocess!$1:$1048576, $D268, FALSE)), "", HLOOKUP(M$1, m_preprocess!$1:$1048576, $D268, FALSE))</f>
        <v>56.023418375472687</v>
      </c>
      <c r="N268" s="24">
        <f>IF(ISBLANK(HLOOKUP(N$1, m_preprocess!$1:$1048576, $D268, FALSE)), "", HLOOKUP(N$1, m_preprocess!$1:$1048576, $D268, FALSE))</f>
        <v>11.38002691113164</v>
      </c>
      <c r="O268" s="24">
        <f>IF(ISBLANK(HLOOKUP(O$1, m_preprocess!$1:$1048576, $D268, FALSE)), "", HLOOKUP(O$1, m_preprocess!$1:$1048576, $D268, FALSE))</f>
        <v>16.959686112750923</v>
      </c>
      <c r="P268" s="24">
        <f>IF(ISBLANK(HLOOKUP(P$1, m_preprocess!$1:$1048576, $D268, FALSE)), "", HLOOKUP(P$1, m_preprocess!$1:$1048576, $D268, FALSE))</f>
        <v>6.2338661823471861</v>
      </c>
      <c r="Q268" s="24">
        <f>IF(ISBLANK(HLOOKUP(Q$1, m_preprocess!$1:$1048576, $D268, FALSE)), "", HLOOKUP(Q$1, m_preprocess!$1:$1048576, $D268, FALSE))</f>
        <v>51.545635557510067</v>
      </c>
      <c r="R268" s="24">
        <f>IF(ISBLANK(HLOOKUP(R$1, m_preprocess!$1:$1048576, $D268, FALSE)), "", HLOOKUP(R$1, m_preprocess!$1:$1048576, $D268, FALSE))</f>
        <v>294.8528290763374</v>
      </c>
      <c r="S268" s="24">
        <f>IF(ISBLANK(HLOOKUP(S$1, m_preprocess!$1:$1048576, $D268, FALSE)), "", HLOOKUP(S$1, m_preprocess!$1:$1048576, $D268, FALSE))</f>
        <v>967.70100000000002</v>
      </c>
      <c r="T268" s="24">
        <f>IF(ISBLANK(HLOOKUP(T$1, m_preprocess!$1:$1048576, $D268, FALSE)), "", HLOOKUP(T$1, m_preprocess!$1:$1048576, $D268, FALSE))</f>
        <v>11548.527071999993</v>
      </c>
      <c r="U268" s="24">
        <f>IF(ISBLANK(HLOOKUP(U$1, m_preprocess!$1:$1048576, $D268, FALSE)), "", HLOOKUP(U$1, m_preprocess!$1:$1048576, $D268, FALSE))</f>
        <v>38029</v>
      </c>
      <c r="V268" s="24">
        <f>IF(ISBLANK(HLOOKUP(V$1, m_preprocess!$1:$1048576, $D268, FALSE)), "", HLOOKUP(V$1, m_preprocess!$1:$1048576, $D268, FALSE))</f>
        <v>53.083859250510301</v>
      </c>
      <c r="W268" s="24">
        <f>IF(ISBLANK(HLOOKUP(W$1, m_preprocess!$1:$1048576, $D268, FALSE)), "", HLOOKUP(W$1, m_preprocess!$1:$1048576, $D268, FALSE))</f>
        <v>978146.07273258991</v>
      </c>
      <c r="X268" s="24">
        <f>IF(ISBLANK(HLOOKUP(X$1, m_preprocess!$1:$1048576, $D268, FALSE)), "", HLOOKUP(X$1, m_preprocess!$1:$1048576, $D268, FALSE))</f>
        <v>2012624.4122377126</v>
      </c>
      <c r="Y268" s="24">
        <f>IF(ISBLANK(HLOOKUP(Y$1, m_preprocess!$1:$1048576, $D268, FALSE)), "", HLOOKUP(Y$1, m_preprocess!$1:$1048576, $D268, FALSE))</f>
        <v>150.01</v>
      </c>
      <c r="Z268" s="24">
        <f>IF(ISBLANK(HLOOKUP(Z$1, m_preprocess!$1:$1048576, $D268, FALSE)), "", HLOOKUP(Z$1, m_preprocess!$1:$1048576, $D268, FALSE))</f>
        <v>94.3</v>
      </c>
      <c r="AA268" s="24">
        <f>IF(ISBLANK(HLOOKUP(AA$1, m_preprocess!$1:$1048576, $D268, FALSE)), "", HLOOKUP(AA$1, m_preprocess!$1:$1048576, $D268, FALSE))</f>
        <v>54.347824000000003</v>
      </c>
      <c r="AB268" s="24">
        <f>IF(ISBLANK(HLOOKUP(AB$1, m_preprocess!$1:$1048576, $D268, FALSE)), "", HLOOKUP(AB$1, m_preprocess!$1:$1048576, $D268, FALSE))</f>
        <v>52.600951999999999</v>
      </c>
      <c r="AC268" s="24">
        <f>IF(ISBLANK(HLOOKUP(AC$1, m_preprocess!$1:$1048576, $D268, FALSE)), "", HLOOKUP(AC$1, m_preprocess!$1:$1048576, $D268, FALSE))</f>
        <v>29.5689435271</v>
      </c>
      <c r="AD268" s="24">
        <f>IF(ISBLANK(HLOOKUP(AD$1, m_preprocess!$1:$1048576, $D268, FALSE)), "", HLOOKUP(AD$1, m_preprocess!$1:$1048576, $D268, FALSE))</f>
        <v>168.05571058745406</v>
      </c>
      <c r="AE268" s="24">
        <f>IF(ISBLANK(HLOOKUP(AE$1, m_preprocess!$1:$1048576, $D268, FALSE)), "", HLOOKUP(AE$1, m_preprocess!$1:$1048576, $D268, FALSE))</f>
        <v>1769.6687164292168</v>
      </c>
      <c r="AF268" s="24">
        <f>IF(ISBLANK(HLOOKUP(AF$1, m_preprocess!$1:$1048576, $D268, FALSE)), "", HLOOKUP(AF$1, m_preprocess!$1:$1048576, $D268, FALSE))</f>
        <v>569.28968011635118</v>
      </c>
      <c r="AG268" s="24">
        <f>IF(ISBLANK(HLOOKUP(AG$1, m_preprocess!$1:$1048576, $D268, FALSE)), "", HLOOKUP(AG$1, m_preprocess!$1:$1048576, $D268, FALSE))</f>
        <v>10223.370782516096</v>
      </c>
      <c r="AH268" s="24">
        <f>IF(ISBLANK(HLOOKUP(AH$1, m_preprocess!$1:$1048576, $D268, FALSE)), "", HLOOKUP(AH$1, m_preprocess!$1:$1048576, $D268, FALSE))</f>
        <v>1069896</v>
      </c>
      <c r="AI268" s="24">
        <f>IF(ISBLANK(HLOOKUP(AI$1, m_preprocess!$1:$1048576, $D268, FALSE)), "", HLOOKUP(AI$1, m_preprocess!$1:$1048576, $D268, FALSE))</f>
        <v>90.30152294696201</v>
      </c>
    </row>
    <row r="269" spans="1:35" x14ac:dyDescent="0.25">
      <c r="A269" s="27">
        <v>42095</v>
      </c>
      <c r="B269">
        <v>2015</v>
      </c>
      <c r="C269">
        <v>4</v>
      </c>
      <c r="D269">
        <v>269</v>
      </c>
      <c r="E269" s="24">
        <f>IF(ISBLANK(HLOOKUP(E$1, m_preprocess!$1:$1048576, $D269, FALSE)), "", HLOOKUP(E$1, m_preprocess!$1:$1048576, $D269, FALSE))</f>
        <v>157.4845995373143</v>
      </c>
      <c r="F269" s="24">
        <f>IF(ISBLANK(HLOOKUP(F$1, m_preprocess!$1:$1048576, $D269, FALSE)), "", HLOOKUP(F$1, m_preprocess!$1:$1048576, $D269, FALSE))</f>
        <v>99.71</v>
      </c>
      <c r="G269" s="24">
        <f>IF(ISBLANK(HLOOKUP(G$1, m_preprocess!$1:$1048576, $D269, FALSE)), "", HLOOKUP(G$1, m_preprocess!$1:$1048576, $D269, FALSE))</f>
        <v>201.29552232529073</v>
      </c>
      <c r="H269" s="24">
        <f>IF(ISBLANK(HLOOKUP(H$1, m_preprocess!$1:$1048576, $D269, FALSE)), "", HLOOKUP(H$1, m_preprocess!$1:$1048576, $D269, FALSE))</f>
        <v>60.927503589881873</v>
      </c>
      <c r="I269" s="24">
        <f>IF(ISBLANK(HLOOKUP(I$1, m_preprocess!$1:$1048576, $D269, FALSE)), "", HLOOKUP(I$1, m_preprocess!$1:$1048576, $D269, FALSE))</f>
        <v>71.030446928968871</v>
      </c>
      <c r="J269" s="24">
        <f>IF(ISBLANK(HLOOKUP(J$1, m_preprocess!$1:$1048576, $D269, FALSE)), "", HLOOKUP(J$1, m_preprocess!$1:$1048576, $D269, FALSE))</f>
        <v>104.51931895238998</v>
      </c>
      <c r="K269" s="24">
        <f>IF(ISBLANK(HLOOKUP(K$1, m_preprocess!$1:$1048576, $D269, FALSE)), "", HLOOKUP(K$1, m_preprocess!$1:$1048576, $D269, FALSE))</f>
        <v>55.101467835722751</v>
      </c>
      <c r="L269" s="24">
        <f>IF(ISBLANK(HLOOKUP(L$1, m_preprocess!$1:$1048576, $D269, FALSE)), "", HLOOKUP(L$1, m_preprocess!$1:$1048576, $D269, FALSE))</f>
        <v>23.296263769637434</v>
      </c>
      <c r="M269" s="24">
        <f>IF(ISBLANK(HLOOKUP(M$1, m_preprocess!$1:$1048576, $D269, FALSE)), "", HLOOKUP(M$1, m_preprocess!$1:$1048576, $D269, FALSE))</f>
        <v>55.111494100107748</v>
      </c>
      <c r="N269" s="24">
        <f>IF(ISBLANK(HLOOKUP(N$1, m_preprocess!$1:$1048576, $D269, FALSE)), "", HLOOKUP(N$1, m_preprocess!$1:$1048576, $D269, FALSE))</f>
        <v>11.098310877814045</v>
      </c>
      <c r="O269" s="24">
        <f>IF(ISBLANK(HLOOKUP(O$1, m_preprocess!$1:$1048576, $D269, FALSE)), "", HLOOKUP(O$1, m_preprocess!$1:$1048576, $D269, FALSE))</f>
        <v>17.214108921626071</v>
      </c>
      <c r="P269" s="24">
        <f>IF(ISBLANK(HLOOKUP(P$1, m_preprocess!$1:$1048576, $D269, FALSE)), "", HLOOKUP(P$1, m_preprocess!$1:$1048576, $D269, FALSE))</f>
        <v>5.9614717164221904</v>
      </c>
      <c r="Q269" s="24">
        <f>IF(ISBLANK(HLOOKUP(Q$1, m_preprocess!$1:$1048576, $D269, FALSE)), "", HLOOKUP(Q$1, m_preprocess!$1:$1048576, $D269, FALSE))</f>
        <v>50.80286927288499</v>
      </c>
      <c r="R269" s="24">
        <f>IF(ISBLANK(HLOOKUP(R$1, m_preprocess!$1:$1048576, $D269, FALSE)), "", HLOOKUP(R$1, m_preprocess!$1:$1048576, $D269, FALSE))</f>
        <v>284.51552367359369</v>
      </c>
      <c r="S269" s="24">
        <f>IF(ISBLANK(HLOOKUP(S$1, m_preprocess!$1:$1048576, $D269, FALSE)), "", HLOOKUP(S$1, m_preprocess!$1:$1048576, $D269, FALSE))</f>
        <v>1045.0899999999999</v>
      </c>
      <c r="T269" s="24">
        <f>IF(ISBLANK(HLOOKUP(T$1, m_preprocess!$1:$1048576, $D269, FALSE)), "", HLOOKUP(T$1, m_preprocess!$1:$1048576, $D269, FALSE))</f>
        <v>10026.434760000004</v>
      </c>
      <c r="U269" s="24">
        <f>IF(ISBLANK(HLOOKUP(U$1, m_preprocess!$1:$1048576, $D269, FALSE)), "", HLOOKUP(U$1, m_preprocess!$1:$1048576, $D269, FALSE))</f>
        <v>32344</v>
      </c>
      <c r="V269" s="24">
        <f>IF(ISBLANK(HLOOKUP(V$1, m_preprocess!$1:$1048576, $D269, FALSE)), "", HLOOKUP(V$1, m_preprocess!$1:$1048576, $D269, FALSE))</f>
        <v>52.922855812859446</v>
      </c>
      <c r="W269" s="24">
        <f>IF(ISBLANK(HLOOKUP(W$1, m_preprocess!$1:$1048576, $D269, FALSE)), "", HLOOKUP(W$1, m_preprocess!$1:$1048576, $D269, FALSE))</f>
        <v>953667.44370680791</v>
      </c>
      <c r="X269" s="24">
        <f>IF(ISBLANK(HLOOKUP(X$1, m_preprocess!$1:$1048576, $D269, FALSE)), "", HLOOKUP(X$1, m_preprocess!$1:$1048576, $D269, FALSE))</f>
        <v>1994491.1811581347</v>
      </c>
      <c r="Y269" s="24">
        <f>IF(ISBLANK(HLOOKUP(Y$1, m_preprocess!$1:$1048576, $D269, FALSE)), "", HLOOKUP(Y$1, m_preprocess!$1:$1048576, $D269, FALSE))</f>
        <v>142.68</v>
      </c>
      <c r="Z269" s="24">
        <f>IF(ISBLANK(HLOOKUP(Z$1, m_preprocess!$1:$1048576, $D269, FALSE)), "", HLOOKUP(Z$1, m_preprocess!$1:$1048576, $D269, FALSE))</f>
        <v>88.8</v>
      </c>
      <c r="AA269" s="24">
        <f>IF(ISBLANK(HLOOKUP(AA$1, m_preprocess!$1:$1048576, $D269, FALSE)), "", HLOOKUP(AA$1, m_preprocess!$1:$1048576, $D269, FALSE))</f>
        <v>54.93</v>
      </c>
      <c r="AB269" s="24">
        <f>IF(ISBLANK(HLOOKUP(AB$1, m_preprocess!$1:$1048576, $D269, FALSE)), "", HLOOKUP(AB$1, m_preprocess!$1:$1048576, $D269, FALSE))</f>
        <v>52.85</v>
      </c>
      <c r="AC269" s="24">
        <f>IF(ISBLANK(HLOOKUP(AC$1, m_preprocess!$1:$1048576, $D269, FALSE)), "", HLOOKUP(AC$1, m_preprocess!$1:$1048576, $D269, FALSE))</f>
        <v>30.5603568147</v>
      </c>
      <c r="AD269" s="24">
        <f>IF(ISBLANK(HLOOKUP(AD$1, m_preprocess!$1:$1048576, $D269, FALSE)), "", HLOOKUP(AD$1, m_preprocess!$1:$1048576, $D269, FALSE))</f>
        <v>171.87343765550088</v>
      </c>
      <c r="AE269" s="24">
        <f>IF(ISBLANK(HLOOKUP(AE$1, m_preprocess!$1:$1048576, $D269, FALSE)), "", HLOOKUP(AE$1, m_preprocess!$1:$1048576, $D269, FALSE))</f>
        <v>1849.0602176508512</v>
      </c>
      <c r="AF269" s="24">
        <f>IF(ISBLANK(HLOOKUP(AF$1, m_preprocess!$1:$1048576, $D269, FALSE)), "", HLOOKUP(AF$1, m_preprocess!$1:$1048576, $D269, FALSE))</f>
        <v>551.30552787244312</v>
      </c>
      <c r="AG269" s="24">
        <f>IF(ISBLANK(HLOOKUP(AG$1, m_preprocess!$1:$1048576, $D269, FALSE)), "", HLOOKUP(AG$1, m_preprocess!$1:$1048576, $D269, FALSE))</f>
        <v>10230.198948446283</v>
      </c>
      <c r="AH269" s="24">
        <f>IF(ISBLANK(HLOOKUP(AH$1, m_preprocess!$1:$1048576, $D269, FALSE)), "", HLOOKUP(AH$1, m_preprocess!$1:$1048576, $D269, FALSE))</f>
        <v>1010408</v>
      </c>
      <c r="AI269" s="24">
        <f>IF(ISBLANK(HLOOKUP(AI$1, m_preprocess!$1:$1048576, $D269, FALSE)), "", HLOOKUP(AI$1, m_preprocess!$1:$1048576, $D269, FALSE))</f>
        <v>89.509458608387746</v>
      </c>
    </row>
    <row r="270" spans="1:35" x14ac:dyDescent="0.25">
      <c r="A270" s="27">
        <v>42125</v>
      </c>
      <c r="B270">
        <v>2015</v>
      </c>
      <c r="C270">
        <v>5</v>
      </c>
      <c r="D270">
        <v>270</v>
      </c>
      <c r="E270" s="24">
        <f>IF(ISBLANK(HLOOKUP(E$1, m_preprocess!$1:$1048576, $D270, FALSE)), "", HLOOKUP(E$1, m_preprocess!$1:$1048576, $D270, FALSE))</f>
        <v>168.88610058983411</v>
      </c>
      <c r="F270" s="24">
        <f>IF(ISBLANK(HLOOKUP(F$1, m_preprocess!$1:$1048576, $D270, FALSE)), "", HLOOKUP(F$1, m_preprocess!$1:$1048576, $D270, FALSE))</f>
        <v>97.82</v>
      </c>
      <c r="G270" s="24">
        <f>IF(ISBLANK(HLOOKUP(G$1, m_preprocess!$1:$1048576, $D270, FALSE)), "", HLOOKUP(G$1, m_preprocess!$1:$1048576, $D270, FALSE))</f>
        <v>191.49936045575237</v>
      </c>
      <c r="H270" s="24">
        <f>IF(ISBLANK(HLOOKUP(H$1, m_preprocess!$1:$1048576, $D270, FALSE)), "", HLOOKUP(H$1, m_preprocess!$1:$1048576, $D270, FALSE))</f>
        <v>62.255835613913419</v>
      </c>
      <c r="I270" s="24">
        <f>IF(ISBLANK(HLOOKUP(I$1, m_preprocess!$1:$1048576, $D270, FALSE)), "", HLOOKUP(I$1, m_preprocess!$1:$1048576, $D270, FALSE))</f>
        <v>67.440373743388832</v>
      </c>
      <c r="J270" s="24">
        <f>IF(ISBLANK(HLOOKUP(J$1, m_preprocess!$1:$1048576, $D270, FALSE)), "", HLOOKUP(J$1, m_preprocess!$1:$1048576, $D270, FALSE))</f>
        <v>103.42718382016869</v>
      </c>
      <c r="K270" s="24">
        <f>IF(ISBLANK(HLOOKUP(K$1, m_preprocess!$1:$1048576, $D270, FALSE)), "", HLOOKUP(K$1, m_preprocess!$1:$1048576, $D270, FALSE))</f>
        <v>55.769043538403658</v>
      </c>
      <c r="L270" s="24">
        <f>IF(ISBLANK(HLOOKUP(L$1, m_preprocess!$1:$1048576, $D270, FALSE)), "", HLOOKUP(L$1, m_preprocess!$1:$1048576, $D270, FALSE))</f>
        <v>19.422189999230199</v>
      </c>
      <c r="M270" s="24">
        <f>IF(ISBLANK(HLOOKUP(M$1, m_preprocess!$1:$1048576, $D270, FALSE)), "", HLOOKUP(M$1, m_preprocess!$1:$1048576, $D270, FALSE))</f>
        <v>55.431194185478098</v>
      </c>
      <c r="N270" s="24">
        <f>IF(ISBLANK(HLOOKUP(N$1, m_preprocess!$1:$1048576, $D270, FALSE)), "", HLOOKUP(N$1, m_preprocess!$1:$1048576, $D270, FALSE))</f>
        <v>11.012983191486942</v>
      </c>
      <c r="O270" s="24">
        <f>IF(ISBLANK(HLOOKUP(O$1, m_preprocess!$1:$1048576, $D270, FALSE)), "", HLOOKUP(O$1, m_preprocess!$1:$1048576, $D270, FALSE))</f>
        <v>15.99913439673143</v>
      </c>
      <c r="P270" s="24">
        <f>IF(ISBLANK(HLOOKUP(P$1, m_preprocess!$1:$1048576, $D270, FALSE)), "", HLOOKUP(P$1, m_preprocess!$1:$1048576, $D270, FALSE))</f>
        <v>5.2277015679257275</v>
      </c>
      <c r="Q270" s="24">
        <f>IF(ISBLANK(HLOOKUP(Q$1, m_preprocess!$1:$1048576, $D270, FALSE)), "", HLOOKUP(Q$1, m_preprocess!$1:$1048576, $D270, FALSE))</f>
        <v>54.926674202984792</v>
      </c>
      <c r="R270" s="24">
        <f>IF(ISBLANK(HLOOKUP(R$1, m_preprocess!$1:$1048576, $D270, FALSE)), "", HLOOKUP(R$1, m_preprocess!$1:$1048576, $D270, FALSE))</f>
        <v>293.24556528673355</v>
      </c>
      <c r="S270" s="24">
        <f>IF(ISBLANK(HLOOKUP(S$1, m_preprocess!$1:$1048576, $D270, FALSE)), "", HLOOKUP(S$1, m_preprocess!$1:$1048576, $D270, FALSE))</f>
        <v>995.899</v>
      </c>
      <c r="T270" s="24">
        <f>IF(ISBLANK(HLOOKUP(T$1, m_preprocess!$1:$1048576, $D270, FALSE)), "", HLOOKUP(T$1, m_preprocess!$1:$1048576, $D270, FALSE))</f>
        <v>10467.633693</v>
      </c>
      <c r="U270" s="24">
        <f>IF(ISBLANK(HLOOKUP(U$1, m_preprocess!$1:$1048576, $D270, FALSE)), "", HLOOKUP(U$1, m_preprocess!$1:$1048576, $D270, FALSE))</f>
        <v>36177</v>
      </c>
      <c r="V270" s="24">
        <f>IF(ISBLANK(HLOOKUP(V$1, m_preprocess!$1:$1048576, $D270, FALSE)), "", HLOOKUP(V$1, m_preprocess!$1:$1048576, $D270, FALSE))</f>
        <v>52.69359722992084</v>
      </c>
      <c r="W270" s="24">
        <f>IF(ISBLANK(HLOOKUP(W$1, m_preprocess!$1:$1048576, $D270, FALSE)), "", HLOOKUP(W$1, m_preprocess!$1:$1048576, $D270, FALSE))</f>
        <v>970106.8294150806</v>
      </c>
      <c r="X270" s="24">
        <f>IF(ISBLANK(HLOOKUP(X$1, m_preprocess!$1:$1048576, $D270, FALSE)), "", HLOOKUP(X$1, m_preprocess!$1:$1048576, $D270, FALSE))</f>
        <v>1994287.3720299506</v>
      </c>
      <c r="Y270" s="24">
        <f>IF(ISBLANK(HLOOKUP(Y$1, m_preprocess!$1:$1048576, $D270, FALSE)), "", HLOOKUP(Y$1, m_preprocess!$1:$1048576, $D270, FALSE))</f>
        <v>140.12</v>
      </c>
      <c r="Z270" s="24">
        <f>IF(ISBLANK(HLOOKUP(Z$1, m_preprocess!$1:$1048576, $D270, FALSE)), "", HLOOKUP(Z$1, m_preprocess!$1:$1048576, $D270, FALSE))</f>
        <v>93.1</v>
      </c>
      <c r="AA270" s="24">
        <f>IF(ISBLANK(HLOOKUP(AA$1, m_preprocess!$1:$1048576, $D270, FALSE)), "", HLOOKUP(AA$1, m_preprocess!$1:$1048576, $D270, FALSE))</f>
        <v>53.76</v>
      </c>
      <c r="AB270" s="24">
        <f>IF(ISBLANK(HLOOKUP(AB$1, m_preprocess!$1:$1048576, $D270, FALSE)), "", HLOOKUP(AB$1, m_preprocess!$1:$1048576, $D270, FALSE))</f>
        <v>54.994553000000003</v>
      </c>
      <c r="AC270" s="24">
        <f>IF(ISBLANK(HLOOKUP(AC$1, m_preprocess!$1:$1048576, $D270, FALSE)), "", HLOOKUP(AC$1, m_preprocess!$1:$1048576, $D270, FALSE))</f>
        <v>27.504020296199997</v>
      </c>
      <c r="AD270" s="24">
        <f>IF(ISBLANK(HLOOKUP(AD$1, m_preprocess!$1:$1048576, $D270, FALSE)), "", HLOOKUP(AD$1, m_preprocess!$1:$1048576, $D270, FALSE))</f>
        <v>168.24329964918687</v>
      </c>
      <c r="AE270" s="24">
        <f>IF(ISBLANK(HLOOKUP(AE$1, m_preprocess!$1:$1048576, $D270, FALSE)), "", HLOOKUP(AE$1, m_preprocess!$1:$1048576, $D270, FALSE))</f>
        <v>2218.8904556654552</v>
      </c>
      <c r="AF270" s="24">
        <f>IF(ISBLANK(HLOOKUP(AF$1, m_preprocess!$1:$1048576, $D270, FALSE)), "", HLOOKUP(AF$1, m_preprocess!$1:$1048576, $D270, FALSE))</f>
        <v>521.20745642514873</v>
      </c>
      <c r="AG270" s="24">
        <f>IF(ISBLANK(HLOOKUP(AG$1, m_preprocess!$1:$1048576, $D270, FALSE)), "", HLOOKUP(AG$1, m_preprocess!$1:$1048576, $D270, FALSE))</f>
        <v>10242.374169929999</v>
      </c>
      <c r="AH270" s="24">
        <f>IF(ISBLANK(HLOOKUP(AH$1, m_preprocess!$1:$1048576, $D270, FALSE)), "", HLOOKUP(AH$1, m_preprocess!$1:$1048576, $D270, FALSE))</f>
        <v>1006319</v>
      </c>
      <c r="AI270" s="24">
        <f>IF(ISBLANK(HLOOKUP(AI$1, m_preprocess!$1:$1048576, $D270, FALSE)), "", HLOOKUP(AI$1, m_preprocess!$1:$1048576, $D270, FALSE))</f>
        <v>90.256038563042353</v>
      </c>
    </row>
    <row r="271" spans="1:35" x14ac:dyDescent="0.25">
      <c r="A271" s="27">
        <v>42156</v>
      </c>
      <c r="B271">
        <v>2015</v>
      </c>
      <c r="C271">
        <v>6</v>
      </c>
      <c r="D271">
        <v>271</v>
      </c>
      <c r="E271" s="24">
        <f>IF(ISBLANK(HLOOKUP(E$1, m_preprocess!$1:$1048576, $D271, FALSE)), "", HLOOKUP(E$1, m_preprocess!$1:$1048576, $D271, FALSE))</f>
        <v>162.93739000912225</v>
      </c>
      <c r="F271" s="24">
        <f>IF(ISBLANK(HLOOKUP(F$1, m_preprocess!$1:$1048576, $D271, FALSE)), "", HLOOKUP(F$1, m_preprocess!$1:$1048576, $D271, FALSE))</f>
        <v>99.65</v>
      </c>
      <c r="G271" s="24">
        <f>IF(ISBLANK(HLOOKUP(G$1, m_preprocess!$1:$1048576, $D271, FALSE)), "", HLOOKUP(G$1, m_preprocess!$1:$1048576, $D271, FALSE))</f>
        <v>204.95450797713423</v>
      </c>
      <c r="H271" s="24">
        <f>IF(ISBLANK(HLOOKUP(H$1, m_preprocess!$1:$1048576, $D271, FALSE)), "", HLOOKUP(H$1, m_preprocess!$1:$1048576, $D271, FALSE))</f>
        <v>63.077004869137141</v>
      </c>
      <c r="I271" s="24">
        <f>IF(ISBLANK(HLOOKUP(I$1, m_preprocess!$1:$1048576, $D271, FALSE)), "", HLOOKUP(I$1, m_preprocess!$1:$1048576, $D271, FALSE))</f>
        <v>70.800557340293892</v>
      </c>
      <c r="J271" s="24">
        <f>IF(ISBLANK(HLOOKUP(J$1, m_preprocess!$1:$1048576, $D271, FALSE)), "", HLOOKUP(J$1, m_preprocess!$1:$1048576, $D271, FALSE))</f>
        <v>104.04175769670502</v>
      </c>
      <c r="K271" s="24">
        <f>IF(ISBLANK(HLOOKUP(K$1, m_preprocess!$1:$1048576, $D271, FALSE)), "", HLOOKUP(K$1, m_preprocess!$1:$1048576, $D271, FALSE))</f>
        <v>64.645027872500378</v>
      </c>
      <c r="L271" s="24">
        <f>IF(ISBLANK(HLOOKUP(L$1, m_preprocess!$1:$1048576, $D271, FALSE)), "", HLOOKUP(L$1, m_preprocess!$1:$1048576, $D271, FALSE))</f>
        <v>25.703381681077456</v>
      </c>
      <c r="M271" s="24">
        <f>IF(ISBLANK(HLOOKUP(M$1, m_preprocess!$1:$1048576, $D271, FALSE)), "", HLOOKUP(M$1, m_preprocess!$1:$1048576, $D271, FALSE))</f>
        <v>63.486668434776362</v>
      </c>
      <c r="N271" s="24">
        <f>IF(ISBLANK(HLOOKUP(N$1, m_preprocess!$1:$1048576, $D271, FALSE)), "", HLOOKUP(N$1, m_preprocess!$1:$1048576, $D271, FALSE))</f>
        <v>11.129539488983575</v>
      </c>
      <c r="O271" s="24">
        <f>IF(ISBLANK(HLOOKUP(O$1, m_preprocess!$1:$1048576, $D271, FALSE)), "", HLOOKUP(O$1, m_preprocess!$1:$1048576, $D271, FALSE))</f>
        <v>18.001760407269568</v>
      </c>
      <c r="P271" s="24">
        <f>IF(ISBLANK(HLOOKUP(P$1, m_preprocess!$1:$1048576, $D271, FALSE)), "", HLOOKUP(P$1, m_preprocess!$1:$1048576, $D271, FALSE))</f>
        <v>6.1722878100450824</v>
      </c>
      <c r="Q271" s="24">
        <f>IF(ISBLANK(HLOOKUP(Q$1, m_preprocess!$1:$1048576, $D271, FALSE)), "", HLOOKUP(Q$1, m_preprocess!$1:$1048576, $D271, FALSE))</f>
        <v>58.913878484078921</v>
      </c>
      <c r="R271" s="24">
        <f>IF(ISBLANK(HLOOKUP(R$1, m_preprocess!$1:$1048576, $D271, FALSE)), "", HLOOKUP(R$1, m_preprocess!$1:$1048576, $D271, FALSE))</f>
        <v>287.53758334955808</v>
      </c>
      <c r="S271" s="24">
        <f>IF(ISBLANK(HLOOKUP(S$1, m_preprocess!$1:$1048576, $D271, FALSE)), "", HLOOKUP(S$1, m_preprocess!$1:$1048576, $D271, FALSE))</f>
        <v>1055.434</v>
      </c>
      <c r="T271" s="24">
        <f>IF(ISBLANK(HLOOKUP(T$1, m_preprocess!$1:$1048576, $D271, FALSE)), "", HLOOKUP(T$1, m_preprocess!$1:$1048576, $D271, FALSE))</f>
        <v>11254.419667000002</v>
      </c>
      <c r="U271" s="24">
        <f>IF(ISBLANK(HLOOKUP(U$1, m_preprocess!$1:$1048576, $D271, FALSE)), "", HLOOKUP(U$1, m_preprocess!$1:$1048576, $D271, FALSE))</f>
        <v>41256</v>
      </c>
      <c r="V271" s="24">
        <f>IF(ISBLANK(HLOOKUP(V$1, m_preprocess!$1:$1048576, $D271, FALSE)), "", HLOOKUP(V$1, m_preprocess!$1:$1048576, $D271, FALSE))</f>
        <v>52.612081035893141</v>
      </c>
      <c r="W271" s="24">
        <f>IF(ISBLANK(HLOOKUP(W$1, m_preprocess!$1:$1048576, $D271, FALSE)), "", HLOOKUP(W$1, m_preprocess!$1:$1048576, $D271, FALSE))</f>
        <v>1007950.4398140538</v>
      </c>
      <c r="X271" s="24">
        <f>IF(ISBLANK(HLOOKUP(X$1, m_preprocess!$1:$1048576, $D271, FALSE)), "", HLOOKUP(X$1, m_preprocess!$1:$1048576, $D271, FALSE))</f>
        <v>2081161.2737850617</v>
      </c>
      <c r="Y271" s="24">
        <f>IF(ISBLANK(HLOOKUP(Y$1, m_preprocess!$1:$1048576, $D271, FALSE)), "", HLOOKUP(Y$1, m_preprocess!$1:$1048576, $D271, FALSE))</f>
        <v>139.03</v>
      </c>
      <c r="Z271" s="24">
        <f>IF(ISBLANK(HLOOKUP(Z$1, m_preprocess!$1:$1048576, $D271, FALSE)), "", HLOOKUP(Z$1, m_preprocess!$1:$1048576, $D271, FALSE))</f>
        <v>92.5</v>
      </c>
      <c r="AA271" s="24">
        <f>IF(ISBLANK(HLOOKUP(AA$1, m_preprocess!$1:$1048576, $D271, FALSE)), "", HLOOKUP(AA$1, m_preprocess!$1:$1048576, $D271, FALSE))</f>
        <v>55</v>
      </c>
      <c r="AB271" s="24">
        <f>IF(ISBLANK(HLOOKUP(AB$1, m_preprocess!$1:$1048576, $D271, FALSE)), "", HLOOKUP(AB$1, m_preprocess!$1:$1048576, $D271, FALSE))</f>
        <v>54.881053999999999</v>
      </c>
      <c r="AC271" s="24">
        <f>IF(ISBLANK(HLOOKUP(AC$1, m_preprocess!$1:$1048576, $D271, FALSE)), "", HLOOKUP(AC$1, m_preprocess!$1:$1048576, $D271, FALSE))</f>
        <v>30.539026632999999</v>
      </c>
      <c r="AD271" s="24">
        <f>IF(ISBLANK(HLOOKUP(AD$1, m_preprocess!$1:$1048576, $D271, FALSE)), "", HLOOKUP(AD$1, m_preprocess!$1:$1048576, $D271, FALSE))</f>
        <v>172.41317476889256</v>
      </c>
      <c r="AE271" s="24">
        <f>IF(ISBLANK(HLOOKUP(AE$1, m_preprocess!$1:$1048576, $D271, FALSE)), "", HLOOKUP(AE$1, m_preprocess!$1:$1048576, $D271, FALSE))</f>
        <v>2232.7910728966831</v>
      </c>
      <c r="AF271" s="24">
        <f>IF(ISBLANK(HLOOKUP(AF$1, m_preprocess!$1:$1048576, $D271, FALSE)), "", HLOOKUP(AF$1, m_preprocess!$1:$1048576, $D271, FALSE))</f>
        <v>539.8536623688268</v>
      </c>
      <c r="AG271" s="24">
        <f>IF(ISBLANK(HLOOKUP(AG$1, m_preprocess!$1:$1048576, $D271, FALSE)), "", HLOOKUP(AG$1, m_preprocess!$1:$1048576, $D271, FALSE))</f>
        <v>10391.14120383196</v>
      </c>
      <c r="AH271" s="24">
        <f>IF(ISBLANK(HLOOKUP(AH$1, m_preprocess!$1:$1048576, $D271, FALSE)), "", HLOOKUP(AH$1, m_preprocess!$1:$1048576, $D271, FALSE))</f>
        <v>1071132</v>
      </c>
      <c r="AI271" s="24">
        <f>IF(ISBLANK(HLOOKUP(AI$1, m_preprocess!$1:$1048576, $D271, FALSE)), "", HLOOKUP(AI$1, m_preprocess!$1:$1048576, $D271, FALSE))</f>
        <v>89.892888392200661</v>
      </c>
    </row>
    <row r="272" spans="1:35" x14ac:dyDescent="0.25">
      <c r="A272" s="27">
        <v>42186</v>
      </c>
      <c r="B272">
        <v>2015</v>
      </c>
      <c r="C272">
        <v>7</v>
      </c>
      <c r="D272">
        <v>272</v>
      </c>
      <c r="E272" s="24">
        <f>IF(ISBLANK(HLOOKUP(E$1, m_preprocess!$1:$1048576, $D272, FALSE)), "", HLOOKUP(E$1, m_preprocess!$1:$1048576, $D272, FALSE))</f>
        <v>151.84479634306331</v>
      </c>
      <c r="F272" s="24">
        <f>IF(ISBLANK(HLOOKUP(F$1, m_preprocess!$1:$1048576, $D272, FALSE)), "", HLOOKUP(F$1, m_preprocess!$1:$1048576, $D272, FALSE))</f>
        <v>100.52</v>
      </c>
      <c r="G272" s="24">
        <f>IF(ISBLANK(HLOOKUP(G$1, m_preprocess!$1:$1048576, $D272, FALSE)), "", HLOOKUP(G$1, m_preprocess!$1:$1048576, $D272, FALSE))</f>
        <v>206.14122902017087</v>
      </c>
      <c r="H272" s="24">
        <f>IF(ISBLANK(HLOOKUP(H$1, m_preprocess!$1:$1048576, $D272, FALSE)), "", HLOOKUP(H$1, m_preprocess!$1:$1048576, $D272, FALSE))</f>
        <v>64.385563122159823</v>
      </c>
      <c r="I272" s="24">
        <f>IF(ISBLANK(HLOOKUP(I$1, m_preprocess!$1:$1048576, $D272, FALSE)), "", HLOOKUP(I$1, m_preprocess!$1:$1048576, $D272, FALSE))</f>
        <v>69.197636898867032</v>
      </c>
      <c r="J272" s="24">
        <f>IF(ISBLANK(HLOOKUP(J$1, m_preprocess!$1:$1048576, $D272, FALSE)), "", HLOOKUP(J$1, m_preprocess!$1:$1048576, $D272, FALSE))</f>
        <v>105.66837751519333</v>
      </c>
      <c r="K272" s="24">
        <f>IF(ISBLANK(HLOOKUP(K$1, m_preprocess!$1:$1048576, $D272, FALSE)), "", HLOOKUP(K$1, m_preprocess!$1:$1048576, $D272, FALSE))</f>
        <v>59.150557457623897</v>
      </c>
      <c r="L272" s="24">
        <f>IF(ISBLANK(HLOOKUP(L$1, m_preprocess!$1:$1048576, $D272, FALSE)), "", HLOOKUP(L$1, m_preprocess!$1:$1048576, $D272, FALSE))</f>
        <v>26.823215007944079</v>
      </c>
      <c r="M272" s="24">
        <f>IF(ISBLANK(HLOOKUP(M$1, m_preprocess!$1:$1048576, $D272, FALSE)), "", HLOOKUP(M$1, m_preprocess!$1:$1048576, $D272, FALSE))</f>
        <v>65.107276477465277</v>
      </c>
      <c r="N272" s="24">
        <f>IF(ISBLANK(HLOOKUP(N$1, m_preprocess!$1:$1048576, $D272, FALSE)), "", HLOOKUP(N$1, m_preprocess!$1:$1048576, $D272, FALSE))</f>
        <v>11.462211110281988</v>
      </c>
      <c r="O272" s="24">
        <f>IF(ISBLANK(HLOOKUP(O$1, m_preprocess!$1:$1048576, $D272, FALSE)), "", HLOOKUP(O$1, m_preprocess!$1:$1048576, $D272, FALSE))</f>
        <v>17.974669208972397</v>
      </c>
      <c r="P272" s="24">
        <f>IF(ISBLANK(HLOOKUP(P$1, m_preprocess!$1:$1048576, $D272, FALSE)), "", HLOOKUP(P$1, m_preprocess!$1:$1048576, $D272, FALSE))</f>
        <v>6.9116997426950881</v>
      </c>
      <c r="Q272" s="24">
        <f>IF(ISBLANK(HLOOKUP(Q$1, m_preprocess!$1:$1048576, $D272, FALSE)), "", HLOOKUP(Q$1, m_preprocess!$1:$1048576, $D272, FALSE))</f>
        <v>62.475138912244162</v>
      </c>
      <c r="R272" s="24">
        <f>IF(ISBLANK(HLOOKUP(R$1, m_preprocess!$1:$1048576, $D272, FALSE)), "", HLOOKUP(R$1, m_preprocess!$1:$1048576, $D272, FALSE))</f>
        <v>300.26490612996105</v>
      </c>
      <c r="S272" s="24">
        <f>IF(ISBLANK(HLOOKUP(S$1, m_preprocess!$1:$1048576, $D272, FALSE)), "", HLOOKUP(S$1, m_preprocess!$1:$1048576, $D272, FALSE))</f>
        <v>1069.6220000000001</v>
      </c>
      <c r="T272" s="24">
        <f>IF(ISBLANK(HLOOKUP(T$1, m_preprocess!$1:$1048576, $D272, FALSE)), "", HLOOKUP(T$1, m_preprocess!$1:$1048576, $D272, FALSE))</f>
        <v>11907.361918999997</v>
      </c>
      <c r="U272" s="24">
        <f>IF(ISBLANK(HLOOKUP(U$1, m_preprocess!$1:$1048576, $D272, FALSE)), "", HLOOKUP(U$1, m_preprocess!$1:$1048576, $D272, FALSE))</f>
        <v>39874</v>
      </c>
      <c r="V272" s="24">
        <f>IF(ISBLANK(HLOOKUP(V$1, m_preprocess!$1:$1048576, $D272, FALSE)), "", HLOOKUP(V$1, m_preprocess!$1:$1048576, $D272, FALSE))</f>
        <v>51.738011929210657</v>
      </c>
      <c r="W272" s="24">
        <f>IF(ISBLANK(HLOOKUP(W$1, m_preprocess!$1:$1048576, $D272, FALSE)), "", HLOOKUP(W$1, m_preprocess!$1:$1048576, $D272, FALSE))</f>
        <v>1019405.0283519253</v>
      </c>
      <c r="X272" s="24">
        <f>IF(ISBLANK(HLOOKUP(X$1, m_preprocess!$1:$1048576, $D272, FALSE)), "", HLOOKUP(X$1, m_preprocess!$1:$1048576, $D272, FALSE))</f>
        <v>2096320.6789682626</v>
      </c>
      <c r="Y272" s="24">
        <f>IF(ISBLANK(HLOOKUP(Y$1, m_preprocess!$1:$1048576, $D272, FALSE)), "", HLOOKUP(Y$1, m_preprocess!$1:$1048576, $D272, FALSE))</f>
        <v>143.59</v>
      </c>
      <c r="Z272" s="24">
        <f>IF(ISBLANK(HLOOKUP(Z$1, m_preprocess!$1:$1048576, $D272, FALSE)), "", HLOOKUP(Z$1, m_preprocess!$1:$1048576, $D272, FALSE))</f>
        <v>95.5</v>
      </c>
      <c r="AA272" s="24">
        <f>IF(ISBLANK(HLOOKUP(AA$1, m_preprocess!$1:$1048576, $D272, FALSE)), "", HLOOKUP(AA$1, m_preprocess!$1:$1048576, $D272, FALSE))</f>
        <v>56.003937000000001</v>
      </c>
      <c r="AB272" s="24">
        <f>IF(ISBLANK(HLOOKUP(AB$1, m_preprocess!$1:$1048576, $D272, FALSE)), "", HLOOKUP(AB$1, m_preprocess!$1:$1048576, $D272, FALSE))</f>
        <v>56.09</v>
      </c>
      <c r="AC272" s="24">
        <f>IF(ISBLANK(HLOOKUP(AC$1, m_preprocess!$1:$1048576, $D272, FALSE)), "", HLOOKUP(AC$1, m_preprocess!$1:$1048576, $D272, FALSE))</f>
        <v>27.695384702799998</v>
      </c>
      <c r="AD272" s="24">
        <f>IF(ISBLANK(HLOOKUP(AD$1, m_preprocess!$1:$1048576, $D272, FALSE)), "", HLOOKUP(AD$1, m_preprocess!$1:$1048576, $D272, FALSE))</f>
        <v>172.84921561632007</v>
      </c>
      <c r="AE272" s="24">
        <f>IF(ISBLANK(HLOOKUP(AE$1, m_preprocess!$1:$1048576, $D272, FALSE)), "", HLOOKUP(AE$1, m_preprocess!$1:$1048576, $D272, FALSE))</f>
        <v>2267.5667844955315</v>
      </c>
      <c r="AF272" s="24">
        <f>IF(ISBLANK(HLOOKUP(AF$1, m_preprocess!$1:$1048576, $D272, FALSE)), "", HLOOKUP(AF$1, m_preprocess!$1:$1048576, $D272, FALSE))</f>
        <v>557.75080397720922</v>
      </c>
      <c r="AG272" s="24">
        <f>IF(ISBLANK(HLOOKUP(AG$1, m_preprocess!$1:$1048576, $D272, FALSE)), "", HLOOKUP(AG$1, m_preprocess!$1:$1048576, $D272, FALSE))</f>
        <v>10489.951386068931</v>
      </c>
      <c r="AH272" s="24">
        <f>IF(ISBLANK(HLOOKUP(AH$1, m_preprocess!$1:$1048576, $D272, FALSE)), "", HLOOKUP(AH$1, m_preprocess!$1:$1048576, $D272, FALSE))</f>
        <v>1028153</v>
      </c>
      <c r="AI272" s="24">
        <f>IF(ISBLANK(HLOOKUP(AI$1, m_preprocess!$1:$1048576, $D272, FALSE)), "", HLOOKUP(AI$1, m_preprocess!$1:$1048576, $D272, FALSE))</f>
        <v>89.099104030373979</v>
      </c>
    </row>
    <row r="273" spans="1:35" x14ac:dyDescent="0.25">
      <c r="A273" s="27">
        <v>42217</v>
      </c>
      <c r="B273">
        <v>2015</v>
      </c>
      <c r="C273">
        <v>8</v>
      </c>
      <c r="D273">
        <v>273</v>
      </c>
      <c r="E273" s="24">
        <f>IF(ISBLANK(HLOOKUP(E$1, m_preprocess!$1:$1048576, $D273, FALSE)), "", HLOOKUP(E$1, m_preprocess!$1:$1048576, $D273, FALSE))</f>
        <v>146.46506720486232</v>
      </c>
      <c r="F273" s="24">
        <f>IF(ISBLANK(HLOOKUP(F$1, m_preprocess!$1:$1048576, $D273, FALSE)), "", HLOOKUP(F$1, m_preprocess!$1:$1048576, $D273, FALSE))</f>
        <v>100.27</v>
      </c>
      <c r="G273" s="24">
        <f>IF(ISBLANK(HLOOKUP(G$1, m_preprocess!$1:$1048576, $D273, FALSE)), "", HLOOKUP(G$1, m_preprocess!$1:$1048576, $D273, FALSE))</f>
        <v>194.48466936371804</v>
      </c>
      <c r="H273" s="24">
        <f>IF(ISBLANK(HLOOKUP(H$1, m_preprocess!$1:$1048576, $D273, FALSE)), "", HLOOKUP(H$1, m_preprocess!$1:$1048576, $D273, FALSE))</f>
        <v>65.571572419871373</v>
      </c>
      <c r="I273" s="24">
        <f>IF(ISBLANK(HLOOKUP(I$1, m_preprocess!$1:$1048576, $D273, FALSE)), "", HLOOKUP(I$1, m_preprocess!$1:$1048576, $D273, FALSE))</f>
        <v>69.010012237607597</v>
      </c>
      <c r="J273" s="24">
        <f>IF(ISBLANK(HLOOKUP(J$1, m_preprocess!$1:$1048576, $D273, FALSE)), "", HLOOKUP(J$1, m_preprocess!$1:$1048576, $D273, FALSE))</f>
        <v>103.5179892911698</v>
      </c>
      <c r="K273" s="24">
        <f>IF(ISBLANK(HLOOKUP(K$1, m_preprocess!$1:$1048576, $D273, FALSE)), "", HLOOKUP(K$1, m_preprocess!$1:$1048576, $D273, FALSE))</f>
        <v>56.452462937682654</v>
      </c>
      <c r="L273" s="24">
        <f>IF(ISBLANK(HLOOKUP(L$1, m_preprocess!$1:$1048576, $D273, FALSE)), "", HLOOKUP(L$1, m_preprocess!$1:$1048576, $D273, FALSE))</f>
        <v>24.034149859331926</v>
      </c>
      <c r="M273" s="24">
        <f>IF(ISBLANK(HLOOKUP(M$1, m_preprocess!$1:$1048576, $D273, FALSE)), "", HLOOKUP(M$1, m_preprocess!$1:$1048576, $D273, FALSE))</f>
        <v>63.774832104344036</v>
      </c>
      <c r="N273" s="24">
        <f>IF(ISBLANK(HLOOKUP(N$1, m_preprocess!$1:$1048576, $D273, FALSE)), "", HLOOKUP(N$1, m_preprocess!$1:$1048576, $D273, FALSE))</f>
        <v>12.790212810353099</v>
      </c>
      <c r="O273" s="24">
        <f>IF(ISBLANK(HLOOKUP(O$1, m_preprocess!$1:$1048576, $D273, FALSE)), "", HLOOKUP(O$1, m_preprocess!$1:$1048576, $D273, FALSE))</f>
        <v>17.905919573113852</v>
      </c>
      <c r="P273" s="24">
        <f>IF(ISBLANK(HLOOKUP(P$1, m_preprocess!$1:$1048576, $D273, FALSE)), "", HLOOKUP(P$1, m_preprocess!$1:$1048576, $D273, FALSE))</f>
        <v>7.1180850958751094</v>
      </c>
      <c r="Q273" s="24">
        <f>IF(ISBLANK(HLOOKUP(Q$1, m_preprocess!$1:$1048576, $D273, FALSE)), "", HLOOKUP(Q$1, m_preprocess!$1:$1048576, $D273, FALSE))</f>
        <v>57.56663841808485</v>
      </c>
      <c r="R273" s="24">
        <f>IF(ISBLANK(HLOOKUP(R$1, m_preprocess!$1:$1048576, $D273, FALSE)), "", HLOOKUP(R$1, m_preprocess!$1:$1048576, $D273, FALSE))</f>
        <v>305.00566062282076</v>
      </c>
      <c r="S273" s="24">
        <f>IF(ISBLANK(HLOOKUP(S$1, m_preprocess!$1:$1048576, $D273, FALSE)), "", HLOOKUP(S$1, m_preprocess!$1:$1048576, $D273, FALSE))</f>
        <v>977.46900000000005</v>
      </c>
      <c r="T273" s="24">
        <f>IF(ISBLANK(HLOOKUP(T$1, m_preprocess!$1:$1048576, $D273, FALSE)), "", HLOOKUP(T$1, m_preprocess!$1:$1048576, $D273, FALSE))</f>
        <v>11130.262807999996</v>
      </c>
      <c r="U273" s="24">
        <f>IF(ISBLANK(HLOOKUP(U$1, m_preprocess!$1:$1048576, $D273, FALSE)), "", HLOOKUP(U$1, m_preprocess!$1:$1048576, $D273, FALSE))</f>
        <v>42568</v>
      </c>
      <c r="V273" s="24">
        <f>IF(ISBLANK(HLOOKUP(V$1, m_preprocess!$1:$1048576, $D273, FALSE)), "", HLOOKUP(V$1, m_preprocess!$1:$1048576, $D273, FALSE))</f>
        <v>51.115015833596132</v>
      </c>
      <c r="W273" s="24">
        <f>IF(ISBLANK(HLOOKUP(W$1, m_preprocess!$1:$1048576, $D273, FALSE)), "", HLOOKUP(W$1, m_preprocess!$1:$1048576, $D273, FALSE))</f>
        <v>1014799.1582985822</v>
      </c>
      <c r="X273" s="24">
        <f>IF(ISBLANK(HLOOKUP(X$1, m_preprocess!$1:$1048576, $D273, FALSE)), "", HLOOKUP(X$1, m_preprocess!$1:$1048576, $D273, FALSE))</f>
        <v>2079556.2828180152</v>
      </c>
      <c r="Y273" s="24">
        <f>IF(ISBLANK(HLOOKUP(Y$1, m_preprocess!$1:$1048576, $D273, FALSE)), "", HLOOKUP(Y$1, m_preprocess!$1:$1048576, $D273, FALSE))</f>
        <v>141.13</v>
      </c>
      <c r="Z273" s="24">
        <f>IF(ISBLANK(HLOOKUP(Z$1, m_preprocess!$1:$1048576, $D273, FALSE)), "", HLOOKUP(Z$1, m_preprocess!$1:$1048576, $D273, FALSE))</f>
        <v>97.6</v>
      </c>
      <c r="AA273" s="24">
        <f>IF(ISBLANK(HLOOKUP(AA$1, m_preprocess!$1:$1048576, $D273, FALSE)), "", HLOOKUP(AA$1, m_preprocess!$1:$1048576, $D273, FALSE))</f>
        <v>53.326613999999999</v>
      </c>
      <c r="AB273" s="24">
        <f>IF(ISBLANK(HLOOKUP(AB$1, m_preprocess!$1:$1048576, $D273, FALSE)), "", HLOOKUP(AB$1, m_preprocess!$1:$1048576, $D273, FALSE))</f>
        <v>56.781573999999999</v>
      </c>
      <c r="AC273" s="24">
        <f>IF(ISBLANK(HLOOKUP(AC$1, m_preprocess!$1:$1048576, $D273, FALSE)), "", HLOOKUP(AC$1, m_preprocess!$1:$1048576, $D273, FALSE))</f>
        <v>26.275479548100002</v>
      </c>
      <c r="AD273" s="24">
        <f>IF(ISBLANK(HLOOKUP(AD$1, m_preprocess!$1:$1048576, $D273, FALSE)), "", HLOOKUP(AD$1, m_preprocess!$1:$1048576, $D273, FALSE))</f>
        <v>166.90113212813318</v>
      </c>
      <c r="AE273" s="24">
        <f>IF(ISBLANK(HLOOKUP(AE$1, m_preprocess!$1:$1048576, $D273, FALSE)), "", HLOOKUP(AE$1, m_preprocess!$1:$1048576, $D273, FALSE))</f>
        <v>2020.924832097536</v>
      </c>
      <c r="AF273" s="24">
        <f>IF(ISBLANK(HLOOKUP(AF$1, m_preprocess!$1:$1048576, $D273, FALSE)), "", HLOOKUP(AF$1, m_preprocess!$1:$1048576, $D273, FALSE))</f>
        <v>598.35308654745484</v>
      </c>
      <c r="AG273" s="24">
        <f>IF(ISBLANK(HLOOKUP(AG$1, m_preprocess!$1:$1048576, $D273, FALSE)), "", HLOOKUP(AG$1, m_preprocess!$1:$1048576, $D273, FALSE))</f>
        <v>10516.208231863187</v>
      </c>
      <c r="AH273" s="24">
        <f>IF(ISBLANK(HLOOKUP(AH$1, m_preprocess!$1:$1048576, $D273, FALSE)), "", HLOOKUP(AH$1, m_preprocess!$1:$1048576, $D273, FALSE))</f>
        <v>1002452</v>
      </c>
      <c r="AI273" s="24">
        <f>IF(ISBLANK(HLOOKUP(AI$1, m_preprocess!$1:$1048576, $D273, FALSE)), "", HLOOKUP(AI$1, m_preprocess!$1:$1048576, $D273, FALSE))</f>
        <v>87.88733447121399</v>
      </c>
    </row>
    <row r="274" spans="1:35" x14ac:dyDescent="0.25">
      <c r="A274" s="27">
        <v>42248</v>
      </c>
      <c r="B274">
        <v>2015</v>
      </c>
      <c r="C274">
        <v>9</v>
      </c>
      <c r="D274">
        <v>274</v>
      </c>
      <c r="E274" s="24">
        <f>IF(ISBLANK(HLOOKUP(E$1, m_preprocess!$1:$1048576, $D274, FALSE)), "", HLOOKUP(E$1, m_preprocess!$1:$1048576, $D274, FALSE))</f>
        <v>145.88232371860067</v>
      </c>
      <c r="F274" s="24">
        <f>IF(ISBLANK(HLOOKUP(F$1, m_preprocess!$1:$1048576, $D274, FALSE)), "", HLOOKUP(F$1, m_preprocess!$1:$1048576, $D274, FALSE))</f>
        <v>103.33</v>
      </c>
      <c r="G274" s="24">
        <f>IF(ISBLANK(HLOOKUP(G$1, m_preprocess!$1:$1048576, $D274, FALSE)), "", HLOOKUP(G$1, m_preprocess!$1:$1048576, $D274, FALSE))</f>
        <v>216.4978533230732</v>
      </c>
      <c r="H274" s="24">
        <f>IF(ISBLANK(HLOOKUP(H$1, m_preprocess!$1:$1048576, $D274, FALSE)), "", HLOOKUP(H$1, m_preprocess!$1:$1048576, $D274, FALSE))</f>
        <v>66.72474807499195</v>
      </c>
      <c r="I274" s="24">
        <f>IF(ISBLANK(HLOOKUP(I$1, m_preprocess!$1:$1048576, $D274, FALSE)), "", HLOOKUP(I$1, m_preprocess!$1:$1048576, $D274, FALSE))</f>
        <v>73.322714592520001</v>
      </c>
      <c r="J274" s="24">
        <f>IF(ISBLANK(HLOOKUP(J$1, m_preprocess!$1:$1048576, $D274, FALSE)), "", HLOOKUP(J$1, m_preprocess!$1:$1048576, $D274, FALSE))</f>
        <v>102.60218936704948</v>
      </c>
      <c r="K274" s="24">
        <f>IF(ISBLANK(HLOOKUP(K$1, m_preprocess!$1:$1048576, $D274, FALSE)), "", HLOOKUP(K$1, m_preprocess!$1:$1048576, $D274, FALSE))</f>
        <v>58.020316455922845</v>
      </c>
      <c r="L274" s="24">
        <f>IF(ISBLANK(HLOOKUP(L$1, m_preprocess!$1:$1048576, $D274, FALSE)), "", HLOOKUP(L$1, m_preprocess!$1:$1048576, $D274, FALSE))</f>
        <v>25.751074363124534</v>
      </c>
      <c r="M274" s="24">
        <f>IF(ISBLANK(HLOOKUP(M$1, m_preprocess!$1:$1048576, $D274, FALSE)), "", HLOOKUP(M$1, m_preprocess!$1:$1048576, $D274, FALSE))</f>
        <v>63.278136534980867</v>
      </c>
      <c r="N274" s="24">
        <f>IF(ISBLANK(HLOOKUP(N$1, m_preprocess!$1:$1048576, $D274, FALSE)), "", HLOOKUP(N$1, m_preprocess!$1:$1048576, $D274, FALSE))</f>
        <v>13.225827692183531</v>
      </c>
      <c r="O274" s="24">
        <f>IF(ISBLANK(HLOOKUP(O$1, m_preprocess!$1:$1048576, $D274, FALSE)), "", HLOOKUP(O$1, m_preprocess!$1:$1048576, $D274, FALSE))</f>
        <v>17.979026095130028</v>
      </c>
      <c r="P274" s="24">
        <f>IF(ISBLANK(HLOOKUP(P$1, m_preprocess!$1:$1048576, $D274, FALSE)), "", HLOOKUP(P$1, m_preprocess!$1:$1048576, $D274, FALSE))</f>
        <v>7.3442481305544334</v>
      </c>
      <c r="Q274" s="24">
        <f>IF(ISBLANK(HLOOKUP(Q$1, m_preprocess!$1:$1048576, $D274, FALSE)), "", HLOOKUP(Q$1, m_preprocess!$1:$1048576, $D274, FALSE))</f>
        <v>48.680783273236692</v>
      </c>
      <c r="R274" s="24">
        <f>IF(ISBLANK(HLOOKUP(R$1, m_preprocess!$1:$1048576, $D274, FALSE)), "", HLOOKUP(R$1, m_preprocess!$1:$1048576, $D274, FALSE))</f>
        <v>272.6905277866378</v>
      </c>
      <c r="S274" s="24">
        <f>IF(ISBLANK(HLOOKUP(S$1, m_preprocess!$1:$1048576, $D274, FALSE)), "", HLOOKUP(S$1, m_preprocess!$1:$1048576, $D274, FALSE))</f>
        <v>1123.491</v>
      </c>
      <c r="T274" s="24">
        <f>IF(ISBLANK(HLOOKUP(T$1, m_preprocess!$1:$1048576, $D274, FALSE)), "", HLOOKUP(T$1, m_preprocess!$1:$1048576, $D274, FALSE))</f>
        <v>10552.903241000002</v>
      </c>
      <c r="U274" s="24">
        <f>IF(ISBLANK(HLOOKUP(U$1, m_preprocess!$1:$1048576, $D274, FALSE)), "", HLOOKUP(U$1, m_preprocess!$1:$1048576, $D274, FALSE))</f>
        <v>42771</v>
      </c>
      <c r="V274" s="24">
        <f>IF(ISBLANK(HLOOKUP(V$1, m_preprocess!$1:$1048576, $D274, FALSE)), "", HLOOKUP(V$1, m_preprocess!$1:$1048576, $D274, FALSE))</f>
        <v>51.01368138414778</v>
      </c>
      <c r="W274" s="24">
        <f>IF(ISBLANK(HLOOKUP(W$1, m_preprocess!$1:$1048576, $D274, FALSE)), "", HLOOKUP(W$1, m_preprocess!$1:$1048576, $D274, FALSE))</f>
        <v>1018754.0524484505</v>
      </c>
      <c r="X274" s="24">
        <f>IF(ISBLANK(HLOOKUP(X$1, m_preprocess!$1:$1048576, $D274, FALSE)), "", HLOOKUP(X$1, m_preprocess!$1:$1048576, $D274, FALSE))</f>
        <v>2087927.0738260755</v>
      </c>
      <c r="Y274" s="24">
        <f>IF(ISBLANK(HLOOKUP(Y$1, m_preprocess!$1:$1048576, $D274, FALSE)), "", HLOOKUP(Y$1, m_preprocess!$1:$1048576, $D274, FALSE))</f>
        <v>138.58000000000001</v>
      </c>
      <c r="Z274" s="24">
        <f>IF(ISBLANK(HLOOKUP(Z$1, m_preprocess!$1:$1048576, $D274, FALSE)), "", HLOOKUP(Z$1, m_preprocess!$1:$1048576, $D274, FALSE))</f>
        <v>94.3</v>
      </c>
      <c r="AA274" s="24">
        <f>IF(ISBLANK(HLOOKUP(AA$1, m_preprocess!$1:$1048576, $D274, FALSE)), "", HLOOKUP(AA$1, m_preprocess!$1:$1048576, $D274, FALSE))</f>
        <v>56.955643000000002</v>
      </c>
      <c r="AB274" s="24">
        <f>IF(ISBLANK(HLOOKUP(AB$1, m_preprocess!$1:$1048576, $D274, FALSE)), "", HLOOKUP(AB$1, m_preprocess!$1:$1048576, $D274, FALSE))</f>
        <v>54.618008000000003</v>
      </c>
      <c r="AC274" s="24">
        <f>IF(ISBLANK(HLOOKUP(AC$1, m_preprocess!$1:$1048576, $D274, FALSE)), "", HLOOKUP(AC$1, m_preprocess!$1:$1048576, $D274, FALSE))</f>
        <v>30.731866132900002</v>
      </c>
      <c r="AD274" s="24">
        <f>IF(ISBLANK(HLOOKUP(AD$1, m_preprocess!$1:$1048576, $D274, FALSE)), "", HLOOKUP(AD$1, m_preprocess!$1:$1048576, $D274, FALSE))</f>
        <v>168.21253317794319</v>
      </c>
      <c r="AE274" s="24">
        <f>IF(ISBLANK(HLOOKUP(AE$1, m_preprocess!$1:$1048576, $D274, FALSE)), "", HLOOKUP(AE$1, m_preprocess!$1:$1048576, $D274, FALSE))</f>
        <v>1939.9462688214221</v>
      </c>
      <c r="AF274" s="24">
        <f>IF(ISBLANK(HLOOKUP(AF$1, m_preprocess!$1:$1048576, $D274, FALSE)), "", HLOOKUP(AF$1, m_preprocess!$1:$1048576, $D274, FALSE))</f>
        <v>583.28066514704028</v>
      </c>
      <c r="AG274" s="24">
        <f>IF(ISBLANK(HLOOKUP(AG$1, m_preprocess!$1:$1048576, $D274, FALSE)), "", HLOOKUP(AG$1, m_preprocess!$1:$1048576, $D274, FALSE))</f>
        <v>10602.446448528643</v>
      </c>
      <c r="AH274" s="24">
        <f>IF(ISBLANK(HLOOKUP(AH$1, m_preprocess!$1:$1048576, $D274, FALSE)), "", HLOOKUP(AH$1, m_preprocess!$1:$1048576, $D274, FALSE))</f>
        <v>1066824</v>
      </c>
      <c r="AI274" s="24">
        <f>IF(ISBLANK(HLOOKUP(AI$1, m_preprocess!$1:$1048576, $D274, FALSE)), "", HLOOKUP(AI$1, m_preprocess!$1:$1048576, $D274, FALSE))</f>
        <v>86.71241443664708</v>
      </c>
    </row>
    <row r="275" spans="1:35" x14ac:dyDescent="0.25">
      <c r="A275" s="27">
        <v>42278</v>
      </c>
      <c r="B275">
        <v>2015</v>
      </c>
      <c r="C275">
        <v>10</v>
      </c>
      <c r="D275">
        <v>275</v>
      </c>
      <c r="E275" s="24">
        <f>IF(ISBLANK(HLOOKUP(E$1, m_preprocess!$1:$1048576, $D275, FALSE)), "", HLOOKUP(E$1, m_preprocess!$1:$1048576, $D275, FALSE))</f>
        <v>147.04587615341626</v>
      </c>
      <c r="F275" s="24">
        <f>IF(ISBLANK(HLOOKUP(F$1, m_preprocess!$1:$1048576, $D275, FALSE)), "", HLOOKUP(F$1, m_preprocess!$1:$1048576, $D275, FALSE))</f>
        <v>103.96</v>
      </c>
      <c r="G275" s="24">
        <f>IF(ISBLANK(HLOOKUP(G$1, m_preprocess!$1:$1048576, $D275, FALSE)), "", HLOOKUP(G$1, m_preprocess!$1:$1048576, $D275, FALSE))</f>
        <v>220.83685604522526</v>
      </c>
      <c r="H275" s="24">
        <f>IF(ISBLANK(HLOOKUP(H$1, m_preprocess!$1:$1048576, $D275, FALSE)), "", HLOOKUP(H$1, m_preprocess!$1:$1048576, $D275, FALSE))</f>
        <v>67.832467639917979</v>
      </c>
      <c r="I275" s="24">
        <f>IF(ISBLANK(HLOOKUP(I$1, m_preprocess!$1:$1048576, $D275, FALSE)), "", HLOOKUP(I$1, m_preprocess!$1:$1048576, $D275, FALSE))</f>
        <v>71.43222249099513</v>
      </c>
      <c r="J275" s="24">
        <f>IF(ISBLANK(HLOOKUP(J$1, m_preprocess!$1:$1048576, $D275, FALSE)), "", HLOOKUP(J$1, m_preprocess!$1:$1048576, $D275, FALSE))</f>
        <v>103.53946395615402</v>
      </c>
      <c r="K275" s="24">
        <f>IF(ISBLANK(HLOOKUP(K$1, m_preprocess!$1:$1048576, $D275, FALSE)), "", HLOOKUP(K$1, m_preprocess!$1:$1048576, $D275, FALSE))</f>
        <v>57.047531262589963</v>
      </c>
      <c r="L275" s="24">
        <f>IF(ISBLANK(HLOOKUP(L$1, m_preprocess!$1:$1048576, $D275, FALSE)), "", HLOOKUP(L$1, m_preprocess!$1:$1048576, $D275, FALSE))</f>
        <v>24.11888784904297</v>
      </c>
      <c r="M275" s="24">
        <f>IF(ISBLANK(HLOOKUP(M$1, m_preprocess!$1:$1048576, $D275, FALSE)), "", HLOOKUP(M$1, m_preprocess!$1:$1048576, $D275, FALSE))</f>
        <v>59.360105188864786</v>
      </c>
      <c r="N275" s="24">
        <f>IF(ISBLANK(HLOOKUP(N$1, m_preprocess!$1:$1048576, $D275, FALSE)), "", HLOOKUP(N$1, m_preprocess!$1:$1048576, $D275, FALSE))</f>
        <v>12.854066098573549</v>
      </c>
      <c r="O275" s="24">
        <f>IF(ISBLANK(HLOOKUP(O$1, m_preprocess!$1:$1048576, $D275, FALSE)), "", HLOOKUP(O$1, m_preprocess!$1:$1048576, $D275, FALSE))</f>
        <v>17.808859798158739</v>
      </c>
      <c r="P275" s="24">
        <f>IF(ISBLANK(HLOOKUP(P$1, m_preprocess!$1:$1048576, $D275, FALSE)), "", HLOOKUP(P$1, m_preprocess!$1:$1048576, $D275, FALSE))</f>
        <v>7.1166297638642684</v>
      </c>
      <c r="Q275" s="24">
        <f>IF(ISBLANK(HLOOKUP(Q$1, m_preprocess!$1:$1048576, $D275, FALSE)), "", HLOOKUP(Q$1, m_preprocess!$1:$1048576, $D275, FALSE))</f>
        <v>61.187218221699034</v>
      </c>
      <c r="R275" s="24">
        <f>IF(ISBLANK(HLOOKUP(R$1, m_preprocess!$1:$1048576, $D275, FALSE)), "", HLOOKUP(R$1, m_preprocess!$1:$1048576, $D275, FALSE))</f>
        <v>302.01693250717142</v>
      </c>
      <c r="S275" s="24">
        <f>IF(ISBLANK(HLOOKUP(S$1, m_preprocess!$1:$1048576, $D275, FALSE)), "", HLOOKUP(S$1, m_preprocess!$1:$1048576, $D275, FALSE))</f>
        <v>1128.0150000000001</v>
      </c>
      <c r="T275" s="24">
        <f>IF(ISBLANK(HLOOKUP(T$1, m_preprocess!$1:$1048576, $D275, FALSE)), "", HLOOKUP(T$1, m_preprocess!$1:$1048576, $D275, FALSE))</f>
        <v>10722.174389000009</v>
      </c>
      <c r="U275" s="24">
        <f>IF(ISBLANK(HLOOKUP(U$1, m_preprocess!$1:$1048576, $D275, FALSE)), "", HLOOKUP(U$1, m_preprocess!$1:$1048576, $D275, FALSE))</f>
        <v>38459</v>
      </c>
      <c r="V275" s="24">
        <f>IF(ISBLANK(HLOOKUP(V$1, m_preprocess!$1:$1048576, $D275, FALSE)), "", HLOOKUP(V$1, m_preprocess!$1:$1048576, $D275, FALSE))</f>
        <v>51.022025372408741</v>
      </c>
      <c r="W275" s="24">
        <f>IF(ISBLANK(HLOOKUP(W$1, m_preprocess!$1:$1048576, $D275, FALSE)), "", HLOOKUP(W$1, m_preprocess!$1:$1048576, $D275, FALSE))</f>
        <v>1026100.1187437291</v>
      </c>
      <c r="X275" s="24">
        <f>IF(ISBLANK(HLOOKUP(X$1, m_preprocess!$1:$1048576, $D275, FALSE)), "", HLOOKUP(X$1, m_preprocess!$1:$1048576, $D275, FALSE))</f>
        <v>2101205.5577368401</v>
      </c>
      <c r="Y275" s="24">
        <f>IF(ISBLANK(HLOOKUP(Y$1, m_preprocess!$1:$1048576, $D275, FALSE)), "", HLOOKUP(Y$1, m_preprocess!$1:$1048576, $D275, FALSE))</f>
        <v>140.43</v>
      </c>
      <c r="Z275" s="24">
        <f>IF(ISBLANK(HLOOKUP(Z$1, m_preprocess!$1:$1048576, $D275, FALSE)), "", HLOOKUP(Z$1, m_preprocess!$1:$1048576, $D275, FALSE))</f>
        <v>97.2</v>
      </c>
      <c r="AA275" s="24">
        <f>IF(ISBLANK(HLOOKUP(AA$1, m_preprocess!$1:$1048576, $D275, FALSE)), "", HLOOKUP(AA$1, m_preprocess!$1:$1048576, $D275, FALSE))</f>
        <v>55.998702999999999</v>
      </c>
      <c r="AB275" s="24">
        <f>IF(ISBLANK(HLOOKUP(AB$1, m_preprocess!$1:$1048576, $D275, FALSE)), "", HLOOKUP(AB$1, m_preprocess!$1:$1048576, $D275, FALSE))</f>
        <v>56.962150999999999</v>
      </c>
      <c r="AC275" s="24">
        <f>IF(ISBLANK(HLOOKUP(AC$1, m_preprocess!$1:$1048576, $D275, FALSE)), "", HLOOKUP(AC$1, m_preprocess!$1:$1048576, $D275, FALSE))</f>
        <v>27.464381588000002</v>
      </c>
      <c r="AD275" s="24">
        <f>IF(ISBLANK(HLOOKUP(AD$1, m_preprocess!$1:$1048576, $D275, FALSE)), "", HLOOKUP(AD$1, m_preprocess!$1:$1048576, $D275, FALSE))</f>
        <v>169.73144482013794</v>
      </c>
      <c r="AE275" s="24">
        <f>IF(ISBLANK(HLOOKUP(AE$1, m_preprocess!$1:$1048576, $D275, FALSE)), "", HLOOKUP(AE$1, m_preprocess!$1:$1048576, $D275, FALSE))</f>
        <v>1981.6036079806183</v>
      </c>
      <c r="AF275" s="24">
        <f>IF(ISBLANK(HLOOKUP(AF$1, m_preprocess!$1:$1048576, $D275, FALSE)), "", HLOOKUP(AF$1, m_preprocess!$1:$1048576, $D275, FALSE))</f>
        <v>573.86297048513313</v>
      </c>
      <c r="AG275" s="24">
        <f>IF(ISBLANK(HLOOKUP(AG$1, m_preprocess!$1:$1048576, $D275, FALSE)), "", HLOOKUP(AG$1, m_preprocess!$1:$1048576, $D275, FALSE))</f>
        <v>10809.676149368031</v>
      </c>
      <c r="AH275" s="24">
        <f>IF(ISBLANK(HLOOKUP(AH$1, m_preprocess!$1:$1048576, $D275, FALSE)), "", HLOOKUP(AH$1, m_preprocess!$1:$1048576, $D275, FALSE))</f>
        <v>1009066</v>
      </c>
      <c r="AI275" s="24">
        <f>IF(ISBLANK(HLOOKUP(AI$1, m_preprocess!$1:$1048576, $D275, FALSE)), "", HLOOKUP(AI$1, m_preprocess!$1:$1048576, $D275, FALSE))</f>
        <v>85.208743884584919</v>
      </c>
    </row>
    <row r="276" spans="1:35" x14ac:dyDescent="0.25">
      <c r="A276" s="27">
        <v>42309</v>
      </c>
      <c r="B276">
        <v>2015</v>
      </c>
      <c r="C276">
        <v>11</v>
      </c>
      <c r="D276">
        <v>276</v>
      </c>
      <c r="E276" s="24">
        <f>IF(ISBLANK(HLOOKUP(E$1, m_preprocess!$1:$1048576, $D276, FALSE)), "", HLOOKUP(E$1, m_preprocess!$1:$1048576, $D276, FALSE))</f>
        <v>146.175581385648</v>
      </c>
      <c r="F276" s="24">
        <f>IF(ISBLANK(HLOOKUP(F$1, m_preprocess!$1:$1048576, $D276, FALSE)), "", HLOOKUP(F$1, m_preprocess!$1:$1048576, $D276, FALSE))</f>
        <v>102.002438938</v>
      </c>
      <c r="G276" s="24">
        <f>IF(ISBLANK(HLOOKUP(G$1, m_preprocess!$1:$1048576, $D276, FALSE)), "", HLOOKUP(G$1, m_preprocess!$1:$1048576, $D276, FALSE))</f>
        <v>204.83685604522526</v>
      </c>
      <c r="H276" s="24">
        <f>IF(ISBLANK(HLOOKUP(H$1, m_preprocess!$1:$1048576, $D276, FALSE)), "", HLOOKUP(H$1, m_preprocess!$1:$1048576, $D276, FALSE))</f>
        <v>69.238284721748528</v>
      </c>
      <c r="I276" s="24">
        <f>IF(ISBLANK(HLOOKUP(I$1, m_preprocess!$1:$1048576, $D276, FALSE)), "", HLOOKUP(I$1, m_preprocess!$1:$1048576, $D276, FALSE))</f>
        <v>70</v>
      </c>
      <c r="J276" s="24">
        <f>IF(ISBLANK(HLOOKUP(J$1, m_preprocess!$1:$1048576, $D276, FALSE)), "", HLOOKUP(J$1, m_preprocess!$1:$1048576, $D276, FALSE))</f>
        <v>102.19763079837517</v>
      </c>
      <c r="K276" s="24">
        <f>IF(ISBLANK(HLOOKUP(K$1, m_preprocess!$1:$1048576, $D276, FALSE)), "", HLOOKUP(K$1, m_preprocess!$1:$1048576, $D276, FALSE))</f>
        <v>46.283549770131948</v>
      </c>
      <c r="L276" s="24">
        <f>IF(ISBLANK(HLOOKUP(L$1, m_preprocess!$1:$1048576, $D276, FALSE)), "", HLOOKUP(L$1, m_preprocess!$1:$1048576, $D276, FALSE))</f>
        <v>19.62607765650213</v>
      </c>
      <c r="M276" s="24">
        <f>IF(ISBLANK(HLOOKUP(M$1, m_preprocess!$1:$1048576, $D276, FALSE)), "", HLOOKUP(M$1, m_preprocess!$1:$1048576, $D276, FALSE))</f>
        <v>55.592210347079224</v>
      </c>
      <c r="N276" s="24">
        <f>IF(ISBLANK(HLOOKUP(N$1, m_preprocess!$1:$1048576, $D276, FALSE)), "", HLOOKUP(N$1, m_preprocess!$1:$1048576, $D276, FALSE))</f>
        <v>12.411197814321586</v>
      </c>
      <c r="O276" s="24">
        <f>IF(ISBLANK(HLOOKUP(O$1, m_preprocess!$1:$1048576, $D276, FALSE)), "", HLOOKUP(O$1, m_preprocess!$1:$1048576, $D276, FALSE))</f>
        <v>17.168565141053811</v>
      </c>
      <c r="P276" s="24">
        <f>IF(ISBLANK(HLOOKUP(P$1, m_preprocess!$1:$1048576, $D276, FALSE)), "", HLOOKUP(P$1, m_preprocess!$1:$1048576, $D276, FALSE))</f>
        <v>7.2885898160551408</v>
      </c>
      <c r="Q276" s="24">
        <f>IF(ISBLANK(HLOOKUP(Q$1, m_preprocess!$1:$1048576, $D276, FALSE)), "", HLOOKUP(Q$1, m_preprocess!$1:$1048576, $D276, FALSE))</f>
        <v>54.09640078538056</v>
      </c>
      <c r="R276" s="24">
        <f>IF(ISBLANK(HLOOKUP(R$1, m_preprocess!$1:$1048576, $D276, FALSE)), "", HLOOKUP(R$1, m_preprocess!$1:$1048576, $D276, FALSE))</f>
        <v>313.0075424903261</v>
      </c>
      <c r="S276" s="24">
        <f>IF(ISBLANK(HLOOKUP(S$1, m_preprocess!$1:$1048576, $D276, FALSE)), "", HLOOKUP(S$1, m_preprocess!$1:$1048576, $D276, FALSE))</f>
        <v>991.17499999999995</v>
      </c>
      <c r="T276" s="24">
        <f>IF(ISBLANK(HLOOKUP(T$1, m_preprocess!$1:$1048576, $D276, FALSE)), "", HLOOKUP(T$1, m_preprocess!$1:$1048576, $D276, FALSE))</f>
        <v>10219.189481999998</v>
      </c>
      <c r="U276" s="24">
        <f>IF(ISBLANK(HLOOKUP(U$1, m_preprocess!$1:$1048576, $D276, FALSE)), "", HLOOKUP(U$1, m_preprocess!$1:$1048576, $D276, FALSE))</f>
        <v>37931</v>
      </c>
      <c r="V276" s="24">
        <f>IF(ISBLANK(HLOOKUP(V$1, m_preprocess!$1:$1048576, $D276, FALSE)), "", HLOOKUP(V$1, m_preprocess!$1:$1048576, $D276, FALSE))</f>
        <v>50.09544638731257</v>
      </c>
      <c r="W276" s="24">
        <f>IF(ISBLANK(HLOOKUP(W$1, m_preprocess!$1:$1048576, $D276, FALSE)), "", HLOOKUP(W$1, m_preprocess!$1:$1048576, $D276, FALSE))</f>
        <v>1098790.8207971957</v>
      </c>
      <c r="X276" s="24">
        <f>IF(ISBLANK(HLOOKUP(X$1, m_preprocess!$1:$1048576, $D276, FALSE)), "", HLOOKUP(X$1, m_preprocess!$1:$1048576, $D276, FALSE))</f>
        <v>2152512.5614959961</v>
      </c>
      <c r="Y276" s="24">
        <f>IF(ISBLANK(HLOOKUP(Y$1, m_preprocess!$1:$1048576, $D276, FALSE)), "", HLOOKUP(Y$1, m_preprocess!$1:$1048576, $D276, FALSE))</f>
        <v>136.11000000000001</v>
      </c>
      <c r="Z276" s="24">
        <f>IF(ISBLANK(HLOOKUP(Z$1, m_preprocess!$1:$1048576, $D276, FALSE)), "", HLOOKUP(Z$1, m_preprocess!$1:$1048576, $D276, FALSE))</f>
        <v>87.6</v>
      </c>
      <c r="AA276" s="24">
        <f>IF(ISBLANK(HLOOKUP(AA$1, m_preprocess!$1:$1048576, $D276, FALSE)), "", HLOOKUP(AA$1, m_preprocess!$1:$1048576, $D276, FALSE))</f>
        <v>58.397686</v>
      </c>
      <c r="AB276" s="24">
        <f>IF(ISBLANK(HLOOKUP(AB$1, m_preprocess!$1:$1048576, $D276, FALSE)), "", HLOOKUP(AB$1, m_preprocess!$1:$1048576, $D276, FALSE))</f>
        <v>60.350543999999999</v>
      </c>
      <c r="AC276" s="24">
        <f>IF(ISBLANK(HLOOKUP(AC$1, m_preprocess!$1:$1048576, $D276, FALSE)), "", HLOOKUP(AC$1, m_preprocess!$1:$1048576, $D276, FALSE))</f>
        <v>22.2</v>
      </c>
      <c r="AD276" s="24">
        <f>IF(ISBLANK(HLOOKUP(AD$1, m_preprocess!$1:$1048576, $D276, FALSE)), "", HLOOKUP(AD$1, m_preprocess!$1:$1048576, $D276, FALSE))</f>
        <v>169.2960636288081</v>
      </c>
      <c r="AE276" s="24">
        <f>IF(ISBLANK(HLOOKUP(AE$1, m_preprocess!$1:$1048576, $D276, FALSE)), "", HLOOKUP(AE$1, m_preprocess!$1:$1048576, $D276, FALSE))</f>
        <v>1870.197800473326</v>
      </c>
      <c r="AF276" s="24">
        <f>IF(ISBLANK(HLOOKUP(AF$1, m_preprocess!$1:$1048576, $D276, FALSE)), "", HLOOKUP(AF$1, m_preprocess!$1:$1048576, $D276, FALSE))</f>
        <v>561.74881716029552</v>
      </c>
      <c r="AG276" s="24">
        <f>IF(ISBLANK(HLOOKUP(AG$1, m_preprocess!$1:$1048576, $D276, FALSE)), "", HLOOKUP(AG$1, m_preprocess!$1:$1048576, $D276, FALSE))</f>
        <v>10995.989160038411</v>
      </c>
      <c r="AH276" s="24">
        <f>IF(ISBLANK(HLOOKUP(AH$1, m_preprocess!$1:$1048576, $D276, FALSE)), "", HLOOKUP(AH$1, m_preprocess!$1:$1048576, $D276, FALSE))</f>
        <v>960242</v>
      </c>
      <c r="AI276" s="24">
        <f>IF(ISBLANK(HLOOKUP(AI$1, m_preprocess!$1:$1048576, $D276, FALSE)), "", HLOOKUP(AI$1, m_preprocess!$1:$1048576, $D276, FALSE))</f>
        <v>84.544218887078927</v>
      </c>
    </row>
    <row r="277" spans="1:35" s="6" customFormat="1" x14ac:dyDescent="0.25">
      <c r="A277" s="27">
        <v>42339</v>
      </c>
      <c r="B277" s="6">
        <v>2015</v>
      </c>
      <c r="C277" s="6">
        <v>12</v>
      </c>
      <c r="D277" s="6">
        <v>277</v>
      </c>
      <c r="E277" s="25">
        <f>IF(ISBLANK(HLOOKUP(E$1, m_preprocess!$1:$1048576, $D277, FALSE)), "", HLOOKUP(E$1, m_preprocess!$1:$1048576, $D277, FALSE))</f>
        <v>141.9421187346255</v>
      </c>
      <c r="F277" s="25">
        <f>IF(ISBLANK(HLOOKUP(F$1, m_preprocess!$1:$1048576, $D277, FALSE)), "", HLOOKUP(F$1, m_preprocess!$1:$1048576, $D277, FALSE))</f>
        <v>96.062587425999993</v>
      </c>
      <c r="G277" s="25">
        <f>IF(ISBLANK(HLOOKUP(G$1, m_preprocess!$1:$1048576, $D277, FALSE)), "", HLOOKUP(G$1, m_preprocess!$1:$1048576, $D277, FALSE))</f>
        <v>188.83685604522526</v>
      </c>
      <c r="H277" s="25">
        <f>IF(ISBLANK(HLOOKUP(H$1, m_preprocess!$1:$1048576, $D277, FALSE)), "", HLOOKUP(H$1, m_preprocess!$1:$1048576, $D277, FALSE))</f>
        <v>72.178827978338646</v>
      </c>
      <c r="I277" s="25">
        <f>IF(ISBLANK(HLOOKUP(I$1, m_preprocess!$1:$1048576, $D277, FALSE)), "", HLOOKUP(I$1, m_preprocess!$1:$1048576, $D277, FALSE))</f>
        <v>60</v>
      </c>
      <c r="J277" s="25">
        <f>IF(ISBLANK(HLOOKUP(J$1, m_preprocess!$1:$1048576, $D277, FALSE)), "", HLOOKUP(J$1, m_preprocess!$1:$1048576, $D277, FALSE))</f>
        <v>102.08351050454891</v>
      </c>
      <c r="K277" s="25">
        <f>IF(ISBLANK(HLOOKUP(K$1, m_preprocess!$1:$1048576, $D277, FALSE)), "", HLOOKUP(K$1, m_preprocess!$1:$1048576, $D277, FALSE))</f>
        <v>40.085971180437348</v>
      </c>
      <c r="L277" s="25">
        <f>IF(ISBLANK(HLOOKUP(L$1, m_preprocess!$1:$1048576, $D277, FALSE)), "", HLOOKUP(L$1, m_preprocess!$1:$1048576, $D277, FALSE))</f>
        <v>16.914021195807962</v>
      </c>
      <c r="M277" s="25">
        <f>IF(ISBLANK(HLOOKUP(M$1, m_preprocess!$1:$1048576, $D277, FALSE)), "", HLOOKUP(M$1, m_preprocess!$1:$1048576, $D277, FALSE))</f>
        <v>52.556668915154582</v>
      </c>
      <c r="N277" s="25">
        <f>IF(ISBLANK(HLOOKUP(N$1, m_preprocess!$1:$1048576, $D277, FALSE)), "", HLOOKUP(N$1, m_preprocess!$1:$1048576, $D277, FALSE))</f>
        <v>11.30261754631832</v>
      </c>
      <c r="O277" s="25">
        <f>IF(ISBLANK(HLOOKUP(O$1, m_preprocess!$1:$1048576, $D277, FALSE)), "", HLOOKUP(O$1, m_preprocess!$1:$1048576, $D277, FALSE))</f>
        <v>16.536090726894738</v>
      </c>
      <c r="P277" s="25">
        <f>IF(ISBLANK(HLOOKUP(P$1, m_preprocess!$1:$1048576, $D277, FALSE)), "", HLOOKUP(P$1, m_preprocess!$1:$1048576, $D277, FALSE))</f>
        <v>6.8614720205034434</v>
      </c>
      <c r="Q277" s="25">
        <f>IF(ISBLANK(HLOOKUP(Q$1, m_preprocess!$1:$1048576, $D277, FALSE)), "", HLOOKUP(Q$1, m_preprocess!$1:$1048576, $D277, FALSE))</f>
        <v>83.179128397620588</v>
      </c>
      <c r="R277" s="25">
        <f>IF(ISBLANK(HLOOKUP(R$1, m_preprocess!$1:$1048576, $D277, FALSE)), "", HLOOKUP(R$1, m_preprocess!$1:$1048576, $D277, FALSE))</f>
        <v>360.86405115661898</v>
      </c>
      <c r="S277" s="25">
        <f>IF(ISBLANK(HLOOKUP(S$1, m_preprocess!$1:$1048576, $D277, FALSE)), "", HLOOKUP(S$1, m_preprocess!$1:$1048576, $D277, FALSE))</f>
        <v>933.12400000000002</v>
      </c>
      <c r="T277" s="25">
        <f>IF(ISBLANK(HLOOKUP(T$1, m_preprocess!$1:$1048576, $D277, FALSE)), "", HLOOKUP(T$1, m_preprocess!$1:$1048576, $D277, FALSE))</f>
        <v>11909.435561</v>
      </c>
      <c r="U277" s="25">
        <f>IF(ISBLANK(HLOOKUP(U$1, m_preprocess!$1:$1048576, $D277, FALSE)), "", HLOOKUP(U$1, m_preprocess!$1:$1048576, $D277, FALSE))</f>
        <v>25804</v>
      </c>
      <c r="V277" s="25">
        <f>IF(ISBLANK(HLOOKUP(V$1, m_preprocess!$1:$1048576, $D277, FALSE)), "", HLOOKUP(V$1, m_preprocess!$1:$1048576, $D277, FALSE))</f>
        <v>56.287993412970664</v>
      </c>
      <c r="W277" s="25">
        <f>IF(ISBLANK(HLOOKUP(W$1, m_preprocess!$1:$1048576, $D277, FALSE)), "", HLOOKUP(W$1, m_preprocess!$1:$1048576, $D277, FALSE))</f>
        <v>1107351.7267970426</v>
      </c>
      <c r="X277" s="25">
        <f>IF(ISBLANK(HLOOKUP(X$1, m_preprocess!$1:$1048576, $D277, FALSE)), "", HLOOKUP(X$1, m_preprocess!$1:$1048576, $D277, FALSE))</f>
        <v>2168797.4172561946</v>
      </c>
      <c r="Y277" s="25">
        <f>IF(ISBLANK(HLOOKUP(Y$1, m_preprocess!$1:$1048576, $D277, FALSE)), "", HLOOKUP(Y$1, m_preprocess!$1:$1048576, $D277, FALSE))</f>
        <v>136.38999999999999</v>
      </c>
      <c r="Z277" s="25">
        <f>IF(ISBLANK(HLOOKUP(Z$1, m_preprocess!$1:$1048576, $D277, FALSE)), "", HLOOKUP(Z$1, m_preprocess!$1:$1048576, $D277, FALSE))</f>
        <v>77.2</v>
      </c>
      <c r="AA277" s="25">
        <f>IF(ISBLANK(HLOOKUP(AA$1, m_preprocess!$1:$1048576, $D277, FALSE)), "", HLOOKUP(AA$1, m_preprocess!$1:$1048576, $D277, FALSE))</f>
        <v>51.990555000000001</v>
      </c>
      <c r="AB277" s="25">
        <f>IF(ISBLANK(HLOOKUP(AB$1, m_preprocess!$1:$1048576, $D277, FALSE)), "", HLOOKUP(AB$1, m_preprocess!$1:$1048576, $D277, FALSE))</f>
        <v>54.894996999999996</v>
      </c>
      <c r="AC277" s="25">
        <f>IF(ISBLANK(HLOOKUP(AC$1, m_preprocess!$1:$1048576, $D277, FALSE)), "", HLOOKUP(AC$1, m_preprocess!$1:$1048576, $D277, FALSE))</f>
        <v>30.5232259032</v>
      </c>
      <c r="AD277" s="25">
        <f>IF(ISBLANK(HLOOKUP(AD$1, m_preprocess!$1:$1048576, $D277, FALSE)), "", HLOOKUP(AD$1, m_preprocess!$1:$1048576, $D277, FALSE))</f>
        <v>165.88825774603856</v>
      </c>
      <c r="AE277" s="25">
        <f>IF(ISBLANK(HLOOKUP(AE$1, m_preprocess!$1:$1048576, $D277, FALSE)), "", HLOOKUP(AE$1, m_preprocess!$1:$1048576, $D277, FALSE))</f>
        <v>2009.3697404559639</v>
      </c>
      <c r="AF277" s="25">
        <f>IF(ISBLANK(HLOOKUP(AF$1, m_preprocess!$1:$1048576, $D277, FALSE)), "", HLOOKUP(AF$1, m_preprocess!$1:$1048576, $D277, FALSE))</f>
        <v>590.68879109681745</v>
      </c>
      <c r="AG277" s="25">
        <f>IF(ISBLANK(HLOOKUP(AG$1, m_preprocess!$1:$1048576, $D277, FALSE)), "", HLOOKUP(AG$1, m_preprocess!$1:$1048576, $D277, FALSE))</f>
        <v>10923.646910847798</v>
      </c>
      <c r="AH277" s="25">
        <f>IF(ISBLANK(HLOOKUP(AH$1, m_preprocess!$1:$1048576, $D277, FALSE)), "", HLOOKUP(AH$1, m_preprocess!$1:$1048576, $D277, FALSE))</f>
        <v>964070</v>
      </c>
      <c r="AI277" s="25">
        <f>IF(ISBLANK(HLOOKUP(AI$1, m_preprocess!$1:$1048576, $D277, FALSE)), "", HLOOKUP(AI$1, m_preprocess!$1:$1048576, $D277, FALSE))</f>
        <v>83.795265014029795</v>
      </c>
    </row>
    <row r="278" spans="1:35" s="6" customFormat="1" x14ac:dyDescent="0.25">
      <c r="A278" s="27">
        <v>42370</v>
      </c>
      <c r="B278" s="6">
        <f>B266+1</f>
        <v>2016</v>
      </c>
      <c r="C278" s="6">
        <f>C266</f>
        <v>1</v>
      </c>
      <c r="D278" s="6">
        <v>278</v>
      </c>
      <c r="E278" s="25">
        <f>IF(ISBLANK(HLOOKUP(E$1, m_preprocess!$1:$1048576, $D278, FALSE)), "", HLOOKUP(E$1, m_preprocess!$1:$1048576, $D278, FALSE))</f>
        <v>136.20782817409807</v>
      </c>
      <c r="F278" s="25">
        <f>IF(ISBLANK(HLOOKUP(F$1, m_preprocess!$1:$1048576, $D278, FALSE)), "", HLOOKUP(F$1, m_preprocess!$1:$1048576, $D278, FALSE))</f>
        <v>91.08</v>
      </c>
      <c r="G278" s="25">
        <f>IF(ISBLANK(HLOOKUP(G$1, m_preprocess!$1:$1048576, $D278, FALSE)), "", HLOOKUP(G$1, m_preprocess!$1:$1048576, $D278, FALSE))</f>
        <v>172.53954574201751</v>
      </c>
      <c r="H278" s="25">
        <f>IF(ISBLANK(HLOOKUP(H$1, m_preprocess!$1:$1048576, $D278, FALSE)), "", HLOOKUP(H$1, m_preprocess!$1:$1048576, $D278, FALSE))</f>
        <v>75.170305763099819</v>
      </c>
      <c r="I278" s="25">
        <f>IF(ISBLANK(HLOOKUP(I$1, m_preprocess!$1:$1048576, $D278, FALSE)), "", HLOOKUP(I$1, m_preprocess!$1:$1048576, $D278, FALSE))</f>
        <v>62.9</v>
      </c>
      <c r="J278" s="25">
        <f>IF(ISBLANK(HLOOKUP(J$1, m_preprocess!$1:$1048576, $D278, FALSE)), "", HLOOKUP(J$1, m_preprocess!$1:$1048576, $D278, FALSE))</f>
        <v>101.83269726240667</v>
      </c>
      <c r="K278" s="25">
        <f>IF(ISBLANK(HLOOKUP(K$1, m_preprocess!$1:$1048576, $D278, FALSE)), "", HLOOKUP(K$1, m_preprocess!$1:$1048576, $D278, FALSE))</f>
        <v>45.898667901499337</v>
      </c>
      <c r="L278" s="25">
        <f>IF(ISBLANK(HLOOKUP(L$1, m_preprocess!$1:$1048576, $D278, FALSE)), "", HLOOKUP(L$1, m_preprocess!$1:$1048576, $D278, FALSE))</f>
        <v>21.682211092203257</v>
      </c>
      <c r="M278" s="25">
        <f>IF(ISBLANK(HLOOKUP(M$1, m_preprocess!$1:$1048576, $D278, FALSE)), "", HLOOKUP(M$1, m_preprocess!$1:$1048576, $D278, FALSE))</f>
        <v>49.743263926803806</v>
      </c>
      <c r="N278" s="25">
        <f>IF(ISBLANK(HLOOKUP(N$1, m_preprocess!$1:$1048576, $D278, FALSE)), "", HLOOKUP(N$1, m_preprocess!$1:$1048576, $D278, FALSE))</f>
        <v>10.252612594030852</v>
      </c>
      <c r="O278" s="25">
        <f>IF(ISBLANK(HLOOKUP(O$1, m_preprocess!$1:$1048576, $D278, FALSE)), "", HLOOKUP(O$1, m_preprocess!$1:$1048576, $D278, FALSE))</f>
        <v>15.463352171232415</v>
      </c>
      <c r="P278" s="25">
        <f>IF(ISBLANK(HLOOKUP(P$1, m_preprocess!$1:$1048576, $D278, FALSE)), "", HLOOKUP(P$1, m_preprocess!$1:$1048576, $D278, FALSE))</f>
        <v>6.4169292941463691</v>
      </c>
      <c r="Q278" s="25">
        <f>IF(ISBLANK(HLOOKUP(Q$1, m_preprocess!$1:$1048576, $D278, FALSE)), "", HLOOKUP(Q$1, m_preprocess!$1:$1048576, $D278, FALSE))</f>
        <v>42.534641405829376</v>
      </c>
      <c r="R278" s="25">
        <f>IF(ISBLANK(HLOOKUP(R$1, m_preprocess!$1:$1048576, $D278, FALSE)), "", HLOOKUP(R$1, m_preprocess!$1:$1048576, $D278, FALSE))</f>
        <v>288.65088797671581</v>
      </c>
      <c r="S278" s="25">
        <f>IF(ISBLANK(HLOOKUP(S$1, m_preprocess!$1:$1048576, $D278, FALSE)), "", HLOOKUP(S$1, m_preprocess!$1:$1048576, $D278, FALSE))</f>
        <v>858.49599999999998</v>
      </c>
      <c r="T278" s="25">
        <f>IF(ISBLANK(HLOOKUP(T$1, m_preprocess!$1:$1048576, $D278, FALSE)), "", HLOOKUP(T$1, m_preprocess!$1:$1048576, $D278, FALSE))</f>
        <v>12344.911761999996</v>
      </c>
      <c r="U278" s="25">
        <f>IF(ISBLANK(HLOOKUP(U$1, m_preprocess!$1:$1048576, $D278, FALSE)), "", HLOOKUP(U$1, m_preprocess!$1:$1048576, $D278, FALSE))</f>
        <v>38263</v>
      </c>
      <c r="V278" s="25">
        <f>IF(ISBLANK(HLOOKUP(V$1, m_preprocess!$1:$1048576, $D278, FALSE)), "", HLOOKUP(V$1, m_preprocess!$1:$1048576, $D278, FALSE))</f>
        <v>64.466983179387199</v>
      </c>
      <c r="W278" s="25">
        <f>IF(ISBLANK(HLOOKUP(W$1, m_preprocess!$1:$1048576, $D278, FALSE)), "", HLOOKUP(W$1, m_preprocess!$1:$1048576, $D278, FALSE))</f>
        <v>1015387.0245059979</v>
      </c>
      <c r="X278" s="25">
        <f>IF(ISBLANK(HLOOKUP(X$1, m_preprocess!$1:$1048576, $D278, FALSE)), "", HLOOKUP(X$1, m_preprocess!$1:$1048576, $D278, FALSE))</f>
        <v>2065979.4731902636</v>
      </c>
      <c r="Y278" s="25">
        <f>IF(ISBLANK(HLOOKUP(Y$1, m_preprocess!$1:$1048576, $D278, FALSE)), "", HLOOKUP(Y$1, m_preprocess!$1:$1048576, $D278, FALSE))</f>
        <v>128.6</v>
      </c>
      <c r="Z278" s="25">
        <f>IF(ISBLANK(HLOOKUP(Z$1, m_preprocess!$1:$1048576, $D278, FALSE)), "", HLOOKUP(Z$1, m_preprocess!$1:$1048576, $D278, FALSE))</f>
        <v>76.3</v>
      </c>
      <c r="AA278" s="25">
        <f>IF(ISBLANK(HLOOKUP(AA$1, m_preprocess!$1:$1048576, $D278, FALSE)), "", HLOOKUP(AA$1, m_preprocess!$1:$1048576, $D278, FALSE))</f>
        <v>52.952759</v>
      </c>
      <c r="AB278" s="25">
        <f>IF(ISBLANK(HLOOKUP(AB$1, m_preprocess!$1:$1048576, $D278, FALSE)), "", HLOOKUP(AB$1, m_preprocess!$1:$1048576, $D278, FALSE))</f>
        <v>54.007342999999999</v>
      </c>
      <c r="AC278" s="25">
        <f>IF(ISBLANK(HLOOKUP(AC$1, m_preprocess!$1:$1048576, $D278, FALSE)), "", HLOOKUP(AC$1, m_preprocess!$1:$1048576, $D278, FALSE))</f>
        <v>26.9</v>
      </c>
      <c r="AD278" s="25">
        <f>IF(ISBLANK(HLOOKUP(AD$1, m_preprocess!$1:$1048576, $D278, FALSE)), "", HLOOKUP(AD$1, m_preprocess!$1:$1048576, $D278, FALSE))</f>
        <v>159.73017783464761</v>
      </c>
      <c r="AE278" s="25">
        <f>IF(ISBLANK(HLOOKUP(AE$1, m_preprocess!$1:$1048576, $D278, FALSE)), "", HLOOKUP(AE$1, m_preprocess!$1:$1048576, $D278, FALSE))</f>
        <v>2163.8085633331953</v>
      </c>
      <c r="AF278" s="25">
        <f>IF(ISBLANK(HLOOKUP(AF$1, m_preprocess!$1:$1048576, $D278, FALSE)), "", HLOOKUP(AF$1, m_preprocess!$1:$1048576, $D278, FALSE))</f>
        <v>607.45028636926236</v>
      </c>
      <c r="AG278" s="25">
        <f>IF(ISBLANK(HLOOKUP(AG$1, m_preprocess!$1:$1048576, $D278, FALSE)), "", HLOOKUP(AG$1, m_preprocess!$1:$1048576, $D278, FALSE))</f>
        <v>10678.147740909782</v>
      </c>
      <c r="AH278" s="25">
        <f>IF(ISBLANK(HLOOKUP(AH$1, m_preprocess!$1:$1048576, $D278, FALSE)), "", HLOOKUP(AH$1, m_preprocess!$1:$1048576, $D278, FALSE))</f>
        <v>941113</v>
      </c>
      <c r="AI278" s="25">
        <f>IF(ISBLANK(HLOOKUP(AI$1, m_preprocess!$1:$1048576, $D278, FALSE)), "", HLOOKUP(AI$1, m_preprocess!$1:$1048576, $D278, FALSE))</f>
        <v>82.905697665283512</v>
      </c>
    </row>
    <row r="279" spans="1:35" x14ac:dyDescent="0.25">
      <c r="A279" s="27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 s="24">
        <f>IF(ISBLANK(HLOOKUP(E$1, m_preprocess!$1:$1048576, $D279, FALSE)), "", HLOOKUP(E$1, m_preprocess!$1:$1048576, $D279, FALSE))</f>
        <v>134.45145097392967</v>
      </c>
      <c r="F279" s="24">
        <f>IF(ISBLANK(HLOOKUP(F$1, m_preprocess!$1:$1048576, $D279, FALSE)), "", HLOOKUP(F$1, m_preprocess!$1:$1048576, $D279, FALSE))</f>
        <v>87.912000000000006</v>
      </c>
      <c r="G279" s="24">
        <f>IF(ISBLANK(HLOOKUP(G$1, m_preprocess!$1:$1048576, $D279, FALSE)), "", HLOOKUP(G$1, m_preprocess!$1:$1048576, $D279, FALSE))</f>
        <v>161.76386451202595</v>
      </c>
      <c r="H279" s="24">
        <f>IF(ISBLANK(HLOOKUP(H$1, m_preprocess!$1:$1048576, $D279, FALSE)), "", HLOOKUP(H$1, m_preprocess!$1:$1048576, $D279, FALSE))</f>
        <v>78.030775719015793</v>
      </c>
      <c r="I279" s="24">
        <f>IF(ISBLANK(HLOOKUP(I$1, m_preprocess!$1:$1048576, $D279, FALSE)), "", HLOOKUP(I$1, m_preprocess!$1:$1048576, $D279, FALSE))</f>
        <v>64.2</v>
      </c>
      <c r="J279" s="24">
        <f>IF(ISBLANK(HLOOKUP(J$1, m_preprocess!$1:$1048576, $D279, FALSE)), "", HLOOKUP(J$1, m_preprocess!$1:$1048576, $D279, FALSE))</f>
        <v>102.82412195217738</v>
      </c>
      <c r="K279" s="24">
        <f>IF(ISBLANK(HLOOKUP(K$1, m_preprocess!$1:$1048576, $D279, FALSE)), "", HLOOKUP(K$1, m_preprocess!$1:$1048576, $D279, FALSE))</f>
        <v>49.108439011829205</v>
      </c>
      <c r="L279" s="24">
        <f>IF(ISBLANK(HLOOKUP(L$1, m_preprocess!$1:$1048576, $D279, FALSE)), "", HLOOKUP(L$1, m_preprocess!$1:$1048576, $D279, FALSE))</f>
        <v>20.506310101520477</v>
      </c>
      <c r="M279" s="24">
        <f>IF(ISBLANK(HLOOKUP(M$1, m_preprocess!$1:$1048576, $D279, FALSE)), "", HLOOKUP(M$1, m_preprocess!$1:$1048576, $D279, FALSE))</f>
        <v>49.934668363870152</v>
      </c>
      <c r="N279" s="24">
        <f>IF(ISBLANK(HLOOKUP(N$1, m_preprocess!$1:$1048576, $D279, FALSE)), "", HLOOKUP(N$1, m_preprocess!$1:$1048576, $D279, FALSE))</f>
        <v>10.359889702047749</v>
      </c>
      <c r="O279" s="24">
        <f>IF(ISBLANK(HLOOKUP(O$1, m_preprocess!$1:$1048576, $D279, FALSE)), "", HLOOKUP(O$1, m_preprocess!$1:$1048576, $D279, FALSE))</f>
        <v>14.832924432226012</v>
      </c>
      <c r="P279" s="24">
        <f>IF(ISBLANK(HLOOKUP(P$1, m_preprocess!$1:$1048576, $D279, FALSE)), "", HLOOKUP(P$1, m_preprocess!$1:$1048576, $D279, FALSE))</f>
        <v>6.1793695046331862</v>
      </c>
      <c r="Q279" s="24">
        <f>IF(ISBLANK(HLOOKUP(Q$1, m_preprocess!$1:$1048576, $D279, FALSE)), "", HLOOKUP(Q$1, m_preprocess!$1:$1048576, $D279, FALSE))</f>
        <v>40.696852885778974</v>
      </c>
      <c r="R279" s="24">
        <f>IF(ISBLANK(HLOOKUP(R$1, m_preprocess!$1:$1048576, $D279, FALSE)), "", HLOOKUP(R$1, m_preprocess!$1:$1048576, $D279, FALSE))</f>
        <v>270.24266425254979</v>
      </c>
      <c r="S279" s="24">
        <f>IF(ISBLANK(HLOOKUP(S$1, m_preprocess!$1:$1048576, $D279, FALSE)), "", HLOOKUP(S$1, m_preprocess!$1:$1048576, $D279, FALSE))</f>
        <v>802.226</v>
      </c>
      <c r="T279" s="24">
        <f>IF(ISBLANK(HLOOKUP(T$1, m_preprocess!$1:$1048576, $D279, FALSE)), "", HLOOKUP(T$1, m_preprocess!$1:$1048576, $D279, FALSE))</f>
        <v>11731.845108</v>
      </c>
      <c r="U279" s="24">
        <f>IF(ISBLANK(HLOOKUP(U$1, m_preprocess!$1:$1048576, $D279, FALSE)), "", HLOOKUP(U$1, m_preprocess!$1:$1048576, $D279, FALSE))</f>
        <v>38518</v>
      </c>
      <c r="V279" s="24">
        <f>IF(ISBLANK(HLOOKUP(V$1, m_preprocess!$1:$1048576, $D279, FALSE)), "", HLOOKUP(V$1, m_preprocess!$1:$1048576, $D279, FALSE))</f>
        <v>68.079666016369046</v>
      </c>
      <c r="W279" s="24">
        <f>IF(ISBLANK(HLOOKUP(W$1, m_preprocess!$1:$1048576, $D279, FALSE)), "", HLOOKUP(W$1, m_preprocess!$1:$1048576, $D279, FALSE))</f>
        <v>951805.38467850524</v>
      </c>
      <c r="X279" s="24">
        <f>IF(ISBLANK(HLOOKUP(X$1, m_preprocess!$1:$1048576, $D279, FALSE)), "", HLOOKUP(X$1, m_preprocess!$1:$1048576, $D279, FALSE))</f>
        <v>1964776.3319958667</v>
      </c>
      <c r="Y279" s="24">
        <f>IF(ISBLANK(HLOOKUP(Y$1, m_preprocess!$1:$1048576, $D279, FALSE)), "", HLOOKUP(Y$1, m_preprocess!$1:$1048576, $D279, FALSE))</f>
        <v>131.12</v>
      </c>
      <c r="Z279" s="24">
        <f>IF(ISBLANK(HLOOKUP(Z$1, m_preprocess!$1:$1048576, $D279, FALSE)), "", HLOOKUP(Z$1, m_preprocess!$1:$1048576, $D279, FALSE))</f>
        <v>75.8</v>
      </c>
      <c r="AA279" s="24">
        <f>IF(ISBLANK(HLOOKUP(AA$1, m_preprocess!$1:$1048576, $D279, FALSE)), "", HLOOKUP(AA$1, m_preprocess!$1:$1048576, $D279, FALSE))</f>
        <v>46.376812000000001</v>
      </c>
      <c r="AB279" s="24">
        <f>IF(ISBLANK(HLOOKUP(AB$1, m_preprocess!$1:$1048576, $D279, FALSE)), "", HLOOKUP(AB$1, m_preprocess!$1:$1048576, $D279, FALSE))</f>
        <v>45.594051</v>
      </c>
      <c r="AC279" s="24">
        <f>IF(ISBLANK(HLOOKUP(AC$1, m_preprocess!$1:$1048576, $D279, FALSE)), "", HLOOKUP(AC$1, m_preprocess!$1:$1048576, $D279, FALSE))</f>
        <v>33.6</v>
      </c>
      <c r="AD279" s="24">
        <f>IF(ISBLANK(HLOOKUP(AD$1, m_preprocess!$1:$1048576, $D279, FALSE)), "", HLOOKUP(AD$1, m_preprocess!$1:$1048576, $D279, FALSE))</f>
        <v>160.12405070512946</v>
      </c>
      <c r="AE279" s="24">
        <f>IF(ISBLANK(HLOOKUP(AE$1, m_preprocess!$1:$1048576, $D279, FALSE)), "", HLOOKUP(AE$1, m_preprocess!$1:$1048576, $D279, FALSE))</f>
        <v>1727.5655153617674</v>
      </c>
      <c r="AF279" s="24">
        <f>IF(ISBLANK(HLOOKUP(AF$1, m_preprocess!$1:$1048576, $D279, FALSE)), "", HLOOKUP(AF$1, m_preprocess!$1:$1048576, $D279, FALSE))</f>
        <v>533.73505275240529</v>
      </c>
      <c r="AG279" s="24">
        <f>IF(ISBLANK(HLOOKUP(AG$1, m_preprocess!$1:$1048576, $D279, FALSE)), "", HLOOKUP(AG$1, m_preprocess!$1:$1048576, $D279, FALSE))</f>
        <v>10334.280119834324</v>
      </c>
      <c r="AH279" s="24">
        <f>IF(ISBLANK(HLOOKUP(AH$1, m_preprocess!$1:$1048576, $D279, FALSE)), "", HLOOKUP(AH$1, m_preprocess!$1:$1048576, $D279, FALSE))</f>
        <v>913581</v>
      </c>
      <c r="AI279" s="24">
        <f>IF(ISBLANK(HLOOKUP(AI$1, m_preprocess!$1:$1048576, $D279, FALSE)), "", HLOOKUP(AI$1, m_preprocess!$1:$1048576, $D279, FALSE))</f>
        <v>82.047205563587028</v>
      </c>
    </row>
    <row r="280" spans="1:35" x14ac:dyDescent="0.25">
      <c r="A280" s="27">
        <v>42430</v>
      </c>
      <c r="B280">
        <f t="shared" si="0"/>
        <v>2016</v>
      </c>
      <c r="C280">
        <f t="shared" si="1"/>
        <v>3</v>
      </c>
      <c r="D280">
        <v>280</v>
      </c>
      <c r="E280" s="24">
        <f>IF(ISBLANK(HLOOKUP(E$1, m_preprocess!$1:$1048576, $D280, FALSE)), "", HLOOKUP(E$1, m_preprocess!$1:$1048576, $D280, FALSE))</f>
        <v>149.6192660107055</v>
      </c>
      <c r="F280" s="24">
        <f>IF(ISBLANK(HLOOKUP(F$1, m_preprocess!$1:$1048576, $D280, FALSE)), "", HLOOKUP(F$1, m_preprocess!$1:$1048576, $D280, FALSE))</f>
        <v>93.506399999999999</v>
      </c>
      <c r="G280" s="24">
        <f>IF(ISBLANK(HLOOKUP(G$1, m_preprocess!$1:$1048576, $D280, FALSE)), "", HLOOKUP(G$1, m_preprocess!$1:$1048576, $D280, FALSE))</f>
        <v>177.05446746151571</v>
      </c>
      <c r="H280" s="24">
        <f>IF(ISBLANK(HLOOKUP(H$1, m_preprocess!$1:$1048576, $D280, FALSE)), "", HLOOKUP(H$1, m_preprocess!$1:$1048576, $D280, FALSE))</f>
        <v>80.585261582655662</v>
      </c>
      <c r="I280" s="24">
        <f>IF(ISBLANK(HLOOKUP(I$1, m_preprocess!$1:$1048576, $D280, FALSE)), "", HLOOKUP(I$1, m_preprocess!$1:$1048576, $D280, FALSE))</f>
        <v>64.8</v>
      </c>
      <c r="J280" s="24">
        <f>IF(ISBLANK(HLOOKUP(J$1, m_preprocess!$1:$1048576, $D280, FALSE)), "", HLOOKUP(J$1, m_preprocess!$1:$1048576, $D280, FALSE))</f>
        <v>103.73032539094174</v>
      </c>
      <c r="K280" s="24">
        <f>IF(ISBLANK(HLOOKUP(K$1, m_preprocess!$1:$1048576, $D280, FALSE)), "", HLOOKUP(K$1, m_preprocess!$1:$1048576, $D280, FALSE))</f>
        <v>51.796205381438234</v>
      </c>
      <c r="L280" s="24">
        <f>IF(ISBLANK(HLOOKUP(L$1, m_preprocess!$1:$1048576, $D280, FALSE)), "", HLOOKUP(L$1, m_preprocess!$1:$1048576, $D280, FALSE))</f>
        <v>20.526164756713428</v>
      </c>
      <c r="M280" s="24">
        <f>IF(ISBLANK(HLOOKUP(M$1, m_preprocess!$1:$1048576, $D280, FALSE)), "", HLOOKUP(M$1, m_preprocess!$1:$1048576, $D280, FALSE))</f>
        <v>55.306476406208525</v>
      </c>
      <c r="N280" s="24">
        <f>IF(ISBLANK(HLOOKUP(N$1, m_preprocess!$1:$1048576, $D280, FALSE)), "", HLOOKUP(N$1, m_preprocess!$1:$1048576, $D280, FALSE))</f>
        <v>10.415486557622238</v>
      </c>
      <c r="O280" s="24">
        <f>IF(ISBLANK(HLOOKUP(O$1, m_preprocess!$1:$1048576, $D280, FALSE)), "", HLOOKUP(O$1, m_preprocess!$1:$1048576, $D280, FALSE))</f>
        <v>16.606510035929162</v>
      </c>
      <c r="P280" s="24">
        <f>IF(ISBLANK(HLOOKUP(P$1, m_preprocess!$1:$1048576, $D280, FALSE)), "", HLOOKUP(P$1, m_preprocess!$1:$1048576, $D280, FALSE))</f>
        <v>7.5506207911900143</v>
      </c>
      <c r="Q280" s="24">
        <f>IF(ISBLANK(HLOOKUP(Q$1, m_preprocess!$1:$1048576, $D280, FALSE)), "", HLOOKUP(Q$1, m_preprocess!$1:$1048576, $D280, FALSE))</f>
        <v>46.984757828408164</v>
      </c>
      <c r="R280" s="24">
        <f>IF(ISBLANK(HLOOKUP(R$1, m_preprocess!$1:$1048576, $D280, FALSE)), "", HLOOKUP(R$1, m_preprocess!$1:$1048576, $D280, FALSE))</f>
        <v>276.32001432620018</v>
      </c>
      <c r="S280" s="24">
        <f>IF(ISBLANK(HLOOKUP(S$1, m_preprocess!$1:$1048576, $D280, FALSE)), "", HLOOKUP(S$1, m_preprocess!$1:$1048576, $D280, FALSE))</f>
        <v>885.24400000000003</v>
      </c>
      <c r="T280" s="24">
        <f>IF(ISBLANK(HLOOKUP(T$1, m_preprocess!$1:$1048576, $D280, FALSE)), "", HLOOKUP(T$1, m_preprocess!$1:$1048576, $D280, FALSE))</f>
        <v>10461.475925999997</v>
      </c>
      <c r="U280" s="24">
        <f>IF(ISBLANK(HLOOKUP(U$1, m_preprocess!$1:$1048576, $D280, FALSE)), "", HLOOKUP(U$1, m_preprocess!$1:$1048576, $D280, FALSE))</f>
        <v>44319</v>
      </c>
      <c r="V280" s="24">
        <f>IF(ISBLANK(HLOOKUP(V$1, m_preprocess!$1:$1048576, $D280, FALSE)), "", HLOOKUP(V$1, m_preprocess!$1:$1048576, $D280, FALSE))</f>
        <v>66.859288988118635</v>
      </c>
      <c r="W280" s="24">
        <f>IF(ISBLANK(HLOOKUP(W$1, m_preprocess!$1:$1048576, $D280, FALSE)), "", HLOOKUP(W$1, m_preprocess!$1:$1048576, $D280, FALSE))</f>
        <v>896587.30865931336</v>
      </c>
      <c r="X280" s="24">
        <f>IF(ISBLANK(HLOOKUP(X$1, m_preprocess!$1:$1048576, $D280, FALSE)), "", HLOOKUP(X$1, m_preprocess!$1:$1048576, $D280, FALSE))</f>
        <v>1890569.8214273797</v>
      </c>
      <c r="Y280" s="24">
        <f>IF(ISBLANK(HLOOKUP(Y$1, m_preprocess!$1:$1048576, $D280, FALSE)), "", HLOOKUP(Y$1, m_preprocess!$1:$1048576, $D280, FALSE))</f>
        <v>140.9</v>
      </c>
      <c r="Z280" s="24">
        <f>IF(ISBLANK(HLOOKUP(Z$1, m_preprocess!$1:$1048576, $D280, FALSE)), "", HLOOKUP(Z$1, m_preprocess!$1:$1048576, $D280, FALSE))</f>
        <v>83.7</v>
      </c>
      <c r="AA280" s="24">
        <f>IF(ISBLANK(HLOOKUP(AA$1, m_preprocess!$1:$1048576, $D280, FALSE)), "", HLOOKUP(AA$1, m_preprocess!$1:$1048576, $D280, FALSE))</f>
        <v>46.376812000000001</v>
      </c>
      <c r="AB280" s="24">
        <f>IF(ISBLANK(HLOOKUP(AB$1, m_preprocess!$1:$1048576, $D280, FALSE)), "", HLOOKUP(AB$1, m_preprocess!$1:$1048576, $D280, FALSE))</f>
        <v>48.157730000000001</v>
      </c>
      <c r="AC280" s="24">
        <f>IF(ISBLANK(HLOOKUP(AC$1, m_preprocess!$1:$1048576, $D280, FALSE)), "", HLOOKUP(AC$1, m_preprocess!$1:$1048576, $D280, FALSE))</f>
        <v>31.4</v>
      </c>
      <c r="AD280" s="24">
        <f>IF(ISBLANK(HLOOKUP(AD$1, m_preprocess!$1:$1048576, $D280, FALSE)), "", HLOOKUP(AD$1, m_preprocess!$1:$1048576, $D280, FALSE))</f>
        <v>154.18685830402021</v>
      </c>
      <c r="AE280" s="24">
        <f>IF(ISBLANK(HLOOKUP(AE$1, m_preprocess!$1:$1048576, $D280, FALSE)), "", HLOOKUP(AE$1, m_preprocess!$1:$1048576, $D280, FALSE))</f>
        <v>1709.5231380380671</v>
      </c>
      <c r="AF280" s="24">
        <f>IF(ISBLANK(HLOOKUP(AF$1, m_preprocess!$1:$1048576, $D280, FALSE)), "", HLOOKUP(AF$1, m_preprocess!$1:$1048576, $D280, FALSE))</f>
        <v>569.07210491130525</v>
      </c>
      <c r="AG280" s="24">
        <f>IF(ISBLANK(HLOOKUP(AG$1, m_preprocess!$1:$1048576, $D280, FALSE)), "", HLOOKUP(AG$1, m_preprocess!$1:$1048576, $D280, FALSE))</f>
        <v>10163.711875710058</v>
      </c>
      <c r="AH280" s="24">
        <f>IF(ISBLANK(HLOOKUP(AH$1, m_preprocess!$1:$1048576, $D280, FALSE)), "", HLOOKUP(AH$1, m_preprocess!$1:$1048576, $D280, FALSE))</f>
        <v>1010335</v>
      </c>
      <c r="AI280" s="24">
        <f>IF(ISBLANK(HLOOKUP(AI$1, m_preprocess!$1:$1048576, $D280, FALSE)), "", HLOOKUP(AI$1, m_preprocess!$1:$1048576, $D280, FALSE))</f>
        <v>82.377332566580904</v>
      </c>
    </row>
    <row r="281" spans="1:35" x14ac:dyDescent="0.25">
      <c r="A281" s="27">
        <v>42461</v>
      </c>
      <c r="B281">
        <f t="shared" si="0"/>
        <v>2016</v>
      </c>
      <c r="C281">
        <f t="shared" si="1"/>
        <v>4</v>
      </c>
      <c r="D281">
        <v>281</v>
      </c>
      <c r="E281" s="24">
        <f>IF(ISBLANK(HLOOKUP(E$1, m_preprocess!$1:$1048576, $D281, FALSE)), "", HLOOKUP(E$1, m_preprocess!$1:$1048576, $D281, FALSE))</f>
        <v>152.72490534106112</v>
      </c>
      <c r="F281" s="24">
        <f>IF(ISBLANK(HLOOKUP(F$1, m_preprocess!$1:$1048576, $D281, FALSE)), "", HLOOKUP(F$1, m_preprocess!$1:$1048576, $D281, FALSE))</f>
        <v>94.525079999999988</v>
      </c>
      <c r="G281" s="24">
        <f>IF(ISBLANK(HLOOKUP(G$1, m_preprocess!$1:$1048576, $D281, FALSE)), "", HLOOKUP(G$1, m_preprocess!$1:$1048576, $D281, FALSE))</f>
        <v>152.78330144489567</v>
      </c>
      <c r="H281" s="24">
        <f>IF(ISBLANK(HLOOKUP(H$1, m_preprocess!$1:$1048576, $D281, FALSE)), "", HLOOKUP(H$1, m_preprocess!$1:$1048576, $D281, FALSE))</f>
        <v>85.525421148555097</v>
      </c>
      <c r="I281" s="24">
        <f>IF(ISBLANK(HLOOKUP(I$1, m_preprocess!$1:$1048576, $D281, FALSE)), "", HLOOKUP(I$1, m_preprocess!$1:$1048576, $D281, FALSE))</f>
        <v>64.8</v>
      </c>
      <c r="J281" s="24">
        <f>IF(ISBLANK(HLOOKUP(J$1, m_preprocess!$1:$1048576, $D281, FALSE)), "", HLOOKUP(J$1, m_preprocess!$1:$1048576, $D281, FALSE))</f>
        <v>105.28307930847789</v>
      </c>
      <c r="K281" s="24">
        <f>IF(ISBLANK(HLOOKUP(K$1, m_preprocess!$1:$1048576, $D281, FALSE)), "", HLOOKUP(K$1, m_preprocess!$1:$1048576, $D281, FALSE))</f>
        <v>54.041325205368416</v>
      </c>
      <c r="L281" s="24">
        <f>IF(ISBLANK(HLOOKUP(L$1, m_preprocess!$1:$1048576, $D281, FALSE)), "", HLOOKUP(L$1, m_preprocess!$1:$1048576, $D281, FALSE))</f>
        <v>20.908544868236969</v>
      </c>
      <c r="M281" s="24">
        <f>IF(ISBLANK(HLOOKUP(M$1, m_preprocess!$1:$1048576, $D281, FALSE)), "", HLOOKUP(M$1, m_preprocess!$1:$1048576, $D281, FALSE))</f>
        <v>53.057695583120918</v>
      </c>
      <c r="N281" s="24">
        <f>IF(ISBLANK(HLOOKUP(N$1, m_preprocess!$1:$1048576, $D281, FALSE)), "", HLOOKUP(N$1, m_preprocess!$1:$1048576, $D281, FALSE))</f>
        <v>10.604341599701309</v>
      </c>
      <c r="O281" s="24">
        <f>IF(ISBLANK(HLOOKUP(O$1, m_preprocess!$1:$1048576, $D281, FALSE)), "", HLOOKUP(O$1, m_preprocess!$1:$1048576, $D281, FALSE))</f>
        <v>15.738570338018233</v>
      </c>
      <c r="P281" s="24">
        <f>IF(ISBLANK(HLOOKUP(P$1, m_preprocess!$1:$1048576, $D281, FALSE)), "", HLOOKUP(P$1, m_preprocess!$1:$1048576, $D281, FALSE))</f>
        <v>6.8256452151923588</v>
      </c>
      <c r="Q281" s="24">
        <f>IF(ISBLANK(HLOOKUP(Q$1, m_preprocess!$1:$1048576, $D281, FALSE)), "", HLOOKUP(Q$1, m_preprocess!$1:$1048576, $D281, FALSE))</f>
        <v>51.572432392219994</v>
      </c>
      <c r="R281" s="24">
        <f>IF(ISBLANK(HLOOKUP(R$1, m_preprocess!$1:$1048576, $D281, FALSE)), "", HLOOKUP(R$1, m_preprocess!$1:$1048576, $D281, FALSE))</f>
        <v>257.82287211072713</v>
      </c>
      <c r="S281" s="24">
        <f>IF(ISBLANK(HLOOKUP(S$1, m_preprocess!$1:$1048576, $D281, FALSE)), "", HLOOKUP(S$1, m_preprocess!$1:$1048576, $D281, FALSE))</f>
        <v>756.82799999999997</v>
      </c>
      <c r="T281" s="24">
        <f>IF(ISBLANK(HLOOKUP(T$1, m_preprocess!$1:$1048576, $D281, FALSE)), "", HLOOKUP(T$1, m_preprocess!$1:$1048576, $D281, FALSE))</f>
        <v>10292.000864000001</v>
      </c>
      <c r="U281" s="24">
        <f>IF(ISBLANK(HLOOKUP(U$1, m_preprocess!$1:$1048576, $D281, FALSE)), "", HLOOKUP(U$1, m_preprocess!$1:$1048576, $D281, FALSE))</f>
        <v>43056</v>
      </c>
      <c r="V281" s="24">
        <f>IF(ISBLANK(HLOOKUP(V$1, m_preprocess!$1:$1048576, $D281, FALSE)), "", HLOOKUP(V$1, m_preprocess!$1:$1048576, $D281, FALSE))</f>
        <v>61.575848570816127</v>
      </c>
      <c r="W281" s="24">
        <f>IF(ISBLANK(HLOOKUP(W$1, m_preprocess!$1:$1048576, $D281, FALSE)), "", HLOOKUP(W$1, m_preprocess!$1:$1048576, $D281, FALSE))</f>
        <v>822323.21987447084</v>
      </c>
      <c r="X281" s="24">
        <f>IF(ISBLANK(HLOOKUP(X$1, m_preprocess!$1:$1048576, $D281, FALSE)), "", HLOOKUP(X$1, m_preprocess!$1:$1048576, $D281, FALSE))</f>
        <v>1770121.2618063516</v>
      </c>
      <c r="Y281" s="24">
        <f>IF(ISBLANK(HLOOKUP(Y$1, m_preprocess!$1:$1048576, $D281, FALSE)), "", HLOOKUP(Y$1, m_preprocess!$1:$1048576, $D281, FALSE))</f>
        <v>136.46</v>
      </c>
      <c r="Z281" s="24">
        <f>IF(ISBLANK(HLOOKUP(Z$1, m_preprocess!$1:$1048576, $D281, FALSE)), "", HLOOKUP(Z$1, m_preprocess!$1:$1048576, $D281, FALSE))</f>
        <v>83</v>
      </c>
      <c r="AA281" s="24">
        <f>IF(ISBLANK(HLOOKUP(AA$1, m_preprocess!$1:$1048576, $D281, FALSE)), "", HLOOKUP(AA$1, m_preprocess!$1:$1048576, $D281, FALSE))</f>
        <v>46.138995999999999</v>
      </c>
      <c r="AB281" s="24">
        <f>IF(ISBLANK(HLOOKUP(AB$1, m_preprocess!$1:$1048576, $D281, FALSE)), "", HLOOKUP(AB$1, m_preprocess!$1:$1048576, $D281, FALSE))</f>
        <v>43.185665</v>
      </c>
      <c r="AC281" s="24">
        <f>IF(ISBLANK(HLOOKUP(AC$1, m_preprocess!$1:$1048576, $D281, FALSE)), "", HLOOKUP(AC$1, m_preprocess!$1:$1048576, $D281, FALSE))</f>
        <v>36</v>
      </c>
      <c r="AD281" s="24">
        <f>IF(ISBLANK(HLOOKUP(AD$1, m_preprocess!$1:$1048576, $D281, FALSE)), "", HLOOKUP(AD$1, m_preprocess!$1:$1048576, $D281, FALSE))</f>
        <v>150.27851839915979</v>
      </c>
      <c r="AE281" s="24">
        <f>IF(ISBLANK(HLOOKUP(AE$1, m_preprocess!$1:$1048576, $D281, FALSE)), "", HLOOKUP(AE$1, m_preprocess!$1:$1048576, $D281, FALSE))</f>
        <v>1763.3318904657372</v>
      </c>
      <c r="AF281" s="24">
        <f>IF(ISBLANK(HLOOKUP(AF$1, m_preprocess!$1:$1048576, $D281, FALSE)), "", HLOOKUP(AF$1, m_preprocess!$1:$1048576, $D281, FALSE))</f>
        <v>559.57799943717134</v>
      </c>
      <c r="AG281" s="24">
        <f>IF(ISBLANK(HLOOKUP(AG$1, m_preprocess!$1:$1048576, $D281, FALSE)), "", HLOOKUP(AG$1, m_preprocess!$1:$1048576, $D281, FALSE))</f>
        <v>9679.918875761301</v>
      </c>
      <c r="AH281" s="24">
        <f>IF(ISBLANK(HLOOKUP(AH$1, m_preprocess!$1:$1048576, $D281, FALSE)), "", HLOOKUP(AH$1, m_preprocess!$1:$1048576, $D281, FALSE))</f>
        <v>902498</v>
      </c>
      <c r="AI281" s="24">
        <f>IF(ISBLANK(HLOOKUP(AI$1, m_preprocess!$1:$1048576, $D281, FALSE)), "", HLOOKUP(AI$1, m_preprocess!$1:$1048576, $D281, FALSE))</f>
        <v>83.362082566719607</v>
      </c>
    </row>
    <row r="282" spans="1:35" x14ac:dyDescent="0.25">
      <c r="A282" s="27">
        <v>42491</v>
      </c>
      <c r="B282">
        <f t="shared" si="0"/>
        <v>2016</v>
      </c>
      <c r="C282">
        <f t="shared" si="1"/>
        <v>5</v>
      </c>
      <c r="D282">
        <v>282</v>
      </c>
      <c r="E282" s="24">
        <f>IF(ISBLANK(HLOOKUP(E$1, m_preprocess!$1:$1048576, $D282, FALSE)), "", HLOOKUP(E$1, m_preprocess!$1:$1048576, $D282, FALSE))</f>
        <v>164.29204020835101</v>
      </c>
      <c r="F282" s="24">
        <f>IF(ISBLANK(HLOOKUP(F$1, m_preprocess!$1:$1048576, $D282, FALSE)), "", HLOOKUP(F$1, m_preprocess!$1:$1048576, $D282, FALSE))</f>
        <v>93.418099999999995</v>
      </c>
      <c r="G282" s="24">
        <f>IF(ISBLANK(HLOOKUP(G$1, m_preprocess!$1:$1048576, $D282, FALSE)), "", HLOOKUP(G$1, m_preprocess!$1:$1048576, $D282, FALSE))</f>
        <v>166.79594295696032</v>
      </c>
      <c r="H282" s="24">
        <f>IF(ISBLANK(HLOOKUP(H$1, m_preprocess!$1:$1048576, $D282, FALSE)), "", HLOOKUP(H$1, m_preprocess!$1:$1048576, $D282, FALSE))</f>
        <v>89.111837784161295</v>
      </c>
      <c r="I282" s="24">
        <f>IF(ISBLANK(HLOOKUP(I$1, m_preprocess!$1:$1048576, $D282, FALSE)), "", HLOOKUP(I$1, m_preprocess!$1:$1048576, $D282, FALSE))</f>
        <v>65</v>
      </c>
      <c r="J282" s="24">
        <f>IF(ISBLANK(HLOOKUP(J$1, m_preprocess!$1:$1048576, $D282, FALSE)), "", HLOOKUP(J$1, m_preprocess!$1:$1048576, $D282, FALSE))</f>
        <v>109.22639390337157</v>
      </c>
      <c r="K282" s="24">
        <f>IF(ISBLANK(HLOOKUP(K$1, m_preprocess!$1:$1048576, $D282, FALSE)), "", HLOOKUP(K$1, m_preprocess!$1:$1048576, $D282, FALSE))</f>
        <v>58.688747990252814</v>
      </c>
      <c r="L282" s="24">
        <f>IF(ISBLANK(HLOOKUP(L$1, m_preprocess!$1:$1048576, $D282, FALSE)), "", HLOOKUP(L$1, m_preprocess!$1:$1048576, $D282, FALSE))</f>
        <v>24.189436557315485</v>
      </c>
      <c r="M282" s="24">
        <f>IF(ISBLANK(HLOOKUP(M$1, m_preprocess!$1:$1048576, $D282, FALSE)), "", HLOOKUP(M$1, m_preprocess!$1:$1048576, $D282, FALSE))</f>
        <v>58.106929756146073</v>
      </c>
      <c r="N282" s="24">
        <f>IF(ISBLANK(HLOOKUP(N$1, m_preprocess!$1:$1048576, $D282, FALSE)), "", HLOOKUP(N$1, m_preprocess!$1:$1048576, $D282, FALSE))</f>
        <v>12.672890096590741</v>
      </c>
      <c r="O282" s="24">
        <f>IF(ISBLANK(HLOOKUP(O$1, m_preprocess!$1:$1048576, $D282, FALSE)), "", HLOOKUP(O$1, m_preprocess!$1:$1048576, $D282, FALSE))</f>
        <v>17.036274645369868</v>
      </c>
      <c r="P282" s="24">
        <f>IF(ISBLANK(HLOOKUP(P$1, m_preprocess!$1:$1048576, $D282, FALSE)), "", HLOOKUP(P$1, m_preprocess!$1:$1048576, $D282, FALSE))</f>
        <v>7.2007766870562637</v>
      </c>
      <c r="Q282" s="24">
        <f>IF(ISBLANK(HLOOKUP(Q$1, m_preprocess!$1:$1048576, $D282, FALSE)), "", HLOOKUP(Q$1, m_preprocess!$1:$1048576, $D282, FALSE))</f>
        <v>45.670610114197011</v>
      </c>
      <c r="R282" s="24">
        <f>IF(ISBLANK(HLOOKUP(R$1, m_preprocess!$1:$1048576, $D282, FALSE)), "", HLOOKUP(R$1, m_preprocess!$1:$1048576, $D282, FALSE))</f>
        <v>249.43054160589492</v>
      </c>
      <c r="S282" s="24">
        <f>IF(ISBLANK(HLOOKUP(S$1, m_preprocess!$1:$1048576, $D282, FALSE)), "", HLOOKUP(S$1, m_preprocess!$1:$1048576, $D282, FALSE))</f>
        <v>881.66300000000001</v>
      </c>
      <c r="T282" s="24">
        <f>IF(ISBLANK(HLOOKUP(T$1, m_preprocess!$1:$1048576, $D282, FALSE)), "", HLOOKUP(T$1, m_preprocess!$1:$1048576, $D282, FALSE))</f>
        <v>11352.133783000001</v>
      </c>
      <c r="U282" s="24">
        <f>IF(ISBLANK(HLOOKUP(U$1, m_preprocess!$1:$1048576, $D282, FALSE)), "", HLOOKUP(U$1, m_preprocess!$1:$1048576, $D282, FALSE))</f>
        <v>41841</v>
      </c>
      <c r="V282" s="24">
        <f>IF(ISBLANK(HLOOKUP(V$1, m_preprocess!$1:$1048576, $D282, FALSE)), "", HLOOKUP(V$1, m_preprocess!$1:$1048576, $D282, FALSE))</f>
        <v>57.735652974484367</v>
      </c>
      <c r="W282" s="24">
        <f>IF(ISBLANK(HLOOKUP(W$1, m_preprocess!$1:$1048576, $D282, FALSE)), "", HLOOKUP(W$1, m_preprocess!$1:$1048576, $D282, FALSE))</f>
        <v>816500.91850010422</v>
      </c>
      <c r="X282" s="24">
        <f>IF(ISBLANK(HLOOKUP(X$1, m_preprocess!$1:$1048576, $D282, FALSE)), "", HLOOKUP(X$1, m_preprocess!$1:$1048576, $D282, FALSE))</f>
        <v>1732258.6755969329</v>
      </c>
      <c r="Y282" s="24">
        <f>IF(ISBLANK(HLOOKUP(Y$1, m_preprocess!$1:$1048576, $D282, FALSE)), "", HLOOKUP(Y$1, m_preprocess!$1:$1048576, $D282, FALSE))</f>
        <v>134.04</v>
      </c>
      <c r="Z282" s="24">
        <f>IF(ISBLANK(HLOOKUP(Z$1, m_preprocess!$1:$1048576, $D282, FALSE)), "", HLOOKUP(Z$1, m_preprocess!$1:$1048576, $D282, FALSE))</f>
        <v>86.3</v>
      </c>
      <c r="AA282" s="24">
        <f>IF(ISBLANK(HLOOKUP(AA$1, m_preprocess!$1:$1048576, $D282, FALSE)), "", HLOOKUP(AA$1, m_preprocess!$1:$1048576, $D282, FALSE))</f>
        <v>44.056846999999998</v>
      </c>
      <c r="AB282" s="24">
        <f>IF(ISBLANK(HLOOKUP(AB$1, m_preprocess!$1:$1048576, $D282, FALSE)), "", HLOOKUP(AB$1, m_preprocess!$1:$1048576, $D282, FALSE))</f>
        <v>42.657165999999997</v>
      </c>
      <c r="AC282" s="24">
        <f>IF(ISBLANK(HLOOKUP(AC$1, m_preprocess!$1:$1048576, $D282, FALSE)), "", HLOOKUP(AC$1, m_preprocess!$1:$1048576, $D282, FALSE))</f>
        <v>32.4</v>
      </c>
      <c r="AD282" s="24">
        <f>IF(ISBLANK(HLOOKUP(AD$1, m_preprocess!$1:$1048576, $D282, FALSE)), "", HLOOKUP(AD$1, m_preprocess!$1:$1048576, $D282, FALSE))</f>
        <v>149.76005015016131</v>
      </c>
      <c r="AE282" s="24">
        <f>IF(ISBLANK(HLOOKUP(AE$1, m_preprocess!$1:$1048576, $D282, FALSE)), "", HLOOKUP(AE$1, m_preprocess!$1:$1048576, $D282, FALSE))</f>
        <v>1911.5822812479016</v>
      </c>
      <c r="AF282" s="24">
        <f>IF(ISBLANK(HLOOKUP(AF$1, m_preprocess!$1:$1048576, $D282, FALSE)), "", HLOOKUP(AF$1, m_preprocess!$1:$1048576, $D282, FALSE))</f>
        <v>513.8226816149031</v>
      </c>
      <c r="AG282" s="24">
        <f>IF(ISBLANK(HLOOKUP(AG$1, m_preprocess!$1:$1048576, $D282, FALSE)), "", HLOOKUP(AG$1, m_preprocess!$1:$1048576, $D282, FALSE))</f>
        <v>9523.187660931253</v>
      </c>
      <c r="AH282" s="24">
        <f>IF(ISBLANK(HLOOKUP(AH$1, m_preprocess!$1:$1048576, $D282, FALSE)), "", HLOOKUP(AH$1, m_preprocess!$1:$1048576, $D282, FALSE))</f>
        <v>985943</v>
      </c>
      <c r="AI282" s="24">
        <f>IF(ISBLANK(HLOOKUP(AI$1, m_preprocess!$1:$1048576, $D282, FALSE)), "", HLOOKUP(AI$1, m_preprocess!$1:$1048576, $D282, FALSE))</f>
        <v>83.879840501888992</v>
      </c>
    </row>
    <row r="283" spans="1:35" x14ac:dyDescent="0.25">
      <c r="A283" s="27">
        <v>42522</v>
      </c>
      <c r="B283">
        <f t="shared" si="0"/>
        <v>2016</v>
      </c>
      <c r="C283">
        <f t="shared" si="1"/>
        <v>6</v>
      </c>
      <c r="D283">
        <v>283</v>
      </c>
      <c r="E283" s="24">
        <f>IF(ISBLANK(HLOOKUP(E$1, m_preprocess!$1:$1048576, $D283, FALSE)), "", HLOOKUP(E$1, m_preprocess!$1:$1048576, $D283, FALSE))</f>
        <v>154.8496371531246</v>
      </c>
      <c r="F283" s="24">
        <f>IF(ISBLANK(HLOOKUP(F$1, m_preprocess!$1:$1048576, $D283, FALSE)), "", HLOOKUP(F$1, m_preprocess!$1:$1048576, $D283, FALSE))</f>
        <v>93.272400000000005</v>
      </c>
      <c r="G283" s="24">
        <f>IF(ISBLANK(HLOOKUP(G$1, m_preprocess!$1:$1048576, $D283, FALSE)), "", HLOOKUP(G$1, m_preprocess!$1:$1048576, $D283, FALSE))</f>
        <v>164.78342441361593</v>
      </c>
      <c r="H283" s="24">
        <f>IF(ISBLANK(HLOOKUP(H$1, m_preprocess!$1:$1048576, $D283, FALSE)), "", HLOOKUP(H$1, m_preprocess!$1:$1048576, $D283, FALSE))</f>
        <v>91.852762855967498</v>
      </c>
      <c r="I283" s="24">
        <f>IF(ISBLANK(HLOOKUP(I$1, m_preprocess!$1:$1048576, $D283, FALSE)), "", HLOOKUP(I$1, m_preprocess!$1:$1048576, $D283, FALSE))</f>
        <v>64.900000000000006</v>
      </c>
      <c r="J283" s="24">
        <f>IF(ISBLANK(HLOOKUP(J$1, m_preprocess!$1:$1048576, $D283, FALSE)), "", HLOOKUP(J$1, m_preprocess!$1:$1048576, $D283, FALSE))</f>
        <v>111.11490963306991</v>
      </c>
      <c r="K283" s="24">
        <f>IF(ISBLANK(HLOOKUP(K$1, m_preprocess!$1:$1048576, $D283, FALSE)), "", HLOOKUP(K$1, m_preprocess!$1:$1048576, $D283, FALSE))</f>
        <v>56.262040608456076</v>
      </c>
      <c r="L283" s="24">
        <f>IF(ISBLANK(HLOOKUP(L$1, m_preprocess!$1:$1048576, $D283, FALSE)), "", HLOOKUP(L$1, m_preprocess!$1:$1048576, $D283, FALSE))</f>
        <v>21.905805415093447</v>
      </c>
      <c r="M283" s="24">
        <f>IF(ISBLANK(HLOOKUP(M$1, m_preprocess!$1:$1048576, $D283, FALSE)), "", HLOOKUP(M$1, m_preprocess!$1:$1048576, $D283, FALSE))</f>
        <v>59.464541670786893</v>
      </c>
      <c r="N283" s="24">
        <f>IF(ISBLANK(HLOOKUP(N$1, m_preprocess!$1:$1048576, $D283, FALSE)), "", HLOOKUP(N$1, m_preprocess!$1:$1048576, $D283, FALSE))</f>
        <v>12.19211581403812</v>
      </c>
      <c r="O283" s="24">
        <f>IF(ISBLANK(HLOOKUP(O$1, m_preprocess!$1:$1048576, $D283, FALSE)), "", HLOOKUP(O$1, m_preprocess!$1:$1048576, $D283, FALSE))</f>
        <v>15.502245807994363</v>
      </c>
      <c r="P283" s="24">
        <f>IF(ISBLANK(HLOOKUP(P$1, m_preprocess!$1:$1048576, $D283, FALSE)), "", HLOOKUP(P$1, m_preprocess!$1:$1048576, $D283, FALSE))</f>
        <v>7.209251090039932</v>
      </c>
      <c r="Q283" s="24">
        <f>IF(ISBLANK(HLOOKUP(Q$1, m_preprocess!$1:$1048576, $D283, FALSE)), "", HLOOKUP(Q$1, m_preprocess!$1:$1048576, $D283, FALSE))</f>
        <v>51.365596997864024</v>
      </c>
      <c r="R283" s="24">
        <f>IF(ISBLANK(HLOOKUP(R$1, m_preprocess!$1:$1048576, $D283, FALSE)), "", HLOOKUP(R$1, m_preprocess!$1:$1048576, $D283, FALSE))</f>
        <v>250.98155783456946</v>
      </c>
      <c r="S283" s="24">
        <f>IF(ISBLANK(HLOOKUP(S$1, m_preprocess!$1:$1048576, $D283, FALSE)), "", HLOOKUP(S$1, m_preprocess!$1:$1048576, $D283, FALSE))</f>
        <v>857.52499999999998</v>
      </c>
      <c r="T283" s="24">
        <f>IF(ISBLANK(HLOOKUP(T$1, m_preprocess!$1:$1048576, $D283, FALSE)), "", HLOOKUP(T$1, m_preprocess!$1:$1048576, $D283, FALSE))</f>
        <v>11810.585535999993</v>
      </c>
      <c r="U283" s="24">
        <f>IF(ISBLANK(HLOOKUP(U$1, m_preprocess!$1:$1048576, $D283, FALSE)), "", HLOOKUP(U$1, m_preprocess!$1:$1048576, $D283, FALSE))</f>
        <v>43817</v>
      </c>
      <c r="V283" s="24">
        <f>IF(ISBLANK(HLOOKUP(V$1, m_preprocess!$1:$1048576, $D283, FALSE)), "", HLOOKUP(V$1, m_preprocess!$1:$1048576, $D283, FALSE))</f>
        <v>56.170627497795465</v>
      </c>
      <c r="W283" s="24">
        <f>IF(ISBLANK(HLOOKUP(W$1, m_preprocess!$1:$1048576, $D283, FALSE)), "", HLOOKUP(W$1, m_preprocess!$1:$1048576, $D283, FALSE))</f>
        <v>811526.13794411544</v>
      </c>
      <c r="X283" s="24">
        <f>IF(ISBLANK(HLOOKUP(X$1, m_preprocess!$1:$1048576, $D283, FALSE)), "", HLOOKUP(X$1, m_preprocess!$1:$1048576, $D283, FALSE))</f>
        <v>1769826.284429925</v>
      </c>
      <c r="Y283" s="24">
        <f>IF(ISBLANK(HLOOKUP(Y$1, m_preprocess!$1:$1048576, $D283, FALSE)), "", HLOOKUP(Y$1, m_preprocess!$1:$1048576, $D283, FALSE))</f>
        <v>135.91999999999999</v>
      </c>
      <c r="Z283" s="24">
        <f>IF(ISBLANK(HLOOKUP(Z$1, m_preprocess!$1:$1048576, $D283, FALSE)), "", HLOOKUP(Z$1, m_preprocess!$1:$1048576, $D283, FALSE))</f>
        <v>87.7</v>
      </c>
      <c r="AA283" s="24">
        <f>IF(ISBLANK(HLOOKUP(AA$1, m_preprocess!$1:$1048576, $D283, FALSE)), "", HLOOKUP(AA$1, m_preprocess!$1:$1048576, $D283, FALSE))</f>
        <v>44.954425999999998</v>
      </c>
      <c r="AB283" s="24">
        <f>IF(ISBLANK(HLOOKUP(AB$1, m_preprocess!$1:$1048576, $D283, FALSE)), "", HLOOKUP(AB$1, m_preprocess!$1:$1048576, $D283, FALSE))</f>
        <v>42.571452999999998</v>
      </c>
      <c r="AC283" s="24">
        <f>IF(ISBLANK(HLOOKUP(AC$1, m_preprocess!$1:$1048576, $D283, FALSE)), "", HLOOKUP(AC$1, m_preprocess!$1:$1048576, $D283, FALSE))</f>
        <v>32.9</v>
      </c>
      <c r="AD283" s="24">
        <f>IF(ISBLANK(HLOOKUP(AD$1, m_preprocess!$1:$1048576, $D283, FALSE)), "", HLOOKUP(AD$1, m_preprocess!$1:$1048576, $D283, FALSE))</f>
        <v>151.30065577819539</v>
      </c>
      <c r="AE283" s="24">
        <f>IF(ISBLANK(HLOOKUP(AE$1, m_preprocess!$1:$1048576, $D283, FALSE)), "", HLOOKUP(AE$1, m_preprocess!$1:$1048576, $D283, FALSE))</f>
        <v>1900.8326579077616</v>
      </c>
      <c r="AF283" s="24">
        <f>IF(ISBLANK(HLOOKUP(AF$1, m_preprocess!$1:$1048576, $D283, FALSE)), "", HLOOKUP(AF$1, m_preprocess!$1:$1048576, $D283, FALSE))</f>
        <v>520.74371540215964</v>
      </c>
      <c r="AG283" s="24">
        <f>IF(ISBLANK(HLOOKUP(AG$1, m_preprocess!$1:$1048576, $D283, FALSE)), "", HLOOKUP(AG$1, m_preprocess!$1:$1048576, $D283, FALSE))</f>
        <v>9416.8376714989408</v>
      </c>
      <c r="AH283" s="24">
        <f>IF(ISBLANK(HLOOKUP(AH$1, m_preprocess!$1:$1048576, $D283, FALSE)), "", HLOOKUP(AH$1, m_preprocess!$1:$1048576, $D283, FALSE))</f>
        <v>946228</v>
      </c>
      <c r="AI283" s="24">
        <f>IF(ISBLANK(HLOOKUP(AI$1, m_preprocess!$1:$1048576, $D283, FALSE)), "", HLOOKUP(AI$1, m_preprocess!$1:$1048576, $D283, FALSE))</f>
        <v>84.890925889031578</v>
      </c>
    </row>
    <row r="284" spans="1:35" x14ac:dyDescent="0.25">
      <c r="A284" s="27">
        <v>42552</v>
      </c>
      <c r="B284">
        <f t="shared" si="0"/>
        <v>2016</v>
      </c>
      <c r="C284">
        <f t="shared" si="1"/>
        <v>7</v>
      </c>
      <c r="D284">
        <v>284</v>
      </c>
      <c r="E284" s="24">
        <f>IF(ISBLANK(HLOOKUP(E$1, m_preprocess!$1:$1048576, $D284, FALSE)), "", HLOOKUP(E$1, m_preprocess!$1:$1048576, $D284, FALSE))</f>
        <v>144.86033748653594</v>
      </c>
      <c r="F284" s="24">
        <f>IF(ISBLANK(HLOOKUP(F$1, m_preprocess!$1:$1048576, $D284, FALSE)), "", HLOOKUP(F$1, m_preprocess!$1:$1048576, $D284, FALSE))</f>
        <v>92.578919999999997</v>
      </c>
      <c r="G284" s="24">
        <f>IF(ISBLANK(HLOOKUP(G$1, m_preprocess!$1:$1048576, $D284, FALSE)), "", HLOOKUP(G$1, m_preprocess!$1:$1048576, $D284, FALSE))</f>
        <v>158.52260511651141</v>
      </c>
      <c r="H284" s="24">
        <f>IF(ISBLANK(HLOOKUP(H$1, m_preprocess!$1:$1048576, $D284, FALSE)), "", HLOOKUP(H$1, m_preprocess!$1:$1048576, $D284, FALSE))</f>
        <v>93.73278266365503</v>
      </c>
      <c r="I284" s="24">
        <f>IF(ISBLANK(HLOOKUP(I$1, m_preprocess!$1:$1048576, $D284, FALSE)), "", HLOOKUP(I$1, m_preprocess!$1:$1048576, $D284, FALSE))</f>
        <v>62</v>
      </c>
      <c r="J284" s="24">
        <f>IF(ISBLANK(HLOOKUP(J$1, m_preprocess!$1:$1048576, $D284, FALSE)), "", HLOOKUP(J$1, m_preprocess!$1:$1048576, $D284, FALSE))</f>
        <v>107.92183375538347</v>
      </c>
      <c r="K284" s="24">
        <f>IF(ISBLANK(HLOOKUP(K$1, m_preprocess!$1:$1048576, $D284, FALSE)), "", HLOOKUP(K$1, m_preprocess!$1:$1048576, $D284, FALSE))</f>
        <v>54.182494396475434</v>
      </c>
      <c r="L284" s="24">
        <f>IF(ISBLANK(HLOOKUP(L$1, m_preprocess!$1:$1048576, $D284, FALSE)), "", HLOOKUP(L$1, m_preprocess!$1:$1048576, $D284, FALSE))</f>
        <v>21.890861126979107</v>
      </c>
      <c r="M284" s="24">
        <f>IF(ISBLANK(HLOOKUP(M$1, m_preprocess!$1:$1048576, $D284, FALSE)), "", HLOOKUP(M$1, m_preprocess!$1:$1048576, $D284, FALSE))</f>
        <v>55.217683193177272</v>
      </c>
      <c r="N284" s="24">
        <f>IF(ISBLANK(HLOOKUP(N$1, m_preprocess!$1:$1048576, $D284, FALSE)), "", HLOOKUP(N$1, m_preprocess!$1:$1048576, $D284, FALSE))</f>
        <v>10.638161752472939</v>
      </c>
      <c r="O284" s="24">
        <f>IF(ISBLANK(HLOOKUP(O$1, m_preprocess!$1:$1048576, $D284, FALSE)), "", HLOOKUP(O$1, m_preprocess!$1:$1048576, $D284, FALSE))</f>
        <v>14.340429498928279</v>
      </c>
      <c r="P284" s="24">
        <f>IF(ISBLANK(HLOOKUP(P$1, m_preprocess!$1:$1048576, $D284, FALSE)), "", HLOOKUP(P$1, m_preprocess!$1:$1048576, $D284, FALSE))</f>
        <v>7.0179062662238882</v>
      </c>
      <c r="Q284" s="24">
        <f>IF(ISBLANK(HLOOKUP(Q$1, m_preprocess!$1:$1048576, $D284, FALSE)), "", HLOOKUP(Q$1, m_preprocess!$1:$1048576, $D284, FALSE))</f>
        <v>55.045490525062867</v>
      </c>
      <c r="R284" s="24">
        <f>IF(ISBLANK(HLOOKUP(R$1, m_preprocess!$1:$1048576, $D284, FALSE)), "", HLOOKUP(R$1, m_preprocess!$1:$1048576, $D284, FALSE))</f>
        <v>268.06833174006402</v>
      </c>
      <c r="S284" s="24">
        <f>IF(ISBLANK(HLOOKUP(S$1, m_preprocess!$1:$1048576, $D284, FALSE)), "", HLOOKUP(S$1, m_preprocess!$1:$1048576, $D284, FALSE))</f>
        <v>847.654</v>
      </c>
      <c r="T284" s="24">
        <f>IF(ISBLANK(HLOOKUP(T$1, m_preprocess!$1:$1048576, $D284, FALSE)), "", HLOOKUP(T$1, m_preprocess!$1:$1048576, $D284, FALSE))</f>
        <v>11920.594291000001</v>
      </c>
      <c r="U284" s="24">
        <f>IF(ISBLANK(HLOOKUP(U$1, m_preprocess!$1:$1048576, $D284, FALSE)), "", HLOOKUP(U$1, m_preprocess!$1:$1048576, $D284, FALSE))</f>
        <v>38242</v>
      </c>
      <c r="V284" s="24">
        <f>IF(ISBLANK(HLOOKUP(V$1, m_preprocess!$1:$1048576, $D284, FALSE)), "", HLOOKUP(V$1, m_preprocess!$1:$1048576, $D284, FALSE))</f>
        <v>57.441093825796443</v>
      </c>
      <c r="W284" s="24">
        <f>IF(ISBLANK(HLOOKUP(W$1, m_preprocess!$1:$1048576, $D284, FALSE)), "", HLOOKUP(W$1, m_preprocess!$1:$1048576, $D284, FALSE))</f>
        <v>796248.4552263231</v>
      </c>
      <c r="X284" s="24">
        <f>IF(ISBLANK(HLOOKUP(X$1, m_preprocess!$1:$1048576, $D284, FALSE)), "", HLOOKUP(X$1, m_preprocess!$1:$1048576, $D284, FALSE))</f>
        <v>1748444.3195085805</v>
      </c>
      <c r="Y284" s="24">
        <f>IF(ISBLANK(HLOOKUP(Y$1, m_preprocess!$1:$1048576, $D284, FALSE)), "", HLOOKUP(Y$1, m_preprocess!$1:$1048576, $D284, FALSE))</f>
        <v>136.97999999999999</v>
      </c>
      <c r="Z284" s="24">
        <f>IF(ISBLANK(HLOOKUP(Z$1, m_preprocess!$1:$1048576, $D284, FALSE)), "", HLOOKUP(Z$1, m_preprocess!$1:$1048576, $D284, FALSE))</f>
        <v>89.6</v>
      </c>
      <c r="AA284" s="24">
        <f>IF(ISBLANK(HLOOKUP(AA$1, m_preprocess!$1:$1048576, $D284, FALSE)), "", HLOOKUP(AA$1, m_preprocess!$1:$1048576, $D284, FALSE))</f>
        <v>45.816864000000002</v>
      </c>
      <c r="AB284" s="24">
        <f>IF(ISBLANK(HLOOKUP(AB$1, m_preprocess!$1:$1048576, $D284, FALSE)), "", HLOOKUP(AB$1, m_preprocess!$1:$1048576, $D284, FALSE))</f>
        <v>45.605362</v>
      </c>
      <c r="AC284" s="24">
        <f>IF(ISBLANK(HLOOKUP(AC$1, m_preprocess!$1:$1048576, $D284, FALSE)), "", HLOOKUP(AC$1, m_preprocess!$1:$1048576, $D284, FALSE))</f>
        <v>29.8</v>
      </c>
      <c r="AD284" s="24">
        <f>IF(ISBLANK(HLOOKUP(AD$1, m_preprocess!$1:$1048576, $D284, FALSE)), "", HLOOKUP(AD$1, m_preprocess!$1:$1048576, $D284, FALSE))</f>
        <v>151.09489165500085</v>
      </c>
      <c r="AE284" s="24">
        <f>IF(ISBLANK(HLOOKUP(AE$1, m_preprocess!$1:$1048576, $D284, FALSE)), "", HLOOKUP(AE$1, m_preprocess!$1:$1048576, $D284, FALSE))</f>
        <v>1921.3278258552182</v>
      </c>
      <c r="AF284" s="24">
        <f>IF(ISBLANK(HLOOKUP(AF$1, m_preprocess!$1:$1048576, $D284, FALSE)), "", HLOOKUP(AF$1, m_preprocess!$1:$1048576, $D284, FALSE))</f>
        <v>508.38785100890146</v>
      </c>
      <c r="AG284" s="24">
        <f>IF(ISBLANK(HLOOKUP(AG$1, m_preprocess!$1:$1048576, $D284, FALSE)), "", HLOOKUP(AG$1, m_preprocess!$1:$1048576, $D284, FALSE))</f>
        <v>9464.8580557359801</v>
      </c>
      <c r="AH284" s="24">
        <f>IF(ISBLANK(HLOOKUP(AH$1, m_preprocess!$1:$1048576, $D284, FALSE)), "", HLOOKUP(AH$1, m_preprocess!$1:$1048576, $D284, FALSE))</f>
        <v>928975</v>
      </c>
      <c r="AI284" s="24">
        <f>IF(ISBLANK(HLOOKUP(AI$1, m_preprocess!$1:$1048576, $D284, FALSE)), "", HLOOKUP(AI$1, m_preprocess!$1:$1048576, $D284, FALSE))</f>
        <v>85.353092115649304</v>
      </c>
    </row>
    <row r="285" spans="1:35" x14ac:dyDescent="0.25">
      <c r="A285" s="27">
        <v>42583</v>
      </c>
      <c r="B285">
        <f t="shared" si="0"/>
        <v>2016</v>
      </c>
      <c r="C285">
        <f t="shared" si="1"/>
        <v>8</v>
      </c>
      <c r="D285">
        <v>285</v>
      </c>
      <c r="E285" s="24">
        <f>IF(ISBLANK(HLOOKUP(E$1, m_preprocess!$1:$1048576, $D285, FALSE)), "", HLOOKUP(E$1, m_preprocess!$1:$1048576, $D285, FALSE))</f>
        <v>143.50087919587688</v>
      </c>
      <c r="F285" s="24">
        <f>IF(ISBLANK(HLOOKUP(F$1, m_preprocess!$1:$1048576, $D285, FALSE)), "", HLOOKUP(F$1, m_preprocess!$1:$1048576, $D285, FALSE))</f>
        <v>94.554609999999997</v>
      </c>
      <c r="G285" s="24">
        <f>IF(ISBLANK(HLOOKUP(G$1, m_preprocess!$1:$1048576, $D285, FALSE)), "", HLOOKUP(G$1, m_preprocess!$1:$1048576, $D285, FALSE))</f>
        <v>187.28873659726045</v>
      </c>
      <c r="H285" s="24">
        <f>IF(ISBLANK(HLOOKUP(H$1, m_preprocess!$1:$1048576, $D285, FALSE)), "", HLOOKUP(H$1, m_preprocess!$1:$1048576, $D285, FALSE))</f>
        <v>93.922135946077944</v>
      </c>
      <c r="I285" s="24">
        <f>IF(ISBLANK(HLOOKUP(I$1, m_preprocess!$1:$1048576, $D285, FALSE)), "", HLOOKUP(I$1, m_preprocess!$1:$1048576, $D285, FALSE))</f>
        <v>63.6</v>
      </c>
      <c r="J285" s="24">
        <f>IF(ISBLANK(HLOOKUP(J$1, m_preprocess!$1:$1048576, $D285, FALSE)), "", HLOOKUP(J$1, m_preprocess!$1:$1048576, $D285, FALSE))</f>
        <v>105.41910670149261</v>
      </c>
      <c r="K285" s="24">
        <f>IF(ISBLANK(HLOOKUP(K$1, m_preprocess!$1:$1048576, $D285, FALSE)), "", HLOOKUP(K$1, m_preprocess!$1:$1048576, $D285, FALSE))</f>
        <v>64.096069533364513</v>
      </c>
      <c r="L285" s="24">
        <f>IF(ISBLANK(HLOOKUP(L$1, m_preprocess!$1:$1048576, $D285, FALSE)), "", HLOOKUP(L$1, m_preprocess!$1:$1048576, $D285, FALSE))</f>
        <v>23.762862784761396</v>
      </c>
      <c r="M285" s="24">
        <f>IF(ISBLANK(HLOOKUP(M$1, m_preprocess!$1:$1048576, $D285, FALSE)), "", HLOOKUP(M$1, m_preprocess!$1:$1048576, $D285, FALSE))</f>
        <v>60.601764792452208</v>
      </c>
      <c r="N285" s="24">
        <f>IF(ISBLANK(HLOOKUP(N$1, m_preprocess!$1:$1048576, $D285, FALSE)), "", HLOOKUP(N$1, m_preprocess!$1:$1048576, $D285, FALSE))</f>
        <v>13.38508544111553</v>
      </c>
      <c r="O285" s="24">
        <f>IF(ISBLANK(HLOOKUP(O$1, m_preprocess!$1:$1048576, $D285, FALSE)), "", HLOOKUP(O$1, m_preprocess!$1:$1048576, $D285, FALSE))</f>
        <v>15.329026108854094</v>
      </c>
      <c r="P285" s="24">
        <f>IF(ISBLANK(HLOOKUP(P$1, m_preprocess!$1:$1048576, $D285, FALSE)), "", HLOOKUP(P$1, m_preprocess!$1:$1048576, $D285, FALSE))</f>
        <v>8.1739191932621527</v>
      </c>
      <c r="Q285" s="24">
        <f>IF(ISBLANK(HLOOKUP(Q$1, m_preprocess!$1:$1048576, $D285, FALSE)), "", HLOOKUP(Q$1, m_preprocess!$1:$1048576, $D285, FALSE))</f>
        <v>45.273597721853832</v>
      </c>
      <c r="R285" s="24">
        <f>IF(ISBLANK(HLOOKUP(R$1, m_preprocess!$1:$1048576, $D285, FALSE)), "", HLOOKUP(R$1, m_preprocess!$1:$1048576, $D285, FALSE))</f>
        <v>257.99733590930839</v>
      </c>
      <c r="S285" s="24">
        <f>IF(ISBLANK(HLOOKUP(S$1, m_preprocess!$1:$1048576, $D285, FALSE)), "", HLOOKUP(S$1, m_preprocess!$1:$1048576, $D285, FALSE))</f>
        <v>1042.8720000000001</v>
      </c>
      <c r="T285" s="24">
        <f>IF(ISBLANK(HLOOKUP(T$1, m_preprocess!$1:$1048576, $D285, FALSE)), "", HLOOKUP(T$1, m_preprocess!$1:$1048576, $D285, FALSE))</f>
        <v>10843.897466000004</v>
      </c>
      <c r="U285" s="24">
        <f>IF(ISBLANK(HLOOKUP(U$1, m_preprocess!$1:$1048576, $D285, FALSE)), "", HLOOKUP(U$1, m_preprocess!$1:$1048576, $D285, FALSE))</f>
        <v>45649</v>
      </c>
      <c r="V285" s="24">
        <f>IF(ISBLANK(HLOOKUP(V$1, m_preprocess!$1:$1048576, $D285, FALSE)), "", HLOOKUP(V$1, m_preprocess!$1:$1048576, $D285, FALSE))</f>
        <v>57.436183369168717</v>
      </c>
      <c r="W285" s="24">
        <f>IF(ISBLANK(HLOOKUP(W$1, m_preprocess!$1:$1048576, $D285, FALSE)), "", HLOOKUP(W$1, m_preprocess!$1:$1048576, $D285, FALSE))</f>
        <v>824531.4879174002</v>
      </c>
      <c r="X285" s="24">
        <f>IF(ISBLANK(HLOOKUP(X$1, m_preprocess!$1:$1048576, $D285, FALSE)), "", HLOOKUP(X$1, m_preprocess!$1:$1048576, $D285, FALSE))</f>
        <v>1766918.7644462844</v>
      </c>
      <c r="Y285" s="24">
        <f>IF(ISBLANK(HLOOKUP(Y$1, m_preprocess!$1:$1048576, $D285, FALSE)), "", HLOOKUP(Y$1, m_preprocess!$1:$1048576, $D285, FALSE))</f>
        <v>138.52000000000001</v>
      </c>
      <c r="Z285" s="24">
        <f>IF(ISBLANK(HLOOKUP(Z$1, m_preprocess!$1:$1048576, $D285, FALSE)), "", HLOOKUP(Z$1, m_preprocess!$1:$1048576, $D285, FALSE))</f>
        <v>93</v>
      </c>
      <c r="AA285" s="24">
        <f>IF(ISBLANK(HLOOKUP(AA$1, m_preprocess!$1:$1048576, $D285, FALSE)), "", HLOOKUP(AA$1, m_preprocess!$1:$1048576, $D285, FALSE))</f>
        <v>45.439632000000003</v>
      </c>
      <c r="AB285" s="24">
        <f>IF(ISBLANK(HLOOKUP(AB$1, m_preprocess!$1:$1048576, $D285, FALSE)), "", HLOOKUP(AB$1, m_preprocess!$1:$1048576, $D285, FALSE))</f>
        <v>42.602176999999998</v>
      </c>
      <c r="AC285" s="24">
        <f>IF(ISBLANK(HLOOKUP(AC$1, m_preprocess!$1:$1048576, $D285, FALSE)), "", HLOOKUP(AC$1, m_preprocess!$1:$1048576, $D285, FALSE))</f>
        <v>30.9</v>
      </c>
      <c r="AD285" s="24">
        <f>IF(ISBLANK(HLOOKUP(AD$1, m_preprocess!$1:$1048576, $D285, FALSE)), "", HLOOKUP(AD$1, m_preprocess!$1:$1048576, $D285, FALSE))</f>
        <v>152.95729235459208</v>
      </c>
      <c r="AE285" s="24">
        <f>IF(ISBLANK(HLOOKUP(AE$1, m_preprocess!$1:$1048576, $D285, FALSE)), "", HLOOKUP(AE$1, m_preprocess!$1:$1048576, $D285, FALSE))</f>
        <v>1764.8991548363742</v>
      </c>
      <c r="AF285" s="24">
        <f>IF(ISBLANK(HLOOKUP(AF$1, m_preprocess!$1:$1048576, $D285, FALSE)), "", HLOOKUP(AF$1, m_preprocess!$1:$1048576, $D285, FALSE))</f>
        <v>541.3589486555245</v>
      </c>
      <c r="AG285" s="24">
        <f>IF(ISBLANK(HLOOKUP(AG$1, m_preprocess!$1:$1048576, $D285, FALSE)), "", HLOOKUP(AG$1, m_preprocess!$1:$1048576, $D285, FALSE))</f>
        <v>9587.0197676212319</v>
      </c>
      <c r="AH285" s="24">
        <f>IF(ISBLANK(HLOOKUP(AH$1, m_preprocess!$1:$1048576, $D285, FALSE)), "", HLOOKUP(AH$1, m_preprocess!$1:$1048576, $D285, FALSE))</f>
        <v>1038556</v>
      </c>
      <c r="AI285" s="24">
        <f>IF(ISBLANK(HLOOKUP(AI$1, m_preprocess!$1:$1048576, $D285, FALSE)), "", HLOOKUP(AI$1, m_preprocess!$1:$1048576, $D285, FALSE))</f>
        <v>85.393552773970256</v>
      </c>
    </row>
    <row r="286" spans="1:35" x14ac:dyDescent="0.25">
      <c r="A286" s="27">
        <v>42614</v>
      </c>
      <c r="B286">
        <f t="shared" si="0"/>
        <v>2016</v>
      </c>
      <c r="C286">
        <f t="shared" si="1"/>
        <v>9</v>
      </c>
      <c r="D286">
        <v>286</v>
      </c>
      <c r="E286" s="24">
        <f>IF(ISBLANK(HLOOKUP(E$1, m_preprocess!$1:$1048576, $D286, FALSE)), "", HLOOKUP(E$1, m_preprocess!$1:$1048576, $D286, FALSE))</f>
        <v>141.28297004443584</v>
      </c>
      <c r="F286" s="24">
        <f>IF(ISBLANK(HLOOKUP(F$1, m_preprocess!$1:$1048576, $D286, FALSE)), "", HLOOKUP(F$1, m_preprocess!$1:$1048576, $D286, FALSE))</f>
        <v>95.786910000000006</v>
      </c>
      <c r="G286" s="24">
        <f>IF(ISBLANK(HLOOKUP(G$1, m_preprocess!$1:$1048576, $D286, FALSE)), "", HLOOKUP(G$1, m_preprocess!$1:$1048576, $D286, FALSE))</f>
        <v>188.13663453775061</v>
      </c>
      <c r="H286" s="24">
        <f>IF(ISBLANK(HLOOKUP(H$1, m_preprocess!$1:$1048576, $D286, FALSE)), "", HLOOKUP(H$1, m_preprocess!$1:$1048576, $D286, FALSE))</f>
        <v>95.001381235551548</v>
      </c>
      <c r="I286" s="24">
        <f>IF(ISBLANK(HLOOKUP(I$1, m_preprocess!$1:$1048576, $D286, FALSE)), "", HLOOKUP(I$1, m_preprocess!$1:$1048576, $D286, FALSE))</f>
        <v>63.9</v>
      </c>
      <c r="J286" s="24">
        <f>IF(ISBLANK(HLOOKUP(J$1, m_preprocess!$1:$1048576, $D286, FALSE)), "", HLOOKUP(J$1, m_preprocess!$1:$1048576, $D286, FALSE))</f>
        <v>104.11149482724313</v>
      </c>
      <c r="K286" s="24">
        <f>IF(ISBLANK(HLOOKUP(K$1, m_preprocess!$1:$1048576, $D286, FALSE)), "", HLOOKUP(K$1, m_preprocess!$1:$1048576, $D286, FALSE))</f>
        <v>56.659235111946437</v>
      </c>
      <c r="L286" s="24">
        <f>IF(ISBLANK(HLOOKUP(L$1, m_preprocess!$1:$1048576, $D286, FALSE)), "", HLOOKUP(L$1, m_preprocess!$1:$1048576, $D286, FALSE))</f>
        <v>21.532423927208725</v>
      </c>
      <c r="M286" s="24">
        <f>IF(ISBLANK(HLOOKUP(M$1, m_preprocess!$1:$1048576, $D286, FALSE)), "", HLOOKUP(M$1, m_preprocess!$1:$1048576, $D286, FALSE))</f>
        <v>56.157502546033768</v>
      </c>
      <c r="N286" s="24">
        <f>IF(ISBLANK(HLOOKUP(N$1, m_preprocess!$1:$1048576, $D286, FALSE)), "", HLOOKUP(N$1, m_preprocess!$1:$1048576, $D286, FALSE))</f>
        <v>12.810930268313953</v>
      </c>
      <c r="O286" s="24">
        <f>IF(ISBLANK(HLOOKUP(O$1, m_preprocess!$1:$1048576, $D286, FALSE)), "", HLOOKUP(O$1, m_preprocess!$1:$1048576, $D286, FALSE))</f>
        <v>15.23272256561166</v>
      </c>
      <c r="P286" s="24">
        <f>IF(ISBLANK(HLOOKUP(P$1, m_preprocess!$1:$1048576, $D286, FALSE)), "", HLOOKUP(P$1, m_preprocess!$1:$1048576, $D286, FALSE))</f>
        <v>8.2013352676603475</v>
      </c>
      <c r="Q286" s="24">
        <f>IF(ISBLANK(HLOOKUP(Q$1, m_preprocess!$1:$1048576, $D286, FALSE)), "", HLOOKUP(Q$1, m_preprocess!$1:$1048576, $D286, FALSE))</f>
        <v>41.359051299031236</v>
      </c>
      <c r="R286" s="24">
        <f>IF(ISBLANK(HLOOKUP(R$1, m_preprocess!$1:$1048576, $D286, FALSE)), "", HLOOKUP(R$1, m_preprocess!$1:$1048576, $D286, FALSE))</f>
        <v>248.44205535790147</v>
      </c>
      <c r="S286" s="24">
        <f>IF(ISBLANK(HLOOKUP(S$1, m_preprocess!$1:$1048576, $D286, FALSE)), "", HLOOKUP(S$1, m_preprocess!$1:$1048576, $D286, FALSE))</f>
        <v>996.23</v>
      </c>
      <c r="T286" s="24">
        <f>IF(ISBLANK(HLOOKUP(T$1, m_preprocess!$1:$1048576, $D286, FALSE)), "", HLOOKUP(T$1, m_preprocess!$1:$1048576, $D286, FALSE))</f>
        <v>10371.534086</v>
      </c>
      <c r="U286" s="24">
        <f>IF(ISBLANK(HLOOKUP(U$1, m_preprocess!$1:$1048576, $D286, FALSE)), "", HLOOKUP(U$1, m_preprocess!$1:$1048576, $D286, FALSE))</f>
        <v>49420</v>
      </c>
      <c r="V286" s="24">
        <f>IF(ISBLANK(HLOOKUP(V$1, m_preprocess!$1:$1048576, $D286, FALSE)), "", HLOOKUP(V$1, m_preprocess!$1:$1048576, $D286, FALSE))</f>
        <v>58.108891541009925</v>
      </c>
      <c r="W286" s="24">
        <f>IF(ISBLANK(HLOOKUP(W$1, m_preprocess!$1:$1048576, $D286, FALSE)), "", HLOOKUP(W$1, m_preprocess!$1:$1048576, $D286, FALSE))</f>
        <v>809673.59631624864</v>
      </c>
      <c r="X286" s="24">
        <f>IF(ISBLANK(HLOOKUP(X$1, m_preprocess!$1:$1048576, $D286, FALSE)), "", HLOOKUP(X$1, m_preprocess!$1:$1048576, $D286, FALSE))</f>
        <v>1755409.3701702147</v>
      </c>
      <c r="Y286" s="24">
        <f>IF(ISBLANK(HLOOKUP(Y$1, m_preprocess!$1:$1048576, $D286, FALSE)), "", HLOOKUP(Y$1, m_preprocess!$1:$1048576, $D286, FALSE))</f>
        <v>134.5</v>
      </c>
      <c r="Z286" s="24">
        <f>IF(ISBLANK(HLOOKUP(Z$1, m_preprocess!$1:$1048576, $D286, FALSE)), "", HLOOKUP(Z$1, m_preprocess!$1:$1048576, $D286, FALSE))</f>
        <v>90.7</v>
      </c>
      <c r="AA286" s="24">
        <f>IF(ISBLANK(HLOOKUP(AA$1, m_preprocess!$1:$1048576, $D286, FALSE)), "", HLOOKUP(AA$1, m_preprocess!$1:$1048576, $D286, FALSE))</f>
        <v>46.595329</v>
      </c>
      <c r="AB286" s="24">
        <f>IF(ISBLANK(HLOOKUP(AB$1, m_preprocess!$1:$1048576, $D286, FALSE)), "", HLOOKUP(AB$1, m_preprocess!$1:$1048576, $D286, FALSE))</f>
        <v>43.293731999999999</v>
      </c>
      <c r="AC286" s="24">
        <f>IF(ISBLANK(HLOOKUP(AC$1, m_preprocess!$1:$1048576, $D286, FALSE)), "", HLOOKUP(AC$1, m_preprocess!$1:$1048576, $D286, FALSE))</f>
        <v>29.8</v>
      </c>
      <c r="AD286" s="24">
        <f>IF(ISBLANK(HLOOKUP(AD$1, m_preprocess!$1:$1048576, $D286, FALSE)), "", HLOOKUP(AD$1, m_preprocess!$1:$1048576, $D286, FALSE))</f>
        <v>153.31616188752756</v>
      </c>
      <c r="AE286" s="24">
        <f>IF(ISBLANK(HLOOKUP(AE$1, m_preprocess!$1:$1048576, $D286, FALSE)), "", HLOOKUP(AE$1, m_preprocess!$1:$1048576, $D286, FALSE))</f>
        <v>1771.7348304117295</v>
      </c>
      <c r="AF286" s="24">
        <f>IF(ISBLANK(HLOOKUP(AF$1, m_preprocess!$1:$1048576, $D286, FALSE)), "", HLOOKUP(AF$1, m_preprocess!$1:$1048576, $D286, FALSE))</f>
        <v>566.90411795397858</v>
      </c>
      <c r="AG286" s="24">
        <f>IF(ISBLANK(HLOOKUP(AG$1, m_preprocess!$1:$1048576, $D286, FALSE)), "", HLOOKUP(AG$1, m_preprocess!$1:$1048576, $D286, FALSE))</f>
        <v>9766.6487108517285</v>
      </c>
      <c r="AH286" s="24">
        <f>IF(ISBLANK(HLOOKUP(AH$1, m_preprocess!$1:$1048576, $D286, FALSE)), "", HLOOKUP(AH$1, m_preprocess!$1:$1048576, $D286, FALSE))</f>
        <v>978182</v>
      </c>
      <c r="AI286" s="24">
        <f>IF(ISBLANK(HLOOKUP(AI$1, m_preprocess!$1:$1048576, $D286, FALSE)), "", HLOOKUP(AI$1, m_preprocess!$1:$1048576, $D286, FALSE))</f>
        <v>85.473886522380781</v>
      </c>
    </row>
    <row r="287" spans="1:35" x14ac:dyDescent="0.25">
      <c r="A287" s="27">
        <v>42644</v>
      </c>
      <c r="B287">
        <f t="shared" si="0"/>
        <v>2016</v>
      </c>
      <c r="C287">
        <f t="shared" si="1"/>
        <v>10</v>
      </c>
      <c r="D287">
        <v>287</v>
      </c>
      <c r="E287" s="24">
        <f>IF(ISBLANK(HLOOKUP(E$1, m_preprocess!$1:$1048576, $D287, FALSE)), "", HLOOKUP(E$1, m_preprocess!$1:$1048576, $D287, FALSE))</f>
        <v>141.56540225563373</v>
      </c>
      <c r="F287" s="24">
        <f>IF(ISBLANK(HLOOKUP(F$1, m_preprocess!$1:$1048576, $D287, FALSE)), "", HLOOKUP(F$1, m_preprocess!$1:$1048576, $D287, FALSE))</f>
        <v>95.643199999999993</v>
      </c>
      <c r="G287" s="24">
        <f>IF(ISBLANK(HLOOKUP(G$1, m_preprocess!$1:$1048576, $D287, FALSE)), "", HLOOKUP(G$1, m_preprocess!$1:$1048576, $D287, FALSE))</f>
        <v>178.43617968454203</v>
      </c>
      <c r="H287" s="24">
        <f>IF(ISBLANK(HLOOKUP(H$1, m_preprocess!$1:$1048576, $D287, FALSE)), "", HLOOKUP(H$1, m_preprocess!$1:$1048576, $D287, FALSE))</f>
        <v>97.242831473012885</v>
      </c>
      <c r="I287" s="24">
        <f>IF(ISBLANK(HLOOKUP(I$1, m_preprocess!$1:$1048576, $D287, FALSE)), "", HLOOKUP(I$1, m_preprocess!$1:$1048576, $D287, FALSE))</f>
        <v>65.400000000000006</v>
      </c>
      <c r="J287" s="24">
        <f>IF(ISBLANK(HLOOKUP(J$1, m_preprocess!$1:$1048576, $D287, FALSE)), "", HLOOKUP(J$1, m_preprocess!$1:$1048576, $D287, FALSE))</f>
        <v>104.07704958642749</v>
      </c>
      <c r="K287" s="24">
        <f>IF(ISBLANK(HLOOKUP(K$1, m_preprocess!$1:$1048576, $D287, FALSE)), "", HLOOKUP(K$1, m_preprocess!$1:$1048576, $D287, FALSE))</f>
        <v>52.880812165574973</v>
      </c>
      <c r="L287" s="24">
        <f>IF(ISBLANK(HLOOKUP(L$1, m_preprocess!$1:$1048576, $D287, FALSE)), "", HLOOKUP(L$1, m_preprocess!$1:$1048576, $D287, FALSE))</f>
        <v>21.022610884178672</v>
      </c>
      <c r="M287" s="24">
        <f>IF(ISBLANK(HLOOKUP(M$1, m_preprocess!$1:$1048576, $D287, FALSE)), "", HLOOKUP(M$1, m_preprocess!$1:$1048576, $D287, FALSE))</f>
        <v>55.665248945192097</v>
      </c>
      <c r="N287" s="24">
        <f>IF(ISBLANK(HLOOKUP(N$1, m_preprocess!$1:$1048576, $D287, FALSE)), "", HLOOKUP(N$1, m_preprocess!$1:$1048576, $D287, FALSE))</f>
        <v>13.686458866725047</v>
      </c>
      <c r="O287" s="24">
        <f>IF(ISBLANK(HLOOKUP(O$1, m_preprocess!$1:$1048576, $D287, FALSE)), "", HLOOKUP(O$1, m_preprocess!$1:$1048576, $D287, FALSE))</f>
        <v>14.582596054427283</v>
      </c>
      <c r="P287" s="24">
        <f>IF(ISBLANK(HLOOKUP(P$1, m_preprocess!$1:$1048576, $D287, FALSE)), "", HLOOKUP(P$1, m_preprocess!$1:$1048576, $D287, FALSE))</f>
        <v>7.5415181510525775</v>
      </c>
      <c r="Q287" s="24">
        <f>IF(ISBLANK(HLOOKUP(Q$1, m_preprocess!$1:$1048576, $D287, FALSE)), "", HLOOKUP(Q$1, m_preprocess!$1:$1048576, $D287, FALSE))</f>
        <v>48.602790852625979</v>
      </c>
      <c r="R287" s="24">
        <f>IF(ISBLANK(HLOOKUP(R$1, m_preprocess!$1:$1048576, $D287, FALSE)), "", HLOOKUP(R$1, m_preprocess!$1:$1048576, $D287, FALSE))</f>
        <v>264.6648871710666</v>
      </c>
      <c r="S287" s="24">
        <f>IF(ISBLANK(HLOOKUP(S$1, m_preprocess!$1:$1048576, $D287, FALSE)), "", HLOOKUP(S$1, m_preprocess!$1:$1048576, $D287, FALSE))</f>
        <v>925.67899999999997</v>
      </c>
      <c r="T287" s="24">
        <f>IF(ISBLANK(HLOOKUP(T$1, m_preprocess!$1:$1048576, $D287, FALSE)), "", HLOOKUP(T$1, m_preprocess!$1:$1048576, $D287, FALSE))</f>
        <v>9944.7562190000026</v>
      </c>
      <c r="U287" s="24">
        <f>IF(ISBLANK(HLOOKUP(U$1, m_preprocess!$1:$1048576, $D287, FALSE)), "", HLOOKUP(U$1, m_preprocess!$1:$1048576, $D287, FALSE))</f>
        <v>40949</v>
      </c>
      <c r="V287" s="24">
        <f>IF(ISBLANK(HLOOKUP(V$1, m_preprocess!$1:$1048576, $D287, FALSE)), "", HLOOKUP(V$1, m_preprocess!$1:$1048576, $D287, FALSE))</f>
        <v>56.789892230824123</v>
      </c>
      <c r="W287" s="24">
        <f>IF(ISBLANK(HLOOKUP(W$1, m_preprocess!$1:$1048576, $D287, FALSE)), "", HLOOKUP(W$1, m_preprocess!$1:$1048576, $D287, FALSE))</f>
        <v>818391.58213000023</v>
      </c>
      <c r="X287" s="24">
        <f>IF(ISBLANK(HLOOKUP(X$1, m_preprocess!$1:$1048576, $D287, FALSE)), "", HLOOKUP(X$1, m_preprocess!$1:$1048576, $D287, FALSE))</f>
        <v>1749446.9445515119</v>
      </c>
      <c r="Y287" s="24">
        <f>IF(ISBLANK(HLOOKUP(Y$1, m_preprocess!$1:$1048576, $D287, FALSE)), "", HLOOKUP(Y$1, m_preprocess!$1:$1048576, $D287, FALSE))</f>
        <v>133.06</v>
      </c>
      <c r="Z287" s="24">
        <f>IF(ISBLANK(HLOOKUP(Z$1, m_preprocess!$1:$1048576, $D287, FALSE)), "", HLOOKUP(Z$1, m_preprocess!$1:$1048576, $D287, FALSE))</f>
        <v>90.2</v>
      </c>
      <c r="AA287" s="24">
        <f>IF(ISBLANK(HLOOKUP(AA$1, m_preprocess!$1:$1048576, $D287, FALSE)), "", HLOOKUP(AA$1, m_preprocess!$1:$1048576, $D287, FALSE))</f>
        <v>45.356236000000003</v>
      </c>
      <c r="AB287" s="24">
        <f>IF(ISBLANK(HLOOKUP(AB$1, m_preprocess!$1:$1048576, $D287, FALSE)), "", HLOOKUP(AB$1, m_preprocess!$1:$1048576, $D287, FALSE))</f>
        <v>46.040759999999999</v>
      </c>
      <c r="AC287" s="24">
        <f>IF(ISBLANK(HLOOKUP(AC$1, m_preprocess!$1:$1048576, $D287, FALSE)), "", HLOOKUP(AC$1, m_preprocess!$1:$1048576, $D287, FALSE))</f>
        <v>27.6</v>
      </c>
      <c r="AD287" s="24">
        <f>IF(ISBLANK(HLOOKUP(AD$1, m_preprocess!$1:$1048576, $D287, FALSE)), "", HLOOKUP(AD$1, m_preprocess!$1:$1048576, $D287, FALSE))</f>
        <v>152.52579054363676</v>
      </c>
      <c r="AE287" s="24">
        <f>IF(ISBLANK(HLOOKUP(AE$1, m_preprocess!$1:$1048576, $D287, FALSE)), "", HLOOKUP(AE$1, m_preprocess!$1:$1048576, $D287, FALSE))</f>
        <v>1719.3690232938231</v>
      </c>
      <c r="AF287" s="24">
        <f>IF(ISBLANK(HLOOKUP(AF$1, m_preprocess!$1:$1048576, $D287, FALSE)), "", HLOOKUP(AF$1, m_preprocess!$1:$1048576, $D287, FALSE))</f>
        <v>506.5094743540991</v>
      </c>
      <c r="AG287" s="24">
        <f>IF(ISBLANK(HLOOKUP(AG$1, m_preprocess!$1:$1048576, $D287, FALSE)), "", HLOOKUP(AG$1, m_preprocess!$1:$1048576, $D287, FALSE))</f>
        <v>9828.1292788486662</v>
      </c>
      <c r="AH287" s="24">
        <f>IF(ISBLANK(HLOOKUP(AH$1, m_preprocess!$1:$1048576, $D287, FALSE)), "", HLOOKUP(AH$1, m_preprocess!$1:$1048576, $D287, FALSE))</f>
        <v>977058</v>
      </c>
      <c r="AI287" s="24">
        <f>IF(ISBLANK(HLOOKUP(AI$1, m_preprocess!$1:$1048576, $D287, FALSE)), "", HLOOKUP(AI$1, m_preprocess!$1:$1048576, $D287, FALSE))</f>
        <v>85.92434401415025</v>
      </c>
    </row>
    <row r="288" spans="1:35" x14ac:dyDescent="0.25">
      <c r="A288" s="27">
        <v>42675</v>
      </c>
      <c r="B288">
        <f t="shared" si="0"/>
        <v>2016</v>
      </c>
      <c r="C288">
        <f t="shared" si="1"/>
        <v>11</v>
      </c>
      <c r="D288">
        <v>288</v>
      </c>
      <c r="E288" s="24">
        <f>IF(ISBLANK(HLOOKUP(E$1, m_preprocess!$1:$1048576, $D288, FALSE)), "", HLOOKUP(E$1, m_preprocess!$1:$1048576, $D288, FALSE))</f>
        <v>145.29817164996874</v>
      </c>
      <c r="F288" s="24">
        <f>IF(ISBLANK(HLOOKUP(F$1, m_preprocess!$1:$1048576, $D288, FALSE)), "", HLOOKUP(F$1, m_preprocess!$1:$1048576, $D288, FALSE))</f>
        <v>97.820338941541991</v>
      </c>
      <c r="G288" s="24">
        <f>IF(ISBLANK(HLOOKUP(G$1, m_preprocess!$1:$1048576, $D288, FALSE)), "", HLOOKUP(G$1, m_preprocess!$1:$1048576, $D288, FALSE))</f>
        <v>185.58219157697408</v>
      </c>
      <c r="H288" s="24">
        <f>IF(ISBLANK(HLOOKUP(H$1, m_preprocess!$1:$1048576, $D288, FALSE)), "", HLOOKUP(H$1, m_preprocess!$1:$1048576, $D288, FALSE))</f>
        <v>98.816670272988588</v>
      </c>
      <c r="I288" s="24">
        <f>IF(ISBLANK(HLOOKUP(I$1, m_preprocess!$1:$1048576, $D288, FALSE)), "", HLOOKUP(I$1, m_preprocess!$1:$1048576, $D288, FALSE))</f>
        <v>68.400000000000006</v>
      </c>
      <c r="J288" s="24">
        <f>IF(ISBLANK(HLOOKUP(J$1, m_preprocess!$1:$1048576, $D288, FALSE)), "", HLOOKUP(J$1, m_preprocess!$1:$1048576, $D288, FALSE))</f>
        <v>105.02072546634727</v>
      </c>
      <c r="K288" s="24">
        <f>IF(ISBLANK(HLOOKUP(K$1, m_preprocess!$1:$1048576, $D288, FALSE)), "", HLOOKUP(K$1, m_preprocess!$1:$1048576, $D288, FALSE))</f>
        <v>54.052568761369677</v>
      </c>
      <c r="L288" s="24">
        <f>IF(ISBLANK(HLOOKUP(L$1, m_preprocess!$1:$1048576, $D288, FALSE)), "", HLOOKUP(L$1, m_preprocess!$1:$1048576, $D288, FALSE))</f>
        <v>23.142343160665241</v>
      </c>
      <c r="M288" s="24">
        <f>IF(ISBLANK(HLOOKUP(M$1, m_preprocess!$1:$1048576, $D288, FALSE)), "", HLOOKUP(M$1, m_preprocess!$1:$1048576, $D288, FALSE))</f>
        <v>55.302744734835819</v>
      </c>
      <c r="N288" s="24">
        <f>IF(ISBLANK(HLOOKUP(N$1, m_preprocess!$1:$1048576, $D288, FALSE)), "", HLOOKUP(N$1, m_preprocess!$1:$1048576, $D288, FALSE))</f>
        <v>12.564015477552156</v>
      </c>
      <c r="O288" s="24">
        <f>IF(ISBLANK(HLOOKUP(O$1, m_preprocess!$1:$1048576, $D288, FALSE)), "", HLOOKUP(O$1, m_preprocess!$1:$1048576, $D288, FALSE))</f>
        <v>14.952700619603078</v>
      </c>
      <c r="P288" s="24">
        <f>IF(ISBLANK(HLOOKUP(P$1, m_preprocess!$1:$1048576, $D288, FALSE)), "", HLOOKUP(P$1, m_preprocess!$1:$1048576, $D288, FALSE))</f>
        <v>7.9388653250515953</v>
      </c>
      <c r="Q288" s="24">
        <f>IF(ISBLANK(HLOOKUP(Q$1, m_preprocess!$1:$1048576, $D288, FALSE)), "", HLOOKUP(Q$1, m_preprocess!$1:$1048576, $D288, FALSE))</f>
        <v>42.407035052115837</v>
      </c>
      <c r="R288" s="24">
        <f>IF(ISBLANK(HLOOKUP(R$1, m_preprocess!$1:$1048576, $D288, FALSE)), "", HLOOKUP(R$1, m_preprocess!$1:$1048576, $D288, FALSE))</f>
        <v>268.62943119483009</v>
      </c>
      <c r="S288" s="24">
        <f>IF(ISBLANK(HLOOKUP(S$1, m_preprocess!$1:$1048576, $D288, FALSE)), "", HLOOKUP(S$1, m_preprocess!$1:$1048576, $D288, FALSE))</f>
        <v>1007.1849999999999</v>
      </c>
      <c r="T288" s="24">
        <f>IF(ISBLANK(HLOOKUP(T$1, m_preprocess!$1:$1048576, $D288, FALSE)), "", HLOOKUP(T$1, m_preprocess!$1:$1048576, $D288, FALSE))</f>
        <v>10119.909938999999</v>
      </c>
      <c r="U288" s="24">
        <f>IF(ISBLANK(HLOOKUP(U$1, m_preprocess!$1:$1048576, $D288, FALSE)), "", HLOOKUP(U$1, m_preprocess!$1:$1048576, $D288, FALSE))</f>
        <v>43035</v>
      </c>
      <c r="V288" s="24">
        <f>IF(ISBLANK(HLOOKUP(V$1, m_preprocess!$1:$1048576, $D288, FALSE)), "", HLOOKUP(V$1, m_preprocess!$1:$1048576, $D288, FALSE))</f>
        <v>55.609353920805461</v>
      </c>
      <c r="W288" s="24">
        <f>IF(ISBLANK(HLOOKUP(W$1, m_preprocess!$1:$1048576, $D288, FALSE)), "", HLOOKUP(W$1, m_preprocess!$1:$1048576, $D288, FALSE))</f>
        <v>857137.64556133305</v>
      </c>
      <c r="X288" s="24">
        <f>IF(ISBLANK(HLOOKUP(X$1, m_preprocess!$1:$1048576, $D288, FALSE)), "", HLOOKUP(X$1, m_preprocess!$1:$1048576, $D288, FALSE))</f>
        <v>1813511.608971766</v>
      </c>
      <c r="Y288" s="24">
        <f>IF(ISBLANK(HLOOKUP(Y$1, m_preprocess!$1:$1048576, $D288, FALSE)), "", HLOOKUP(Y$1, m_preprocess!$1:$1048576, $D288, FALSE))</f>
        <v>132.80000000000001</v>
      </c>
      <c r="Z288" s="24">
        <f>IF(ISBLANK(HLOOKUP(Z$1, m_preprocess!$1:$1048576, $D288, FALSE)), "", HLOOKUP(Z$1, m_preprocess!$1:$1048576, $D288, FALSE))</f>
        <v>86.5</v>
      </c>
      <c r="AA288" s="24">
        <f>IF(ISBLANK(HLOOKUP(AA$1, m_preprocess!$1:$1048576, $D288, FALSE)), "", HLOOKUP(AA$1, m_preprocess!$1:$1048576, $D288, FALSE))</f>
        <v>49.131275000000002</v>
      </c>
      <c r="AB288" s="24">
        <f>IF(ISBLANK(HLOOKUP(AB$1, m_preprocess!$1:$1048576, $D288, FALSE)), "", HLOOKUP(AB$1, m_preprocess!$1:$1048576, $D288, FALSE))</f>
        <v>43.934199999999997</v>
      </c>
      <c r="AC288" s="24">
        <f>IF(ISBLANK(HLOOKUP(AC$1, m_preprocess!$1:$1048576, $D288, FALSE)), "", HLOOKUP(AC$1, m_preprocess!$1:$1048576, $D288, FALSE))</f>
        <v>30.4</v>
      </c>
      <c r="AD288" s="24">
        <f>IF(ISBLANK(HLOOKUP(AD$1, m_preprocess!$1:$1048576, $D288, FALSE)), "", HLOOKUP(AD$1, m_preprocess!$1:$1048576, $D288, FALSE))</f>
        <v>158.79875721982674</v>
      </c>
      <c r="AE288" s="24">
        <f>IF(ISBLANK(HLOOKUP(AE$1, m_preprocess!$1:$1048576, $D288, FALSE)), "", HLOOKUP(AE$1, m_preprocess!$1:$1048576, $D288, FALSE))</f>
        <v>1844.5538043617323</v>
      </c>
      <c r="AF288" s="24">
        <f>IF(ISBLANK(HLOOKUP(AF$1, m_preprocess!$1:$1048576, $D288, FALSE)), "", HLOOKUP(AF$1, m_preprocess!$1:$1048576, $D288, FALSE))</f>
        <v>529.88737420140546</v>
      </c>
      <c r="AG288" s="24">
        <f>IF(ISBLANK(HLOOKUP(AG$1, m_preprocess!$1:$1048576, $D288, FALSE)), "", HLOOKUP(AG$1, m_preprocess!$1:$1048576, $D288, FALSE))</f>
        <v>9964.1636586542554</v>
      </c>
      <c r="AH288" s="24">
        <f>IF(ISBLANK(HLOOKUP(AH$1, m_preprocess!$1:$1048576, $D288, FALSE)), "", HLOOKUP(AH$1, m_preprocess!$1:$1048576, $D288, FALSE))</f>
        <v>1029272</v>
      </c>
      <c r="AI288" s="24">
        <f>IF(ISBLANK(HLOOKUP(AI$1, m_preprocess!$1:$1048576, $D288, FALSE)), "", HLOOKUP(AI$1, m_preprocess!$1:$1048576, $D288, FALSE))</f>
        <v>85.402632774299349</v>
      </c>
    </row>
    <row r="289" spans="1:35" x14ac:dyDescent="0.25">
      <c r="A289" s="27">
        <v>42705</v>
      </c>
      <c r="B289">
        <f t="shared" si="0"/>
        <v>2016</v>
      </c>
      <c r="C289">
        <f t="shared" si="1"/>
        <v>12</v>
      </c>
      <c r="D289">
        <v>289</v>
      </c>
      <c r="E289" s="24">
        <f>IF(ISBLANK(HLOOKUP(E$1, m_preprocess!$1:$1048576, $D289, FALSE)), "", HLOOKUP(E$1, m_preprocess!$1:$1048576, $D289, FALSE))</f>
        <v>143.51916334396063</v>
      </c>
      <c r="F289" s="24">
        <f>IF(ISBLANK(HLOOKUP(F$1, m_preprocess!$1:$1048576, $D289, FALSE)), "", HLOOKUP(F$1, m_preprocess!$1:$1048576, $D289, FALSE))</f>
        <v>93.853147915201987</v>
      </c>
      <c r="G289" s="24">
        <f>IF(ISBLANK(HLOOKUP(G$1, m_preprocess!$1:$1048576, $D289, FALSE)), "", HLOOKUP(G$1, m_preprocess!$1:$1048576, $D289, FALSE))</f>
        <v>174.10758127369769</v>
      </c>
      <c r="H289" s="24">
        <f>IF(ISBLANK(HLOOKUP(H$1, m_preprocess!$1:$1048576, $D289, FALSE)), "", HLOOKUP(H$1, m_preprocess!$1:$1048576, $D289, FALSE))</f>
        <v>100</v>
      </c>
      <c r="I289" s="24">
        <f>IF(ISBLANK(HLOOKUP(I$1, m_preprocess!$1:$1048576, $D289, FALSE)), "", HLOOKUP(I$1, m_preprocess!$1:$1048576, $D289, FALSE))</f>
        <v>63.6</v>
      </c>
      <c r="J289" s="24">
        <f>IF(ISBLANK(HLOOKUP(J$1, m_preprocess!$1:$1048576, $D289, FALSE)), "", HLOOKUP(J$1, m_preprocess!$1:$1048576, $D289, FALSE))</f>
        <v>103.50975228230953</v>
      </c>
      <c r="K289" s="24">
        <f>IF(ISBLANK(HLOOKUP(K$1, m_preprocess!$1:$1048576, $D289, FALSE)), "", HLOOKUP(K$1, m_preprocess!$1:$1048576, $D289, FALSE))</f>
        <v>51.002116951276477</v>
      </c>
      <c r="L289" s="24">
        <f>IF(ISBLANK(HLOOKUP(L$1, m_preprocess!$1:$1048576, $D289, FALSE)), "", HLOOKUP(L$1, m_preprocess!$1:$1048576, $D289, FALSE))</f>
        <v>20.828435833602537</v>
      </c>
      <c r="M289" s="24">
        <f>IF(ISBLANK(HLOOKUP(M$1, m_preprocess!$1:$1048576, $D289, FALSE)), "", HLOOKUP(M$1, m_preprocess!$1:$1048576, $D289, FALSE))</f>
        <v>52.415729858346019</v>
      </c>
      <c r="N289" s="24">
        <f>IF(ISBLANK(HLOOKUP(N$1, m_preprocess!$1:$1048576, $D289, FALSE)), "", HLOOKUP(N$1, m_preprocess!$1:$1048576, $D289, FALSE))</f>
        <v>13.551662039546262</v>
      </c>
      <c r="O289" s="24">
        <f>IF(ISBLANK(HLOOKUP(O$1, m_preprocess!$1:$1048576, $D289, FALSE)), "", HLOOKUP(O$1, m_preprocess!$1:$1048576, $D289, FALSE))</f>
        <v>13.608697654190816</v>
      </c>
      <c r="P289" s="24">
        <f>IF(ISBLANK(HLOOKUP(P$1, m_preprocess!$1:$1048576, $D289, FALSE)), "", HLOOKUP(P$1, m_preprocess!$1:$1048576, $D289, FALSE))</f>
        <v>7.1978945681428375</v>
      </c>
      <c r="Q289" s="24">
        <f>IF(ISBLANK(HLOOKUP(Q$1, m_preprocess!$1:$1048576, $D289, FALSE)), "", HLOOKUP(Q$1, m_preprocess!$1:$1048576, $D289, FALSE))</f>
        <v>71.14358</v>
      </c>
      <c r="R289" s="24">
        <f>IF(ISBLANK(HLOOKUP(R$1, m_preprocess!$1:$1048576, $D289, FALSE)), "", HLOOKUP(R$1, m_preprocess!$1:$1048576, $D289, FALSE))</f>
        <v>324.06621085</v>
      </c>
      <c r="S289" s="24">
        <f>IF(ISBLANK(HLOOKUP(S$1, m_preprocess!$1:$1048576, $D289, FALSE)), "", HLOOKUP(S$1, m_preprocess!$1:$1048576, $D289, FALSE))</f>
        <v>935.89099999999996</v>
      </c>
      <c r="T289" s="24">
        <f>IF(ISBLANK(HLOOKUP(T$1, m_preprocess!$1:$1048576, $D289, FALSE)), "", HLOOKUP(T$1, m_preprocess!$1:$1048576, $D289, FALSE))</f>
        <v>11838.268215999997</v>
      </c>
      <c r="U289" s="24">
        <f>IF(ISBLANK(HLOOKUP(U$1, m_preprocess!$1:$1048576, $D289, FALSE)), "", HLOOKUP(U$1, m_preprocess!$1:$1048576, $D289, FALSE))</f>
        <v>51528</v>
      </c>
      <c r="V289" s="24">
        <f>IF(ISBLANK(HLOOKUP(V$1, m_preprocess!$1:$1048576, $D289, FALSE)), "", HLOOKUP(V$1, m_preprocess!$1:$1048576, $D289, FALSE))</f>
        <v>56.25687247262853</v>
      </c>
      <c r="W289" s="24">
        <f>IF(ISBLANK(HLOOKUP(W$1, m_preprocess!$1:$1048576, $D289, FALSE)), "", HLOOKUP(W$1, m_preprocess!$1:$1048576, $D289, FALSE))</f>
        <v>1022714.4169999999</v>
      </c>
      <c r="X289" s="24">
        <f>IF(ISBLANK(HLOOKUP(X$1, m_preprocess!$1:$1048576, $D289, FALSE)), "", HLOOKUP(X$1, m_preprocess!$1:$1048576, $D289, FALSE))</f>
        <v>1974172.463</v>
      </c>
      <c r="Y289" s="24">
        <f>IF(ISBLANK(HLOOKUP(Y$1, m_preprocess!$1:$1048576, $D289, FALSE)), "", HLOOKUP(Y$1, m_preprocess!$1:$1048576, $D289, FALSE))</f>
        <v>133.69</v>
      </c>
      <c r="Z289" s="24">
        <f>IF(ISBLANK(HLOOKUP(Z$1, m_preprocess!$1:$1048576, $D289, FALSE)), "", HLOOKUP(Z$1, m_preprocess!$1:$1048576, $D289, FALSE))</f>
        <v>77.2</v>
      </c>
      <c r="AA289" s="24">
        <f>IF(ISBLANK(HLOOKUP(AA$1, m_preprocess!$1:$1048576, $D289, FALSE)), "", HLOOKUP(AA$1, m_preprocess!$1:$1048576, $D289, FALSE))</f>
        <v>46.28</v>
      </c>
      <c r="AB289" s="24">
        <f>IF(ISBLANK(HLOOKUP(AB$1, m_preprocess!$1:$1048576, $D289, FALSE)), "", HLOOKUP(AB$1, m_preprocess!$1:$1048576, $D289, FALSE))</f>
        <v>44.48</v>
      </c>
      <c r="AC289" s="24">
        <f>IF(ISBLANK(HLOOKUP(AC$1, m_preprocess!$1:$1048576, $D289, FALSE)), "", HLOOKUP(AC$1, m_preprocess!$1:$1048576, $D289, FALSE))</f>
        <v>28.9</v>
      </c>
      <c r="AD289" s="24">
        <f>IF(ISBLANK(HLOOKUP(AD$1, m_preprocess!$1:$1048576, $D289, FALSE)), "", HLOOKUP(AD$1, m_preprocess!$1:$1048576, $D289, FALSE))</f>
        <v>163.81986017960079</v>
      </c>
      <c r="AE289" s="24">
        <f>IF(ISBLANK(HLOOKUP(AE$1, m_preprocess!$1:$1048576, $D289, FALSE)), "", HLOOKUP(AE$1, m_preprocess!$1:$1048576, $D289, FALSE))</f>
        <v>2755.4217169318999</v>
      </c>
      <c r="AF289" s="24">
        <f>IF(ISBLANK(HLOOKUP(AF$1, m_preprocess!$1:$1048576, $D289, FALSE)), "", HLOOKUP(AF$1, m_preprocess!$1:$1048576, $D289, FALSE))</f>
        <v>545.99559089410002</v>
      </c>
      <c r="AG289" s="24">
        <f>IF(ISBLANK(HLOOKUP(AG$1, m_preprocess!$1:$1048576, $D289, FALSE)), "", HLOOKUP(AG$1, m_preprocess!$1:$1048576, $D289, FALSE))</f>
        <v>10314.338997903225</v>
      </c>
      <c r="AH289" s="24">
        <f>IF(ISBLANK(HLOOKUP(AH$1, m_preprocess!$1:$1048576, $D289, FALSE)), "", HLOOKUP(AH$1, m_preprocess!$1:$1048576, $D289, FALSE))</f>
        <v>1068609</v>
      </c>
      <c r="AI289" s="24">
        <f>IF(ISBLANK(HLOOKUP(AI$1, m_preprocess!$1:$1048576, $D289, FALSE)), "", HLOOKUP(AI$1, m_preprocess!$1:$1048576, $D289, FALSE))</f>
        <v>87.66452384461742</v>
      </c>
    </row>
    <row r="290" spans="1:35" x14ac:dyDescent="0.25">
      <c r="A290" s="27">
        <v>42736</v>
      </c>
      <c r="B290">
        <f t="shared" si="0"/>
        <v>2017</v>
      </c>
      <c r="C290">
        <f t="shared" si="1"/>
        <v>1</v>
      </c>
      <c r="D290">
        <v>290</v>
      </c>
      <c r="E290" s="24">
        <f>IF(ISBLANK(HLOOKUP(E$1, m_preprocess!$1:$1048576, $D290, FALSE)), "", HLOOKUP(E$1, m_preprocess!$1:$1048576, $D290, FALSE))</f>
        <v>138.62054682422084</v>
      </c>
      <c r="F290" s="24">
        <f>IF(ISBLANK(HLOOKUP(F$1, m_preprocess!$1:$1048576, $D290, FALSE)), "", HLOOKUP(F$1, m_preprocess!$1:$1048576, $D290, FALSE))</f>
        <v>90.078119999999998</v>
      </c>
      <c r="G290" s="24">
        <f>IF(ISBLANK(HLOOKUP(G$1, m_preprocess!$1:$1048576, $D290, FALSE)), "", HLOOKUP(G$1, m_preprocess!$1:$1048576, $D290, FALSE))</f>
        <v>168.39859664420908</v>
      </c>
      <c r="H290" s="24">
        <f>IF(ISBLANK(HLOOKUP(H$1, m_preprocess!$1:$1048576, $D290, FALSE)), "", HLOOKUP(H$1, m_preprocess!$1:$1048576, $D290, FALSE))</f>
        <v>101.313</v>
      </c>
      <c r="I290" s="24">
        <f>IF(ISBLANK(HLOOKUP(I$1, m_preprocess!$1:$1048576, $D290, FALSE)), "", HLOOKUP(I$1, m_preprocess!$1:$1048576, $D290, FALSE))</f>
        <v>60.603620220024389</v>
      </c>
      <c r="J290" s="24">
        <f>IF(ISBLANK(HLOOKUP(J$1, m_preprocess!$1:$1048576, $D290, FALSE)), "", HLOOKUP(J$1, m_preprocess!$1:$1048576, $D290, FALSE))</f>
        <v>105.06695234146169</v>
      </c>
      <c r="K290" s="24">
        <f>IF(ISBLANK(HLOOKUP(K$1, m_preprocess!$1:$1048576, $D290, FALSE)), "", HLOOKUP(K$1, m_preprocess!$1:$1048576, $D290, FALSE))</f>
        <v>46.610347649613843</v>
      </c>
      <c r="L290" s="24">
        <f>IF(ISBLANK(HLOOKUP(L$1, m_preprocess!$1:$1048576, $D290, FALSE)), "", HLOOKUP(L$1, m_preprocess!$1:$1048576, $D290, FALSE))</f>
        <v>19.887371461597887</v>
      </c>
      <c r="M290" s="24">
        <f>IF(ISBLANK(HLOOKUP(M$1, m_preprocess!$1:$1048576, $D290, FALSE)), "", HLOOKUP(M$1, m_preprocess!$1:$1048576, $D290, FALSE))</f>
        <v>49.565811021683359</v>
      </c>
      <c r="N290" s="24">
        <f>IF(ISBLANK(HLOOKUP(N$1, m_preprocess!$1:$1048576, $D290, FALSE)), "", HLOOKUP(N$1, m_preprocess!$1:$1048576, $D290, FALSE))</f>
        <v>10.995594566662307</v>
      </c>
      <c r="O290" s="24">
        <f>IF(ISBLANK(HLOOKUP(O$1, m_preprocess!$1:$1048576, $D290, FALSE)), "", HLOOKUP(O$1, m_preprocess!$1:$1048576, $D290, FALSE))</f>
        <v>13.621749032220283</v>
      </c>
      <c r="P290" s="24">
        <f>IF(ISBLANK(HLOOKUP(P$1, m_preprocess!$1:$1048576, $D290, FALSE)), "", HLOOKUP(P$1, m_preprocess!$1:$1048576, $D290, FALSE))</f>
        <v>7.2847241261999507</v>
      </c>
      <c r="Q290" s="24">
        <f>IF(ISBLANK(HLOOKUP(Q$1, m_preprocess!$1:$1048576, $D290, FALSE)), "", HLOOKUP(Q$1, m_preprocess!$1:$1048576, $D290, FALSE))</f>
        <v>38.709652265750691</v>
      </c>
      <c r="R290" s="24">
        <f>IF(ISBLANK(HLOOKUP(R$1, m_preprocess!$1:$1048576, $D290, FALSE)), "", HLOOKUP(R$1, m_preprocess!$1:$1048576, $D290, FALSE))</f>
        <v>259.53682157274977</v>
      </c>
      <c r="S290" s="24">
        <f>IF(ISBLANK(HLOOKUP(S$1, m_preprocess!$1:$1048576, $D290, FALSE)), "", HLOOKUP(S$1, m_preprocess!$1:$1048576, $D290, FALSE))</f>
        <v>868.59100000000001</v>
      </c>
      <c r="T290" s="24">
        <f>IF(ISBLANK(HLOOKUP(T$1, m_preprocess!$1:$1048576, $D290, FALSE)), "", HLOOKUP(T$1, m_preprocess!$1:$1048576, $D290, FALSE))</f>
        <v>12524.865652999997</v>
      </c>
      <c r="U290" s="24">
        <f>IF(ISBLANK(HLOOKUP(U$1, m_preprocess!$1:$1048576, $D290, FALSE)), "", HLOOKUP(U$1, m_preprocess!$1:$1048576, $D290, FALSE))</f>
        <v>41687</v>
      </c>
      <c r="V290" s="24">
        <f>IF(ISBLANK(HLOOKUP(V$1, m_preprocess!$1:$1048576, $D290, FALSE)), "", HLOOKUP(V$1, m_preprocess!$1:$1048576, $D290, FALSE))</f>
        <v>56.16836454431958</v>
      </c>
      <c r="W290" s="24">
        <f>IF(ISBLANK(HLOOKUP(W$1, m_preprocess!$1:$1048576, $D290, FALSE)), "", HLOOKUP(W$1, m_preprocess!$1:$1048576, $D290, FALSE))</f>
        <v>954962.7727932249</v>
      </c>
      <c r="X290" s="24">
        <f>IF(ISBLANK(HLOOKUP(X$1, m_preprocess!$1:$1048576, $D290, FALSE)), "", HLOOKUP(X$1, m_preprocess!$1:$1048576, $D290, FALSE))</f>
        <v>1924932.4143989419</v>
      </c>
      <c r="Y290" s="24">
        <f>IF(ISBLANK(HLOOKUP(Y$1, m_preprocess!$1:$1048576, $D290, FALSE)), "", HLOOKUP(Y$1, m_preprocess!$1:$1048576, $D290, FALSE))</f>
        <v>129.22999999999999</v>
      </c>
      <c r="Z290" s="24">
        <f>IF(ISBLANK(HLOOKUP(Z$1, m_preprocess!$1:$1048576, $D290, FALSE)), "", HLOOKUP(Z$1, m_preprocess!$1:$1048576, $D290, FALSE))</f>
        <v>77.8</v>
      </c>
      <c r="AA290" s="24">
        <f>IF(ISBLANK(HLOOKUP(AA$1, m_preprocess!$1:$1048576, $D290, FALSE)), "", HLOOKUP(AA$1, m_preprocess!$1:$1048576, $D290, FALSE))</f>
        <v>45.48748333333333</v>
      </c>
      <c r="AB290" s="24">
        <f>IF(ISBLANK(HLOOKUP(AB$1, m_preprocess!$1:$1048576, $D290, FALSE)), "", HLOOKUP(AB$1, m_preprocess!$1:$1048576, $D290, FALSE))</f>
        <v>44.466782000000002</v>
      </c>
      <c r="AC290" s="24">
        <f>IF(ISBLANK(HLOOKUP(AC$1, m_preprocess!$1:$1048576, $D290, FALSE)), "", HLOOKUP(AC$1, m_preprocess!$1:$1048576, $D290, FALSE))</f>
        <v>29.2</v>
      </c>
      <c r="AD290" s="24">
        <f>IF(ISBLANK(HLOOKUP(AD$1, m_preprocess!$1:$1048576, $D290, FALSE)), "", HLOOKUP(AD$1, m_preprocess!$1:$1048576, $D290, FALSE))</f>
        <v>165.48871855420549</v>
      </c>
      <c r="AE290" s="24">
        <f>IF(ISBLANK(HLOOKUP(AE$1, m_preprocess!$1:$1048576, $D290, FALSE)), "", HLOOKUP(AE$1, m_preprocess!$1:$1048576, $D290, FALSE))</f>
        <v>2086.7350502456743</v>
      </c>
      <c r="AF290" s="24">
        <f>IF(ISBLANK(HLOOKUP(AF$1, m_preprocess!$1:$1048576, $D290, FALSE)), "", HLOOKUP(AF$1, m_preprocess!$1:$1048576, $D290, FALSE))</f>
        <v>577.87135198572742</v>
      </c>
      <c r="AG290" s="24">
        <f>IF(ISBLANK(HLOOKUP(AG$1, m_preprocess!$1:$1048576, $D290, FALSE)), "", HLOOKUP(AG$1, m_preprocess!$1:$1048576, $D290, FALSE))</f>
        <v>10467.021897072087</v>
      </c>
      <c r="AH290" s="24">
        <f>IF(ISBLANK(HLOOKUP(AH$1, m_preprocess!$1:$1048576, $D290, FALSE)), "", HLOOKUP(AH$1, m_preprocess!$1:$1048576, $D290, FALSE))</f>
        <v>1042998</v>
      </c>
      <c r="AI290" s="24">
        <f>IF(ISBLANK(HLOOKUP(AI$1, m_preprocess!$1:$1048576, $D290, FALSE)), "", HLOOKUP(AI$1, m_preprocess!$1:$1048576, $D290, FALSE))</f>
        <v>87.580530016969959</v>
      </c>
    </row>
    <row r="291" spans="1:35" x14ac:dyDescent="0.25">
      <c r="A291" s="27">
        <v>42767</v>
      </c>
      <c r="B291">
        <f t="shared" si="0"/>
        <v>2017</v>
      </c>
      <c r="C291">
        <f t="shared" si="1"/>
        <v>2</v>
      </c>
      <c r="D291">
        <v>291</v>
      </c>
      <c r="E291" s="24">
        <f>IF(ISBLANK(HLOOKUP(E$1, m_preprocess!$1:$1048576, $D291, FALSE)), "", HLOOKUP(E$1, m_preprocess!$1:$1048576, $D291, FALSE))</f>
        <v>131.61776222604311</v>
      </c>
      <c r="F291" s="24">
        <f>IF(ISBLANK(HLOOKUP(F$1, m_preprocess!$1:$1048576, $D291, FALSE)), "", HLOOKUP(F$1, m_preprocess!$1:$1048576, $D291, FALSE))</f>
        <v>82.637280000000004</v>
      </c>
      <c r="G291" s="24">
        <f>IF(ISBLANK(HLOOKUP(G$1, m_preprocess!$1:$1048576, $D291, FALSE)), "", HLOOKUP(G$1, m_preprocess!$1:$1048576, $D291, FALSE))</f>
        <v>156.26389311861706</v>
      </c>
      <c r="H291" s="24">
        <f>IF(ISBLANK(HLOOKUP(H$1, m_preprocess!$1:$1048576, $D291, FALSE)), "", HLOOKUP(H$1, m_preprocess!$1:$1048576, $D291, FALSE))</f>
        <v>103.8085</v>
      </c>
      <c r="I291" s="24">
        <f>IF(ISBLANK(HLOOKUP(I$1, m_preprocess!$1:$1048576, $D291, FALSE)), "", HLOOKUP(I$1, m_preprocess!$1:$1048576, $D291, FALSE))</f>
        <v>60.034424802048967</v>
      </c>
      <c r="J291" s="24">
        <f>IF(ISBLANK(HLOOKUP(J$1, m_preprocess!$1:$1048576, $D291, FALSE)), "", HLOOKUP(J$1, m_preprocess!$1:$1048576, $D291, FALSE))</f>
        <v>105.75429059384335</v>
      </c>
      <c r="K291" s="24">
        <f>IF(ISBLANK(HLOOKUP(K$1, m_preprocess!$1:$1048576, $D291, FALSE)), "", HLOOKUP(K$1, m_preprocess!$1:$1048576, $D291, FALSE))</f>
        <v>42.127691944359263</v>
      </c>
      <c r="L291" s="24">
        <f>IF(ISBLANK(HLOOKUP(L$1, m_preprocess!$1:$1048576, $D291, FALSE)), "", HLOOKUP(L$1, m_preprocess!$1:$1048576, $D291, FALSE))</f>
        <v>17.058050948553014</v>
      </c>
      <c r="M291" s="24">
        <f>IF(ISBLANK(HLOOKUP(M$1, m_preprocess!$1:$1048576, $D291, FALSE)), "", HLOOKUP(M$1, m_preprocess!$1:$1048576, $D291, FALSE))</f>
        <v>47.031387710014897</v>
      </c>
      <c r="N291" s="24">
        <f>IF(ISBLANK(HLOOKUP(N$1, m_preprocess!$1:$1048576, $D291, FALSE)), "", HLOOKUP(N$1, m_preprocess!$1:$1048576, $D291, FALSE))</f>
        <v>11.152243538623551</v>
      </c>
      <c r="O291" s="24">
        <f>IF(ISBLANK(HLOOKUP(O$1, m_preprocess!$1:$1048576, $D291, FALSE)), "", HLOOKUP(O$1, m_preprocess!$1:$1048576, $D291, FALSE))</f>
        <v>12.706244687448145</v>
      </c>
      <c r="P291" s="24">
        <f>IF(ISBLANK(HLOOKUP(P$1, m_preprocess!$1:$1048576, $D291, FALSE)), "", HLOOKUP(P$1, m_preprocess!$1:$1048576, $D291, FALSE))</f>
        <v>6.3645488227595468</v>
      </c>
      <c r="Q291" s="24">
        <f>IF(ISBLANK(HLOOKUP(Q$1, m_preprocess!$1:$1048576, $D291, FALSE)), "", HLOOKUP(Q$1, m_preprocess!$1:$1048576, $D291, FALSE))</f>
        <v>34.822042510969723</v>
      </c>
      <c r="R291" s="24">
        <f>IF(ISBLANK(HLOOKUP(R$1, m_preprocess!$1:$1048576, $D291, FALSE)), "", HLOOKUP(R$1, m_preprocess!$1:$1048576, $D291, FALSE))</f>
        <v>236.19435733104706</v>
      </c>
      <c r="S291" s="24">
        <f>IF(ISBLANK(HLOOKUP(S$1, m_preprocess!$1:$1048576, $D291, FALSE)), "", HLOOKUP(S$1, m_preprocess!$1:$1048576, $D291, FALSE))</f>
        <v>795.13</v>
      </c>
      <c r="T291" s="24">
        <f>IF(ISBLANK(HLOOKUP(T$1, m_preprocess!$1:$1048576, $D291, FALSE)), "", HLOOKUP(T$1, m_preprocess!$1:$1048576, $D291, FALSE))</f>
        <v>11074.903022999999</v>
      </c>
      <c r="U291" s="24">
        <f>IF(ISBLANK(HLOOKUP(U$1, m_preprocess!$1:$1048576, $D291, FALSE)), "", HLOOKUP(U$1, m_preprocess!$1:$1048576, $D291, FALSE))</f>
        <v>50935</v>
      </c>
      <c r="V291" s="24">
        <f>IF(ISBLANK(HLOOKUP(V$1, m_preprocess!$1:$1048576, $D291, FALSE)), "", HLOOKUP(V$1, m_preprocess!$1:$1048576, $D291, FALSE))</f>
        <v>53.948361613653006</v>
      </c>
      <c r="W291" s="24">
        <f>IF(ISBLANK(HLOOKUP(W$1, m_preprocess!$1:$1048576, $D291, FALSE)), "", HLOOKUP(W$1, m_preprocess!$1:$1048576, $D291, FALSE))</f>
        <v>877377.09821450082</v>
      </c>
      <c r="X291" s="24">
        <f>IF(ISBLANK(HLOOKUP(X$1, m_preprocess!$1:$1048576, $D291, FALSE)), "", HLOOKUP(X$1, m_preprocess!$1:$1048576, $D291, FALSE))</f>
        <v>1917322.1133144205</v>
      </c>
      <c r="Y291" s="24">
        <f>IF(ISBLANK(HLOOKUP(Y$1, m_preprocess!$1:$1048576, $D291, FALSE)), "", HLOOKUP(Y$1, m_preprocess!$1:$1048576, $D291, FALSE))</f>
        <v>130.35</v>
      </c>
      <c r="Z291" s="24">
        <f>IF(ISBLANK(HLOOKUP(Z$1, m_preprocess!$1:$1048576, $D291, FALSE)), "", HLOOKUP(Z$1, m_preprocess!$1:$1048576, $D291, FALSE))</f>
        <v>75.7</v>
      </c>
      <c r="AA291" s="24">
        <f>IF(ISBLANK(HLOOKUP(AA$1, m_preprocess!$1:$1048576, $D291, FALSE)), "", HLOOKUP(AA$1, m_preprocess!$1:$1048576, $D291, FALSE))</f>
        <v>41.955128166666668</v>
      </c>
      <c r="AB291" s="24">
        <f>IF(ISBLANK(HLOOKUP(AB$1, m_preprocess!$1:$1048576, $D291, FALSE)), "", HLOOKUP(AB$1, m_preprocess!$1:$1048576, $D291, FALSE))</f>
        <v>40.681771833333336</v>
      </c>
      <c r="AC291" s="24">
        <f>IF(ISBLANK(HLOOKUP(AC$1, m_preprocess!$1:$1048576, $D291, FALSE)), "", HLOOKUP(AC$1, m_preprocess!$1:$1048576, $D291, FALSE))</f>
        <v>31.2</v>
      </c>
      <c r="AD291" s="24">
        <f>IF(ISBLANK(HLOOKUP(AD$1, m_preprocess!$1:$1048576, $D291, FALSE)), "", HLOOKUP(AD$1, m_preprocess!$1:$1048576, $D291, FALSE))</f>
        <v>168.1016523847689</v>
      </c>
      <c r="AE291" s="24">
        <f>IF(ISBLANK(HLOOKUP(AE$1, m_preprocess!$1:$1048576, $D291, FALSE)), "", HLOOKUP(AE$1, m_preprocess!$1:$1048576, $D291, FALSE))</f>
        <v>1659.0314938159206</v>
      </c>
      <c r="AF291" s="24">
        <f>IF(ISBLANK(HLOOKUP(AF$1, m_preprocess!$1:$1048576, $D291, FALSE)), "", HLOOKUP(AF$1, m_preprocess!$1:$1048576, $D291, FALSE))</f>
        <v>511.72999706401697</v>
      </c>
      <c r="AG291" s="24">
        <f>IF(ISBLANK(HLOOKUP(AG$1, m_preprocess!$1:$1048576, $D291, FALSE)), "", HLOOKUP(AG$1, m_preprocess!$1:$1048576, $D291, FALSE))</f>
        <v>10413.363992351302</v>
      </c>
      <c r="AH291" s="24">
        <f>IF(ISBLANK(HLOOKUP(AH$1, m_preprocess!$1:$1048576, $D291, FALSE)), "", HLOOKUP(AH$1, m_preprocess!$1:$1048576, $D291, FALSE))</f>
        <v>891443</v>
      </c>
      <c r="AI291" s="24">
        <f>IF(ISBLANK(HLOOKUP(AI$1, m_preprocess!$1:$1048576, $D291, FALSE)), "", HLOOKUP(AI$1, m_preprocess!$1:$1048576, $D291, FALSE))</f>
        <v>87.5160228181729</v>
      </c>
    </row>
    <row r="292" spans="1:35" x14ac:dyDescent="0.25">
      <c r="A292" s="27">
        <v>42795</v>
      </c>
      <c r="B292">
        <f t="shared" si="0"/>
        <v>2017</v>
      </c>
      <c r="C292">
        <f t="shared" si="1"/>
        <v>3</v>
      </c>
      <c r="D292">
        <v>292</v>
      </c>
      <c r="E292" s="24">
        <f>IF(ISBLANK(HLOOKUP(E$1, m_preprocess!$1:$1048576, $D292, FALSE)), "", HLOOKUP(E$1, m_preprocess!$1:$1048576, $D292, FALSE))</f>
        <v>152.62273844266997</v>
      </c>
      <c r="F292" s="24">
        <f>IF(ISBLANK(HLOOKUP(F$1, m_preprocess!$1:$1048576, $D292, FALSE)), "", HLOOKUP(F$1, m_preprocess!$1:$1048576, $D292, FALSE))</f>
        <v>93.132374400000003</v>
      </c>
      <c r="G292" s="24">
        <f>IF(ISBLANK(HLOOKUP(G$1, m_preprocess!$1:$1048576, $D292, FALSE)), "", HLOOKUP(G$1, m_preprocess!$1:$1048576, $D292, FALSE))</f>
        <v>196.17634994735943</v>
      </c>
      <c r="H292" s="24">
        <f>IF(ISBLANK(HLOOKUP(H$1, m_preprocess!$1:$1048576, $D292, FALSE)), "", HLOOKUP(H$1, m_preprocess!$1:$1048576, $D292, FALSE))</f>
        <v>106.2627</v>
      </c>
      <c r="I292" s="24">
        <f>IF(ISBLANK(HLOOKUP(I$1, m_preprocess!$1:$1048576, $D292, FALSE)), "", HLOOKUP(I$1, m_preprocess!$1:$1048576, $D292, FALSE))</f>
        <v>65.656078871128045</v>
      </c>
      <c r="J292" s="24">
        <f>IF(ISBLANK(HLOOKUP(J$1, m_preprocess!$1:$1048576, $D292, FALSE)), "", HLOOKUP(J$1, m_preprocess!$1:$1048576, $D292, FALSE))</f>
        <v>104.14214971450424</v>
      </c>
      <c r="K292" s="24">
        <f>IF(ISBLANK(HLOOKUP(K$1, m_preprocess!$1:$1048576, $D292, FALSE)), "", HLOOKUP(K$1, m_preprocess!$1:$1048576, $D292, FALSE))</f>
        <v>49.915578302716284</v>
      </c>
      <c r="L292" s="24">
        <f>IF(ISBLANK(HLOOKUP(L$1, m_preprocess!$1:$1048576, $D292, FALSE)), "", HLOOKUP(L$1, m_preprocess!$1:$1048576, $D292, FALSE))</f>
        <v>21.153962790848972</v>
      </c>
      <c r="M292" s="24">
        <f>IF(ISBLANK(HLOOKUP(M$1, m_preprocess!$1:$1048576, $D292, FALSE)), "", HLOOKUP(M$1, m_preprocess!$1:$1048576, $D292, FALSE))</f>
        <v>62.347896037326002</v>
      </c>
      <c r="N292" s="24">
        <f>IF(ISBLANK(HLOOKUP(N$1, m_preprocess!$1:$1048576, $D292, FALSE)), "", HLOOKUP(N$1, m_preprocess!$1:$1048576, $D292, FALSE))</f>
        <v>13.269144845357106</v>
      </c>
      <c r="O292" s="24">
        <f>IF(ISBLANK(HLOOKUP(O$1, m_preprocess!$1:$1048576, $D292, FALSE)), "", HLOOKUP(O$1, m_preprocess!$1:$1048576, $D292, FALSE))</f>
        <v>18.041481060125026</v>
      </c>
      <c r="P292" s="24">
        <f>IF(ISBLANK(HLOOKUP(P$1, m_preprocess!$1:$1048576, $D292, FALSE)), "", HLOOKUP(P$1, m_preprocess!$1:$1048576, $D292, FALSE))</f>
        <v>8.7815542281290373</v>
      </c>
      <c r="Q292" s="24">
        <f>IF(ISBLANK(HLOOKUP(Q$1, m_preprocess!$1:$1048576, $D292, FALSE)), "", HLOOKUP(Q$1, m_preprocess!$1:$1048576, $D292, FALSE))</f>
        <v>39.422064374423016</v>
      </c>
      <c r="R292" s="24">
        <f>IF(ISBLANK(HLOOKUP(R$1, m_preprocess!$1:$1048576, $D292, FALSE)), "", HLOOKUP(R$1, m_preprocess!$1:$1048576, $D292, FALSE))</f>
        <v>247.66798755348773</v>
      </c>
      <c r="S292" s="24">
        <f>IF(ISBLANK(HLOOKUP(S$1, m_preprocess!$1:$1048576, $D292, FALSE)), "", HLOOKUP(S$1, m_preprocess!$1:$1048576, $D292, FALSE))</f>
        <v>1025.6189999999999</v>
      </c>
      <c r="T292" s="24">
        <f>IF(ISBLANK(HLOOKUP(T$1, m_preprocess!$1:$1048576, $D292, FALSE)), "", HLOOKUP(T$1, m_preprocess!$1:$1048576, $D292, FALSE))</f>
        <v>11114.890687999998</v>
      </c>
      <c r="U292" s="24">
        <f>IF(ISBLANK(HLOOKUP(U$1, m_preprocess!$1:$1048576, $D292, FALSE)), "", HLOOKUP(U$1, m_preprocess!$1:$1048576, $D292, FALSE))</f>
        <v>50546</v>
      </c>
      <c r="V292" s="24">
        <f>IF(ISBLANK(HLOOKUP(V$1, m_preprocess!$1:$1048576, $D292, FALSE)), "", HLOOKUP(V$1, m_preprocess!$1:$1048576, $D292, FALSE))</f>
        <v>52.477949034145297</v>
      </c>
      <c r="W292" s="24">
        <f>IF(ISBLANK(HLOOKUP(W$1, m_preprocess!$1:$1048576, $D292, FALSE)), "", HLOOKUP(W$1, m_preprocess!$1:$1048576, $D292, FALSE))</f>
        <v>874978.96251459827</v>
      </c>
      <c r="X292" s="24">
        <f>IF(ISBLANK(HLOOKUP(X$1, m_preprocess!$1:$1048576, $D292, FALSE)), "", HLOOKUP(X$1, m_preprocess!$1:$1048576, $D292, FALSE))</f>
        <v>1847840.6505763549</v>
      </c>
      <c r="Y292" s="24">
        <f>IF(ISBLANK(HLOOKUP(Y$1, m_preprocess!$1:$1048576, $D292, FALSE)), "", HLOOKUP(Y$1, m_preprocess!$1:$1048576, $D292, FALSE))</f>
        <v>143.19999999999999</v>
      </c>
      <c r="Z292" s="24">
        <f>IF(ISBLANK(HLOOKUP(Z$1, m_preprocess!$1:$1048576, $D292, FALSE)), "", HLOOKUP(Z$1, m_preprocess!$1:$1048576, $D292, FALSE))</f>
        <v>85.3</v>
      </c>
      <c r="AA292" s="24">
        <f>IF(ISBLANK(HLOOKUP(AA$1, m_preprocess!$1:$1048576, $D292, FALSE)), "", HLOOKUP(AA$1, m_preprocess!$1:$1048576, $D292, FALSE))</f>
        <v>43.939394666666665</v>
      </c>
      <c r="AB292" s="24">
        <f>IF(ISBLANK(HLOOKUP(AB$1, m_preprocess!$1:$1048576, $D292, FALSE)), "", HLOOKUP(AB$1, m_preprocess!$1:$1048576, $D292, FALSE))</f>
        <v>40.950098833333335</v>
      </c>
      <c r="AC292" s="24">
        <f>IF(ISBLANK(HLOOKUP(AC$1, m_preprocess!$1:$1048576, $D292, FALSE)), "", HLOOKUP(AC$1, m_preprocess!$1:$1048576, $D292, FALSE))</f>
        <v>31.3</v>
      </c>
      <c r="AD292" s="24">
        <f>IF(ISBLANK(HLOOKUP(AD$1, m_preprocess!$1:$1048576, $D292, FALSE)), "", HLOOKUP(AD$1, m_preprocess!$1:$1048576, $D292, FALSE))</f>
        <v>173.02189876076383</v>
      </c>
      <c r="AE292" s="24">
        <f>IF(ISBLANK(HLOOKUP(AE$1, m_preprocess!$1:$1048576, $D292, FALSE)), "", HLOOKUP(AE$1, m_preprocess!$1:$1048576, $D292, FALSE))</f>
        <v>1997.830303480431</v>
      </c>
      <c r="AF292" s="24">
        <f>IF(ISBLANK(HLOOKUP(AF$1, m_preprocess!$1:$1048576, $D292, FALSE)), "", HLOOKUP(AF$1, m_preprocess!$1:$1048576, $D292, FALSE))</f>
        <v>502.58186227010981</v>
      </c>
      <c r="AG292" s="24">
        <f>IF(ISBLANK(HLOOKUP(AG$1, m_preprocess!$1:$1048576, $D292, FALSE)), "", HLOOKUP(AG$1, m_preprocess!$1:$1048576, $D292, FALSE))</f>
        <v>10354.126320900938</v>
      </c>
      <c r="AH292" s="24">
        <f>IF(ISBLANK(HLOOKUP(AH$1, m_preprocess!$1:$1048576, $D292, FALSE)), "", HLOOKUP(AH$1, m_preprocess!$1:$1048576, $D292, FALSE))</f>
        <v>1119352</v>
      </c>
      <c r="AI292" s="24">
        <f>IF(ISBLANK(HLOOKUP(AI$1, m_preprocess!$1:$1048576, $D292, FALSE)), "", HLOOKUP(AI$1, m_preprocess!$1:$1048576, $D292, FALSE))</f>
        <v>87.797669976270953</v>
      </c>
    </row>
    <row r="293" spans="1:35" x14ac:dyDescent="0.25">
      <c r="A293" s="27">
        <v>42826</v>
      </c>
      <c r="B293">
        <f t="shared" si="0"/>
        <v>2017</v>
      </c>
      <c r="C293">
        <f t="shared" si="1"/>
        <v>4</v>
      </c>
      <c r="D293">
        <v>293</v>
      </c>
      <c r="E293" s="24">
        <f>IF(ISBLANK(HLOOKUP(E$1, m_preprocess!$1:$1048576, $D293, FALSE)), "", HLOOKUP(E$1, m_preprocess!$1:$1048576, $D293, FALSE))</f>
        <v>153.27747182681387</v>
      </c>
      <c r="F293" s="24">
        <f>IF(ISBLANK(HLOOKUP(F$1, m_preprocess!$1:$1048576, $D293, FALSE)), "", HLOOKUP(F$1, m_preprocess!$1:$1048576, $D293, FALSE))</f>
        <v>92.067427919999986</v>
      </c>
      <c r="G293" s="24">
        <f>IF(ISBLANK(HLOOKUP(G$1, m_preprocess!$1:$1048576, $D293, FALSE)), "", HLOOKUP(G$1, m_preprocess!$1:$1048576, $D293, FALSE))</f>
        <v>168.82554809660971</v>
      </c>
      <c r="H293" s="24">
        <f>IF(ISBLANK(HLOOKUP(H$1, m_preprocess!$1:$1048576, $D293, FALSE)), "", HLOOKUP(H$1, m_preprocess!$1:$1048576, $D293, FALSE))</f>
        <v>109.0613</v>
      </c>
      <c r="I293" s="24">
        <f>IF(ISBLANK(HLOOKUP(I$1, m_preprocess!$1:$1048576, $D293, FALSE)), "", HLOOKUP(I$1, m_preprocess!$1:$1048576, $D293, FALSE))</f>
        <v>64.528382490709831</v>
      </c>
      <c r="J293" s="24">
        <f>IF(ISBLANK(HLOOKUP(J$1, m_preprocess!$1:$1048576, $D293, FALSE)), "", HLOOKUP(J$1, m_preprocess!$1:$1048576, $D293, FALSE))</f>
        <v>103.24476868730612</v>
      </c>
      <c r="K293" s="24">
        <f>IF(ISBLANK(HLOOKUP(K$1, m_preprocess!$1:$1048576, $D293, FALSE)), "", HLOOKUP(K$1, m_preprocess!$1:$1048576, $D293, FALSE))</f>
        <v>53.593433812430291</v>
      </c>
      <c r="L293" s="24">
        <f>IF(ISBLANK(HLOOKUP(L$1, m_preprocess!$1:$1048576, $D293, FALSE)), "", HLOOKUP(L$1, m_preprocess!$1:$1048576, $D293, FALSE))</f>
        <v>21.032617166106256</v>
      </c>
      <c r="M293" s="24">
        <f>IF(ISBLANK(HLOOKUP(M$1, m_preprocess!$1:$1048576, $D293, FALSE)), "", HLOOKUP(M$1, m_preprocess!$1:$1048576, $D293, FALSE))</f>
        <v>56.60678047231341</v>
      </c>
      <c r="N293" s="24">
        <f>IF(ISBLANK(HLOOKUP(N$1, m_preprocess!$1:$1048576, $D293, FALSE)), "", HLOOKUP(N$1, m_preprocess!$1:$1048576, $D293, FALSE))</f>
        <v>12.618476290210166</v>
      </c>
      <c r="O293" s="24">
        <f>IF(ISBLANK(HLOOKUP(O$1, m_preprocess!$1:$1048576, $D293, FALSE)), "", HLOOKUP(O$1, m_preprocess!$1:$1048576, $D293, FALSE))</f>
        <v>15.451659875658615</v>
      </c>
      <c r="P293" s="24">
        <f>IF(ISBLANK(HLOOKUP(P$1, m_preprocess!$1:$1048576, $D293, FALSE)), "", HLOOKUP(P$1, m_preprocess!$1:$1048576, $D293, FALSE))</f>
        <v>7.2707000445845766</v>
      </c>
      <c r="Q293" s="24">
        <f>IF(ISBLANK(HLOOKUP(Q$1, m_preprocess!$1:$1048576, $D293, FALSE)), "", HLOOKUP(Q$1, m_preprocess!$1:$1048576, $D293, FALSE))</f>
        <v>44.04677002749829</v>
      </c>
      <c r="R293" s="24">
        <f>IF(ISBLANK(HLOOKUP(R$1, m_preprocess!$1:$1048576, $D293, FALSE)), "", HLOOKUP(R$1, m_preprocess!$1:$1048576, $D293, FALSE))</f>
        <v>253.35605103735239</v>
      </c>
      <c r="S293" s="24">
        <f>IF(ISBLANK(HLOOKUP(S$1, m_preprocess!$1:$1048576, $D293, FALSE)), "", HLOOKUP(S$1, m_preprocess!$1:$1048576, $D293, FALSE))</f>
        <v>841.14599999999996</v>
      </c>
      <c r="T293" s="24">
        <f>IF(ISBLANK(HLOOKUP(T$1, m_preprocess!$1:$1048576, $D293, FALSE)), "", HLOOKUP(T$1, m_preprocess!$1:$1048576, $D293, FALSE))</f>
        <v>9786.2131609999979</v>
      </c>
      <c r="U293" s="24">
        <f>IF(ISBLANK(HLOOKUP(U$1, m_preprocess!$1:$1048576, $D293, FALSE)), "", HLOOKUP(U$1, m_preprocess!$1:$1048576, $D293, FALSE))</f>
        <v>49257</v>
      </c>
      <c r="V293" s="24">
        <f>IF(ISBLANK(HLOOKUP(V$1, m_preprocess!$1:$1048576, $D293, FALSE)), "", HLOOKUP(V$1, m_preprocess!$1:$1048576, $D293, FALSE))</f>
        <v>51.055428274566992</v>
      </c>
      <c r="W293" s="24">
        <f>IF(ISBLANK(HLOOKUP(W$1, m_preprocess!$1:$1048576, $D293, FALSE)), "", HLOOKUP(W$1, m_preprocess!$1:$1048576, $D293, FALSE))</f>
        <v>859624.03987482272</v>
      </c>
      <c r="X293" s="24">
        <f>IF(ISBLANK(HLOOKUP(X$1, m_preprocess!$1:$1048576, $D293, FALSE)), "", HLOOKUP(X$1, m_preprocess!$1:$1048576, $D293, FALSE))</f>
        <v>1825861.4751520476</v>
      </c>
      <c r="Y293" s="24">
        <f>IF(ISBLANK(HLOOKUP(Y$1, m_preprocess!$1:$1048576, $D293, FALSE)), "", HLOOKUP(Y$1, m_preprocess!$1:$1048576, $D293, FALSE))</f>
        <v>134.44999999999999</v>
      </c>
      <c r="Z293" s="24">
        <f>IF(ISBLANK(HLOOKUP(Z$1, m_preprocess!$1:$1048576, $D293, FALSE)), "", HLOOKUP(Z$1, m_preprocess!$1:$1048576, $D293, FALSE))</f>
        <v>79.400000000000006</v>
      </c>
      <c r="AA293" s="24">
        <f>IF(ISBLANK(HLOOKUP(AA$1, m_preprocess!$1:$1048576, $D293, FALSE)), "", HLOOKUP(AA$1, m_preprocess!$1:$1048576, $D293, FALSE))</f>
        <v>50.39</v>
      </c>
      <c r="AB293" s="24">
        <f>IF(ISBLANK(HLOOKUP(AB$1, m_preprocess!$1:$1048576, $D293, FALSE)), "", HLOOKUP(AB$1, m_preprocess!$1:$1048576, $D293, FALSE))</f>
        <v>46.19</v>
      </c>
      <c r="AC293" s="24">
        <f>IF(ISBLANK(HLOOKUP(AC$1, m_preprocess!$1:$1048576, $D293, FALSE)), "", HLOOKUP(AC$1, m_preprocess!$1:$1048576, $D293, FALSE))</f>
        <v>27.4</v>
      </c>
      <c r="AD293" s="24">
        <f>IF(ISBLANK(HLOOKUP(AD$1, m_preprocess!$1:$1048576, $D293, FALSE)), "", HLOOKUP(AD$1, m_preprocess!$1:$1048576, $D293, FALSE))</f>
        <v>172.45835943734167</v>
      </c>
      <c r="AE293" s="24">
        <f>IF(ISBLANK(HLOOKUP(AE$1, m_preprocess!$1:$1048576, $D293, FALSE)), "", HLOOKUP(AE$1, m_preprocess!$1:$1048576, $D293, FALSE))</f>
        <v>1723.3335015161197</v>
      </c>
      <c r="AF293" s="24">
        <f>IF(ISBLANK(HLOOKUP(AF$1, m_preprocess!$1:$1048576, $D293, FALSE)), "", HLOOKUP(AF$1, m_preprocess!$1:$1048576, $D293, FALSE))</f>
        <v>551.06391381709182</v>
      </c>
      <c r="AG293" s="24">
        <f>IF(ISBLANK(HLOOKUP(AG$1, m_preprocess!$1:$1048576, $D293, FALSE)), "", HLOOKUP(AG$1, m_preprocess!$1:$1048576, $D293, FALSE))</f>
        <v>10310.385893071145</v>
      </c>
      <c r="AH293" s="24">
        <f>IF(ISBLANK(HLOOKUP(AH$1, m_preprocess!$1:$1048576, $D293, FALSE)), "", HLOOKUP(AH$1, m_preprocess!$1:$1048576, $D293, FALSE))</f>
        <v>926291</v>
      </c>
      <c r="AI293" s="24">
        <f>IF(ISBLANK(HLOOKUP(AI$1, m_preprocess!$1:$1048576, $D293, FALSE)), "", HLOOKUP(AI$1, m_preprocess!$1:$1048576, $D293, FALSE))</f>
        <v>87.886997961901244</v>
      </c>
    </row>
    <row r="294" spans="1:35" x14ac:dyDescent="0.25">
      <c r="A294" s="27">
        <v>42856</v>
      </c>
      <c r="B294">
        <f t="shared" si="0"/>
        <v>2017</v>
      </c>
      <c r="C294">
        <f t="shared" si="1"/>
        <v>5</v>
      </c>
      <c r="D294">
        <v>294</v>
      </c>
      <c r="E294" s="24">
        <f>IF(ISBLANK(HLOOKUP(E$1, m_preprocess!$1:$1048576, $D294, FALSE)), "", HLOOKUP(E$1, m_preprocess!$1:$1048576, $D294, FALSE))</f>
        <v>170.47876213303763</v>
      </c>
      <c r="F294" s="24">
        <f>IF(ISBLANK(HLOOKUP(F$1, m_preprocess!$1:$1048576, $D294, FALSE)), "", HLOOKUP(F$1, m_preprocess!$1:$1048576, $D294, FALSE))</f>
        <v>95.940388699999986</v>
      </c>
      <c r="G294" s="24">
        <f>IF(ISBLANK(HLOOKUP(G$1, m_preprocess!$1:$1048576, $D294, FALSE)), "", HLOOKUP(G$1, m_preprocess!$1:$1048576, $D294, FALSE))</f>
        <v>183.97592508152724</v>
      </c>
      <c r="H294" s="24">
        <f>IF(ISBLANK(HLOOKUP(H$1, m_preprocess!$1:$1048576, $D294, FALSE)), "", HLOOKUP(H$1, m_preprocess!$1:$1048576, $D294, FALSE))</f>
        <v>110.4607</v>
      </c>
      <c r="I294" s="24">
        <f>IF(ISBLANK(HLOOKUP(I$1, m_preprocess!$1:$1048576, $D294, FALSE)), "", HLOOKUP(I$1, m_preprocess!$1:$1048576, $D294, FALSE))</f>
        <v>65.8499728007383</v>
      </c>
      <c r="J294" s="24">
        <f>IF(ISBLANK(HLOOKUP(J$1, m_preprocess!$1:$1048576, $D294, FALSE)), "", HLOOKUP(J$1, m_preprocess!$1:$1048576, $D294, FALSE))</f>
        <v>103.74234385907445</v>
      </c>
      <c r="K294" s="24">
        <f>IF(ISBLANK(HLOOKUP(K$1, m_preprocess!$1:$1048576, $D294, FALSE)), "", HLOOKUP(K$1, m_preprocess!$1:$1048576, $D294, FALSE))</f>
        <v>60.378453903169763</v>
      </c>
      <c r="L294" s="24">
        <f>IF(ISBLANK(HLOOKUP(L$1, m_preprocess!$1:$1048576, $D294, FALSE)), "", HLOOKUP(L$1, m_preprocess!$1:$1048576, $D294, FALSE))</f>
        <v>22.22307848682707</v>
      </c>
      <c r="M294" s="24">
        <f>IF(ISBLANK(HLOOKUP(M$1, m_preprocess!$1:$1048576, $D294, FALSE)), "", HLOOKUP(M$1, m_preprocess!$1:$1048576, $D294, FALSE))</f>
        <v>69.209881443644093</v>
      </c>
      <c r="N294" s="24">
        <f>IF(ISBLANK(HLOOKUP(N$1, m_preprocess!$1:$1048576, $D294, FALSE)), "", HLOOKUP(N$1, m_preprocess!$1:$1048576, $D294, FALSE))</f>
        <v>14.877956709942616</v>
      </c>
      <c r="O294" s="24">
        <f>IF(ISBLANK(HLOOKUP(O$1, m_preprocess!$1:$1048576, $D294, FALSE)), "", HLOOKUP(O$1, m_preprocess!$1:$1048576, $D294, FALSE))</f>
        <v>17.730325711081921</v>
      </c>
      <c r="P294" s="24">
        <f>IF(ISBLANK(HLOOKUP(P$1, m_preprocess!$1:$1048576, $D294, FALSE)), "", HLOOKUP(P$1, m_preprocess!$1:$1048576, $D294, FALSE))</f>
        <v>7.8269005391262532</v>
      </c>
      <c r="Q294" s="24">
        <f>IF(ISBLANK(HLOOKUP(Q$1, m_preprocess!$1:$1048576, $D294, FALSE)), "", HLOOKUP(Q$1, m_preprocess!$1:$1048576, $D294, FALSE))</f>
        <v>41.38913658885015</v>
      </c>
      <c r="R294" s="24">
        <f>IF(ISBLANK(HLOOKUP(R$1, m_preprocess!$1:$1048576, $D294, FALSE)), "", HLOOKUP(R$1, m_preprocess!$1:$1048576, $D294, FALSE))</f>
        <v>241.19987580198207</v>
      </c>
      <c r="S294" s="24">
        <f>IF(ISBLANK(HLOOKUP(S$1, m_preprocess!$1:$1048576, $D294, FALSE)), "", HLOOKUP(S$1, m_preprocess!$1:$1048576, $D294, FALSE))</f>
        <v>961.78700000000003</v>
      </c>
      <c r="T294" s="24">
        <f>IF(ISBLANK(HLOOKUP(T$1, m_preprocess!$1:$1048576, $D294, FALSE)), "", HLOOKUP(T$1, m_preprocess!$1:$1048576, $D294, FALSE))</f>
        <v>10786.724827</v>
      </c>
      <c r="U294" s="24">
        <f>IF(ISBLANK(HLOOKUP(U$1, m_preprocess!$1:$1048576, $D294, FALSE)), "", HLOOKUP(U$1, m_preprocess!$1:$1048576, $D294, FALSE))</f>
        <v>59658</v>
      </c>
      <c r="V294" s="24">
        <f>IF(ISBLANK(HLOOKUP(V$1, m_preprocess!$1:$1048576, $D294, FALSE)), "", HLOOKUP(V$1, m_preprocess!$1:$1048576, $D294, FALSE))</f>
        <v>51.879762937152172</v>
      </c>
      <c r="W294" s="24">
        <f>IF(ISBLANK(HLOOKUP(W$1, m_preprocess!$1:$1048576, $D294, FALSE)), "", HLOOKUP(W$1, m_preprocess!$1:$1048576, $D294, FALSE))</f>
        <v>853729.74913249689</v>
      </c>
      <c r="X294" s="24">
        <f>IF(ISBLANK(HLOOKUP(X$1, m_preprocess!$1:$1048576, $D294, FALSE)), "", HLOOKUP(X$1, m_preprocess!$1:$1048576, $D294, FALSE))</f>
        <v>1804497.7218141838</v>
      </c>
      <c r="Y294" s="24">
        <f>IF(ISBLANK(HLOOKUP(Y$1, m_preprocess!$1:$1048576, $D294, FALSE)), "", HLOOKUP(Y$1, m_preprocess!$1:$1048576, $D294, FALSE))</f>
        <v>136.59</v>
      </c>
      <c r="Z294" s="24">
        <f>IF(ISBLANK(HLOOKUP(Z$1, m_preprocess!$1:$1048576, $D294, FALSE)), "", HLOOKUP(Z$1, m_preprocess!$1:$1048576, $D294, FALSE))</f>
        <v>90.2</v>
      </c>
      <c r="AA294" s="24">
        <f>IF(ISBLANK(HLOOKUP(AA$1, m_preprocess!$1:$1048576, $D294, FALSE)), "", HLOOKUP(AA$1, m_preprocess!$1:$1048576, $D294, FALSE))</f>
        <v>49.643320499999994</v>
      </c>
      <c r="AB294" s="24">
        <f>IF(ISBLANK(HLOOKUP(AB$1, m_preprocess!$1:$1048576, $D294, FALSE)), "", HLOOKUP(AB$1, m_preprocess!$1:$1048576, $D294, FALSE))</f>
        <v>45.76</v>
      </c>
      <c r="AC294" s="24">
        <f>IF(ISBLANK(HLOOKUP(AC$1, m_preprocess!$1:$1048576, $D294, FALSE)), "", HLOOKUP(AC$1, m_preprocess!$1:$1048576, $D294, FALSE))</f>
        <v>27.9</v>
      </c>
      <c r="AD294" s="24">
        <f>IF(ISBLANK(HLOOKUP(AD$1, m_preprocess!$1:$1048576, $D294, FALSE)), "", HLOOKUP(AD$1, m_preprocess!$1:$1048576, $D294, FALSE))</f>
        <v>179.51151541790881</v>
      </c>
      <c r="AE294" s="24">
        <f>IF(ISBLANK(HLOOKUP(AE$1, m_preprocess!$1:$1048576, $D294, FALSE)), "", HLOOKUP(AE$1, m_preprocess!$1:$1048576, $D294, FALSE))</f>
        <v>1865.4181265421998</v>
      </c>
      <c r="AF294" s="24">
        <f>IF(ISBLANK(HLOOKUP(AF$1, m_preprocess!$1:$1048576, $D294, FALSE)), "", HLOOKUP(AF$1, m_preprocess!$1:$1048576, $D294, FALSE))</f>
        <v>540.77951649500687</v>
      </c>
      <c r="AG294" s="24">
        <f>IF(ISBLANK(HLOOKUP(AG$1, m_preprocess!$1:$1048576, $D294, FALSE)), "", HLOOKUP(AG$1, m_preprocess!$1:$1048576, $D294, FALSE))</f>
        <v>10498.317428732573</v>
      </c>
      <c r="AH294" s="24">
        <f>IF(ISBLANK(HLOOKUP(AH$1, m_preprocess!$1:$1048576, $D294, FALSE)), "", HLOOKUP(AH$1, m_preprocess!$1:$1048576, $D294, FALSE))</f>
        <v>1061531</v>
      </c>
      <c r="AI294" s="24">
        <f>IF(ISBLANK(HLOOKUP(AI$1, m_preprocess!$1:$1048576, $D294, FALSE)), "", HLOOKUP(AI$1, m_preprocess!$1:$1048576, $D294, FALSE))</f>
        <v>87.646444026051313</v>
      </c>
    </row>
    <row r="295" spans="1:35" x14ac:dyDescent="0.25">
      <c r="A295" s="27">
        <v>42887</v>
      </c>
      <c r="B295">
        <f t="shared" si="0"/>
        <v>2017</v>
      </c>
      <c r="C295">
        <f t="shared" si="1"/>
        <v>6</v>
      </c>
      <c r="D295">
        <v>295</v>
      </c>
      <c r="E295" s="24">
        <f>IF(ISBLANK(HLOOKUP(E$1, m_preprocess!$1:$1048576, $D295, FALSE)), "", HLOOKUP(E$1, m_preprocess!$1:$1048576, $D295, FALSE))</f>
        <v>162.37733967954577</v>
      </c>
      <c r="F295" s="24">
        <f>IF(ISBLANK(HLOOKUP(F$1, m_preprocess!$1:$1048576, $D295, FALSE)), "", HLOOKUP(F$1, m_preprocess!$1:$1048576, $D295, FALSE))</f>
        <v>99.428378400000014</v>
      </c>
      <c r="G295" s="24">
        <f>IF(ISBLANK(HLOOKUP(G$1, m_preprocess!$1:$1048576, $D295, FALSE)), "", HLOOKUP(G$1, m_preprocess!$1:$1048576, $D295, FALSE))</f>
        <v>192.79660656393062</v>
      </c>
      <c r="H295" s="24">
        <f>IF(ISBLANK(HLOOKUP(H$1, m_preprocess!$1:$1048576, $D295, FALSE)), "", HLOOKUP(H$1, m_preprocess!$1:$1048576, $D295, FALSE))</f>
        <v>111.9943</v>
      </c>
      <c r="I295" s="24">
        <f>IF(ISBLANK(HLOOKUP(I$1, m_preprocess!$1:$1048576, $D295, FALSE)), "", HLOOKUP(I$1, m_preprocess!$1:$1048576, $D295, FALSE))</f>
        <v>67.08101991192828</v>
      </c>
      <c r="J295" s="24">
        <f>IF(ISBLANK(HLOOKUP(J$1, m_preprocess!$1:$1048576, $D295, FALSE)), "", HLOOKUP(J$1, m_preprocess!$1:$1048576, $D295, FALSE))</f>
        <v>103.53380222348102</v>
      </c>
      <c r="K295" s="24">
        <f>IF(ISBLANK(HLOOKUP(K$1, m_preprocess!$1:$1048576, $D295, FALSE)), "", HLOOKUP(K$1, m_preprocess!$1:$1048576, $D295, FALSE))</f>
        <v>57.022031512484709</v>
      </c>
      <c r="L295" s="24">
        <f>IF(ISBLANK(HLOOKUP(L$1, m_preprocess!$1:$1048576, $D295, FALSE)), "", HLOOKUP(L$1, m_preprocess!$1:$1048576, $D295, FALSE))</f>
        <v>20.777995855397084</v>
      </c>
      <c r="M295" s="24">
        <f>IF(ISBLANK(HLOOKUP(M$1, m_preprocess!$1:$1048576, $D295, FALSE)), "", HLOOKUP(M$1, m_preprocess!$1:$1048576, $D295, FALSE))</f>
        <v>67.634709950813004</v>
      </c>
      <c r="N295" s="24">
        <f>IF(ISBLANK(HLOOKUP(N$1, m_preprocess!$1:$1048576, $D295, FALSE)), "", HLOOKUP(N$1, m_preprocess!$1:$1048576, $D295, FALSE))</f>
        <v>13.06840158371641</v>
      </c>
      <c r="O295" s="24">
        <f>IF(ISBLANK(HLOOKUP(O$1, m_preprocess!$1:$1048576, $D295, FALSE)), "", HLOOKUP(O$1, m_preprocess!$1:$1048576, $D295, FALSE))</f>
        <v>17.814294790434477</v>
      </c>
      <c r="P295" s="24">
        <f>IF(ISBLANK(HLOOKUP(P$1, m_preprocess!$1:$1048576, $D295, FALSE)), "", HLOOKUP(P$1, m_preprocess!$1:$1048576, $D295, FALSE))</f>
        <v>7.9556760518413938</v>
      </c>
      <c r="Q295" s="24">
        <f>IF(ISBLANK(HLOOKUP(Q$1, m_preprocess!$1:$1048576, $D295, FALSE)), "", HLOOKUP(Q$1, m_preprocess!$1:$1048576, $D295, FALSE))</f>
        <v>46.872697985522485</v>
      </c>
      <c r="R295" s="24">
        <f>IF(ISBLANK(HLOOKUP(R$1, m_preprocess!$1:$1048576, $D295, FALSE)), "", HLOOKUP(R$1, m_preprocess!$1:$1048576, $D295, FALSE))</f>
        <v>247.55331929392835</v>
      </c>
      <c r="S295" s="24">
        <f>IF(ISBLANK(HLOOKUP(S$1, m_preprocess!$1:$1048576, $D295, FALSE)), "", HLOOKUP(S$1, m_preprocess!$1:$1048576, $D295, FALSE))</f>
        <v>998.47799999999995</v>
      </c>
      <c r="T295" s="24">
        <f>IF(ISBLANK(HLOOKUP(T$1, m_preprocess!$1:$1048576, $D295, FALSE)), "", HLOOKUP(T$1, m_preprocess!$1:$1048576, $D295, FALSE))</f>
        <v>11349.390697999996</v>
      </c>
      <c r="U295" s="24">
        <f>IF(ISBLANK(HLOOKUP(U$1, m_preprocess!$1:$1048576, $D295, FALSE)), "", HLOOKUP(U$1, m_preprocess!$1:$1048576, $D295, FALSE))</f>
        <v>56508</v>
      </c>
      <c r="V295" s="24">
        <f>IF(ISBLANK(HLOOKUP(V$1, m_preprocess!$1:$1048576, $D295, FALSE)), "", HLOOKUP(V$1, m_preprocess!$1:$1048576, $D295, FALSE))</f>
        <v>52.892413578271615</v>
      </c>
      <c r="W295" s="24">
        <f>IF(ISBLANK(HLOOKUP(W$1, m_preprocess!$1:$1048576, $D295, FALSE)), "", HLOOKUP(W$1, m_preprocess!$1:$1048576, $D295, FALSE))</f>
        <v>885621.99147635198</v>
      </c>
      <c r="X295" s="24">
        <f>IF(ISBLANK(HLOOKUP(X$1, m_preprocess!$1:$1048576, $D295, FALSE)), "", HLOOKUP(X$1, m_preprocess!$1:$1048576, $D295, FALSE))</f>
        <v>1876958.9166591514</v>
      </c>
      <c r="Y295" s="24">
        <f>IF(ISBLANK(HLOOKUP(Y$1, m_preprocess!$1:$1048576, $D295, FALSE)), "", HLOOKUP(Y$1, m_preprocess!$1:$1048576, $D295, FALSE))</f>
        <v>135.30000000000001</v>
      </c>
      <c r="Z295" s="24">
        <f>IF(ISBLANK(HLOOKUP(Z$1, m_preprocess!$1:$1048576, $D295, FALSE)), "", HLOOKUP(Z$1, m_preprocess!$1:$1048576, $D295, FALSE))</f>
        <v>88.3</v>
      </c>
      <c r="AA295" s="24">
        <f>IF(ISBLANK(HLOOKUP(AA$1, m_preprocess!$1:$1048576, $D295, FALSE)), "", HLOOKUP(AA$1, m_preprocess!$1:$1048576, $D295, FALSE))</f>
        <v>45.064101999999998</v>
      </c>
      <c r="AB295" s="24">
        <f>IF(ISBLANK(HLOOKUP(AB$1, m_preprocess!$1:$1048576, $D295, FALSE)), "", HLOOKUP(AB$1, m_preprocess!$1:$1048576, $D295, FALSE))</f>
        <v>42.042889000000002</v>
      </c>
      <c r="AC295" s="24">
        <f>IF(ISBLANK(HLOOKUP(AC$1, m_preprocess!$1:$1048576, $D295, FALSE)), "", HLOOKUP(AC$1, m_preprocess!$1:$1048576, $D295, FALSE))</f>
        <v>27.3</v>
      </c>
      <c r="AD295" s="24">
        <f>IF(ISBLANK(HLOOKUP(AD$1, m_preprocess!$1:$1048576, $D295, FALSE)), "", HLOOKUP(AD$1, m_preprocess!$1:$1048576, $D295, FALSE))</f>
        <v>177.61791230627659</v>
      </c>
      <c r="AE295" s="24">
        <f>IF(ISBLANK(HLOOKUP(AE$1, m_preprocess!$1:$1048576, $D295, FALSE)), "", HLOOKUP(AE$1, m_preprocess!$1:$1048576, $D295, FALSE))</f>
        <v>2023.2516657675437</v>
      </c>
      <c r="AF295" s="24">
        <f>IF(ISBLANK(HLOOKUP(AF$1, m_preprocess!$1:$1048576, $D295, FALSE)), "", HLOOKUP(AF$1, m_preprocess!$1:$1048576, $D295, FALSE))</f>
        <v>554.5732390055565</v>
      </c>
      <c r="AG295" s="24">
        <f>IF(ISBLANK(HLOOKUP(AG$1, m_preprocess!$1:$1048576, $D295, FALSE)), "", HLOOKUP(AG$1, m_preprocess!$1:$1048576, $D295, FALSE))</f>
        <v>10783.057735974064</v>
      </c>
      <c r="AH295" s="24">
        <f>IF(ISBLANK(HLOOKUP(AH$1, m_preprocess!$1:$1048576, $D295, FALSE)), "", HLOOKUP(AH$1, m_preprocess!$1:$1048576, $D295, FALSE))</f>
        <v>1041784</v>
      </c>
      <c r="AI295" s="24">
        <f>IF(ISBLANK(HLOOKUP(AI$1, m_preprocess!$1:$1048576, $D295, FALSE)), "", HLOOKUP(AI$1, m_preprocess!$1:$1048576, $D295, FALSE))</f>
        <v>87.233315619904999</v>
      </c>
    </row>
    <row r="296" spans="1:35" x14ac:dyDescent="0.25">
      <c r="A296" s="27">
        <v>42917</v>
      </c>
      <c r="B296">
        <f t="shared" si="0"/>
        <v>2017</v>
      </c>
      <c r="C296">
        <f t="shared" si="1"/>
        <v>7</v>
      </c>
      <c r="D296">
        <v>296</v>
      </c>
      <c r="E296" s="24">
        <f>IF(ISBLANK(HLOOKUP(E$1, m_preprocess!$1:$1048576, $D296, FALSE)), "", HLOOKUP(E$1, m_preprocess!$1:$1048576, $D296, FALSE))</f>
        <v>151.14731558813614</v>
      </c>
      <c r="F296" s="24">
        <f>IF(ISBLANK(HLOOKUP(F$1, m_preprocess!$1:$1048576, $D296, FALSE)), "", HLOOKUP(F$1, m_preprocess!$1:$1048576, $D296, FALSE))</f>
        <v>98.041076279999984</v>
      </c>
      <c r="G296" s="24">
        <f>IF(ISBLANK(HLOOKUP(G$1, m_preprocess!$1:$1048576, $D296, FALSE)), "", HLOOKUP(G$1, m_preprocess!$1:$1048576, $D296, FALSE))</f>
        <v>190.70269395516326</v>
      </c>
      <c r="H296" s="24">
        <f>IF(ISBLANK(HLOOKUP(H$1, m_preprocess!$1:$1048576, $D296, FALSE)), "", HLOOKUP(H$1, m_preprocess!$1:$1048576, $D296, FALSE))</f>
        <v>113.9199</v>
      </c>
      <c r="I296" s="24">
        <f>IF(ISBLANK(HLOOKUP(I$1, m_preprocess!$1:$1048576, $D296, FALSE)), "", HLOOKUP(I$1, m_preprocess!$1:$1048576, $D296, FALSE))</f>
        <v>65.052410179175084</v>
      </c>
      <c r="J296" s="24">
        <f>IF(ISBLANK(HLOOKUP(J$1, m_preprocess!$1:$1048576, $D296, FALSE)), "", HLOOKUP(J$1, m_preprocess!$1:$1048576, $D296, FALSE))</f>
        <v>104.59264590917033</v>
      </c>
      <c r="K296" s="24">
        <f>IF(ISBLANK(HLOOKUP(K$1, m_preprocess!$1:$1048576, $D296, FALSE)), "", HLOOKUP(K$1, m_preprocess!$1:$1048576, $D296, FALSE))</f>
        <v>57.852895626345607</v>
      </c>
      <c r="L296" s="24">
        <f>IF(ISBLANK(HLOOKUP(L$1, m_preprocess!$1:$1048576, $D296, FALSE)), "", HLOOKUP(L$1, m_preprocess!$1:$1048576, $D296, FALSE))</f>
        <v>22.864361677818355</v>
      </c>
      <c r="M296" s="24">
        <f>IF(ISBLANK(HLOOKUP(M$1, m_preprocess!$1:$1048576, $D296, FALSE)), "", HLOOKUP(M$1, m_preprocess!$1:$1048576, $D296, FALSE))</f>
        <v>69.06105242189507</v>
      </c>
      <c r="N296" s="24">
        <f>IF(ISBLANK(HLOOKUP(N$1, m_preprocess!$1:$1048576, $D296, FALSE)), "", HLOOKUP(N$1, m_preprocess!$1:$1048576, $D296, FALSE))</f>
        <v>16.073471230787032</v>
      </c>
      <c r="O296" s="24">
        <f>IF(ISBLANK(HLOOKUP(O$1, m_preprocess!$1:$1048576, $D296, FALSE)), "", HLOOKUP(O$1, m_preprocess!$1:$1048576, $D296, FALSE))</f>
        <v>17.456750049368278</v>
      </c>
      <c r="P296" s="24">
        <f>IF(ISBLANK(HLOOKUP(P$1, m_preprocess!$1:$1048576, $D296, FALSE)), "", HLOOKUP(P$1, m_preprocess!$1:$1048576, $D296, FALSE))</f>
        <v>8.2082164606721832</v>
      </c>
      <c r="Q296" s="24">
        <f>IF(ISBLANK(HLOOKUP(Q$1, m_preprocess!$1:$1048576, $D296, FALSE)), "", HLOOKUP(Q$1, m_preprocess!$1:$1048576, $D296, FALSE))</f>
        <v>52.037782687660368</v>
      </c>
      <c r="R296" s="24">
        <f>IF(ISBLANK(HLOOKUP(R$1, m_preprocess!$1:$1048576, $D296, FALSE)), "", HLOOKUP(R$1, m_preprocess!$1:$1048576, $D296, FALSE))</f>
        <v>261.13134853524275</v>
      </c>
      <c r="S296" s="24">
        <f>IF(ISBLANK(HLOOKUP(S$1, m_preprocess!$1:$1048576, $D296, FALSE)), "", HLOOKUP(S$1, m_preprocess!$1:$1048576, $D296, FALSE))</f>
        <v>1007.897</v>
      </c>
      <c r="T296" s="24">
        <f>IF(ISBLANK(HLOOKUP(T$1, m_preprocess!$1:$1048576, $D296, FALSE)), "", HLOOKUP(T$1, m_preprocess!$1:$1048576, $D296, FALSE))</f>
        <v>11786.336630000011</v>
      </c>
      <c r="U296" s="24">
        <f>IF(ISBLANK(HLOOKUP(U$1, m_preprocess!$1:$1048576, $D296, FALSE)), "", HLOOKUP(U$1, m_preprocess!$1:$1048576, $D296, FALSE))</f>
        <v>54380</v>
      </c>
      <c r="V296" s="24">
        <f>IF(ISBLANK(HLOOKUP(V$1, m_preprocess!$1:$1048576, $D296, FALSE)), "", HLOOKUP(V$1, m_preprocess!$1:$1048576, $D296, FALSE))</f>
        <v>55.865057615770219</v>
      </c>
      <c r="W296" s="24">
        <f>IF(ISBLANK(HLOOKUP(W$1, m_preprocess!$1:$1048576, $D296, FALSE)), "", HLOOKUP(W$1, m_preprocess!$1:$1048576, $D296, FALSE))</f>
        <v>884982.94503418636</v>
      </c>
      <c r="X296" s="24">
        <f>IF(ISBLANK(HLOOKUP(X$1, m_preprocess!$1:$1048576, $D296, FALSE)), "", HLOOKUP(X$1, m_preprocess!$1:$1048576, $D296, FALSE))</f>
        <v>1853719.7039323244</v>
      </c>
      <c r="Y296" s="24">
        <f>IF(ISBLANK(HLOOKUP(Y$1, m_preprocess!$1:$1048576, $D296, FALSE)), "", HLOOKUP(Y$1, m_preprocess!$1:$1048576, $D296, FALSE))</f>
        <v>138.43</v>
      </c>
      <c r="Z296" s="24">
        <f>IF(ISBLANK(HLOOKUP(Z$1, m_preprocess!$1:$1048576, $D296, FALSE)), "", HLOOKUP(Z$1, m_preprocess!$1:$1048576, $D296, FALSE))</f>
        <v>92.2</v>
      </c>
      <c r="AA296" s="24">
        <f>IF(ISBLANK(HLOOKUP(AA$1, m_preprocess!$1:$1048576, $D296, FALSE)), "", HLOOKUP(AA$1, m_preprocess!$1:$1048576, $D296, FALSE))</f>
        <v>43.475451999999997</v>
      </c>
      <c r="AB296" s="24">
        <f>IF(ISBLANK(HLOOKUP(AB$1, m_preprocess!$1:$1048576, $D296, FALSE)), "", HLOOKUP(AB$1, m_preprocess!$1:$1048576, $D296, FALSE))</f>
        <v>42.476402</v>
      </c>
      <c r="AC296" s="24">
        <f>IF(ISBLANK(HLOOKUP(AC$1, m_preprocess!$1:$1048576, $D296, FALSE)), "", HLOOKUP(AC$1, m_preprocess!$1:$1048576, $D296, FALSE))</f>
        <v>29.3</v>
      </c>
      <c r="AD296" s="24">
        <f>IF(ISBLANK(HLOOKUP(AD$1, m_preprocess!$1:$1048576, $D296, FALSE)), "", HLOOKUP(AD$1, m_preprocess!$1:$1048576, $D296, FALSE))</f>
        <v>180.42138500601172</v>
      </c>
      <c r="AE296" s="24">
        <f>IF(ISBLANK(HLOOKUP(AE$1, m_preprocess!$1:$1048576, $D296, FALSE)), "", HLOOKUP(AE$1, m_preprocess!$1:$1048576, $D296, FALSE))</f>
        <v>2083.2694447374865</v>
      </c>
      <c r="AF296" s="24">
        <f>IF(ISBLANK(HLOOKUP(AF$1, m_preprocess!$1:$1048576, $D296, FALSE)), "", HLOOKUP(AF$1, m_preprocess!$1:$1048576, $D296, FALSE))</f>
        <v>563.9048359496453</v>
      </c>
      <c r="AG296" s="24">
        <f>IF(ISBLANK(HLOOKUP(AG$1, m_preprocess!$1:$1048576, $D296, FALSE)), "", HLOOKUP(AG$1, m_preprocess!$1:$1048576, $D296, FALSE))</f>
        <v>11150.087227955784</v>
      </c>
      <c r="AH296" s="24">
        <f>IF(ISBLANK(HLOOKUP(AH$1, m_preprocess!$1:$1048576, $D296, FALSE)), "", HLOOKUP(AH$1, m_preprocess!$1:$1048576, $D296, FALSE))</f>
        <v>1040487</v>
      </c>
      <c r="AI296" s="24">
        <f>IF(ISBLANK(HLOOKUP(AI$1, m_preprocess!$1:$1048576, $D296, FALSE)), "", HLOOKUP(AI$1, m_preprocess!$1:$1048576, $D296, FALSE))</f>
        <v>87.473326689194295</v>
      </c>
    </row>
    <row r="297" spans="1:35" x14ac:dyDescent="0.25">
      <c r="A297" s="27">
        <v>42948</v>
      </c>
      <c r="B297">
        <f t="shared" si="0"/>
        <v>2017</v>
      </c>
      <c r="C297">
        <f t="shared" si="1"/>
        <v>8</v>
      </c>
      <c r="D297">
        <v>297</v>
      </c>
      <c r="E297" s="24">
        <f>IF(ISBLANK(HLOOKUP(E$1, m_preprocess!$1:$1048576, $D297, FALSE)), "", HLOOKUP(E$1, m_preprocess!$1:$1048576, $D297, FALSE))</f>
        <v>148.78263898230344</v>
      </c>
      <c r="F297" s="24">
        <f>IF(ISBLANK(HLOOKUP(F$1, m_preprocess!$1:$1048576, $D297, FALSE)), "", HLOOKUP(F$1, m_preprocess!$1:$1048576, $D297, FALSE))</f>
        <v>99.376895109999992</v>
      </c>
      <c r="G297" s="24">
        <f>IF(ISBLANK(HLOOKUP(G$1, m_preprocess!$1:$1048576, $D297, FALSE)), "", HLOOKUP(G$1, m_preprocess!$1:$1048576, $D297, FALSE))</f>
        <v>211.63627235490429</v>
      </c>
      <c r="H297" s="24">
        <f>IF(ISBLANK(HLOOKUP(H$1, m_preprocess!$1:$1048576, $D297, FALSE)), "", HLOOKUP(H$1, m_preprocess!$1:$1048576, $D297, FALSE))</f>
        <v>115.6031</v>
      </c>
      <c r="I297" s="24">
        <f>IF(ISBLANK(HLOOKUP(I$1, m_preprocess!$1:$1048576, $D297, FALSE)), "", HLOOKUP(I$1, m_preprocess!$1:$1048576, $D297, FALSE))</f>
        <v>67.294609977751236</v>
      </c>
      <c r="J297" s="24">
        <f>IF(ISBLANK(HLOOKUP(J$1, m_preprocess!$1:$1048576, $D297, FALSE)), "", HLOOKUP(J$1, m_preprocess!$1:$1048576, $D297, FALSE))</f>
        <v>102.86207650474657</v>
      </c>
      <c r="K297" s="24">
        <f>IF(ISBLANK(HLOOKUP(K$1, m_preprocess!$1:$1048576, $D297, FALSE)), "", HLOOKUP(K$1, m_preprocess!$1:$1048576, $D297, FALSE))</f>
        <v>57.7575839323666</v>
      </c>
      <c r="L297" s="24">
        <f>IF(ISBLANK(HLOOKUP(L$1, m_preprocess!$1:$1048576, $D297, FALSE)), "", HLOOKUP(L$1, m_preprocess!$1:$1048576, $D297, FALSE))</f>
        <v>22.787033595678714</v>
      </c>
      <c r="M297" s="24">
        <f>IF(ISBLANK(HLOOKUP(M$1, m_preprocess!$1:$1048576, $D297, FALSE)), "", HLOOKUP(M$1, m_preprocess!$1:$1048576, $D297, FALSE))</f>
        <v>71.546604078728095</v>
      </c>
      <c r="N297" s="24">
        <f>IF(ISBLANK(HLOOKUP(N$1, m_preprocess!$1:$1048576, $D297, FALSE)), "", HLOOKUP(N$1, m_preprocess!$1:$1048576, $D297, FALSE))</f>
        <v>16.702517328483562</v>
      </c>
      <c r="O297" s="24">
        <f>IF(ISBLANK(HLOOKUP(O$1, m_preprocess!$1:$1048576, $D297, FALSE)), "", HLOOKUP(O$1, m_preprocess!$1:$1048576, $D297, FALSE))</f>
        <v>18.991464750704512</v>
      </c>
      <c r="P297" s="24">
        <f>IF(ISBLANK(HLOOKUP(P$1, m_preprocess!$1:$1048576, $D297, FALSE)), "", HLOOKUP(P$1, m_preprocess!$1:$1048576, $D297, FALSE))</f>
        <v>9.7903493702915867</v>
      </c>
      <c r="Q297" s="24">
        <f>IF(ISBLANK(HLOOKUP(Q$1, m_preprocess!$1:$1048576, $D297, FALSE)), "", HLOOKUP(Q$1, m_preprocess!$1:$1048576, $D297, FALSE))</f>
        <v>42.793333396768773</v>
      </c>
      <c r="R297" s="24">
        <f>IF(ISBLANK(HLOOKUP(R$1, m_preprocess!$1:$1048576, $D297, FALSE)), "", HLOOKUP(R$1, m_preprocess!$1:$1048576, $D297, FALSE))</f>
        <v>257.16835972391743</v>
      </c>
      <c r="S297" s="24">
        <f>IF(ISBLANK(HLOOKUP(S$1, m_preprocess!$1:$1048576, $D297, FALSE)), "", HLOOKUP(S$1, m_preprocess!$1:$1048576, $D297, FALSE))</f>
        <v>1112.865</v>
      </c>
      <c r="T297" s="24">
        <f>IF(ISBLANK(HLOOKUP(T$1, m_preprocess!$1:$1048576, $D297, FALSE)), "", HLOOKUP(T$1, m_preprocess!$1:$1048576, $D297, FALSE))</f>
        <v>11098.096065999993</v>
      </c>
      <c r="U297" s="24">
        <f>IF(ISBLANK(HLOOKUP(U$1, m_preprocess!$1:$1048576, $D297, FALSE)), "", HLOOKUP(U$1, m_preprocess!$1:$1048576, $D297, FALSE))</f>
        <v>55395</v>
      </c>
      <c r="V297" s="24">
        <f>IF(ISBLANK(HLOOKUP(V$1, m_preprocess!$1:$1048576, $D297, FALSE)), "", HLOOKUP(V$1, m_preprocess!$1:$1048576, $D297, FALSE))</f>
        <v>56.481105705503651</v>
      </c>
      <c r="W297" s="24">
        <f>IF(ISBLANK(HLOOKUP(W$1, m_preprocess!$1:$1048576, $D297, FALSE)), "", HLOOKUP(W$1, m_preprocess!$1:$1048576, $D297, FALSE))</f>
        <v>891337.95200993749</v>
      </c>
      <c r="X297" s="24">
        <f>IF(ISBLANK(HLOOKUP(X$1, m_preprocess!$1:$1048576, $D297, FALSE)), "", HLOOKUP(X$1, m_preprocess!$1:$1048576, $D297, FALSE))</f>
        <v>1841670.4837500034</v>
      </c>
      <c r="Y297" s="24">
        <f>IF(ISBLANK(HLOOKUP(Y$1, m_preprocess!$1:$1048576, $D297, FALSE)), "", HLOOKUP(Y$1, m_preprocess!$1:$1048576, $D297, FALSE))</f>
        <v>140.49</v>
      </c>
      <c r="Z297" s="24">
        <f>IF(ISBLANK(HLOOKUP(Z$1, m_preprocess!$1:$1048576, $D297, FALSE)), "", HLOOKUP(Z$1, m_preprocess!$1:$1048576, $D297, FALSE))</f>
        <v>96.7</v>
      </c>
      <c r="AA297" s="24">
        <f>IF(ISBLANK(HLOOKUP(AA$1, m_preprocess!$1:$1048576, $D297, FALSE)), "", HLOOKUP(AA$1, m_preprocess!$1:$1048576, $D297, FALSE))</f>
        <v>50.229660000000003</v>
      </c>
      <c r="AB297" s="24">
        <f>IF(ISBLANK(HLOOKUP(AB$1, m_preprocess!$1:$1048576, $D297, FALSE)), "", HLOOKUP(AB$1, m_preprocess!$1:$1048576, $D297, FALSE))</f>
        <v>47.609828999999998</v>
      </c>
      <c r="AC297" s="24">
        <f>IF(ISBLANK(HLOOKUP(AC$1, m_preprocess!$1:$1048576, $D297, FALSE)), "", HLOOKUP(AC$1, m_preprocess!$1:$1048576, $D297, FALSE))</f>
        <v>27.9</v>
      </c>
      <c r="AD297" s="24">
        <f>IF(ISBLANK(HLOOKUP(AD$1, m_preprocess!$1:$1048576, $D297, FALSE)), "", HLOOKUP(AD$1, m_preprocess!$1:$1048576, $D297, FALSE))</f>
        <v>185.91703661565938</v>
      </c>
      <c r="AE297" s="24">
        <f>IF(ISBLANK(HLOOKUP(AE$1, m_preprocess!$1:$1048576, $D297, FALSE)), "", HLOOKUP(AE$1, m_preprocess!$1:$1048576, $D297, FALSE))</f>
        <v>1914.0955085111041</v>
      </c>
      <c r="AF297" s="24">
        <f>IF(ISBLANK(HLOOKUP(AF$1, m_preprocess!$1:$1048576, $D297, FALSE)), "", HLOOKUP(AF$1, m_preprocess!$1:$1048576, $D297, FALSE))</f>
        <v>604.94976357511166</v>
      </c>
      <c r="AG297" s="24">
        <f>IF(ISBLANK(HLOOKUP(AG$1, m_preprocess!$1:$1048576, $D297, FALSE)), "", HLOOKUP(AG$1, m_preprocess!$1:$1048576, $D297, FALSE))</f>
        <v>11397.777533647453</v>
      </c>
      <c r="AH297" s="24">
        <f>IF(ISBLANK(HLOOKUP(AH$1, m_preprocess!$1:$1048576, $D297, FALSE)), "", HLOOKUP(AH$1, m_preprocess!$1:$1048576, $D297, FALSE))</f>
        <v>1095758</v>
      </c>
      <c r="AI297" s="24">
        <f>IF(ISBLANK(HLOOKUP(AI$1, m_preprocess!$1:$1048576, $D297, FALSE)), "", HLOOKUP(AI$1, m_preprocess!$1:$1048576, $D297, FALSE))</f>
        <v>88.250170379187139</v>
      </c>
    </row>
    <row r="298" spans="1:35" x14ac:dyDescent="0.25">
      <c r="A298" s="27">
        <v>42979</v>
      </c>
      <c r="B298">
        <f t="shared" si="0"/>
        <v>2017</v>
      </c>
      <c r="C298">
        <f t="shared" si="1"/>
        <v>9</v>
      </c>
      <c r="D298">
        <v>298</v>
      </c>
      <c r="E298" s="24">
        <f>IF(ISBLANK(HLOOKUP(E$1, m_preprocess!$1:$1048576, $D298, FALSE)), "", HLOOKUP(E$1, m_preprocess!$1:$1048576, $D298, FALSE))</f>
        <v>146.05405667226643</v>
      </c>
      <c r="F298" s="24">
        <f>IF(ISBLANK(HLOOKUP(F$1, m_preprocess!$1:$1048576, $D298, FALSE)), "", HLOOKUP(F$1, m_preprocess!$1:$1048576, $D298, FALSE))</f>
        <v>97.990008930000002</v>
      </c>
      <c r="G298" s="24">
        <f>IF(ISBLANK(HLOOKUP(G$1, m_preprocess!$1:$1048576, $D298, FALSE)), "", HLOOKUP(G$1, m_preprocess!$1:$1048576, $D298, FALSE))</f>
        <v>213.34694356580917</v>
      </c>
      <c r="H298" s="24">
        <f>IF(ISBLANK(HLOOKUP(H$1, m_preprocess!$1:$1048576, $D298, FALSE)), "", HLOOKUP(H$1, m_preprocess!$1:$1048576, $D298, FALSE))</f>
        <v>117.96559999999999</v>
      </c>
      <c r="I298" s="24">
        <f>IF(ISBLANK(HLOOKUP(I$1, m_preprocess!$1:$1048576, $D298, FALSE)), "", HLOOKUP(I$1, m_preprocess!$1:$1048576, $D298, FALSE))</f>
        <v>66.340329920580245</v>
      </c>
      <c r="J298" s="24">
        <f>IF(ISBLANK(HLOOKUP(J$1, m_preprocess!$1:$1048576, $D298, FALSE)), "", HLOOKUP(J$1, m_preprocess!$1:$1048576, $D298, FALSE))</f>
        <v>103.36731289326059</v>
      </c>
      <c r="K298" s="24">
        <f>IF(ISBLANK(HLOOKUP(K$1, m_preprocess!$1:$1048576, $D298, FALSE)), "", HLOOKUP(K$1, m_preprocess!$1:$1048576, $D298, FALSE))</f>
        <v>57.008830477431786</v>
      </c>
      <c r="L298" s="24">
        <f>IF(ISBLANK(HLOOKUP(L$1, m_preprocess!$1:$1048576, $D298, FALSE)), "", HLOOKUP(L$1, m_preprocess!$1:$1048576, $D298, FALSE))</f>
        <v>21.44089271487984</v>
      </c>
      <c r="M298" s="24">
        <f>IF(ISBLANK(HLOOKUP(M$1, m_preprocess!$1:$1048576, $D298, FALSE)), "", HLOOKUP(M$1, m_preprocess!$1:$1048576, $D298, FALSE))</f>
        <v>67.084884058771635</v>
      </c>
      <c r="N298" s="24">
        <f>IF(ISBLANK(HLOOKUP(N$1, m_preprocess!$1:$1048576, $D298, FALSE)), "", HLOOKUP(N$1, m_preprocess!$1:$1048576, $D298, FALSE))</f>
        <v>15.874018347631525</v>
      </c>
      <c r="O298" s="24">
        <f>IF(ISBLANK(HLOOKUP(O$1, m_preprocess!$1:$1048576, $D298, FALSE)), "", HLOOKUP(O$1, m_preprocess!$1:$1048576, $D298, FALSE))</f>
        <v>17.730299727758528</v>
      </c>
      <c r="P298" s="24">
        <f>IF(ISBLANK(HLOOKUP(P$1, m_preprocess!$1:$1048576, $D298, FALSE)), "", HLOOKUP(P$1, m_preprocess!$1:$1048576, $D298, FALSE))</f>
        <v>9.8551665999469993</v>
      </c>
      <c r="Q298" s="24">
        <f>IF(ISBLANK(HLOOKUP(Q$1, m_preprocess!$1:$1048576, $D298, FALSE)), "", HLOOKUP(Q$1, m_preprocess!$1:$1048576, $D298, FALSE))</f>
        <v>41.583868517601744</v>
      </c>
      <c r="R298" s="24">
        <f>IF(ISBLANK(HLOOKUP(R$1, m_preprocess!$1:$1048576, $D298, FALSE)), "", HLOOKUP(R$1, m_preprocess!$1:$1048576, $D298, FALSE))</f>
        <v>245.89845176899027</v>
      </c>
      <c r="S298" s="24">
        <f>IF(ISBLANK(HLOOKUP(S$1, m_preprocess!$1:$1048576, $D298, FALSE)), "", HLOOKUP(S$1, m_preprocess!$1:$1048576, $D298, FALSE))</f>
        <v>1121.423</v>
      </c>
      <c r="T298" s="24">
        <f>IF(ISBLANK(HLOOKUP(T$1, m_preprocess!$1:$1048576, $D298, FALSE)), "", HLOOKUP(T$1, m_preprocess!$1:$1048576, $D298, FALSE))</f>
        <v>10339.778452999999</v>
      </c>
      <c r="U298" s="24">
        <f>IF(ISBLANK(HLOOKUP(U$1, m_preprocess!$1:$1048576, $D298, FALSE)), "", HLOOKUP(U$1, m_preprocess!$1:$1048576, $D298, FALSE))</f>
        <v>51348</v>
      </c>
      <c r="V298" s="24">
        <f>IF(ISBLANK(HLOOKUP(V$1, m_preprocess!$1:$1048576, $D298, FALSE)), "", HLOOKUP(V$1, m_preprocess!$1:$1048576, $D298, FALSE))</f>
        <v>55.432167009641773</v>
      </c>
      <c r="W298" s="24">
        <f>IF(ISBLANK(HLOOKUP(W$1, m_preprocess!$1:$1048576, $D298, FALSE)), "", HLOOKUP(W$1, m_preprocess!$1:$1048576, $D298, FALSE))</f>
        <v>884003.53916735062</v>
      </c>
      <c r="X298" s="24">
        <f>IF(ISBLANK(HLOOKUP(X$1, m_preprocess!$1:$1048576, $D298, FALSE)), "", HLOOKUP(X$1, m_preprocess!$1:$1048576, $D298, FALSE))</f>
        <v>1823740.5938680428</v>
      </c>
      <c r="Y298" s="24">
        <f>IF(ISBLANK(HLOOKUP(Y$1, m_preprocess!$1:$1048576, $D298, FALSE)), "", HLOOKUP(Y$1, m_preprocess!$1:$1048576, $D298, FALSE))</f>
        <v>135.46</v>
      </c>
      <c r="Z298" s="24">
        <f>IF(ISBLANK(HLOOKUP(Z$1, m_preprocess!$1:$1048576, $D298, FALSE)), "", HLOOKUP(Z$1, m_preprocess!$1:$1048576, $D298, FALSE))</f>
        <v>93</v>
      </c>
      <c r="AA298" s="24">
        <f>IF(ISBLANK(HLOOKUP(AA$1, m_preprocess!$1:$1048576, $D298, FALSE)), "", HLOOKUP(AA$1, m_preprocess!$1:$1048576, $D298, FALSE))</f>
        <v>53.787875999999997</v>
      </c>
      <c r="AB298" s="24">
        <f>IF(ISBLANK(HLOOKUP(AB$1, m_preprocess!$1:$1048576, $D298, FALSE)), "", HLOOKUP(AB$1, m_preprocess!$1:$1048576, $D298, FALSE))</f>
        <v>51.039745000000003</v>
      </c>
      <c r="AC298" s="24">
        <f>IF(ISBLANK(HLOOKUP(AC$1, m_preprocess!$1:$1048576, $D298, FALSE)), "", HLOOKUP(AC$1, m_preprocess!$1:$1048576, $D298, FALSE))</f>
        <v>25.1</v>
      </c>
      <c r="AD298" s="24">
        <f>IF(ISBLANK(HLOOKUP(AD$1, m_preprocess!$1:$1048576, $D298, FALSE)), "", HLOOKUP(AD$1, m_preprocess!$1:$1048576, $D298, FALSE))</f>
        <v>188.15208028470917</v>
      </c>
      <c r="AE298" s="24">
        <f>IF(ISBLANK(HLOOKUP(AE$1, m_preprocess!$1:$1048576, $D298, FALSE)), "", HLOOKUP(AE$1, m_preprocess!$1:$1048576, $D298, FALSE))</f>
        <v>1899.4143633718645</v>
      </c>
      <c r="AF298" s="24">
        <f>IF(ISBLANK(HLOOKUP(AF$1, m_preprocess!$1:$1048576, $D298, FALSE)), "", HLOOKUP(AF$1, m_preprocess!$1:$1048576, $D298, FALSE))</f>
        <v>580.43234077943055</v>
      </c>
      <c r="AG298" s="24">
        <f>IF(ISBLANK(HLOOKUP(AG$1, m_preprocess!$1:$1048576, $D298, FALSE)), "", HLOOKUP(AG$1, m_preprocess!$1:$1048576, $D298, FALSE))</f>
        <v>11598.848986484198</v>
      </c>
      <c r="AH298" s="24">
        <f>IF(ISBLANK(HLOOKUP(AH$1, m_preprocess!$1:$1048576, $D298, FALSE)), "", HLOOKUP(AH$1, m_preprocess!$1:$1048576, $D298, FALSE))</f>
        <v>1043077</v>
      </c>
      <c r="AI298" s="24">
        <f>IF(ISBLANK(HLOOKUP(AI$1, m_preprocess!$1:$1048576, $D298, FALSE)), "", HLOOKUP(AI$1, m_preprocess!$1:$1048576, $D298, FALSE))</f>
        <v>88.887386237053676</v>
      </c>
    </row>
    <row r="299" spans="1:35" x14ac:dyDescent="0.25">
      <c r="A299" s="27">
        <v>43009</v>
      </c>
      <c r="B299">
        <f t="shared" si="0"/>
        <v>2017</v>
      </c>
      <c r="C299">
        <f t="shared" si="1"/>
        <v>10</v>
      </c>
      <c r="D299">
        <v>299</v>
      </c>
      <c r="E299" s="24">
        <f>IF(ISBLANK(HLOOKUP(E$1, m_preprocess!$1:$1048576, $D299, FALSE)), "", HLOOKUP(E$1, m_preprocess!$1:$1048576, $D299, FALSE))</f>
        <v>148.50979684473987</v>
      </c>
      <c r="F299" s="24">
        <f>IF(ISBLANK(HLOOKUP(F$1, m_preprocess!$1:$1048576, $D299, FALSE)), "", HLOOKUP(F$1, m_preprocess!$1:$1048576, $D299, FALSE))</f>
        <v>99.851500799999997</v>
      </c>
      <c r="G299" s="24">
        <f>IF(ISBLANK(HLOOKUP(G$1, m_preprocess!$1:$1048576, $D299, FALSE)), "", HLOOKUP(G$1, m_preprocess!$1:$1048576, $D299, FALSE))</f>
        <v>223.58053314473119</v>
      </c>
      <c r="H299" s="24">
        <f>IF(ISBLANK(HLOOKUP(H$1, m_preprocess!$1:$1048576, $D299, FALSE)), "", HLOOKUP(H$1, m_preprocess!$1:$1048576, $D299, FALSE))</f>
        <v>119.49850000000001</v>
      </c>
      <c r="I299" s="24">
        <f>IF(ISBLANK(HLOOKUP(I$1, m_preprocess!$1:$1048576, $D299, FALSE)), "", HLOOKUP(I$1, m_preprocess!$1:$1048576, $D299, FALSE))</f>
        <v>68.281448056302352</v>
      </c>
      <c r="J299" s="24">
        <f>IF(ISBLANK(HLOOKUP(J$1, m_preprocess!$1:$1048576, $D299, FALSE)), "", HLOOKUP(J$1, m_preprocess!$1:$1048576, $D299, FALSE))</f>
        <v>103.72543447665997</v>
      </c>
      <c r="K299" s="24">
        <f>IF(ISBLANK(HLOOKUP(K$1, m_preprocess!$1:$1048576, $D299, FALSE)), "", HLOOKUP(K$1, m_preprocess!$1:$1048576, $D299, FALSE))</f>
        <v>56.862569169292399</v>
      </c>
      <c r="L299" s="24">
        <f>IF(ISBLANK(HLOOKUP(L$1, m_preprocess!$1:$1048576, $D299, FALSE)), "", HLOOKUP(L$1, m_preprocess!$1:$1048576, $D299, FALSE))</f>
        <v>20.950509648140358</v>
      </c>
      <c r="M299" s="24">
        <f>IF(ISBLANK(HLOOKUP(M$1, m_preprocess!$1:$1048576, $D299, FALSE)), "", HLOOKUP(M$1, m_preprocess!$1:$1048576, $D299, FALSE))</f>
        <v>69.728286042744756</v>
      </c>
      <c r="N299" s="24">
        <f>IF(ISBLANK(HLOOKUP(N$1, m_preprocess!$1:$1048576, $D299, FALSE)), "", HLOOKUP(N$1, m_preprocess!$1:$1048576, $D299, FALSE))</f>
        <v>15.789022807935908</v>
      </c>
      <c r="O299" s="24">
        <f>IF(ISBLANK(HLOOKUP(O$1, m_preprocess!$1:$1048576, $D299, FALSE)), "", HLOOKUP(O$1, m_preprocess!$1:$1048576, $D299, FALSE))</f>
        <v>18.850045048676154</v>
      </c>
      <c r="P299" s="24">
        <f>IF(ISBLANK(HLOOKUP(P$1, m_preprocess!$1:$1048576, $D299, FALSE)), "", HLOOKUP(P$1, m_preprocess!$1:$1048576, $D299, FALSE))</f>
        <v>10.060859864785959</v>
      </c>
      <c r="Q299" s="24">
        <f>IF(ISBLANK(HLOOKUP(Q$1, m_preprocess!$1:$1048576, $D299, FALSE)), "", HLOOKUP(Q$1, m_preprocess!$1:$1048576, $D299, FALSE))</f>
        <v>47.707971229764389</v>
      </c>
      <c r="R299" s="24">
        <f>IF(ISBLANK(HLOOKUP(R$1, m_preprocess!$1:$1048576, $D299, FALSE)), "", HLOOKUP(R$1, m_preprocess!$1:$1048576, $D299, FALSE))</f>
        <v>258.40825902417185</v>
      </c>
      <c r="S299" s="24">
        <f>IF(ISBLANK(HLOOKUP(S$1, m_preprocess!$1:$1048576, $D299, FALSE)), "", HLOOKUP(S$1, m_preprocess!$1:$1048576, $D299, FALSE))</f>
        <v>1141.0730000000001</v>
      </c>
      <c r="T299" s="24">
        <f>IF(ISBLANK(HLOOKUP(T$1, m_preprocess!$1:$1048576, $D299, FALSE)), "", HLOOKUP(T$1, m_preprocess!$1:$1048576, $D299, FALSE))</f>
        <v>10218.772501999996</v>
      </c>
      <c r="U299" s="24">
        <f>IF(ISBLANK(HLOOKUP(U$1, m_preprocess!$1:$1048576, $D299, FALSE)), "", HLOOKUP(U$1, m_preprocess!$1:$1048576, $D299, FALSE))</f>
        <v>53722</v>
      </c>
      <c r="V299" s="24">
        <f>IF(ISBLANK(HLOOKUP(V$1, m_preprocess!$1:$1048576, $D299, FALSE)), "", HLOOKUP(V$1, m_preprocess!$1:$1048576, $D299, FALSE))</f>
        <v>55.232770661441513</v>
      </c>
      <c r="W299" s="24">
        <f>IF(ISBLANK(HLOOKUP(W$1, m_preprocess!$1:$1048576, $D299, FALSE)), "", HLOOKUP(W$1, m_preprocess!$1:$1048576, $D299, FALSE))</f>
        <v>881844.27335907985</v>
      </c>
      <c r="X299" s="24">
        <f>IF(ISBLANK(HLOOKUP(X$1, m_preprocess!$1:$1048576, $D299, FALSE)), "", HLOOKUP(X$1, m_preprocess!$1:$1048576, $D299, FALSE))</f>
        <v>1826156.9643133592</v>
      </c>
      <c r="Y299" s="24">
        <f>IF(ISBLANK(HLOOKUP(Y$1, m_preprocess!$1:$1048576, $D299, FALSE)), "", HLOOKUP(Y$1, m_preprocess!$1:$1048576, $D299, FALSE))</f>
        <v>136.71</v>
      </c>
      <c r="Z299" s="24">
        <f>IF(ISBLANK(HLOOKUP(Z$1, m_preprocess!$1:$1048576, $D299, FALSE)), "", HLOOKUP(Z$1, m_preprocess!$1:$1048576, $D299, FALSE))</f>
        <v>95.1</v>
      </c>
      <c r="AA299" s="24">
        <f>IF(ISBLANK(HLOOKUP(AA$1, m_preprocess!$1:$1048576, $D299, FALSE)), "", HLOOKUP(AA$1, m_preprocess!$1:$1048576, $D299, FALSE))</f>
        <v>56.160831000000002</v>
      </c>
      <c r="AB299" s="24">
        <f>IF(ISBLANK(HLOOKUP(AB$1, m_preprocess!$1:$1048576, $D299, FALSE)), "", HLOOKUP(AB$1, m_preprocess!$1:$1048576, $D299, FALSE))</f>
        <v>51.107132</v>
      </c>
      <c r="AC299" s="24">
        <f>IF(ISBLANK(HLOOKUP(AC$1, m_preprocess!$1:$1048576, $D299, FALSE)), "", HLOOKUP(AC$1, m_preprocess!$1:$1048576, $D299, FALSE))</f>
        <v>27.7</v>
      </c>
      <c r="AD299" s="24">
        <f>IF(ISBLANK(HLOOKUP(AD$1, m_preprocess!$1:$1048576, $D299, FALSE)), "", HLOOKUP(AD$1, m_preprocess!$1:$1048576, $D299, FALSE))</f>
        <v>185.53983226455705</v>
      </c>
      <c r="AE299" s="24">
        <f>IF(ISBLANK(HLOOKUP(AE$1, m_preprocess!$1:$1048576, $D299, FALSE)), "", HLOOKUP(AE$1, m_preprocess!$1:$1048576, $D299, FALSE))</f>
        <v>1838.6283156221207</v>
      </c>
      <c r="AF299" s="24">
        <f>IF(ISBLANK(HLOOKUP(AF$1, m_preprocess!$1:$1048576, $D299, FALSE)), "", HLOOKUP(AF$1, m_preprocess!$1:$1048576, $D299, FALSE))</f>
        <v>581.27924774026451</v>
      </c>
      <c r="AG299" s="24">
        <f>IF(ISBLANK(HLOOKUP(AG$1, m_preprocess!$1:$1048576, $D299, FALSE)), "", HLOOKUP(AG$1, m_preprocess!$1:$1048576, $D299, FALSE))</f>
        <v>11940.391076038612</v>
      </c>
      <c r="AH299" s="24">
        <f>IF(ISBLANK(HLOOKUP(AH$1, m_preprocess!$1:$1048576, $D299, FALSE)), "", HLOOKUP(AH$1, m_preprocess!$1:$1048576, $D299, FALSE))</f>
        <v>1136773</v>
      </c>
      <c r="AI299" s="24">
        <f>IF(ISBLANK(HLOOKUP(AI$1, m_preprocess!$1:$1048576, $D299, FALSE)), "", HLOOKUP(AI$1, m_preprocess!$1:$1048576, $D299, FALSE))</f>
        <v>88.859204085437227</v>
      </c>
    </row>
    <row r="300" spans="1:35" x14ac:dyDescent="0.25">
      <c r="A300" s="27">
        <v>43040</v>
      </c>
      <c r="B300">
        <f t="shared" si="0"/>
        <v>2017</v>
      </c>
      <c r="C300">
        <f t="shared" si="1"/>
        <v>11</v>
      </c>
      <c r="D300">
        <v>300</v>
      </c>
      <c r="E300" s="24">
        <f>IF(ISBLANK(HLOOKUP(E$1, m_preprocess!$1:$1048576, $D300, FALSE)), "", HLOOKUP(E$1, m_preprocess!$1:$1048576, $D300, FALSE))</f>
        <v>151.0585045737902</v>
      </c>
      <c r="F300" s="24">
        <f>IF(ISBLANK(HLOOKUP(F$1, m_preprocess!$1:$1048576, $D300, FALSE)), "", HLOOKUP(F$1, m_preprocess!$1:$1048576, $D300, FALSE))</f>
        <v>101.24405080449596</v>
      </c>
      <c r="G300" s="24">
        <f>IF(ISBLANK(HLOOKUP(G$1, m_preprocess!$1:$1048576, $D300, FALSE)), "", HLOOKUP(G$1, m_preprocess!$1:$1048576, $D300, FALSE))</f>
        <v>225.66794495760047</v>
      </c>
      <c r="H300" s="24">
        <f>IF(ISBLANK(HLOOKUP(H$1, m_preprocess!$1:$1048576, $D300, FALSE)), "", HLOOKUP(H$1, m_preprocess!$1:$1048576, $D300, FALSE))</f>
        <v>120.89409999999999</v>
      </c>
      <c r="I300" s="24">
        <f>IF(ISBLANK(HLOOKUP(I$1, m_preprocess!$1:$1048576, $D300, FALSE)), "", HLOOKUP(I$1, m_preprocess!$1:$1048576, $D300, FALSE))</f>
        <v>69.212969838858683</v>
      </c>
      <c r="J300" s="24">
        <f>IF(ISBLANK(HLOOKUP(J$1, m_preprocess!$1:$1048576, $D300, FALSE)), "", HLOOKUP(J$1, m_preprocess!$1:$1048576, $D300, FALSE))</f>
        <v>103.49448400982985</v>
      </c>
      <c r="K300" s="24">
        <f>IF(ISBLANK(HLOOKUP(K$1, m_preprocess!$1:$1048576, $D300, FALSE)), "", HLOOKUP(K$1, m_preprocess!$1:$1048576, $D300, FALSE))</f>
        <v>50.01179364987847</v>
      </c>
      <c r="L300" s="24">
        <f>IF(ISBLANK(HLOOKUP(L$1, m_preprocess!$1:$1048576, $D300, FALSE)), "", HLOOKUP(L$1, m_preprocess!$1:$1048576, $D300, FALSE))</f>
        <v>18.60628341950455</v>
      </c>
      <c r="M300" s="24">
        <f>IF(ISBLANK(HLOOKUP(M$1, m_preprocess!$1:$1048576, $D300, FALSE)), "", HLOOKUP(M$1, m_preprocess!$1:$1048576, $D300, FALSE))</f>
        <v>68.585170897694496</v>
      </c>
      <c r="N300" s="24">
        <f>IF(ISBLANK(HLOOKUP(N$1, m_preprocess!$1:$1048576, $D300, FALSE)), "", HLOOKUP(N$1, m_preprocess!$1:$1048576, $D300, FALSE))</f>
        <v>15.242388004738803</v>
      </c>
      <c r="O300" s="24">
        <f>IF(ISBLANK(HLOOKUP(O$1, m_preprocess!$1:$1048576, $D300, FALSE)), "", HLOOKUP(O$1, m_preprocess!$1:$1048576, $D300, FALSE))</f>
        <v>17.896146852674306</v>
      </c>
      <c r="P300" s="24">
        <f>IF(ISBLANK(HLOOKUP(P$1, m_preprocess!$1:$1048576, $D300, FALSE)), "", HLOOKUP(P$1, m_preprocess!$1:$1048576, $D300, FALSE))</f>
        <v>9.5892126438005629</v>
      </c>
      <c r="Q300" s="24">
        <f>IF(ISBLANK(HLOOKUP(Q$1, m_preprocess!$1:$1048576, $D300, FALSE)), "", HLOOKUP(Q$1, m_preprocess!$1:$1048576, $D300, FALSE))</f>
        <v>40.477086971159054</v>
      </c>
      <c r="R300" s="24">
        <f>IF(ISBLANK(HLOOKUP(R$1, m_preprocess!$1:$1048576, $D300, FALSE)), "", HLOOKUP(R$1, m_preprocess!$1:$1048576, $D300, FALSE))</f>
        <v>266.20595215953466</v>
      </c>
      <c r="S300" s="24">
        <f>IF(ISBLANK(HLOOKUP(S$1, m_preprocess!$1:$1048576, $D300, FALSE)), "", HLOOKUP(S$1, m_preprocess!$1:$1048576, $D300, FALSE))</f>
        <v>1163.2149999999999</v>
      </c>
      <c r="T300" s="24">
        <f>IF(ISBLANK(HLOOKUP(T$1, m_preprocess!$1:$1048576, $D300, FALSE)), "", HLOOKUP(T$1, m_preprocess!$1:$1048576, $D300, FALSE))</f>
        <v>10345.541521000001</v>
      </c>
      <c r="U300" s="24">
        <f>IF(ISBLANK(HLOOKUP(U$1, m_preprocess!$1:$1048576, $D300, FALSE)), "", HLOOKUP(U$1, m_preprocess!$1:$1048576, $D300, FALSE))</f>
        <v>55977</v>
      </c>
      <c r="V300" s="24">
        <f>IF(ISBLANK(HLOOKUP(V$1, m_preprocess!$1:$1048576, $D300, FALSE)), "", HLOOKUP(V$1, m_preprocess!$1:$1048576, $D300, FALSE))</f>
        <v>54.678660520449348</v>
      </c>
      <c r="W300" s="24">
        <f>IF(ISBLANK(HLOOKUP(W$1, m_preprocess!$1:$1048576, $D300, FALSE)), "", HLOOKUP(W$1, m_preprocess!$1:$1048576, $D300, FALSE))</f>
        <v>887424.51368594507</v>
      </c>
      <c r="X300" s="24">
        <f>IF(ISBLANK(HLOOKUP(X$1, m_preprocess!$1:$1048576, $D300, FALSE)), "", HLOOKUP(X$1, m_preprocess!$1:$1048576, $D300, FALSE))</f>
        <v>1845898.1224063046</v>
      </c>
      <c r="Y300" s="24">
        <f>IF(ISBLANK(HLOOKUP(Y$1, m_preprocess!$1:$1048576, $D300, FALSE)), "", HLOOKUP(Y$1, m_preprocess!$1:$1048576, $D300, FALSE))</f>
        <v>136.07</v>
      </c>
      <c r="Z300" s="24">
        <f>IF(ISBLANK(HLOOKUP(Z$1, m_preprocess!$1:$1048576, $D300, FALSE)), "", HLOOKUP(Z$1, m_preprocess!$1:$1048576, $D300, FALSE))</f>
        <v>90.5</v>
      </c>
      <c r="AA300" s="24">
        <f>IF(ISBLANK(HLOOKUP(AA$1, m_preprocess!$1:$1048576, $D300, FALSE)), "", HLOOKUP(AA$1, m_preprocess!$1:$1048576, $D300, FALSE))</f>
        <v>54.560367999999997</v>
      </c>
      <c r="AB300" s="24">
        <f>IF(ISBLANK(HLOOKUP(AB$1, m_preprocess!$1:$1048576, $D300, FALSE)), "", HLOOKUP(AB$1, m_preprocess!$1:$1048576, $D300, FALSE))</f>
        <v>51.101855999999998</v>
      </c>
      <c r="AC300" s="24">
        <f>IF(ISBLANK(HLOOKUP(AC$1, m_preprocess!$1:$1048576, $D300, FALSE)), "", HLOOKUP(AC$1, m_preprocess!$1:$1048576, $D300, FALSE))</f>
        <v>24.7</v>
      </c>
      <c r="AD300" s="24">
        <f>IF(ISBLANK(HLOOKUP(AD$1, m_preprocess!$1:$1048576, $D300, FALSE)), "", HLOOKUP(AD$1, m_preprocess!$1:$1048576, $D300, FALSE))</f>
        <v>187.10601205966285</v>
      </c>
      <c r="AE300" s="24">
        <f>IF(ISBLANK(HLOOKUP(AE$1, m_preprocess!$1:$1048576, $D300, FALSE)), "", HLOOKUP(AE$1, m_preprocess!$1:$1048576, $D300, FALSE))</f>
        <v>1856.6973620754859</v>
      </c>
      <c r="AF300" s="24">
        <f>IF(ISBLANK(HLOOKUP(AF$1, m_preprocess!$1:$1048576, $D300, FALSE)), "", HLOOKUP(AF$1, m_preprocess!$1:$1048576, $D300, FALSE))</f>
        <v>614.37023152618701</v>
      </c>
      <c r="AG300" s="24">
        <f>IF(ISBLANK(HLOOKUP(AG$1, m_preprocess!$1:$1048576, $D300, FALSE)), "", HLOOKUP(AG$1, m_preprocess!$1:$1048576, $D300, FALSE))</f>
        <v>12288.706520831041</v>
      </c>
      <c r="AH300" s="24">
        <f>IF(ISBLANK(HLOOKUP(AH$1, m_preprocess!$1:$1048576, $D300, FALSE)), "", HLOOKUP(AH$1, m_preprocess!$1:$1048576, $D300, FALSE))</f>
        <v>1119436</v>
      </c>
      <c r="AI300" s="24">
        <f>IF(ISBLANK(HLOOKUP(AI$1, m_preprocess!$1:$1048576, $D300, FALSE)), "", HLOOKUP(AI$1, m_preprocess!$1:$1048576, $D300, FALSE))</f>
        <v>89.684109837317138</v>
      </c>
    </row>
    <row r="301" spans="1:35" x14ac:dyDescent="0.25">
      <c r="A301" s="27">
        <v>43070</v>
      </c>
      <c r="B301">
        <f t="shared" si="0"/>
        <v>2017</v>
      </c>
      <c r="C301">
        <f t="shared" si="1"/>
        <v>12</v>
      </c>
      <c r="D301">
        <v>301</v>
      </c>
      <c r="E301" s="24">
        <f>IF(ISBLANK(HLOOKUP(E$1, m_preprocess!$1:$1048576, $D301, FALSE)), "", HLOOKUP(E$1, m_preprocess!$1:$1048576, $D301, FALSE))</f>
        <v>147.80597454163254</v>
      </c>
      <c r="F301" s="24">
        <f>IF(ISBLANK(HLOOKUP(F$1, m_preprocess!$1:$1048576, $D301, FALSE)), "", HLOOKUP(F$1, m_preprocess!$1:$1048576, $D301, FALSE))</f>
        <v>94.13470735894758</v>
      </c>
      <c r="G301" s="24">
        <f>IF(ISBLANK(HLOOKUP(G$1, m_preprocess!$1:$1048576, $D301, FALSE)), "", HLOOKUP(G$1, m_preprocess!$1:$1048576, $D301, FALSE))</f>
        <v>199.35318055838385</v>
      </c>
      <c r="H301" s="24">
        <f>IF(ISBLANK(HLOOKUP(H$1, m_preprocess!$1:$1048576, $D301, FALSE)), "", HLOOKUP(H$1, m_preprocess!$1:$1048576, $D301, FALSE))</f>
        <v>125.03919999999999</v>
      </c>
      <c r="I301" s="24">
        <f>IF(ISBLANK(HLOOKUP(I$1, m_preprocess!$1:$1048576, $D301, FALSE)), "", HLOOKUP(I$1, m_preprocess!$1:$1048576, $D301, FALSE))</f>
        <v>64.035445244837817</v>
      </c>
      <c r="J301" s="24">
        <f>IF(ISBLANK(HLOOKUP(J$1, m_preprocess!$1:$1048576, $D301, FALSE)), "", HLOOKUP(J$1, m_preprocess!$1:$1048576, $D301, FALSE))</f>
        <v>104.15682669486912</v>
      </c>
      <c r="K301" s="24">
        <f>IF(ISBLANK(HLOOKUP(K$1, m_preprocess!$1:$1048576, $D301, FALSE)), "", HLOOKUP(K$1, m_preprocess!$1:$1048576, $D301, FALSE))</f>
        <v>48.24198917686806</v>
      </c>
      <c r="L301" s="24">
        <f>IF(ISBLANK(HLOOKUP(L$1, m_preprocess!$1:$1048576, $D301, FALSE)), "", HLOOKUP(L$1, m_preprocess!$1:$1048576, $D301, FALSE))</f>
        <v>16.785861571840471</v>
      </c>
      <c r="M301" s="24">
        <f>IF(ISBLANK(HLOOKUP(M$1, m_preprocess!$1:$1048576, $D301, FALSE)), "", HLOOKUP(M$1, m_preprocess!$1:$1048576, $D301, FALSE))</f>
        <v>59.673567436912741</v>
      </c>
      <c r="N301" s="24">
        <f>IF(ISBLANK(HLOOKUP(N$1, m_preprocess!$1:$1048576, $D301, FALSE)), "", HLOOKUP(N$1, m_preprocess!$1:$1048576, $D301, FALSE))</f>
        <v>13.243481023857919</v>
      </c>
      <c r="O301" s="24">
        <f>IF(ISBLANK(HLOOKUP(O$1, m_preprocess!$1:$1048576, $D301, FALSE)), "", HLOOKUP(O$1, m_preprocess!$1:$1048576, $D301, FALSE))</f>
        <v>15.836532350377999</v>
      </c>
      <c r="P301" s="24">
        <f>IF(ISBLANK(HLOOKUP(P$1, m_preprocess!$1:$1048576, $D301, FALSE)), "", HLOOKUP(P$1, m_preprocess!$1:$1048576, $D301, FALSE))</f>
        <v>8.3467317377255785</v>
      </c>
      <c r="Q301" s="24">
        <f>IF(ISBLANK(HLOOKUP(Q$1, m_preprocess!$1:$1048576, $D301, FALSE)), "", HLOOKUP(Q$1, m_preprocess!$1:$1048576, $D301, FALSE))</f>
        <v>68.365920447347719</v>
      </c>
      <c r="R301" s="24">
        <f>IF(ISBLANK(HLOOKUP(R$1, m_preprocess!$1:$1048576, $D301, FALSE)), "", HLOOKUP(R$1, m_preprocess!$1:$1048576, $D301, FALSE))</f>
        <v>310.9320998134985</v>
      </c>
      <c r="S301" s="24">
        <f>IF(ISBLANK(HLOOKUP(S$1, m_preprocess!$1:$1048576, $D301, FALSE)), "", HLOOKUP(S$1, m_preprocess!$1:$1048576, $D301, FALSE))</f>
        <v>990.47199999999998</v>
      </c>
      <c r="T301" s="24">
        <f>IF(ISBLANK(HLOOKUP(T$1, m_preprocess!$1:$1048576, $D301, FALSE)), "", HLOOKUP(T$1, m_preprocess!$1:$1048576, $D301, FALSE))</f>
        <v>12000</v>
      </c>
      <c r="U301" s="24">
        <f>IF(ISBLANK(HLOOKUP(U$1, m_preprocess!$1:$1048576, $D301, FALSE)), "", HLOOKUP(U$1, m_preprocess!$1:$1048576, $D301, FALSE))</f>
        <v>63211</v>
      </c>
      <c r="V301" s="24" t="str">
        <f>IF(ISBLANK(HLOOKUP(V$1, m_preprocess!$1:$1048576, $D301, FALSE)), "", HLOOKUP(V$1, m_preprocess!$1:$1048576, $D301, FALSE))</f>
        <v/>
      </c>
      <c r="W301" s="24">
        <f>IF(ISBLANK(HLOOKUP(W$1, m_preprocess!$1:$1048576, $D301, FALSE)), "", HLOOKUP(W$1, m_preprocess!$1:$1048576, $D301, FALSE))</f>
        <v>980621.6850395716</v>
      </c>
      <c r="X301" s="24">
        <f>IF(ISBLANK(HLOOKUP(X$1, m_preprocess!$1:$1048576, $D301, FALSE)), "", HLOOKUP(X$1, m_preprocess!$1:$1048576, $D301, FALSE))</f>
        <v>1968218.6298376829</v>
      </c>
      <c r="Y301" s="24">
        <f>IF(ISBLANK(HLOOKUP(Y$1, m_preprocess!$1:$1048576, $D301, FALSE)), "", HLOOKUP(Y$1, m_preprocess!$1:$1048576, $D301, FALSE))</f>
        <v>136.53</v>
      </c>
      <c r="Z301" s="24">
        <f>IF(ISBLANK(HLOOKUP(Z$1, m_preprocess!$1:$1048576, $D301, FALSE)), "", HLOOKUP(Z$1, m_preprocess!$1:$1048576, $D301, FALSE))</f>
        <v>80.7</v>
      </c>
      <c r="AA301" s="24">
        <f>IF(ISBLANK(HLOOKUP(AA$1, m_preprocess!$1:$1048576, $D301, FALSE)), "", HLOOKUP(AA$1, m_preprocess!$1:$1048576, $D301, FALSE))</f>
        <v>47.868217000000001</v>
      </c>
      <c r="AB301" s="24">
        <f>IF(ISBLANK(HLOOKUP(AB$1, m_preprocess!$1:$1048576, $D301, FALSE)), "", HLOOKUP(AB$1, m_preprocess!$1:$1048576, $D301, FALSE))</f>
        <v>43.179904999999998</v>
      </c>
      <c r="AC301" s="24">
        <f>IF(ISBLANK(HLOOKUP(AC$1, m_preprocess!$1:$1048576, $D301, FALSE)), "", HLOOKUP(AC$1, m_preprocess!$1:$1048576, $D301, FALSE))</f>
        <v>29.1</v>
      </c>
      <c r="AD301" s="24">
        <f>IF(ISBLANK(HLOOKUP(AD$1, m_preprocess!$1:$1048576, $D301, FALSE)), "", HLOOKUP(AD$1, m_preprocess!$1:$1048576, $D301, FALSE))</f>
        <v>188.00476975097078</v>
      </c>
      <c r="AE301" s="24">
        <f>IF(ISBLANK(HLOOKUP(AE$1, m_preprocess!$1:$1048576, $D301, FALSE)), "", HLOOKUP(AE$1, m_preprocess!$1:$1048576, $D301, FALSE))</f>
        <v>1881.3176982100811</v>
      </c>
      <c r="AF301" s="24">
        <f>IF(ISBLANK(HLOOKUP(AF$1, m_preprocess!$1:$1048576, $D301, FALSE)), "", HLOOKUP(AF$1, m_preprocess!$1:$1048576, $D301, FALSE))</f>
        <v>575.32574425676103</v>
      </c>
      <c r="AG301" s="24">
        <f>IF(ISBLANK(HLOOKUP(AG$1, m_preprocess!$1:$1048576, $D301, FALSE)), "", HLOOKUP(AG$1, m_preprocess!$1:$1048576, $D301, FALSE))</f>
        <v>12439.952095023002</v>
      </c>
      <c r="AH301" s="24">
        <f>IF(ISBLANK(HLOOKUP(AH$1, m_preprocess!$1:$1048576, $D301, FALSE)), "", HLOOKUP(AH$1, m_preprocess!$1:$1048576, $D301, FALSE))</f>
        <v>1078951</v>
      </c>
      <c r="AI301" s="24">
        <f>IF(ISBLANK(HLOOKUP(AI$1, m_preprocess!$1:$1048576, $D301, FALSE)), "", HLOOKUP(AI$1, m_preprocess!$1:$1048576, $D301, FALSE))</f>
        <v>89.85552951344394</v>
      </c>
    </row>
    <row r="302" spans="1:35" x14ac:dyDescent="0.25">
      <c r="A302" s="27">
        <v>43101</v>
      </c>
      <c r="B302">
        <v>2018</v>
      </c>
      <c r="C302">
        <f t="shared" si="1"/>
        <v>1</v>
      </c>
      <c r="D302">
        <v>302</v>
      </c>
      <c r="E302" s="24">
        <f>IF(ISBLANK(HLOOKUP(E$1, m_preprocess!$1:$1048576, $D302, FALSE)), "", HLOOKUP(E$1, m_preprocess!$1:$1048576, $D302, FALSE))</f>
        <v>144.30000000000001</v>
      </c>
      <c r="F302" s="24">
        <f>IF(ISBLANK(HLOOKUP(F$1, m_preprocess!$1:$1048576, $D302, FALSE)), "", HLOOKUP(F$1, m_preprocess!$1:$1048576, $D302, FALSE))</f>
        <v>92.42015112</v>
      </c>
      <c r="G302" s="24">
        <f>IF(ISBLANK(HLOOKUP(G$1, m_preprocess!$1:$1048576, $D302, FALSE)), "", HLOOKUP(G$1, m_preprocess!$1:$1048576, $D302, FALSE))</f>
        <v>200.39433000660878</v>
      </c>
      <c r="H302" s="24">
        <f>IF(ISBLANK(HLOOKUP(H$1, m_preprocess!$1:$1048576, $D302, FALSE)), "", HLOOKUP(H$1, m_preprocess!$1:$1048576, $D302, FALSE))</f>
        <v>127.0147</v>
      </c>
      <c r="I302" s="24">
        <f>IF(ISBLANK(HLOOKUP(I$1, m_preprocess!$1:$1048576, $D302, FALSE)), "", HLOOKUP(I$1, m_preprocess!$1:$1048576, $D302, FALSE))</f>
        <v>61.621571688593548</v>
      </c>
      <c r="J302" s="24">
        <f>IF(ISBLANK(HLOOKUP(J$1, m_preprocess!$1:$1048576, $D302, FALSE)), "", HLOOKUP(J$1, m_preprocess!$1:$1048576, $D302, FALSE))</f>
        <v>104.66898460785305</v>
      </c>
      <c r="K302" s="24">
        <f>IF(ISBLANK(HLOOKUP(K$1, m_preprocess!$1:$1048576, $D302, FALSE)), "", HLOOKUP(K$1, m_preprocess!$1:$1048576, $D302, FALSE))</f>
        <v>49.844574880998799</v>
      </c>
      <c r="L302" s="24">
        <f>IF(ISBLANK(HLOOKUP(L$1, m_preprocess!$1:$1048576, $D302, FALSE)), "", HLOOKUP(L$1, m_preprocess!$1:$1048576, $D302, FALSE))</f>
        <v>17.513809573976211</v>
      </c>
      <c r="M302" s="24">
        <f>IF(ISBLANK(HLOOKUP(M$1, m_preprocess!$1:$1048576, $D302, FALSE)), "", HLOOKUP(M$1, m_preprocess!$1:$1048576, $D302, FALSE))</f>
        <v>63.001579897263852</v>
      </c>
      <c r="N302" s="24">
        <f>IF(ISBLANK(HLOOKUP(N$1, m_preprocess!$1:$1048576, $D302, FALSE)), "", HLOOKUP(N$1, m_preprocess!$1:$1048576, $D302, FALSE))</f>
        <v>13.696473175015347</v>
      </c>
      <c r="O302" s="24">
        <f>IF(ISBLANK(HLOOKUP(O$1, m_preprocess!$1:$1048576, $D302, FALSE)), "", HLOOKUP(O$1, m_preprocess!$1:$1048576, $D302, FALSE))</f>
        <v>17.375958751302548</v>
      </c>
      <c r="P302" s="24">
        <f>IF(ISBLANK(HLOOKUP(P$1, m_preprocess!$1:$1048576, $D302, FALSE)), "", HLOOKUP(P$1, m_preprocess!$1:$1048576, $D302, FALSE))</f>
        <v>9.028469085695761</v>
      </c>
      <c r="Q302" s="24" t="str">
        <f>IF(ISBLANK(HLOOKUP(Q$1, m_preprocess!$1:$1048576, $D302, FALSE)), "", HLOOKUP(Q$1, m_preprocess!$1:$1048576, $D302, FALSE))</f>
        <v/>
      </c>
      <c r="R302" s="24" t="str">
        <f>IF(ISBLANK(HLOOKUP(R$1, m_preprocess!$1:$1048576, $D302, FALSE)), "", HLOOKUP(R$1, m_preprocess!$1:$1048576, $D302, FALSE))</f>
        <v/>
      </c>
      <c r="S302" s="24">
        <f>IF(ISBLANK(HLOOKUP(S$1, m_preprocess!$1:$1048576, $D302, FALSE)), "", HLOOKUP(S$1, m_preprocess!$1:$1048576, $D302, FALSE))</f>
        <v>1021.732</v>
      </c>
      <c r="T302" s="24">
        <f>IF(ISBLANK(HLOOKUP(T$1, m_preprocess!$1:$1048576, $D302, FALSE)), "", HLOOKUP(T$1, m_preprocess!$1:$1048576, $D302, FALSE))</f>
        <v>12318</v>
      </c>
      <c r="U302" s="24">
        <f>IF(ISBLANK(HLOOKUP(U$1, m_preprocess!$1:$1048576, $D302, FALSE)), "", HLOOKUP(U$1, m_preprocess!$1:$1048576, $D302, FALSE))</f>
        <v>53864</v>
      </c>
      <c r="V302" s="24" t="str">
        <f>IF(ISBLANK(HLOOKUP(V$1, m_preprocess!$1:$1048576, $D302, FALSE)), "", HLOOKUP(V$1, m_preprocess!$1:$1048576, $D302, FALSE))</f>
        <v/>
      </c>
      <c r="W302" s="24">
        <f>IF(ISBLANK(HLOOKUP(W$1, m_preprocess!$1:$1048576, $D302, FALSE)), "", HLOOKUP(W$1, m_preprocess!$1:$1048576, $D302, FALSE))</f>
        <v>918081.11816978652</v>
      </c>
      <c r="X302" s="24">
        <f>IF(ISBLANK(HLOOKUP(X$1, m_preprocess!$1:$1048576, $D302, FALSE)), "", HLOOKUP(X$1, m_preprocess!$1:$1048576, $D302, FALSE))</f>
        <v>1971971.1057066622</v>
      </c>
      <c r="Y302" s="24">
        <f>IF(ISBLANK(HLOOKUP(Y$1, m_preprocess!$1:$1048576, $D302, FALSE)), "", HLOOKUP(Y$1, m_preprocess!$1:$1048576, $D302, FALSE))</f>
        <v>133.07</v>
      </c>
      <c r="Z302" s="24">
        <f>IF(ISBLANK(HLOOKUP(Z$1, m_preprocess!$1:$1048576, $D302, FALSE)), "", HLOOKUP(Z$1, m_preprocess!$1:$1048576, $D302, FALSE))</f>
        <v>82.2</v>
      </c>
      <c r="AA302" s="24">
        <f>IF(ISBLANK(HLOOKUP(AA$1, m_preprocess!$1:$1048576, $D302, FALSE)), "", HLOOKUP(AA$1, m_preprocess!$1:$1048576, $D302, FALSE))</f>
        <v>47.095962999999998</v>
      </c>
      <c r="AB302" s="24">
        <f>IF(ISBLANK(HLOOKUP(AB$1, m_preprocess!$1:$1048576, $D302, FALSE)), "", HLOOKUP(AB$1, m_preprocess!$1:$1048576, $D302, FALSE))</f>
        <v>45.188713</v>
      </c>
      <c r="AC302" s="24">
        <f>IF(ISBLANK(HLOOKUP(AC$1, m_preprocess!$1:$1048576, $D302, FALSE)), "", HLOOKUP(AC$1, m_preprocess!$1:$1048576, $D302, FALSE))</f>
        <v>28.4</v>
      </c>
      <c r="AD302" s="24">
        <f>IF(ISBLANK(HLOOKUP(AD$1, m_preprocess!$1:$1048576, $D302, FALSE)), "", HLOOKUP(AD$1, m_preprocess!$1:$1048576, $D302, FALSE))</f>
        <v>192.2443765825623</v>
      </c>
      <c r="AE302" s="24">
        <f>IF(ISBLANK(HLOOKUP(AE$1, m_preprocess!$1:$1048576, $D302, FALSE)), "", HLOOKUP(AE$1, m_preprocess!$1:$1048576, $D302, FALSE))</f>
        <v>2062.4466389125037</v>
      </c>
      <c r="AF302" s="24">
        <f>IF(ISBLANK(HLOOKUP(AF$1, m_preprocess!$1:$1048576, $D302, FALSE)), "", HLOOKUP(AF$1, m_preprocess!$1:$1048576, $D302, FALSE))</f>
        <v>668.99599795763788</v>
      </c>
      <c r="AG302" s="24">
        <f>IF(ISBLANK(HLOOKUP(AG$1, m_preprocess!$1:$1048576, $D302, FALSE)), "", HLOOKUP(AG$1, m_preprocess!$1:$1048576, $D302, FALSE))</f>
        <v>12779.420515893042</v>
      </c>
      <c r="AH302" s="24">
        <f>IF(ISBLANK(HLOOKUP(AH$1, m_preprocess!$1:$1048576, $D302, FALSE)), "", HLOOKUP(AH$1, m_preprocess!$1:$1048576, $D302, FALSE))</f>
        <v>1123215</v>
      </c>
      <c r="AI302" s="24">
        <f>IF(ISBLANK(HLOOKUP(AI$1, m_preprocess!$1:$1048576, $D302, FALSE)), "", HLOOKUP(AI$1, m_preprocess!$1:$1048576, $D302, FALSE))</f>
        <v>91.045335836873406</v>
      </c>
    </row>
    <row r="303" spans="1:35" x14ac:dyDescent="0.25">
      <c r="A303" s="27">
        <v>43132</v>
      </c>
      <c r="B303">
        <v>2018</v>
      </c>
      <c r="C303">
        <f t="shared" si="1"/>
        <v>2</v>
      </c>
      <c r="D303">
        <v>303</v>
      </c>
      <c r="E303" s="24" t="str">
        <f>IF(ISBLANK(HLOOKUP(E$1, m_preprocess!$1:$1048576, $D303, FALSE)), "", HLOOKUP(E$1, m_preprocess!$1:$1048576, $D303, FALSE))</f>
        <v/>
      </c>
      <c r="F303" s="24" t="str">
        <f>IF(ISBLANK(HLOOKUP(F$1, m_preprocess!$1:$1048576, $D303, FALSE)), "", HLOOKUP(F$1, m_preprocess!$1:$1048576, $D303, FALSE))</f>
        <v/>
      </c>
      <c r="G303" s="24" t="str">
        <f>IF(ISBLANK(HLOOKUP(G$1, m_preprocess!$1:$1048576, $D303, FALSE)), "", HLOOKUP(G$1, m_preprocess!$1:$1048576, $D303, FALSE))</f>
        <v/>
      </c>
      <c r="H303" s="24">
        <f>IF(ISBLANK(HLOOKUP(H$1, m_preprocess!$1:$1048576, $D303, FALSE)), "", HLOOKUP(H$1, m_preprocess!$1:$1048576, $D303, FALSE))</f>
        <v>130.29130000000001</v>
      </c>
      <c r="I303" s="24" t="str">
        <f>IF(ISBLANK(HLOOKUP(I$1, m_preprocess!$1:$1048576, $D303, FALSE)), "", HLOOKUP(I$1, m_preprocess!$1:$1048576, $D303, FALSE))</f>
        <v/>
      </c>
      <c r="J303" s="24">
        <f>IF(ISBLANK(HLOOKUP(J$1, m_preprocess!$1:$1048576, $D303, FALSE)), "", HLOOKUP(J$1, m_preprocess!$1:$1048576, $D303, FALSE))</f>
        <v>107.68584752225208</v>
      </c>
      <c r="K303" s="24" t="str">
        <f>IF(ISBLANK(HLOOKUP(K$1, m_preprocess!$1:$1048576, $D303, FALSE)), "", HLOOKUP(K$1, m_preprocess!$1:$1048576, $D303, FALSE))</f>
        <v/>
      </c>
      <c r="L303" s="24" t="str">
        <f>IF(ISBLANK(HLOOKUP(L$1, m_preprocess!$1:$1048576, $D303, FALSE)), "", HLOOKUP(L$1, m_preprocess!$1:$1048576, $D303, FALSE))</f>
        <v/>
      </c>
      <c r="M303" s="24" t="str">
        <f>IF(ISBLANK(HLOOKUP(M$1, m_preprocess!$1:$1048576, $D303, FALSE)), "", HLOOKUP(M$1, m_preprocess!$1:$1048576, $D303, FALSE))</f>
        <v/>
      </c>
      <c r="N303" s="24" t="str">
        <f>IF(ISBLANK(HLOOKUP(N$1, m_preprocess!$1:$1048576, $D303, FALSE)), "", HLOOKUP(N$1, m_preprocess!$1:$1048576, $D303, FALSE))</f>
        <v/>
      </c>
      <c r="O303" s="24" t="str">
        <f>IF(ISBLANK(HLOOKUP(O$1, m_preprocess!$1:$1048576, $D303, FALSE)), "", HLOOKUP(O$1, m_preprocess!$1:$1048576, $D303, FALSE))</f>
        <v/>
      </c>
      <c r="P303" s="24" t="str">
        <f>IF(ISBLANK(HLOOKUP(P$1, m_preprocess!$1:$1048576, $D303, FALSE)), "", HLOOKUP(P$1, m_preprocess!$1:$1048576, $D303, FALSE))</f>
        <v/>
      </c>
      <c r="Q303" s="24" t="str">
        <f>IF(ISBLANK(HLOOKUP(Q$1, m_preprocess!$1:$1048576, $D303, FALSE)), "", HLOOKUP(Q$1, m_preprocess!$1:$1048576, $D303, FALSE))</f>
        <v/>
      </c>
      <c r="R303" s="24" t="str">
        <f>IF(ISBLANK(HLOOKUP(R$1, m_preprocess!$1:$1048576, $D303, FALSE)), "", HLOOKUP(R$1, m_preprocess!$1:$1048576, $D303, FALSE))</f>
        <v/>
      </c>
      <c r="S303" s="24">
        <f>IF(ISBLANK(HLOOKUP(S$1, m_preprocess!$1:$1048576, $D303, FALSE)), "", HLOOKUP(S$1, m_preprocess!$1:$1048576, $D303, FALSE))</f>
        <v>908.50300000000004</v>
      </c>
      <c r="T303" s="24">
        <f>IF(ISBLANK(HLOOKUP(T$1, m_preprocess!$1:$1048576, $D303, FALSE)), "", HLOOKUP(T$1, m_preprocess!$1:$1048576, $D303, FALSE))</f>
        <v>11339</v>
      </c>
      <c r="U303" s="24">
        <f>IF(ISBLANK(HLOOKUP(U$1, m_preprocess!$1:$1048576, $D303, FALSE)), "", HLOOKUP(U$1, m_preprocess!$1:$1048576, $D303, FALSE))</f>
        <v>60089</v>
      </c>
      <c r="V303" s="24" t="str">
        <f>IF(ISBLANK(HLOOKUP(V$1, m_preprocess!$1:$1048576, $D303, FALSE)), "", HLOOKUP(V$1, m_preprocess!$1:$1048576, $D303, FALSE))</f>
        <v/>
      </c>
      <c r="W303" s="24" t="str">
        <f>IF(ISBLANK(HLOOKUP(W$1, m_preprocess!$1:$1048576, $D303, FALSE)), "", HLOOKUP(W$1, m_preprocess!$1:$1048576, $D303, FALSE))</f>
        <v/>
      </c>
      <c r="X303" s="24" t="str">
        <f>IF(ISBLANK(HLOOKUP(X$1, m_preprocess!$1:$1048576, $D303, FALSE)), "", HLOOKUP(X$1, m_preprocess!$1:$1048576, $D303, FALSE))</f>
        <v/>
      </c>
      <c r="Y303" s="24" t="str">
        <f>IF(ISBLANK(HLOOKUP(Y$1, m_preprocess!$1:$1048576, $D303, FALSE)), "", HLOOKUP(Y$1, m_preprocess!$1:$1048576, $D303, FALSE))</f>
        <v/>
      </c>
      <c r="Z303" s="24" t="str">
        <f>IF(ISBLANK(HLOOKUP(Z$1, m_preprocess!$1:$1048576, $D303, FALSE)), "", HLOOKUP(Z$1, m_preprocess!$1:$1048576, $D303, FALSE))</f>
        <v/>
      </c>
      <c r="AA303" s="24">
        <f>IF(ISBLANK(HLOOKUP(AA$1, m_preprocess!$1:$1048576, $D303, FALSE)), "", HLOOKUP(AA$1, m_preprocess!$1:$1048576, $D303, FALSE))</f>
        <v>45.898437999999999</v>
      </c>
      <c r="AB303" s="24">
        <f>IF(ISBLANK(HLOOKUP(AB$1, m_preprocess!$1:$1048576, $D303, FALSE)), "", HLOOKUP(AB$1, m_preprocess!$1:$1048576, $D303, FALSE))</f>
        <v>43.822620000000001</v>
      </c>
      <c r="AC303" s="24">
        <f>IF(ISBLANK(HLOOKUP(AC$1, m_preprocess!$1:$1048576, $D303, FALSE)), "", HLOOKUP(AC$1, m_preprocess!$1:$1048576, $D303, FALSE))</f>
        <v>27</v>
      </c>
      <c r="AD303" s="24">
        <f>IF(ISBLANK(HLOOKUP(AD$1, m_preprocess!$1:$1048576, $D303, FALSE)), "", HLOOKUP(AD$1, m_preprocess!$1:$1048576, $D303, FALSE))</f>
        <v>192.80772650146761</v>
      </c>
      <c r="AE303" s="24">
        <f>IF(ISBLANK(HLOOKUP(AE$1, m_preprocess!$1:$1048576, $D303, FALSE)), "", HLOOKUP(AE$1, m_preprocess!$1:$1048576, $D303, FALSE))</f>
        <v>1808.7644178836961</v>
      </c>
      <c r="AF303" s="24">
        <f>IF(ISBLANK(HLOOKUP(AF$1, m_preprocess!$1:$1048576, $D303, FALSE)), "", HLOOKUP(AF$1, m_preprocess!$1:$1048576, $D303, FALSE))</f>
        <v>596.3960410934576</v>
      </c>
      <c r="AG303" s="24">
        <f>IF(ISBLANK(HLOOKUP(AG$1, m_preprocess!$1:$1048576, $D303, FALSE)), "", HLOOKUP(AG$1, m_preprocess!$1:$1048576, $D303, FALSE))</f>
        <v>12870.47418997716</v>
      </c>
      <c r="AH303" s="24" t="str">
        <f>IF(ISBLANK(HLOOKUP(AH$1, m_preprocess!$1:$1048576, $D303, FALSE)), "", HLOOKUP(AH$1, m_preprocess!$1:$1048576, $D303, FALSE))</f>
        <v/>
      </c>
      <c r="AI303" s="24">
        <f>IF(ISBLANK(HLOOKUP(AI$1, m_preprocess!$1:$1048576, $D303, FALSE)), "", HLOOKUP(AI$1, m_preprocess!$1:$1048576, $D303, FALSE))</f>
        <v>90.035066426309555</v>
      </c>
    </row>
    <row r="304" spans="1:35" x14ac:dyDescent="0.25">
      <c r="A304" s="27">
        <v>43160</v>
      </c>
      <c r="B304">
        <v>2018</v>
      </c>
      <c r="C304">
        <f t="shared" si="1"/>
        <v>3</v>
      </c>
      <c r="D304">
        <v>304</v>
      </c>
      <c r="E304" s="24" t="str">
        <f>IF(ISBLANK(HLOOKUP(E$1, m_preprocess!$1:$1048576, $D304, FALSE)), "", HLOOKUP(E$1, m_preprocess!$1:$1048576, $D304, FALSE))</f>
        <v/>
      </c>
      <c r="F304" s="24" t="str">
        <f>IF(ISBLANK(HLOOKUP(F$1, m_preprocess!$1:$1048576, $D304, FALSE)), "", HLOOKUP(F$1, m_preprocess!$1:$1048576, $D304, FALSE))</f>
        <v/>
      </c>
      <c r="G304" s="24" t="str">
        <f>IF(ISBLANK(HLOOKUP(G$1, m_preprocess!$1:$1048576, $D304, FALSE)), "", HLOOKUP(G$1, m_preprocess!$1:$1048576, $D304, FALSE))</f>
        <v/>
      </c>
      <c r="H304" s="24" t="str">
        <f>IF(ISBLANK(HLOOKUP(H$1, m_preprocess!$1:$1048576, $D304, FALSE)), "", HLOOKUP(H$1, m_preprocess!$1:$1048576, $D304, FALSE))</f>
        <v/>
      </c>
      <c r="I304" s="24" t="str">
        <f>IF(ISBLANK(HLOOKUP(I$1, m_preprocess!$1:$1048576, $D304, FALSE)), "", HLOOKUP(I$1, m_preprocess!$1:$1048576, $D304, FALSE))</f>
        <v/>
      </c>
      <c r="J304" s="24" t="str">
        <f>IF(ISBLANK(HLOOKUP(J$1, m_preprocess!$1:$1048576, $D304, FALSE)), "", HLOOKUP(J$1, m_preprocess!$1:$1048576, $D304, FALSE))</f>
        <v/>
      </c>
      <c r="K304" s="24" t="str">
        <f>IF(ISBLANK(HLOOKUP(K$1, m_preprocess!$1:$1048576, $D304, FALSE)), "", HLOOKUP(K$1, m_preprocess!$1:$1048576, $D304, FALSE))</f>
        <v/>
      </c>
      <c r="L304" s="24" t="str">
        <f>IF(ISBLANK(HLOOKUP(L$1, m_preprocess!$1:$1048576, $D304, FALSE)), "", HLOOKUP(L$1, m_preprocess!$1:$1048576, $D304, FALSE))</f>
        <v/>
      </c>
      <c r="M304" s="24" t="str">
        <f>IF(ISBLANK(HLOOKUP(M$1, m_preprocess!$1:$1048576, $D304, FALSE)), "", HLOOKUP(M$1, m_preprocess!$1:$1048576, $D304, FALSE))</f>
        <v/>
      </c>
      <c r="N304" s="24" t="str">
        <f>IF(ISBLANK(HLOOKUP(N$1, m_preprocess!$1:$1048576, $D304, FALSE)), "", HLOOKUP(N$1, m_preprocess!$1:$1048576, $D304, FALSE))</f>
        <v/>
      </c>
      <c r="O304" s="24" t="str">
        <f>IF(ISBLANK(HLOOKUP(O$1, m_preprocess!$1:$1048576, $D304, FALSE)), "", HLOOKUP(O$1, m_preprocess!$1:$1048576, $D304, FALSE))</f>
        <v/>
      </c>
      <c r="P304" s="24" t="str">
        <f>IF(ISBLANK(HLOOKUP(P$1, m_preprocess!$1:$1048576, $D304, FALSE)), "", HLOOKUP(P$1, m_preprocess!$1:$1048576, $D304, FALSE))</f>
        <v/>
      </c>
      <c r="Q304" s="24" t="str">
        <f>IF(ISBLANK(HLOOKUP(Q$1, m_preprocess!$1:$1048576, $D304, FALSE)), "", HLOOKUP(Q$1, m_preprocess!$1:$1048576, $D304, FALSE))</f>
        <v/>
      </c>
      <c r="R304" s="24" t="str">
        <f>IF(ISBLANK(HLOOKUP(R$1, m_preprocess!$1:$1048576, $D304, FALSE)), "", HLOOKUP(R$1, m_preprocess!$1:$1048576, $D304, FALSE))</f>
        <v/>
      </c>
      <c r="S304" s="24" t="str">
        <f>IF(ISBLANK(HLOOKUP(S$1, m_preprocess!$1:$1048576, $D304, FALSE)), "", HLOOKUP(S$1, m_preprocess!$1:$1048576, $D304, FALSE))</f>
        <v/>
      </c>
      <c r="T304" s="24" t="str">
        <f>IF(ISBLANK(HLOOKUP(T$1, m_preprocess!$1:$1048576, $D304, FALSE)), "", HLOOKUP(T$1, m_preprocess!$1:$1048576, $D304, FALSE))</f>
        <v/>
      </c>
      <c r="U304" s="24" t="str">
        <f>IF(ISBLANK(HLOOKUP(U$1, m_preprocess!$1:$1048576, $D304, FALSE)), "", HLOOKUP(U$1, m_preprocess!$1:$1048576, $D304, FALSE))</f>
        <v/>
      </c>
      <c r="V304" s="24" t="str">
        <f>IF(ISBLANK(HLOOKUP(V$1, m_preprocess!$1:$1048576, $D304, FALSE)), "", HLOOKUP(V$1, m_preprocess!$1:$1048576, $D304, FALSE))</f>
        <v/>
      </c>
      <c r="W304" s="24" t="str">
        <f>IF(ISBLANK(HLOOKUP(W$1, m_preprocess!$1:$1048576, $D304, FALSE)), "", HLOOKUP(W$1, m_preprocess!$1:$1048576, $D304, FALSE))</f>
        <v/>
      </c>
      <c r="X304" s="24" t="str">
        <f>IF(ISBLANK(HLOOKUP(X$1, m_preprocess!$1:$1048576, $D304, FALSE)), "", HLOOKUP(X$1, m_preprocess!$1:$1048576, $D304, FALSE))</f>
        <v/>
      </c>
      <c r="Y304" s="24" t="str">
        <f>IF(ISBLANK(HLOOKUP(Y$1, m_preprocess!$1:$1048576, $D304, FALSE)), "", HLOOKUP(Y$1, m_preprocess!$1:$1048576, $D304, FALSE))</f>
        <v/>
      </c>
      <c r="Z304" s="24" t="str">
        <f>IF(ISBLANK(HLOOKUP(Z$1, m_preprocess!$1:$1048576, $D304, FALSE)), "", HLOOKUP(Z$1, m_preprocess!$1:$1048576, $D304, FALSE))</f>
        <v/>
      </c>
      <c r="AA304" s="24" t="str">
        <f>IF(ISBLANK(HLOOKUP(AA$1, m_preprocess!$1:$1048576, $D304, FALSE)), "", HLOOKUP(AA$1, m_preprocess!$1:$1048576, $D304, FALSE))</f>
        <v/>
      </c>
      <c r="AB304" s="24" t="str">
        <f>IF(ISBLANK(HLOOKUP(AB$1, m_preprocess!$1:$1048576, $D304, FALSE)), "", HLOOKUP(AB$1, m_preprocess!$1:$1048576, $D304, FALSE))</f>
        <v/>
      </c>
      <c r="AC304" s="24">
        <f>IF(ISBLANK(HLOOKUP(AC$1, m_preprocess!$1:$1048576, $D304, FALSE)), "", HLOOKUP(AC$1, m_preprocess!$1:$1048576, $D304, FALSE))</f>
        <v>29.2</v>
      </c>
      <c r="AD304" s="24" t="str">
        <f>IF(ISBLANK(HLOOKUP(AD$1, m_preprocess!$1:$1048576, $D304, FALSE)), "", HLOOKUP(AD$1, m_preprocess!$1:$1048576, $D304, FALSE))</f>
        <v/>
      </c>
      <c r="AE304" s="24" t="str">
        <f>IF(ISBLANK(HLOOKUP(AE$1, m_preprocess!$1:$1048576, $D304, FALSE)), "", HLOOKUP(AE$1, m_preprocess!$1:$1048576, $D304, FALSE))</f>
        <v/>
      </c>
      <c r="AF304" s="24" t="str">
        <f>IF(ISBLANK(HLOOKUP(AF$1, m_preprocess!$1:$1048576, $D304, FALSE)), "", HLOOKUP(AF$1, m_preprocess!$1:$1048576, $D304, FALSE))</f>
        <v/>
      </c>
      <c r="AG304" s="24" t="str">
        <f>IF(ISBLANK(HLOOKUP(AG$1, m_preprocess!$1:$1048576, $D304, FALSE)), "", HLOOKUP(AG$1, m_preprocess!$1:$1048576, $D304, FALSE))</f>
        <v/>
      </c>
      <c r="AH304" s="24" t="str">
        <f>IF(ISBLANK(HLOOKUP(AH$1, m_preprocess!$1:$1048576, $D304, FALSE)), "", HLOOKUP(AH$1, m_preprocess!$1:$1048576, $D304, FALSE))</f>
        <v/>
      </c>
      <c r="AI304" s="24" t="str">
        <f>IF(ISBLANK(HLOOKUP(AI$1, m_preprocess!$1:$1048576, $D304, FALSE)), "", HLOOKUP(AI$1, m_preprocess!$1:$1048576, $D304, FALSE))</f>
        <v/>
      </c>
    </row>
    <row r="305" spans="1:35" x14ac:dyDescent="0.25">
      <c r="A305" s="27">
        <v>43191</v>
      </c>
      <c r="B305">
        <v>2018</v>
      </c>
      <c r="C305">
        <f t="shared" si="1"/>
        <v>4</v>
      </c>
      <c r="D305">
        <v>305</v>
      </c>
      <c r="E305" s="24" t="str">
        <f>IF(ISBLANK(HLOOKUP(E$1, m_preprocess!$1:$1048576, $D305, FALSE)), "", HLOOKUP(E$1, m_preprocess!$1:$1048576, $D305, FALSE))</f>
        <v/>
      </c>
      <c r="F305" s="24" t="str">
        <f>IF(ISBLANK(HLOOKUP(F$1, m_preprocess!$1:$1048576, $D305, FALSE)), "", HLOOKUP(F$1, m_preprocess!$1:$1048576, $D305, FALSE))</f>
        <v/>
      </c>
      <c r="G305" s="24" t="str">
        <f>IF(ISBLANK(HLOOKUP(G$1, m_preprocess!$1:$1048576, $D305, FALSE)), "", HLOOKUP(G$1, m_preprocess!$1:$1048576, $D305, FALSE))</f>
        <v/>
      </c>
      <c r="H305" s="24" t="str">
        <f>IF(ISBLANK(HLOOKUP(H$1, m_preprocess!$1:$1048576, $D305, FALSE)), "", HLOOKUP(H$1, m_preprocess!$1:$1048576, $D305, FALSE))</f>
        <v/>
      </c>
      <c r="I305" s="24" t="str">
        <f>IF(ISBLANK(HLOOKUP(I$1, m_preprocess!$1:$1048576, $D305, FALSE)), "", HLOOKUP(I$1, m_preprocess!$1:$1048576, $D305, FALSE))</f>
        <v/>
      </c>
      <c r="J305" s="24" t="str">
        <f>IF(ISBLANK(HLOOKUP(J$1, m_preprocess!$1:$1048576, $D305, FALSE)), "", HLOOKUP(J$1, m_preprocess!$1:$1048576, $D305, FALSE))</f>
        <v/>
      </c>
      <c r="K305" s="24" t="str">
        <f>IF(ISBLANK(HLOOKUP(K$1, m_preprocess!$1:$1048576, $D305, FALSE)), "", HLOOKUP(K$1, m_preprocess!$1:$1048576, $D305, FALSE))</f>
        <v/>
      </c>
      <c r="L305" s="24" t="str">
        <f>IF(ISBLANK(HLOOKUP(L$1, m_preprocess!$1:$1048576, $D305, FALSE)), "", HLOOKUP(L$1, m_preprocess!$1:$1048576, $D305, FALSE))</f>
        <v/>
      </c>
      <c r="M305" s="24" t="str">
        <f>IF(ISBLANK(HLOOKUP(M$1, m_preprocess!$1:$1048576, $D305, FALSE)), "", HLOOKUP(M$1, m_preprocess!$1:$1048576, $D305, FALSE))</f>
        <v/>
      </c>
      <c r="N305" s="24" t="str">
        <f>IF(ISBLANK(HLOOKUP(N$1, m_preprocess!$1:$1048576, $D305, FALSE)), "", HLOOKUP(N$1, m_preprocess!$1:$1048576, $D305, FALSE))</f>
        <v/>
      </c>
      <c r="O305" s="24" t="str">
        <f>IF(ISBLANK(HLOOKUP(O$1, m_preprocess!$1:$1048576, $D305, FALSE)), "", HLOOKUP(O$1, m_preprocess!$1:$1048576, $D305, FALSE))</f>
        <v/>
      </c>
      <c r="P305" s="24" t="str">
        <f>IF(ISBLANK(HLOOKUP(P$1, m_preprocess!$1:$1048576, $D305, FALSE)), "", HLOOKUP(P$1, m_preprocess!$1:$1048576, $D305, FALSE))</f>
        <v/>
      </c>
      <c r="Q305" s="24" t="str">
        <f>IF(ISBLANK(HLOOKUP(Q$1, m_preprocess!$1:$1048576, $D305, FALSE)), "", HLOOKUP(Q$1, m_preprocess!$1:$1048576, $D305, FALSE))</f>
        <v/>
      </c>
      <c r="R305" s="24" t="str">
        <f>IF(ISBLANK(HLOOKUP(R$1, m_preprocess!$1:$1048576, $D305, FALSE)), "", HLOOKUP(R$1, m_preprocess!$1:$1048576, $D305, FALSE))</f>
        <v/>
      </c>
      <c r="S305" s="24" t="str">
        <f>IF(ISBLANK(HLOOKUP(S$1, m_preprocess!$1:$1048576, $D305, FALSE)), "", HLOOKUP(S$1, m_preprocess!$1:$1048576, $D305, FALSE))</f>
        <v/>
      </c>
      <c r="T305" s="24" t="str">
        <f>IF(ISBLANK(HLOOKUP(T$1, m_preprocess!$1:$1048576, $D305, FALSE)), "", HLOOKUP(T$1, m_preprocess!$1:$1048576, $D305, FALSE))</f>
        <v/>
      </c>
      <c r="U305" s="24" t="str">
        <f>IF(ISBLANK(HLOOKUP(U$1, m_preprocess!$1:$1048576, $D305, FALSE)), "", HLOOKUP(U$1, m_preprocess!$1:$1048576, $D305, FALSE))</f>
        <v/>
      </c>
      <c r="V305" s="24" t="str">
        <f>IF(ISBLANK(HLOOKUP(V$1, m_preprocess!$1:$1048576, $D305, FALSE)), "", HLOOKUP(V$1, m_preprocess!$1:$1048576, $D305, FALSE))</f>
        <v/>
      </c>
      <c r="W305" s="24" t="str">
        <f>IF(ISBLANK(HLOOKUP(W$1, m_preprocess!$1:$1048576, $D305, FALSE)), "", HLOOKUP(W$1, m_preprocess!$1:$1048576, $D305, FALSE))</f>
        <v/>
      </c>
      <c r="X305" s="24" t="str">
        <f>IF(ISBLANK(HLOOKUP(X$1, m_preprocess!$1:$1048576, $D305, FALSE)), "", HLOOKUP(X$1, m_preprocess!$1:$1048576, $D305, FALSE))</f>
        <v/>
      </c>
      <c r="Y305" s="24" t="str">
        <f>IF(ISBLANK(HLOOKUP(Y$1, m_preprocess!$1:$1048576, $D305, FALSE)), "", HLOOKUP(Y$1, m_preprocess!$1:$1048576, $D305, FALSE))</f>
        <v/>
      </c>
      <c r="Z305" s="24" t="str">
        <f>IF(ISBLANK(HLOOKUP(Z$1, m_preprocess!$1:$1048576, $D305, FALSE)), "", HLOOKUP(Z$1, m_preprocess!$1:$1048576, $D305, FALSE))</f>
        <v/>
      </c>
      <c r="AA305" s="24" t="str">
        <f>IF(ISBLANK(HLOOKUP(AA$1, m_preprocess!$1:$1048576, $D305, FALSE)), "", HLOOKUP(AA$1, m_preprocess!$1:$1048576, $D305, FALSE))</f>
        <v/>
      </c>
      <c r="AB305" s="24" t="str">
        <f>IF(ISBLANK(HLOOKUP(AB$1, m_preprocess!$1:$1048576, $D305, FALSE)), "", HLOOKUP(AB$1, m_preprocess!$1:$1048576, $D305, FALSE))</f>
        <v/>
      </c>
      <c r="AC305" s="24" t="str">
        <f>IF(ISBLANK(HLOOKUP(AC$1, m_preprocess!$1:$1048576, $D305, FALSE)), "", HLOOKUP(AC$1, m_preprocess!$1:$1048576, $D305, FALSE))</f>
        <v/>
      </c>
      <c r="AD305" s="24" t="str">
        <f>IF(ISBLANK(HLOOKUP(AD$1, m_preprocess!$1:$1048576, $D305, FALSE)), "", HLOOKUP(AD$1, m_preprocess!$1:$1048576, $D305, FALSE))</f>
        <v/>
      </c>
      <c r="AE305" s="24" t="str">
        <f>IF(ISBLANK(HLOOKUP(AE$1, m_preprocess!$1:$1048576, $D305, FALSE)), "", HLOOKUP(AE$1, m_preprocess!$1:$1048576, $D305, FALSE))</f>
        <v/>
      </c>
      <c r="AF305" s="24" t="str">
        <f>IF(ISBLANK(HLOOKUP(AF$1, m_preprocess!$1:$1048576, $D305, FALSE)), "", HLOOKUP(AF$1, m_preprocess!$1:$1048576, $D305, FALSE))</f>
        <v/>
      </c>
      <c r="AG305" s="24" t="str">
        <f>IF(ISBLANK(HLOOKUP(AG$1, m_preprocess!$1:$1048576, $D305, FALSE)), "", HLOOKUP(AG$1, m_preprocess!$1:$1048576, $D305, FALSE))</f>
        <v/>
      </c>
      <c r="AH305" s="24" t="str">
        <f>IF(ISBLANK(HLOOKUP(AH$1, m_preprocess!$1:$1048576, $D305, FALSE)), "", HLOOKUP(AH$1, m_preprocess!$1:$1048576, $D305, FALSE))</f>
        <v/>
      </c>
      <c r="AI305" s="24" t="str">
        <f>IF(ISBLANK(HLOOKUP(AI$1, m_preprocess!$1:$1048576, $D305, FALSE)), "", HLOOKUP(AI$1, m_preprocess!$1:$1048576, $D305, FALSE))</f>
        <v/>
      </c>
    </row>
    <row r="306" spans="1:35" x14ac:dyDescent="0.25">
      <c r="A306" s="27">
        <v>43221</v>
      </c>
      <c r="B306">
        <v>2018</v>
      </c>
      <c r="C306">
        <f t="shared" si="1"/>
        <v>5</v>
      </c>
      <c r="D306">
        <v>306</v>
      </c>
      <c r="E306" s="24" t="str">
        <f>IF(ISBLANK(HLOOKUP(E$1, m_preprocess!$1:$1048576, $D306, FALSE)), "", HLOOKUP(E$1, m_preprocess!$1:$1048576, $D306, FALSE))</f>
        <v/>
      </c>
      <c r="F306" s="24" t="str">
        <f>IF(ISBLANK(HLOOKUP(F$1, m_preprocess!$1:$1048576, $D306, FALSE)), "", HLOOKUP(F$1, m_preprocess!$1:$1048576, $D306, FALSE))</f>
        <v/>
      </c>
      <c r="G306" s="24" t="str">
        <f>IF(ISBLANK(HLOOKUP(G$1, m_preprocess!$1:$1048576, $D306, FALSE)), "", HLOOKUP(G$1, m_preprocess!$1:$1048576, $D306, FALSE))</f>
        <v/>
      </c>
      <c r="H306" s="24" t="str">
        <f>IF(ISBLANK(HLOOKUP(H$1, m_preprocess!$1:$1048576, $D306, FALSE)), "", HLOOKUP(H$1, m_preprocess!$1:$1048576, $D306, FALSE))</f>
        <v/>
      </c>
      <c r="I306" s="24" t="str">
        <f>IF(ISBLANK(HLOOKUP(I$1, m_preprocess!$1:$1048576, $D306, FALSE)), "", HLOOKUP(I$1, m_preprocess!$1:$1048576, $D306, FALSE))</f>
        <v/>
      </c>
      <c r="J306" s="24" t="str">
        <f>IF(ISBLANK(HLOOKUP(J$1, m_preprocess!$1:$1048576, $D306, FALSE)), "", HLOOKUP(J$1, m_preprocess!$1:$1048576, $D306, FALSE))</f>
        <v/>
      </c>
      <c r="K306" s="24" t="str">
        <f>IF(ISBLANK(HLOOKUP(K$1, m_preprocess!$1:$1048576, $D306, FALSE)), "", HLOOKUP(K$1, m_preprocess!$1:$1048576, $D306, FALSE))</f>
        <v/>
      </c>
      <c r="L306" s="24" t="str">
        <f>IF(ISBLANK(HLOOKUP(L$1, m_preprocess!$1:$1048576, $D306, FALSE)), "", HLOOKUP(L$1, m_preprocess!$1:$1048576, $D306, FALSE))</f>
        <v/>
      </c>
      <c r="M306" s="24" t="str">
        <f>IF(ISBLANK(HLOOKUP(M$1, m_preprocess!$1:$1048576, $D306, FALSE)), "", HLOOKUP(M$1, m_preprocess!$1:$1048576, $D306, FALSE))</f>
        <v/>
      </c>
      <c r="N306" s="24" t="str">
        <f>IF(ISBLANK(HLOOKUP(N$1, m_preprocess!$1:$1048576, $D306, FALSE)), "", HLOOKUP(N$1, m_preprocess!$1:$1048576, $D306, FALSE))</f>
        <v/>
      </c>
      <c r="O306" s="24" t="str">
        <f>IF(ISBLANK(HLOOKUP(O$1, m_preprocess!$1:$1048576, $D306, FALSE)), "", HLOOKUP(O$1, m_preprocess!$1:$1048576, $D306, FALSE))</f>
        <v/>
      </c>
      <c r="P306" s="24" t="str">
        <f>IF(ISBLANK(HLOOKUP(P$1, m_preprocess!$1:$1048576, $D306, FALSE)), "", HLOOKUP(P$1, m_preprocess!$1:$1048576, $D306, FALSE))</f>
        <v/>
      </c>
      <c r="Q306" s="24" t="str">
        <f>IF(ISBLANK(HLOOKUP(Q$1, m_preprocess!$1:$1048576, $D306, FALSE)), "", HLOOKUP(Q$1, m_preprocess!$1:$1048576, $D306, FALSE))</f>
        <v/>
      </c>
      <c r="R306" s="24" t="str">
        <f>IF(ISBLANK(HLOOKUP(R$1, m_preprocess!$1:$1048576, $D306, FALSE)), "", HLOOKUP(R$1, m_preprocess!$1:$1048576, $D306, FALSE))</f>
        <v/>
      </c>
      <c r="S306" s="24" t="str">
        <f>IF(ISBLANK(HLOOKUP(S$1, m_preprocess!$1:$1048576, $D306, FALSE)), "", HLOOKUP(S$1, m_preprocess!$1:$1048576, $D306, FALSE))</f>
        <v/>
      </c>
      <c r="T306" s="24" t="str">
        <f>IF(ISBLANK(HLOOKUP(T$1, m_preprocess!$1:$1048576, $D306, FALSE)), "", HLOOKUP(T$1, m_preprocess!$1:$1048576, $D306, FALSE))</f>
        <v/>
      </c>
      <c r="U306" s="24" t="str">
        <f>IF(ISBLANK(HLOOKUP(U$1, m_preprocess!$1:$1048576, $D306, FALSE)), "", HLOOKUP(U$1, m_preprocess!$1:$1048576, $D306, FALSE))</f>
        <v/>
      </c>
      <c r="V306" s="24" t="str">
        <f>IF(ISBLANK(HLOOKUP(V$1, m_preprocess!$1:$1048576, $D306, FALSE)), "", HLOOKUP(V$1, m_preprocess!$1:$1048576, $D306, FALSE))</f>
        <v/>
      </c>
      <c r="W306" s="24" t="str">
        <f>IF(ISBLANK(HLOOKUP(W$1, m_preprocess!$1:$1048576, $D306, FALSE)), "", HLOOKUP(W$1, m_preprocess!$1:$1048576, $D306, FALSE))</f>
        <v/>
      </c>
      <c r="X306" s="24" t="str">
        <f>IF(ISBLANK(HLOOKUP(X$1, m_preprocess!$1:$1048576, $D306, FALSE)), "", HLOOKUP(X$1, m_preprocess!$1:$1048576, $D306, FALSE))</f>
        <v/>
      </c>
      <c r="Y306" s="24" t="str">
        <f>IF(ISBLANK(HLOOKUP(Y$1, m_preprocess!$1:$1048576, $D306, FALSE)), "", HLOOKUP(Y$1, m_preprocess!$1:$1048576, $D306, FALSE))</f>
        <v/>
      </c>
      <c r="Z306" s="24" t="str">
        <f>IF(ISBLANK(HLOOKUP(Z$1, m_preprocess!$1:$1048576, $D306, FALSE)), "", HLOOKUP(Z$1, m_preprocess!$1:$1048576, $D306, FALSE))</f>
        <v/>
      </c>
      <c r="AA306" s="24" t="str">
        <f>IF(ISBLANK(HLOOKUP(AA$1, m_preprocess!$1:$1048576, $D306, FALSE)), "", HLOOKUP(AA$1, m_preprocess!$1:$1048576, $D306, FALSE))</f>
        <v/>
      </c>
      <c r="AB306" s="24" t="str">
        <f>IF(ISBLANK(HLOOKUP(AB$1, m_preprocess!$1:$1048576, $D306, FALSE)), "", HLOOKUP(AB$1, m_preprocess!$1:$1048576, $D306, FALSE))</f>
        <v/>
      </c>
      <c r="AC306" s="24" t="str">
        <f>IF(ISBLANK(HLOOKUP(AC$1, m_preprocess!$1:$1048576, $D306, FALSE)), "", HLOOKUP(AC$1, m_preprocess!$1:$1048576, $D306, FALSE))</f>
        <v/>
      </c>
      <c r="AD306" s="24" t="str">
        <f>IF(ISBLANK(HLOOKUP(AD$1, m_preprocess!$1:$1048576, $D306, FALSE)), "", HLOOKUP(AD$1, m_preprocess!$1:$1048576, $D306, FALSE))</f>
        <v/>
      </c>
      <c r="AE306" s="24" t="str">
        <f>IF(ISBLANK(HLOOKUP(AE$1, m_preprocess!$1:$1048576, $D306, FALSE)), "", HLOOKUP(AE$1, m_preprocess!$1:$1048576, $D306, FALSE))</f>
        <v/>
      </c>
      <c r="AF306" s="24" t="str">
        <f>IF(ISBLANK(HLOOKUP(AF$1, m_preprocess!$1:$1048576, $D306, FALSE)), "", HLOOKUP(AF$1, m_preprocess!$1:$1048576, $D306, FALSE))</f>
        <v/>
      </c>
      <c r="AG306" s="24" t="str">
        <f>IF(ISBLANK(HLOOKUP(AG$1, m_preprocess!$1:$1048576, $D306, FALSE)), "", HLOOKUP(AG$1, m_preprocess!$1:$1048576, $D306, FALSE))</f>
        <v/>
      </c>
      <c r="AH306" s="24" t="str">
        <f>IF(ISBLANK(HLOOKUP(AH$1, m_preprocess!$1:$1048576, $D306, FALSE)), "", HLOOKUP(AH$1, m_preprocess!$1:$1048576, $D306, FALSE))</f>
        <v/>
      </c>
      <c r="AI306" s="24" t="str">
        <f>IF(ISBLANK(HLOOKUP(AI$1, m_preprocess!$1:$1048576, $D306, FALSE)), "", HLOOKUP(AI$1, m_preprocess!$1:$1048576, $D306, FALSE))</f>
        <v/>
      </c>
    </row>
    <row r="307" spans="1:35" x14ac:dyDescent="0.25">
      <c r="A307" s="27">
        <v>43252</v>
      </c>
      <c r="B307">
        <v>2018</v>
      </c>
      <c r="C307">
        <f t="shared" si="1"/>
        <v>6</v>
      </c>
      <c r="D307">
        <v>307</v>
      </c>
      <c r="E307" s="24" t="str">
        <f>IF(ISBLANK(HLOOKUP(E$1, m_preprocess!$1:$1048576, $D307, FALSE)), "", HLOOKUP(E$1, m_preprocess!$1:$1048576, $D307, FALSE))</f>
        <v/>
      </c>
      <c r="F307" s="24" t="str">
        <f>IF(ISBLANK(HLOOKUP(F$1, m_preprocess!$1:$1048576, $D307, FALSE)), "", HLOOKUP(F$1, m_preprocess!$1:$1048576, $D307, FALSE))</f>
        <v/>
      </c>
      <c r="G307" s="24" t="str">
        <f>IF(ISBLANK(HLOOKUP(G$1, m_preprocess!$1:$1048576, $D307, FALSE)), "", HLOOKUP(G$1, m_preprocess!$1:$1048576, $D307, FALSE))</f>
        <v/>
      </c>
      <c r="H307" s="24" t="str">
        <f>IF(ISBLANK(HLOOKUP(H$1, m_preprocess!$1:$1048576, $D307, FALSE)), "", HLOOKUP(H$1, m_preprocess!$1:$1048576, $D307, FALSE))</f>
        <v/>
      </c>
      <c r="I307" s="24" t="str">
        <f>IF(ISBLANK(HLOOKUP(I$1, m_preprocess!$1:$1048576, $D307, FALSE)), "", HLOOKUP(I$1, m_preprocess!$1:$1048576, $D307, FALSE))</f>
        <v/>
      </c>
      <c r="J307" s="24" t="str">
        <f>IF(ISBLANK(HLOOKUP(J$1, m_preprocess!$1:$1048576, $D307, FALSE)), "", HLOOKUP(J$1, m_preprocess!$1:$1048576, $D307, FALSE))</f>
        <v/>
      </c>
      <c r="K307" s="24" t="str">
        <f>IF(ISBLANK(HLOOKUP(K$1, m_preprocess!$1:$1048576, $D307, FALSE)), "", HLOOKUP(K$1, m_preprocess!$1:$1048576, $D307, FALSE))</f>
        <v/>
      </c>
      <c r="L307" s="24" t="str">
        <f>IF(ISBLANK(HLOOKUP(L$1, m_preprocess!$1:$1048576, $D307, FALSE)), "", HLOOKUP(L$1, m_preprocess!$1:$1048576, $D307, FALSE))</f>
        <v/>
      </c>
      <c r="M307" s="24" t="str">
        <f>IF(ISBLANK(HLOOKUP(M$1, m_preprocess!$1:$1048576, $D307, FALSE)), "", HLOOKUP(M$1, m_preprocess!$1:$1048576, $D307, FALSE))</f>
        <v/>
      </c>
      <c r="N307" s="24" t="str">
        <f>IF(ISBLANK(HLOOKUP(N$1, m_preprocess!$1:$1048576, $D307, FALSE)), "", HLOOKUP(N$1, m_preprocess!$1:$1048576, $D307, FALSE))</f>
        <v/>
      </c>
      <c r="O307" s="24" t="str">
        <f>IF(ISBLANK(HLOOKUP(O$1, m_preprocess!$1:$1048576, $D307, FALSE)), "", HLOOKUP(O$1, m_preprocess!$1:$1048576, $D307, FALSE))</f>
        <v/>
      </c>
      <c r="P307" s="24" t="str">
        <f>IF(ISBLANK(HLOOKUP(P$1, m_preprocess!$1:$1048576, $D307, FALSE)), "", HLOOKUP(P$1, m_preprocess!$1:$1048576, $D307, FALSE))</f>
        <v/>
      </c>
      <c r="Q307" s="24" t="str">
        <f>IF(ISBLANK(HLOOKUP(Q$1, m_preprocess!$1:$1048576, $D307, FALSE)), "", HLOOKUP(Q$1, m_preprocess!$1:$1048576, $D307, FALSE))</f>
        <v/>
      </c>
      <c r="R307" s="24" t="str">
        <f>IF(ISBLANK(HLOOKUP(R$1, m_preprocess!$1:$1048576, $D307, FALSE)), "", HLOOKUP(R$1, m_preprocess!$1:$1048576, $D307, FALSE))</f>
        <v/>
      </c>
      <c r="S307" s="24" t="str">
        <f>IF(ISBLANK(HLOOKUP(S$1, m_preprocess!$1:$1048576, $D307, FALSE)), "", HLOOKUP(S$1, m_preprocess!$1:$1048576, $D307, FALSE))</f>
        <v/>
      </c>
      <c r="T307" s="24" t="str">
        <f>IF(ISBLANK(HLOOKUP(T$1, m_preprocess!$1:$1048576, $D307, FALSE)), "", HLOOKUP(T$1, m_preprocess!$1:$1048576, $D307, FALSE))</f>
        <v/>
      </c>
      <c r="U307" s="24" t="str">
        <f>IF(ISBLANK(HLOOKUP(U$1, m_preprocess!$1:$1048576, $D307, FALSE)), "", HLOOKUP(U$1, m_preprocess!$1:$1048576, $D307, FALSE))</f>
        <v/>
      </c>
      <c r="V307" s="24" t="str">
        <f>IF(ISBLANK(HLOOKUP(V$1, m_preprocess!$1:$1048576, $D307, FALSE)), "", HLOOKUP(V$1, m_preprocess!$1:$1048576, $D307, FALSE))</f>
        <v/>
      </c>
      <c r="W307" s="24" t="str">
        <f>IF(ISBLANK(HLOOKUP(W$1, m_preprocess!$1:$1048576, $D307, FALSE)), "", HLOOKUP(W$1, m_preprocess!$1:$1048576, $D307, FALSE))</f>
        <v/>
      </c>
      <c r="X307" s="24" t="str">
        <f>IF(ISBLANK(HLOOKUP(X$1, m_preprocess!$1:$1048576, $D307, FALSE)), "", HLOOKUP(X$1, m_preprocess!$1:$1048576, $D307, FALSE))</f>
        <v/>
      </c>
      <c r="Y307" s="24" t="str">
        <f>IF(ISBLANK(HLOOKUP(Y$1, m_preprocess!$1:$1048576, $D307, FALSE)), "", HLOOKUP(Y$1, m_preprocess!$1:$1048576, $D307, FALSE))</f>
        <v/>
      </c>
      <c r="Z307" s="24" t="str">
        <f>IF(ISBLANK(HLOOKUP(Z$1, m_preprocess!$1:$1048576, $D307, FALSE)), "", HLOOKUP(Z$1, m_preprocess!$1:$1048576, $D307, FALSE))</f>
        <v/>
      </c>
      <c r="AA307" s="24" t="str">
        <f>IF(ISBLANK(HLOOKUP(AA$1, m_preprocess!$1:$1048576, $D307, FALSE)), "", HLOOKUP(AA$1, m_preprocess!$1:$1048576, $D307, FALSE))</f>
        <v/>
      </c>
      <c r="AB307" s="24" t="str">
        <f>IF(ISBLANK(HLOOKUP(AB$1, m_preprocess!$1:$1048576, $D307, FALSE)), "", HLOOKUP(AB$1, m_preprocess!$1:$1048576, $D307, FALSE))</f>
        <v/>
      </c>
      <c r="AC307" s="24" t="str">
        <f>IF(ISBLANK(HLOOKUP(AC$1, m_preprocess!$1:$1048576, $D307, FALSE)), "", HLOOKUP(AC$1, m_preprocess!$1:$1048576, $D307, FALSE))</f>
        <v/>
      </c>
      <c r="AD307" s="24" t="str">
        <f>IF(ISBLANK(HLOOKUP(AD$1, m_preprocess!$1:$1048576, $D307, FALSE)), "", HLOOKUP(AD$1, m_preprocess!$1:$1048576, $D307, FALSE))</f>
        <v/>
      </c>
      <c r="AE307" s="24" t="str">
        <f>IF(ISBLANK(HLOOKUP(AE$1, m_preprocess!$1:$1048576, $D307, FALSE)), "", HLOOKUP(AE$1, m_preprocess!$1:$1048576, $D307, FALSE))</f>
        <v/>
      </c>
      <c r="AF307" s="24" t="str">
        <f>IF(ISBLANK(HLOOKUP(AF$1, m_preprocess!$1:$1048576, $D307, FALSE)), "", HLOOKUP(AF$1, m_preprocess!$1:$1048576, $D307, FALSE))</f>
        <v/>
      </c>
      <c r="AG307" s="24" t="str">
        <f>IF(ISBLANK(HLOOKUP(AG$1, m_preprocess!$1:$1048576, $D307, FALSE)), "", HLOOKUP(AG$1, m_preprocess!$1:$1048576, $D307, FALSE))</f>
        <v/>
      </c>
      <c r="AH307" s="24" t="str">
        <f>IF(ISBLANK(HLOOKUP(AH$1, m_preprocess!$1:$1048576, $D307, FALSE)), "", HLOOKUP(AH$1, m_preprocess!$1:$1048576, $D307, FALSE))</f>
        <v/>
      </c>
      <c r="AI307" s="24" t="str">
        <f>IF(ISBLANK(HLOOKUP(AI$1, m_preprocess!$1:$1048576, $D307, FALSE)), "", HLOOKUP(AI$1, m_preprocess!$1:$1048576, $D307, FALSE))</f>
        <v/>
      </c>
    </row>
    <row r="308" spans="1:35" x14ac:dyDescent="0.25">
      <c r="A308" s="27">
        <v>43282</v>
      </c>
      <c r="B308">
        <v>2018</v>
      </c>
      <c r="C308">
        <f t="shared" si="1"/>
        <v>7</v>
      </c>
      <c r="D308">
        <v>308</v>
      </c>
      <c r="E308" s="24" t="str">
        <f>IF(ISBLANK(HLOOKUP(E$1, m_preprocess!$1:$1048576, $D308, FALSE)), "", HLOOKUP(E$1, m_preprocess!$1:$1048576, $D308, FALSE))</f>
        <v/>
      </c>
      <c r="F308" s="24" t="str">
        <f>IF(ISBLANK(HLOOKUP(F$1, m_preprocess!$1:$1048576, $D308, FALSE)), "", HLOOKUP(F$1, m_preprocess!$1:$1048576, $D308, FALSE))</f>
        <v/>
      </c>
      <c r="G308" s="24" t="str">
        <f>IF(ISBLANK(HLOOKUP(G$1, m_preprocess!$1:$1048576, $D308, FALSE)), "", HLOOKUP(G$1, m_preprocess!$1:$1048576, $D308, FALSE))</f>
        <v/>
      </c>
      <c r="H308" s="24" t="str">
        <f>IF(ISBLANK(HLOOKUP(H$1, m_preprocess!$1:$1048576, $D308, FALSE)), "", HLOOKUP(H$1, m_preprocess!$1:$1048576, $D308, FALSE))</f>
        <v/>
      </c>
      <c r="I308" s="24" t="str">
        <f>IF(ISBLANK(HLOOKUP(I$1, m_preprocess!$1:$1048576, $D308, FALSE)), "", HLOOKUP(I$1, m_preprocess!$1:$1048576, $D308, FALSE))</f>
        <v/>
      </c>
      <c r="J308" s="24" t="str">
        <f>IF(ISBLANK(HLOOKUP(J$1, m_preprocess!$1:$1048576, $D308, FALSE)), "", HLOOKUP(J$1, m_preprocess!$1:$1048576, $D308, FALSE))</f>
        <v/>
      </c>
      <c r="K308" s="24" t="str">
        <f>IF(ISBLANK(HLOOKUP(K$1, m_preprocess!$1:$1048576, $D308, FALSE)), "", HLOOKUP(K$1, m_preprocess!$1:$1048576, $D308, FALSE))</f>
        <v/>
      </c>
      <c r="L308" s="24" t="str">
        <f>IF(ISBLANK(HLOOKUP(L$1, m_preprocess!$1:$1048576, $D308, FALSE)), "", HLOOKUP(L$1, m_preprocess!$1:$1048576, $D308, FALSE))</f>
        <v/>
      </c>
      <c r="M308" s="24" t="str">
        <f>IF(ISBLANK(HLOOKUP(M$1, m_preprocess!$1:$1048576, $D308, FALSE)), "", HLOOKUP(M$1, m_preprocess!$1:$1048576, $D308, FALSE))</f>
        <v/>
      </c>
      <c r="N308" s="24" t="str">
        <f>IF(ISBLANK(HLOOKUP(N$1, m_preprocess!$1:$1048576, $D308, FALSE)), "", HLOOKUP(N$1, m_preprocess!$1:$1048576, $D308, FALSE))</f>
        <v/>
      </c>
      <c r="O308" s="24" t="str">
        <f>IF(ISBLANK(HLOOKUP(O$1, m_preprocess!$1:$1048576, $D308, FALSE)), "", HLOOKUP(O$1, m_preprocess!$1:$1048576, $D308, FALSE))</f>
        <v/>
      </c>
      <c r="P308" s="24" t="str">
        <f>IF(ISBLANK(HLOOKUP(P$1, m_preprocess!$1:$1048576, $D308, FALSE)), "", HLOOKUP(P$1, m_preprocess!$1:$1048576, $D308, FALSE))</f>
        <v/>
      </c>
      <c r="Q308" s="24" t="str">
        <f>IF(ISBLANK(HLOOKUP(Q$1, m_preprocess!$1:$1048576, $D308, FALSE)), "", HLOOKUP(Q$1, m_preprocess!$1:$1048576, $D308, FALSE))</f>
        <v/>
      </c>
      <c r="R308" s="24" t="str">
        <f>IF(ISBLANK(HLOOKUP(R$1, m_preprocess!$1:$1048576, $D308, FALSE)), "", HLOOKUP(R$1, m_preprocess!$1:$1048576, $D308, FALSE))</f>
        <v/>
      </c>
      <c r="S308" s="24" t="str">
        <f>IF(ISBLANK(HLOOKUP(S$1, m_preprocess!$1:$1048576, $D308, FALSE)), "", HLOOKUP(S$1, m_preprocess!$1:$1048576, $D308, FALSE))</f>
        <v/>
      </c>
      <c r="T308" s="24" t="str">
        <f>IF(ISBLANK(HLOOKUP(T$1, m_preprocess!$1:$1048576, $D308, FALSE)), "", HLOOKUP(T$1, m_preprocess!$1:$1048576, $D308, FALSE))</f>
        <v/>
      </c>
      <c r="U308" s="24" t="str">
        <f>IF(ISBLANK(HLOOKUP(U$1, m_preprocess!$1:$1048576, $D308, FALSE)), "", HLOOKUP(U$1, m_preprocess!$1:$1048576, $D308, FALSE))</f>
        <v/>
      </c>
      <c r="V308" s="24" t="str">
        <f>IF(ISBLANK(HLOOKUP(V$1, m_preprocess!$1:$1048576, $D308, FALSE)), "", HLOOKUP(V$1, m_preprocess!$1:$1048576, $D308, FALSE))</f>
        <v/>
      </c>
      <c r="W308" s="24" t="str">
        <f>IF(ISBLANK(HLOOKUP(W$1, m_preprocess!$1:$1048576, $D308, FALSE)), "", HLOOKUP(W$1, m_preprocess!$1:$1048576, $D308, FALSE))</f>
        <v/>
      </c>
      <c r="X308" s="24" t="str">
        <f>IF(ISBLANK(HLOOKUP(X$1, m_preprocess!$1:$1048576, $D308, FALSE)), "", HLOOKUP(X$1, m_preprocess!$1:$1048576, $D308, FALSE))</f>
        <v/>
      </c>
      <c r="Y308" s="24" t="str">
        <f>IF(ISBLANK(HLOOKUP(Y$1, m_preprocess!$1:$1048576, $D308, FALSE)), "", HLOOKUP(Y$1, m_preprocess!$1:$1048576, $D308, FALSE))</f>
        <v/>
      </c>
      <c r="Z308" s="24" t="str">
        <f>IF(ISBLANK(HLOOKUP(Z$1, m_preprocess!$1:$1048576, $D308, FALSE)), "", HLOOKUP(Z$1, m_preprocess!$1:$1048576, $D308, FALSE))</f>
        <v/>
      </c>
      <c r="AA308" s="24" t="str">
        <f>IF(ISBLANK(HLOOKUP(AA$1, m_preprocess!$1:$1048576, $D308, FALSE)), "", HLOOKUP(AA$1, m_preprocess!$1:$1048576, $D308, FALSE))</f>
        <v/>
      </c>
      <c r="AB308" s="24" t="str">
        <f>IF(ISBLANK(HLOOKUP(AB$1, m_preprocess!$1:$1048576, $D308, FALSE)), "", HLOOKUP(AB$1, m_preprocess!$1:$1048576, $D308, FALSE))</f>
        <v/>
      </c>
      <c r="AC308" s="24" t="str">
        <f>IF(ISBLANK(HLOOKUP(AC$1, m_preprocess!$1:$1048576, $D308, FALSE)), "", HLOOKUP(AC$1, m_preprocess!$1:$1048576, $D308, FALSE))</f>
        <v/>
      </c>
      <c r="AD308" s="24" t="str">
        <f>IF(ISBLANK(HLOOKUP(AD$1, m_preprocess!$1:$1048576, $D308, FALSE)), "", HLOOKUP(AD$1, m_preprocess!$1:$1048576, $D308, FALSE))</f>
        <v/>
      </c>
      <c r="AE308" s="24" t="str">
        <f>IF(ISBLANK(HLOOKUP(AE$1, m_preprocess!$1:$1048576, $D308, FALSE)), "", HLOOKUP(AE$1, m_preprocess!$1:$1048576, $D308, FALSE))</f>
        <v/>
      </c>
      <c r="AF308" s="24" t="str">
        <f>IF(ISBLANK(HLOOKUP(AF$1, m_preprocess!$1:$1048576, $D308, FALSE)), "", HLOOKUP(AF$1, m_preprocess!$1:$1048576, $D308, FALSE))</f>
        <v/>
      </c>
      <c r="AG308" s="24" t="str">
        <f>IF(ISBLANK(HLOOKUP(AG$1, m_preprocess!$1:$1048576, $D308, FALSE)), "", HLOOKUP(AG$1, m_preprocess!$1:$1048576, $D308, FALSE))</f>
        <v/>
      </c>
      <c r="AH308" s="24" t="str">
        <f>IF(ISBLANK(HLOOKUP(AH$1, m_preprocess!$1:$1048576, $D308, FALSE)), "", HLOOKUP(AH$1, m_preprocess!$1:$1048576, $D308, FALSE))</f>
        <v/>
      </c>
      <c r="AI308" s="24" t="str">
        <f>IF(ISBLANK(HLOOKUP(AI$1, m_preprocess!$1:$1048576, $D308, FALSE)), "", HLOOKUP(AI$1, m_preprocess!$1:$1048576, $D308, FALSE))</f>
        <v/>
      </c>
    </row>
    <row r="309" spans="1:35" x14ac:dyDescent="0.25">
      <c r="A309" s="27">
        <v>43313</v>
      </c>
      <c r="B309">
        <v>2018</v>
      </c>
      <c r="C309">
        <f t="shared" si="1"/>
        <v>8</v>
      </c>
      <c r="D309">
        <v>309</v>
      </c>
      <c r="E309" s="24" t="str">
        <f>IF(ISBLANK(HLOOKUP(E$1, m_preprocess!$1:$1048576, $D309, FALSE)), "", HLOOKUP(E$1, m_preprocess!$1:$1048576, $D309, FALSE))</f>
        <v/>
      </c>
      <c r="F309" s="24" t="str">
        <f>IF(ISBLANK(HLOOKUP(F$1, m_preprocess!$1:$1048576, $D309, FALSE)), "", HLOOKUP(F$1, m_preprocess!$1:$1048576, $D309, FALSE))</f>
        <v/>
      </c>
      <c r="G309" s="24" t="str">
        <f>IF(ISBLANK(HLOOKUP(G$1, m_preprocess!$1:$1048576, $D309, FALSE)), "", HLOOKUP(G$1, m_preprocess!$1:$1048576, $D309, FALSE))</f>
        <v/>
      </c>
      <c r="H309" s="24" t="str">
        <f>IF(ISBLANK(HLOOKUP(H$1, m_preprocess!$1:$1048576, $D309, FALSE)), "", HLOOKUP(H$1, m_preprocess!$1:$1048576, $D309, FALSE))</f>
        <v/>
      </c>
      <c r="I309" s="24" t="str">
        <f>IF(ISBLANK(HLOOKUP(I$1, m_preprocess!$1:$1048576, $D309, FALSE)), "", HLOOKUP(I$1, m_preprocess!$1:$1048576, $D309, FALSE))</f>
        <v/>
      </c>
      <c r="J309" s="24" t="str">
        <f>IF(ISBLANK(HLOOKUP(J$1, m_preprocess!$1:$1048576, $D309, FALSE)), "", HLOOKUP(J$1, m_preprocess!$1:$1048576, $D309, FALSE))</f>
        <v/>
      </c>
      <c r="K309" s="24" t="str">
        <f>IF(ISBLANK(HLOOKUP(K$1, m_preprocess!$1:$1048576, $D309, FALSE)), "", HLOOKUP(K$1, m_preprocess!$1:$1048576, $D309, FALSE))</f>
        <v/>
      </c>
      <c r="L309" s="24" t="str">
        <f>IF(ISBLANK(HLOOKUP(L$1, m_preprocess!$1:$1048576, $D309, FALSE)), "", HLOOKUP(L$1, m_preprocess!$1:$1048576, $D309, FALSE))</f>
        <v/>
      </c>
      <c r="M309" s="24" t="str">
        <f>IF(ISBLANK(HLOOKUP(M$1, m_preprocess!$1:$1048576, $D309, FALSE)), "", HLOOKUP(M$1, m_preprocess!$1:$1048576, $D309, FALSE))</f>
        <v/>
      </c>
      <c r="N309" s="24" t="str">
        <f>IF(ISBLANK(HLOOKUP(N$1, m_preprocess!$1:$1048576, $D309, FALSE)), "", HLOOKUP(N$1, m_preprocess!$1:$1048576, $D309, FALSE))</f>
        <v/>
      </c>
      <c r="O309" s="24" t="str">
        <f>IF(ISBLANK(HLOOKUP(O$1, m_preprocess!$1:$1048576, $D309, FALSE)), "", HLOOKUP(O$1, m_preprocess!$1:$1048576, $D309, FALSE))</f>
        <v/>
      </c>
      <c r="P309" s="24" t="str">
        <f>IF(ISBLANK(HLOOKUP(P$1, m_preprocess!$1:$1048576, $D309, FALSE)), "", HLOOKUP(P$1, m_preprocess!$1:$1048576, $D309, FALSE))</f>
        <v/>
      </c>
      <c r="Q309" s="24" t="str">
        <f>IF(ISBLANK(HLOOKUP(Q$1, m_preprocess!$1:$1048576, $D309, FALSE)), "", HLOOKUP(Q$1, m_preprocess!$1:$1048576, $D309, FALSE))</f>
        <v/>
      </c>
      <c r="R309" s="24" t="str">
        <f>IF(ISBLANK(HLOOKUP(R$1, m_preprocess!$1:$1048576, $D309, FALSE)), "", HLOOKUP(R$1, m_preprocess!$1:$1048576, $D309, FALSE))</f>
        <v/>
      </c>
      <c r="S309" s="24" t="str">
        <f>IF(ISBLANK(HLOOKUP(S$1, m_preprocess!$1:$1048576, $D309, FALSE)), "", HLOOKUP(S$1, m_preprocess!$1:$1048576, $D309, FALSE))</f>
        <v/>
      </c>
      <c r="T309" s="24" t="str">
        <f>IF(ISBLANK(HLOOKUP(T$1, m_preprocess!$1:$1048576, $D309, FALSE)), "", HLOOKUP(T$1, m_preprocess!$1:$1048576, $D309, FALSE))</f>
        <v/>
      </c>
      <c r="U309" s="24" t="str">
        <f>IF(ISBLANK(HLOOKUP(U$1, m_preprocess!$1:$1048576, $D309, FALSE)), "", HLOOKUP(U$1, m_preprocess!$1:$1048576, $D309, FALSE))</f>
        <v/>
      </c>
      <c r="V309" s="24" t="str">
        <f>IF(ISBLANK(HLOOKUP(V$1, m_preprocess!$1:$1048576, $D309, FALSE)), "", HLOOKUP(V$1, m_preprocess!$1:$1048576, $D309, FALSE))</f>
        <v/>
      </c>
      <c r="W309" s="24" t="str">
        <f>IF(ISBLANK(HLOOKUP(W$1, m_preprocess!$1:$1048576, $D309, FALSE)), "", HLOOKUP(W$1, m_preprocess!$1:$1048576, $D309, FALSE))</f>
        <v/>
      </c>
      <c r="X309" s="24" t="str">
        <f>IF(ISBLANK(HLOOKUP(X$1, m_preprocess!$1:$1048576, $D309, FALSE)), "", HLOOKUP(X$1, m_preprocess!$1:$1048576, $D309, FALSE))</f>
        <v/>
      </c>
      <c r="Y309" s="24" t="str">
        <f>IF(ISBLANK(HLOOKUP(Y$1, m_preprocess!$1:$1048576, $D309, FALSE)), "", HLOOKUP(Y$1, m_preprocess!$1:$1048576, $D309, FALSE))</f>
        <v/>
      </c>
      <c r="Z309" s="24" t="str">
        <f>IF(ISBLANK(HLOOKUP(Z$1, m_preprocess!$1:$1048576, $D309, FALSE)), "", HLOOKUP(Z$1, m_preprocess!$1:$1048576, $D309, FALSE))</f>
        <v/>
      </c>
      <c r="AA309" s="24" t="str">
        <f>IF(ISBLANK(HLOOKUP(AA$1, m_preprocess!$1:$1048576, $D309, FALSE)), "", HLOOKUP(AA$1, m_preprocess!$1:$1048576, $D309, FALSE))</f>
        <v/>
      </c>
      <c r="AB309" s="24" t="str">
        <f>IF(ISBLANK(HLOOKUP(AB$1, m_preprocess!$1:$1048576, $D309, FALSE)), "", HLOOKUP(AB$1, m_preprocess!$1:$1048576, $D309, FALSE))</f>
        <v/>
      </c>
      <c r="AC309" s="24" t="str">
        <f>IF(ISBLANK(HLOOKUP(AC$1, m_preprocess!$1:$1048576, $D309, FALSE)), "", HLOOKUP(AC$1, m_preprocess!$1:$1048576, $D309, FALSE))</f>
        <v/>
      </c>
      <c r="AD309" s="24" t="str">
        <f>IF(ISBLANK(HLOOKUP(AD$1, m_preprocess!$1:$1048576, $D309, FALSE)), "", HLOOKUP(AD$1, m_preprocess!$1:$1048576, $D309, FALSE))</f>
        <v/>
      </c>
      <c r="AE309" s="24" t="str">
        <f>IF(ISBLANK(HLOOKUP(AE$1, m_preprocess!$1:$1048576, $D309, FALSE)), "", HLOOKUP(AE$1, m_preprocess!$1:$1048576, $D309, FALSE))</f>
        <v/>
      </c>
      <c r="AF309" s="24" t="str">
        <f>IF(ISBLANK(HLOOKUP(AF$1, m_preprocess!$1:$1048576, $D309, FALSE)), "", HLOOKUP(AF$1, m_preprocess!$1:$1048576, $D309, FALSE))</f>
        <v/>
      </c>
      <c r="AG309" s="24" t="str">
        <f>IF(ISBLANK(HLOOKUP(AG$1, m_preprocess!$1:$1048576, $D309, FALSE)), "", HLOOKUP(AG$1, m_preprocess!$1:$1048576, $D309, FALSE))</f>
        <v/>
      </c>
      <c r="AH309" s="24" t="str">
        <f>IF(ISBLANK(HLOOKUP(AH$1, m_preprocess!$1:$1048576, $D309, FALSE)), "", HLOOKUP(AH$1, m_preprocess!$1:$1048576, $D309, FALSE))</f>
        <v/>
      </c>
      <c r="AI309" s="24" t="str">
        <f>IF(ISBLANK(HLOOKUP(AI$1, m_preprocess!$1:$1048576, $D309, FALSE)), "", HLOOKUP(AI$1, m_preprocess!$1:$1048576, $D309, FALSE))</f>
        <v/>
      </c>
    </row>
    <row r="310" spans="1:35" x14ac:dyDescent="0.25">
      <c r="A310" s="27">
        <v>43344</v>
      </c>
      <c r="B310">
        <v>2018</v>
      </c>
      <c r="C310">
        <f t="shared" si="1"/>
        <v>9</v>
      </c>
      <c r="D310">
        <v>310</v>
      </c>
      <c r="E310" s="24" t="str">
        <f>IF(ISBLANK(HLOOKUP(E$1, m_preprocess!$1:$1048576, $D310, FALSE)), "", HLOOKUP(E$1, m_preprocess!$1:$1048576, $D310, FALSE))</f>
        <v/>
      </c>
      <c r="F310" s="24" t="str">
        <f>IF(ISBLANK(HLOOKUP(F$1, m_preprocess!$1:$1048576, $D310, FALSE)), "", HLOOKUP(F$1, m_preprocess!$1:$1048576, $D310, FALSE))</f>
        <v/>
      </c>
      <c r="G310" s="24" t="str">
        <f>IF(ISBLANK(HLOOKUP(G$1, m_preprocess!$1:$1048576, $D310, FALSE)), "", HLOOKUP(G$1, m_preprocess!$1:$1048576, $D310, FALSE))</f>
        <v/>
      </c>
      <c r="H310" s="24" t="str">
        <f>IF(ISBLANK(HLOOKUP(H$1, m_preprocess!$1:$1048576, $D310, FALSE)), "", HLOOKUP(H$1, m_preprocess!$1:$1048576, $D310, FALSE))</f>
        <v/>
      </c>
      <c r="I310" s="24" t="str">
        <f>IF(ISBLANK(HLOOKUP(I$1, m_preprocess!$1:$1048576, $D310, FALSE)), "", HLOOKUP(I$1, m_preprocess!$1:$1048576, $D310, FALSE))</f>
        <v/>
      </c>
      <c r="J310" s="24" t="str">
        <f>IF(ISBLANK(HLOOKUP(J$1, m_preprocess!$1:$1048576, $D310, FALSE)), "", HLOOKUP(J$1, m_preprocess!$1:$1048576, $D310, FALSE))</f>
        <v/>
      </c>
      <c r="K310" s="24" t="str">
        <f>IF(ISBLANK(HLOOKUP(K$1, m_preprocess!$1:$1048576, $D310, FALSE)), "", HLOOKUP(K$1, m_preprocess!$1:$1048576, $D310, FALSE))</f>
        <v/>
      </c>
      <c r="L310" s="24" t="str">
        <f>IF(ISBLANK(HLOOKUP(L$1, m_preprocess!$1:$1048576, $D310, FALSE)), "", HLOOKUP(L$1, m_preprocess!$1:$1048576, $D310, FALSE))</f>
        <v/>
      </c>
      <c r="M310" s="24" t="str">
        <f>IF(ISBLANK(HLOOKUP(M$1, m_preprocess!$1:$1048576, $D310, FALSE)), "", HLOOKUP(M$1, m_preprocess!$1:$1048576, $D310, FALSE))</f>
        <v/>
      </c>
      <c r="N310" s="24" t="str">
        <f>IF(ISBLANK(HLOOKUP(N$1, m_preprocess!$1:$1048576, $D310, FALSE)), "", HLOOKUP(N$1, m_preprocess!$1:$1048576, $D310, FALSE))</f>
        <v/>
      </c>
      <c r="O310" s="24" t="str">
        <f>IF(ISBLANK(HLOOKUP(O$1, m_preprocess!$1:$1048576, $D310, FALSE)), "", HLOOKUP(O$1, m_preprocess!$1:$1048576, $D310, FALSE))</f>
        <v/>
      </c>
      <c r="P310" s="24" t="str">
        <f>IF(ISBLANK(HLOOKUP(P$1, m_preprocess!$1:$1048576, $D310, FALSE)), "", HLOOKUP(P$1, m_preprocess!$1:$1048576, $D310, FALSE))</f>
        <v/>
      </c>
      <c r="Q310" s="24" t="str">
        <f>IF(ISBLANK(HLOOKUP(Q$1, m_preprocess!$1:$1048576, $D310, FALSE)), "", HLOOKUP(Q$1, m_preprocess!$1:$1048576, $D310, FALSE))</f>
        <v/>
      </c>
      <c r="R310" s="24" t="str">
        <f>IF(ISBLANK(HLOOKUP(R$1, m_preprocess!$1:$1048576, $D310, FALSE)), "", HLOOKUP(R$1, m_preprocess!$1:$1048576, $D310, FALSE))</f>
        <v/>
      </c>
      <c r="S310" s="24" t="str">
        <f>IF(ISBLANK(HLOOKUP(S$1, m_preprocess!$1:$1048576, $D310, FALSE)), "", HLOOKUP(S$1, m_preprocess!$1:$1048576, $D310, FALSE))</f>
        <v/>
      </c>
      <c r="T310" s="24" t="str">
        <f>IF(ISBLANK(HLOOKUP(T$1, m_preprocess!$1:$1048576, $D310, FALSE)), "", HLOOKUP(T$1, m_preprocess!$1:$1048576, $D310, FALSE))</f>
        <v/>
      </c>
      <c r="U310" s="24" t="str">
        <f>IF(ISBLANK(HLOOKUP(U$1, m_preprocess!$1:$1048576, $D310, FALSE)), "", HLOOKUP(U$1, m_preprocess!$1:$1048576, $D310, FALSE))</f>
        <v/>
      </c>
      <c r="V310" s="24" t="str">
        <f>IF(ISBLANK(HLOOKUP(V$1, m_preprocess!$1:$1048576, $D310, FALSE)), "", HLOOKUP(V$1, m_preprocess!$1:$1048576, $D310, FALSE))</f>
        <v/>
      </c>
      <c r="W310" s="24" t="str">
        <f>IF(ISBLANK(HLOOKUP(W$1, m_preprocess!$1:$1048576, $D310, FALSE)), "", HLOOKUP(W$1, m_preprocess!$1:$1048576, $D310, FALSE))</f>
        <v/>
      </c>
      <c r="X310" s="24" t="str">
        <f>IF(ISBLANK(HLOOKUP(X$1, m_preprocess!$1:$1048576, $D310, FALSE)), "", HLOOKUP(X$1, m_preprocess!$1:$1048576, $D310, FALSE))</f>
        <v/>
      </c>
      <c r="Y310" s="24" t="str">
        <f>IF(ISBLANK(HLOOKUP(Y$1, m_preprocess!$1:$1048576, $D310, FALSE)), "", HLOOKUP(Y$1, m_preprocess!$1:$1048576, $D310, FALSE))</f>
        <v/>
      </c>
      <c r="Z310" s="24" t="str">
        <f>IF(ISBLANK(HLOOKUP(Z$1, m_preprocess!$1:$1048576, $D310, FALSE)), "", HLOOKUP(Z$1, m_preprocess!$1:$1048576, $D310, FALSE))</f>
        <v/>
      </c>
      <c r="AA310" s="24" t="str">
        <f>IF(ISBLANK(HLOOKUP(AA$1, m_preprocess!$1:$1048576, $D310, FALSE)), "", HLOOKUP(AA$1, m_preprocess!$1:$1048576, $D310, FALSE))</f>
        <v/>
      </c>
      <c r="AB310" s="24" t="str">
        <f>IF(ISBLANK(HLOOKUP(AB$1, m_preprocess!$1:$1048576, $D310, FALSE)), "", HLOOKUP(AB$1, m_preprocess!$1:$1048576, $D310, FALSE))</f>
        <v/>
      </c>
      <c r="AC310" s="24" t="str">
        <f>IF(ISBLANK(HLOOKUP(AC$1, m_preprocess!$1:$1048576, $D310, FALSE)), "", HLOOKUP(AC$1, m_preprocess!$1:$1048576, $D310, FALSE))</f>
        <v/>
      </c>
      <c r="AD310" s="24" t="str">
        <f>IF(ISBLANK(HLOOKUP(AD$1, m_preprocess!$1:$1048576, $D310, FALSE)), "", HLOOKUP(AD$1, m_preprocess!$1:$1048576, $D310, FALSE))</f>
        <v/>
      </c>
      <c r="AE310" s="24" t="str">
        <f>IF(ISBLANK(HLOOKUP(AE$1, m_preprocess!$1:$1048576, $D310, FALSE)), "", HLOOKUP(AE$1, m_preprocess!$1:$1048576, $D310, FALSE))</f>
        <v/>
      </c>
      <c r="AF310" s="24" t="str">
        <f>IF(ISBLANK(HLOOKUP(AF$1, m_preprocess!$1:$1048576, $D310, FALSE)), "", HLOOKUP(AF$1, m_preprocess!$1:$1048576, $D310, FALSE))</f>
        <v/>
      </c>
      <c r="AG310" s="24" t="str">
        <f>IF(ISBLANK(HLOOKUP(AG$1, m_preprocess!$1:$1048576, $D310, FALSE)), "", HLOOKUP(AG$1, m_preprocess!$1:$1048576, $D310, FALSE))</f>
        <v/>
      </c>
      <c r="AH310" s="24" t="str">
        <f>IF(ISBLANK(HLOOKUP(AH$1, m_preprocess!$1:$1048576, $D310, FALSE)), "", HLOOKUP(AH$1, m_preprocess!$1:$1048576, $D310, FALSE))</f>
        <v/>
      </c>
      <c r="AI310" s="24" t="str">
        <f>IF(ISBLANK(HLOOKUP(AI$1, m_preprocess!$1:$1048576, $D310, FALSE)), "", HLOOKUP(AI$1, m_preprocess!$1:$1048576, $D310, FALSE))</f>
        <v/>
      </c>
    </row>
    <row r="311" spans="1:35" x14ac:dyDescent="0.25">
      <c r="A311" s="27">
        <v>43374</v>
      </c>
      <c r="B311">
        <v>2018</v>
      </c>
      <c r="C311">
        <f t="shared" si="1"/>
        <v>10</v>
      </c>
      <c r="D311">
        <v>311</v>
      </c>
      <c r="E311" s="24" t="str">
        <f>IF(ISBLANK(HLOOKUP(E$1, m_preprocess!$1:$1048576, $D311, FALSE)), "", HLOOKUP(E$1, m_preprocess!$1:$1048576, $D311, FALSE))</f>
        <v/>
      </c>
      <c r="F311" s="24" t="str">
        <f>IF(ISBLANK(HLOOKUP(F$1, m_preprocess!$1:$1048576, $D311, FALSE)), "", HLOOKUP(F$1, m_preprocess!$1:$1048576, $D311, FALSE))</f>
        <v/>
      </c>
      <c r="G311" s="24" t="str">
        <f>IF(ISBLANK(HLOOKUP(G$1, m_preprocess!$1:$1048576, $D311, FALSE)), "", HLOOKUP(G$1, m_preprocess!$1:$1048576, $D311, FALSE))</f>
        <v/>
      </c>
      <c r="H311" s="24" t="str">
        <f>IF(ISBLANK(HLOOKUP(H$1, m_preprocess!$1:$1048576, $D311, FALSE)), "", HLOOKUP(H$1, m_preprocess!$1:$1048576, $D311, FALSE))</f>
        <v/>
      </c>
      <c r="I311" s="24" t="str">
        <f>IF(ISBLANK(HLOOKUP(I$1, m_preprocess!$1:$1048576, $D311, FALSE)), "", HLOOKUP(I$1, m_preprocess!$1:$1048576, $D311, FALSE))</f>
        <v/>
      </c>
      <c r="J311" s="24" t="str">
        <f>IF(ISBLANK(HLOOKUP(J$1, m_preprocess!$1:$1048576, $D311, FALSE)), "", HLOOKUP(J$1, m_preprocess!$1:$1048576, $D311, FALSE))</f>
        <v/>
      </c>
      <c r="K311" s="24" t="str">
        <f>IF(ISBLANK(HLOOKUP(K$1, m_preprocess!$1:$1048576, $D311, FALSE)), "", HLOOKUP(K$1, m_preprocess!$1:$1048576, $D311, FALSE))</f>
        <v/>
      </c>
      <c r="L311" s="24" t="str">
        <f>IF(ISBLANK(HLOOKUP(L$1, m_preprocess!$1:$1048576, $D311, FALSE)), "", HLOOKUP(L$1, m_preprocess!$1:$1048576, $D311, FALSE))</f>
        <v/>
      </c>
      <c r="M311" s="24" t="str">
        <f>IF(ISBLANK(HLOOKUP(M$1, m_preprocess!$1:$1048576, $D311, FALSE)), "", HLOOKUP(M$1, m_preprocess!$1:$1048576, $D311, FALSE))</f>
        <v/>
      </c>
      <c r="N311" s="24" t="str">
        <f>IF(ISBLANK(HLOOKUP(N$1, m_preprocess!$1:$1048576, $D311, FALSE)), "", HLOOKUP(N$1, m_preprocess!$1:$1048576, $D311, FALSE))</f>
        <v/>
      </c>
      <c r="O311" s="24" t="str">
        <f>IF(ISBLANK(HLOOKUP(O$1, m_preprocess!$1:$1048576, $D311, FALSE)), "", HLOOKUP(O$1, m_preprocess!$1:$1048576, $D311, FALSE))</f>
        <v/>
      </c>
      <c r="P311" s="24" t="str">
        <f>IF(ISBLANK(HLOOKUP(P$1, m_preprocess!$1:$1048576, $D311, FALSE)), "", HLOOKUP(P$1, m_preprocess!$1:$1048576, $D311, FALSE))</f>
        <v/>
      </c>
      <c r="Q311" s="24" t="str">
        <f>IF(ISBLANK(HLOOKUP(Q$1, m_preprocess!$1:$1048576, $D311, FALSE)), "", HLOOKUP(Q$1, m_preprocess!$1:$1048576, $D311, FALSE))</f>
        <v/>
      </c>
      <c r="R311" s="24" t="str">
        <f>IF(ISBLANK(HLOOKUP(R$1, m_preprocess!$1:$1048576, $D311, FALSE)), "", HLOOKUP(R$1, m_preprocess!$1:$1048576, $D311, FALSE))</f>
        <v/>
      </c>
      <c r="S311" s="24" t="str">
        <f>IF(ISBLANK(HLOOKUP(S$1, m_preprocess!$1:$1048576, $D311, FALSE)), "", HLOOKUP(S$1, m_preprocess!$1:$1048576, $D311, FALSE))</f>
        <v/>
      </c>
      <c r="T311" s="24" t="str">
        <f>IF(ISBLANK(HLOOKUP(T$1, m_preprocess!$1:$1048576, $D311, FALSE)), "", HLOOKUP(T$1, m_preprocess!$1:$1048576, $D311, FALSE))</f>
        <v/>
      </c>
      <c r="U311" s="24" t="str">
        <f>IF(ISBLANK(HLOOKUP(U$1, m_preprocess!$1:$1048576, $D311, FALSE)), "", HLOOKUP(U$1, m_preprocess!$1:$1048576, $D311, FALSE))</f>
        <v/>
      </c>
      <c r="V311" s="24" t="str">
        <f>IF(ISBLANK(HLOOKUP(V$1, m_preprocess!$1:$1048576, $D311, FALSE)), "", HLOOKUP(V$1, m_preprocess!$1:$1048576, $D311, FALSE))</f>
        <v/>
      </c>
      <c r="W311" s="24" t="str">
        <f>IF(ISBLANK(HLOOKUP(W$1, m_preprocess!$1:$1048576, $D311, FALSE)), "", HLOOKUP(W$1, m_preprocess!$1:$1048576, $D311, FALSE))</f>
        <v/>
      </c>
      <c r="X311" s="24" t="str">
        <f>IF(ISBLANK(HLOOKUP(X$1, m_preprocess!$1:$1048576, $D311, FALSE)), "", HLOOKUP(X$1, m_preprocess!$1:$1048576, $D311, FALSE))</f>
        <v/>
      </c>
      <c r="Y311" s="24" t="str">
        <f>IF(ISBLANK(HLOOKUP(Y$1, m_preprocess!$1:$1048576, $D311, FALSE)), "", HLOOKUP(Y$1, m_preprocess!$1:$1048576, $D311, FALSE))</f>
        <v/>
      </c>
      <c r="Z311" s="24" t="str">
        <f>IF(ISBLANK(HLOOKUP(Z$1, m_preprocess!$1:$1048576, $D311, FALSE)), "", HLOOKUP(Z$1, m_preprocess!$1:$1048576, $D311, FALSE))</f>
        <v/>
      </c>
      <c r="AA311" s="24" t="str">
        <f>IF(ISBLANK(HLOOKUP(AA$1, m_preprocess!$1:$1048576, $D311, FALSE)), "", HLOOKUP(AA$1, m_preprocess!$1:$1048576, $D311, FALSE))</f>
        <v/>
      </c>
      <c r="AB311" s="24" t="str">
        <f>IF(ISBLANK(HLOOKUP(AB$1, m_preprocess!$1:$1048576, $D311, FALSE)), "", HLOOKUP(AB$1, m_preprocess!$1:$1048576, $D311, FALSE))</f>
        <v/>
      </c>
      <c r="AC311" s="24" t="str">
        <f>IF(ISBLANK(HLOOKUP(AC$1, m_preprocess!$1:$1048576, $D311, FALSE)), "", HLOOKUP(AC$1, m_preprocess!$1:$1048576, $D311, FALSE))</f>
        <v/>
      </c>
      <c r="AD311" s="24" t="str">
        <f>IF(ISBLANK(HLOOKUP(AD$1, m_preprocess!$1:$1048576, $D311, FALSE)), "", HLOOKUP(AD$1, m_preprocess!$1:$1048576, $D311, FALSE))</f>
        <v/>
      </c>
      <c r="AE311" s="24" t="str">
        <f>IF(ISBLANK(HLOOKUP(AE$1, m_preprocess!$1:$1048576, $D311, FALSE)), "", HLOOKUP(AE$1, m_preprocess!$1:$1048576, $D311, FALSE))</f>
        <v/>
      </c>
      <c r="AF311" s="24" t="str">
        <f>IF(ISBLANK(HLOOKUP(AF$1, m_preprocess!$1:$1048576, $D311, FALSE)), "", HLOOKUP(AF$1, m_preprocess!$1:$1048576, $D311, FALSE))</f>
        <v/>
      </c>
      <c r="AG311" s="24" t="str">
        <f>IF(ISBLANK(HLOOKUP(AG$1, m_preprocess!$1:$1048576, $D311, FALSE)), "", HLOOKUP(AG$1, m_preprocess!$1:$1048576, $D311, FALSE))</f>
        <v/>
      </c>
      <c r="AH311" s="24" t="str">
        <f>IF(ISBLANK(HLOOKUP(AH$1, m_preprocess!$1:$1048576, $D311, FALSE)), "", HLOOKUP(AH$1, m_preprocess!$1:$1048576, $D311, FALSE))</f>
        <v/>
      </c>
      <c r="AI311" s="24" t="str">
        <f>IF(ISBLANK(HLOOKUP(AI$1, m_preprocess!$1:$1048576, $D311, FALSE)), "", HLOOKUP(AI$1, m_preprocess!$1:$1048576, $D311, FALSE))</f>
        <v/>
      </c>
    </row>
    <row r="312" spans="1:35" x14ac:dyDescent="0.25">
      <c r="A312" s="27">
        <v>43405</v>
      </c>
      <c r="B312">
        <v>2018</v>
      </c>
      <c r="C312">
        <f t="shared" si="1"/>
        <v>11</v>
      </c>
      <c r="D312">
        <v>312</v>
      </c>
      <c r="E312" s="24" t="str">
        <f>IF(ISBLANK(HLOOKUP(E$1, m_preprocess!$1:$1048576, $D312, FALSE)), "", HLOOKUP(E$1, m_preprocess!$1:$1048576, $D312, FALSE))</f>
        <v/>
      </c>
      <c r="F312" s="24" t="str">
        <f>IF(ISBLANK(HLOOKUP(F$1, m_preprocess!$1:$1048576, $D312, FALSE)), "", HLOOKUP(F$1, m_preprocess!$1:$1048576, $D312, FALSE))</f>
        <v/>
      </c>
      <c r="G312" s="24" t="str">
        <f>IF(ISBLANK(HLOOKUP(G$1, m_preprocess!$1:$1048576, $D312, FALSE)), "", HLOOKUP(G$1, m_preprocess!$1:$1048576, $D312, FALSE))</f>
        <v/>
      </c>
      <c r="H312" s="24" t="str">
        <f>IF(ISBLANK(HLOOKUP(H$1, m_preprocess!$1:$1048576, $D312, FALSE)), "", HLOOKUP(H$1, m_preprocess!$1:$1048576, $D312, FALSE))</f>
        <v/>
      </c>
      <c r="I312" s="24" t="str">
        <f>IF(ISBLANK(HLOOKUP(I$1, m_preprocess!$1:$1048576, $D312, FALSE)), "", HLOOKUP(I$1, m_preprocess!$1:$1048576, $D312, FALSE))</f>
        <v/>
      </c>
      <c r="J312" s="24" t="str">
        <f>IF(ISBLANK(HLOOKUP(J$1, m_preprocess!$1:$1048576, $D312, FALSE)), "", HLOOKUP(J$1, m_preprocess!$1:$1048576, $D312, FALSE))</f>
        <v/>
      </c>
      <c r="K312" s="24" t="str">
        <f>IF(ISBLANK(HLOOKUP(K$1, m_preprocess!$1:$1048576, $D312, FALSE)), "", HLOOKUP(K$1, m_preprocess!$1:$1048576, $D312, FALSE))</f>
        <v/>
      </c>
      <c r="L312" s="24" t="str">
        <f>IF(ISBLANK(HLOOKUP(L$1, m_preprocess!$1:$1048576, $D312, FALSE)), "", HLOOKUP(L$1, m_preprocess!$1:$1048576, $D312, FALSE))</f>
        <v/>
      </c>
      <c r="M312" s="24" t="str">
        <f>IF(ISBLANK(HLOOKUP(M$1, m_preprocess!$1:$1048576, $D312, FALSE)), "", HLOOKUP(M$1, m_preprocess!$1:$1048576, $D312, FALSE))</f>
        <v/>
      </c>
      <c r="N312" s="24" t="str">
        <f>IF(ISBLANK(HLOOKUP(N$1, m_preprocess!$1:$1048576, $D312, FALSE)), "", HLOOKUP(N$1, m_preprocess!$1:$1048576, $D312, FALSE))</f>
        <v/>
      </c>
      <c r="O312" s="24" t="str">
        <f>IF(ISBLANK(HLOOKUP(O$1, m_preprocess!$1:$1048576, $D312, FALSE)), "", HLOOKUP(O$1, m_preprocess!$1:$1048576, $D312, FALSE))</f>
        <v/>
      </c>
      <c r="P312" s="24" t="str">
        <f>IF(ISBLANK(HLOOKUP(P$1, m_preprocess!$1:$1048576, $D312, FALSE)), "", HLOOKUP(P$1, m_preprocess!$1:$1048576, $D312, FALSE))</f>
        <v/>
      </c>
      <c r="Q312" s="24" t="str">
        <f>IF(ISBLANK(HLOOKUP(Q$1, m_preprocess!$1:$1048576, $D312, FALSE)), "", HLOOKUP(Q$1, m_preprocess!$1:$1048576, $D312, FALSE))</f>
        <v/>
      </c>
      <c r="R312" s="24" t="str">
        <f>IF(ISBLANK(HLOOKUP(R$1, m_preprocess!$1:$1048576, $D312, FALSE)), "", HLOOKUP(R$1, m_preprocess!$1:$1048576, $D312, FALSE))</f>
        <v/>
      </c>
      <c r="S312" s="24" t="str">
        <f>IF(ISBLANK(HLOOKUP(S$1, m_preprocess!$1:$1048576, $D312, FALSE)), "", HLOOKUP(S$1, m_preprocess!$1:$1048576, $D312, FALSE))</f>
        <v/>
      </c>
      <c r="T312" s="24" t="str">
        <f>IF(ISBLANK(HLOOKUP(T$1, m_preprocess!$1:$1048576, $D312, FALSE)), "", HLOOKUP(T$1, m_preprocess!$1:$1048576, $D312, FALSE))</f>
        <v/>
      </c>
      <c r="U312" s="24" t="str">
        <f>IF(ISBLANK(HLOOKUP(U$1, m_preprocess!$1:$1048576, $D312, FALSE)), "", HLOOKUP(U$1, m_preprocess!$1:$1048576, $D312, FALSE))</f>
        <v/>
      </c>
      <c r="V312" s="24" t="str">
        <f>IF(ISBLANK(HLOOKUP(V$1, m_preprocess!$1:$1048576, $D312, FALSE)), "", HLOOKUP(V$1, m_preprocess!$1:$1048576, $D312, FALSE))</f>
        <v/>
      </c>
      <c r="W312" s="24" t="str">
        <f>IF(ISBLANK(HLOOKUP(W$1, m_preprocess!$1:$1048576, $D312, FALSE)), "", HLOOKUP(W$1, m_preprocess!$1:$1048576, $D312, FALSE))</f>
        <v/>
      </c>
      <c r="X312" s="24" t="str">
        <f>IF(ISBLANK(HLOOKUP(X$1, m_preprocess!$1:$1048576, $D312, FALSE)), "", HLOOKUP(X$1, m_preprocess!$1:$1048576, $D312, FALSE))</f>
        <v/>
      </c>
      <c r="Y312" s="24" t="str">
        <f>IF(ISBLANK(HLOOKUP(Y$1, m_preprocess!$1:$1048576, $D312, FALSE)), "", HLOOKUP(Y$1, m_preprocess!$1:$1048576, $D312, FALSE))</f>
        <v/>
      </c>
      <c r="Z312" s="24" t="str">
        <f>IF(ISBLANK(HLOOKUP(Z$1, m_preprocess!$1:$1048576, $D312, FALSE)), "", HLOOKUP(Z$1, m_preprocess!$1:$1048576, $D312, FALSE))</f>
        <v/>
      </c>
      <c r="AA312" s="24" t="str">
        <f>IF(ISBLANK(HLOOKUP(AA$1, m_preprocess!$1:$1048576, $D312, FALSE)), "", HLOOKUP(AA$1, m_preprocess!$1:$1048576, $D312, FALSE))</f>
        <v/>
      </c>
      <c r="AB312" s="24" t="str">
        <f>IF(ISBLANK(HLOOKUP(AB$1, m_preprocess!$1:$1048576, $D312, FALSE)), "", HLOOKUP(AB$1, m_preprocess!$1:$1048576, $D312, FALSE))</f>
        <v/>
      </c>
      <c r="AC312" s="24" t="str">
        <f>IF(ISBLANK(HLOOKUP(AC$1, m_preprocess!$1:$1048576, $D312, FALSE)), "", HLOOKUP(AC$1, m_preprocess!$1:$1048576, $D312, FALSE))</f>
        <v/>
      </c>
      <c r="AD312" s="24" t="str">
        <f>IF(ISBLANK(HLOOKUP(AD$1, m_preprocess!$1:$1048576, $D312, FALSE)), "", HLOOKUP(AD$1, m_preprocess!$1:$1048576, $D312, FALSE))</f>
        <v/>
      </c>
      <c r="AE312" s="24" t="str">
        <f>IF(ISBLANK(HLOOKUP(AE$1, m_preprocess!$1:$1048576, $D312, FALSE)), "", HLOOKUP(AE$1, m_preprocess!$1:$1048576, $D312, FALSE))</f>
        <v/>
      </c>
      <c r="AF312" s="24" t="str">
        <f>IF(ISBLANK(HLOOKUP(AF$1, m_preprocess!$1:$1048576, $D312, FALSE)), "", HLOOKUP(AF$1, m_preprocess!$1:$1048576, $D312, FALSE))</f>
        <v/>
      </c>
      <c r="AG312" s="24" t="str">
        <f>IF(ISBLANK(HLOOKUP(AG$1, m_preprocess!$1:$1048576, $D312, FALSE)), "", HLOOKUP(AG$1, m_preprocess!$1:$1048576, $D312, FALSE))</f>
        <v/>
      </c>
      <c r="AH312" s="24" t="str">
        <f>IF(ISBLANK(HLOOKUP(AH$1, m_preprocess!$1:$1048576, $D312, FALSE)), "", HLOOKUP(AH$1, m_preprocess!$1:$1048576, $D312, FALSE))</f>
        <v/>
      </c>
      <c r="AI312" s="24" t="str">
        <f>IF(ISBLANK(HLOOKUP(AI$1, m_preprocess!$1:$1048576, $D312, FALSE)), "", HLOOKUP(AI$1, m_preprocess!$1:$1048576, $D312, FALSE))</f>
        <v/>
      </c>
    </row>
    <row r="313" spans="1:35" x14ac:dyDescent="0.25">
      <c r="A313" s="27">
        <v>43435</v>
      </c>
      <c r="B313">
        <v>2018</v>
      </c>
      <c r="C313">
        <f t="shared" si="1"/>
        <v>12</v>
      </c>
      <c r="D313">
        <v>313</v>
      </c>
      <c r="E313" s="24" t="str">
        <f>IF(ISBLANK(HLOOKUP(E$1, m_preprocess!$1:$1048576, $D313, FALSE)), "", HLOOKUP(E$1, m_preprocess!$1:$1048576, $D313, FALSE))</f>
        <v/>
      </c>
      <c r="F313" s="24" t="str">
        <f>IF(ISBLANK(HLOOKUP(F$1, m_preprocess!$1:$1048576, $D313, FALSE)), "", HLOOKUP(F$1, m_preprocess!$1:$1048576, $D313, FALSE))</f>
        <v/>
      </c>
      <c r="G313" s="24" t="str">
        <f>IF(ISBLANK(HLOOKUP(G$1, m_preprocess!$1:$1048576, $D313, FALSE)), "", HLOOKUP(G$1, m_preprocess!$1:$1048576, $D313, FALSE))</f>
        <v/>
      </c>
      <c r="H313" s="24" t="str">
        <f>IF(ISBLANK(HLOOKUP(H$1, m_preprocess!$1:$1048576, $D313, FALSE)), "", HLOOKUP(H$1, m_preprocess!$1:$1048576, $D313, FALSE))</f>
        <v/>
      </c>
      <c r="I313" s="24" t="str">
        <f>IF(ISBLANK(HLOOKUP(I$1, m_preprocess!$1:$1048576, $D313, FALSE)), "", HLOOKUP(I$1, m_preprocess!$1:$1048576, $D313, FALSE))</f>
        <v/>
      </c>
      <c r="J313" s="24" t="str">
        <f>IF(ISBLANK(HLOOKUP(J$1, m_preprocess!$1:$1048576, $D313, FALSE)), "", HLOOKUP(J$1, m_preprocess!$1:$1048576, $D313, FALSE))</f>
        <v/>
      </c>
      <c r="K313" s="24" t="str">
        <f>IF(ISBLANK(HLOOKUP(K$1, m_preprocess!$1:$1048576, $D313, FALSE)), "", HLOOKUP(K$1, m_preprocess!$1:$1048576, $D313, FALSE))</f>
        <v/>
      </c>
      <c r="L313" s="24" t="str">
        <f>IF(ISBLANK(HLOOKUP(L$1, m_preprocess!$1:$1048576, $D313, FALSE)), "", HLOOKUP(L$1, m_preprocess!$1:$1048576, $D313, FALSE))</f>
        <v/>
      </c>
      <c r="M313" s="24" t="str">
        <f>IF(ISBLANK(HLOOKUP(M$1, m_preprocess!$1:$1048576, $D313, FALSE)), "", HLOOKUP(M$1, m_preprocess!$1:$1048576, $D313, FALSE))</f>
        <v/>
      </c>
      <c r="N313" s="24" t="str">
        <f>IF(ISBLANK(HLOOKUP(N$1, m_preprocess!$1:$1048576, $D313, FALSE)), "", HLOOKUP(N$1, m_preprocess!$1:$1048576, $D313, FALSE))</f>
        <v/>
      </c>
      <c r="O313" s="24" t="str">
        <f>IF(ISBLANK(HLOOKUP(O$1, m_preprocess!$1:$1048576, $D313, FALSE)), "", HLOOKUP(O$1, m_preprocess!$1:$1048576, $D313, FALSE))</f>
        <v/>
      </c>
      <c r="P313" s="24" t="str">
        <f>IF(ISBLANK(HLOOKUP(P$1, m_preprocess!$1:$1048576, $D313, FALSE)), "", HLOOKUP(P$1, m_preprocess!$1:$1048576, $D313, FALSE))</f>
        <v/>
      </c>
      <c r="Q313" s="24" t="str">
        <f>IF(ISBLANK(HLOOKUP(Q$1, m_preprocess!$1:$1048576, $D313, FALSE)), "", HLOOKUP(Q$1, m_preprocess!$1:$1048576, $D313, FALSE))</f>
        <v/>
      </c>
      <c r="R313" s="24" t="str">
        <f>IF(ISBLANK(HLOOKUP(R$1, m_preprocess!$1:$1048576, $D313, FALSE)), "", HLOOKUP(R$1, m_preprocess!$1:$1048576, $D313, FALSE))</f>
        <v/>
      </c>
      <c r="S313" s="24" t="str">
        <f>IF(ISBLANK(HLOOKUP(S$1, m_preprocess!$1:$1048576, $D313, FALSE)), "", HLOOKUP(S$1, m_preprocess!$1:$1048576, $D313, FALSE))</f>
        <v/>
      </c>
      <c r="T313" s="24" t="str">
        <f>IF(ISBLANK(HLOOKUP(T$1, m_preprocess!$1:$1048576, $D313, FALSE)), "", HLOOKUP(T$1, m_preprocess!$1:$1048576, $D313, FALSE))</f>
        <v/>
      </c>
      <c r="U313" s="24" t="str">
        <f>IF(ISBLANK(HLOOKUP(U$1, m_preprocess!$1:$1048576, $D313, FALSE)), "", HLOOKUP(U$1, m_preprocess!$1:$1048576, $D313, FALSE))</f>
        <v/>
      </c>
      <c r="V313" s="24" t="str">
        <f>IF(ISBLANK(HLOOKUP(V$1, m_preprocess!$1:$1048576, $D313, FALSE)), "", HLOOKUP(V$1, m_preprocess!$1:$1048576, $D313, FALSE))</f>
        <v/>
      </c>
      <c r="W313" s="24" t="str">
        <f>IF(ISBLANK(HLOOKUP(W$1, m_preprocess!$1:$1048576, $D313, FALSE)), "", HLOOKUP(W$1, m_preprocess!$1:$1048576, $D313, FALSE))</f>
        <v/>
      </c>
      <c r="X313" s="24" t="str">
        <f>IF(ISBLANK(HLOOKUP(X$1, m_preprocess!$1:$1048576, $D313, FALSE)), "", HLOOKUP(X$1, m_preprocess!$1:$1048576, $D313, FALSE))</f>
        <v/>
      </c>
      <c r="Y313" s="24" t="str">
        <f>IF(ISBLANK(HLOOKUP(Y$1, m_preprocess!$1:$1048576, $D313, FALSE)), "", HLOOKUP(Y$1, m_preprocess!$1:$1048576, $D313, FALSE))</f>
        <v/>
      </c>
      <c r="Z313" s="24" t="str">
        <f>IF(ISBLANK(HLOOKUP(Z$1, m_preprocess!$1:$1048576, $D313, FALSE)), "", HLOOKUP(Z$1, m_preprocess!$1:$1048576, $D313, FALSE))</f>
        <v/>
      </c>
      <c r="AA313" s="24" t="str">
        <f>IF(ISBLANK(HLOOKUP(AA$1, m_preprocess!$1:$1048576, $D313, FALSE)), "", HLOOKUP(AA$1, m_preprocess!$1:$1048576, $D313, FALSE))</f>
        <v/>
      </c>
      <c r="AB313" s="24" t="str">
        <f>IF(ISBLANK(HLOOKUP(AB$1, m_preprocess!$1:$1048576, $D313, FALSE)), "", HLOOKUP(AB$1, m_preprocess!$1:$1048576, $D313, FALSE))</f>
        <v/>
      </c>
      <c r="AC313" s="24" t="str">
        <f>IF(ISBLANK(HLOOKUP(AC$1, m_preprocess!$1:$1048576, $D313, FALSE)), "", HLOOKUP(AC$1, m_preprocess!$1:$1048576, $D313, FALSE))</f>
        <v/>
      </c>
      <c r="AD313" s="24" t="str">
        <f>IF(ISBLANK(HLOOKUP(AD$1, m_preprocess!$1:$1048576, $D313, FALSE)), "", HLOOKUP(AD$1, m_preprocess!$1:$1048576, $D313, FALSE))</f>
        <v/>
      </c>
      <c r="AE313" s="24" t="str">
        <f>IF(ISBLANK(HLOOKUP(AE$1, m_preprocess!$1:$1048576, $D313, FALSE)), "", HLOOKUP(AE$1, m_preprocess!$1:$1048576, $D313, FALSE))</f>
        <v/>
      </c>
      <c r="AF313" s="24" t="str">
        <f>IF(ISBLANK(HLOOKUP(AF$1, m_preprocess!$1:$1048576, $D313, FALSE)), "", HLOOKUP(AF$1, m_preprocess!$1:$1048576, $D313, FALSE))</f>
        <v/>
      </c>
      <c r="AG313" s="24" t="str">
        <f>IF(ISBLANK(HLOOKUP(AG$1, m_preprocess!$1:$1048576, $D313, FALSE)), "", HLOOKUP(AG$1, m_preprocess!$1:$1048576, $D313, FALSE))</f>
        <v/>
      </c>
      <c r="AH313" s="24" t="str">
        <f>IF(ISBLANK(HLOOKUP(AH$1, m_preprocess!$1:$1048576, $D313, FALSE)), "", HLOOKUP(AH$1, m_preprocess!$1:$1048576, $D313, FALSE))</f>
        <v/>
      </c>
      <c r="AI313" s="24" t="str">
        <f>IF(ISBLANK(HLOOKUP(AI$1, m_preprocess!$1:$1048576, $D313, FALSE)), "", HLOOKUP(AI$1, m_preprocess!$1:$1048576, $D313, FALSE))</f>
        <v/>
      </c>
    </row>
    <row r="314" spans="1:35" x14ac:dyDescent="0.25">
      <c r="A314" s="27">
        <v>43466</v>
      </c>
      <c r="B314" s="16">
        <f t="shared" ref="B314:B325" si="2">B302+1</f>
        <v>2019</v>
      </c>
      <c r="C314" s="16">
        <f t="shared" si="1"/>
        <v>1</v>
      </c>
      <c r="D314">
        <v>314</v>
      </c>
    </row>
    <row r="315" spans="1:35" x14ac:dyDescent="0.25">
      <c r="A315" s="27">
        <v>43497</v>
      </c>
      <c r="B315" s="16">
        <f t="shared" si="2"/>
        <v>2019</v>
      </c>
      <c r="C315" s="16">
        <f t="shared" si="1"/>
        <v>2</v>
      </c>
      <c r="D315">
        <v>315</v>
      </c>
    </row>
    <row r="316" spans="1:35" x14ac:dyDescent="0.25">
      <c r="A316" s="27">
        <v>43525</v>
      </c>
      <c r="B316" s="16">
        <f t="shared" si="2"/>
        <v>2019</v>
      </c>
      <c r="C316" s="16">
        <f t="shared" si="1"/>
        <v>3</v>
      </c>
      <c r="D316">
        <v>316</v>
      </c>
    </row>
    <row r="317" spans="1:35" x14ac:dyDescent="0.25">
      <c r="A317" s="27">
        <v>43556</v>
      </c>
      <c r="B317" s="16">
        <f t="shared" si="2"/>
        <v>2019</v>
      </c>
      <c r="C317" s="16">
        <f t="shared" si="1"/>
        <v>4</v>
      </c>
      <c r="D317">
        <v>317</v>
      </c>
    </row>
    <row r="318" spans="1:35" x14ac:dyDescent="0.25">
      <c r="A318" s="27">
        <v>43586</v>
      </c>
      <c r="B318" s="16">
        <f t="shared" si="2"/>
        <v>2019</v>
      </c>
      <c r="C318" s="16">
        <f t="shared" si="1"/>
        <v>5</v>
      </c>
      <c r="D318">
        <v>318</v>
      </c>
    </row>
    <row r="319" spans="1:35" x14ac:dyDescent="0.25">
      <c r="A319" s="27">
        <v>43617</v>
      </c>
      <c r="B319" s="16">
        <f t="shared" si="2"/>
        <v>2019</v>
      </c>
      <c r="C319" s="16">
        <f t="shared" si="1"/>
        <v>6</v>
      </c>
      <c r="D319">
        <v>319</v>
      </c>
    </row>
    <row r="320" spans="1:35" x14ac:dyDescent="0.25">
      <c r="A320" s="27">
        <v>43647</v>
      </c>
      <c r="B320" s="16">
        <f t="shared" si="2"/>
        <v>2019</v>
      </c>
      <c r="C320" s="16">
        <f t="shared" si="1"/>
        <v>7</v>
      </c>
      <c r="D320">
        <v>320</v>
      </c>
    </row>
    <row r="321" spans="1:4" x14ac:dyDescent="0.25">
      <c r="A321" s="27">
        <v>43678</v>
      </c>
      <c r="B321" s="16">
        <f t="shared" si="2"/>
        <v>2019</v>
      </c>
      <c r="C321" s="16">
        <f t="shared" si="1"/>
        <v>8</v>
      </c>
      <c r="D321">
        <v>321</v>
      </c>
    </row>
    <row r="322" spans="1:4" x14ac:dyDescent="0.25">
      <c r="A322" s="27">
        <v>43709</v>
      </c>
      <c r="B322" s="16">
        <f t="shared" si="2"/>
        <v>2019</v>
      </c>
      <c r="C322" s="16">
        <f t="shared" si="1"/>
        <v>9</v>
      </c>
      <c r="D322">
        <v>322</v>
      </c>
    </row>
    <row r="323" spans="1:4" x14ac:dyDescent="0.25">
      <c r="A323" s="27">
        <v>43739</v>
      </c>
      <c r="B323" s="16">
        <f t="shared" si="2"/>
        <v>2019</v>
      </c>
      <c r="C323" s="16">
        <f t="shared" si="1"/>
        <v>10</v>
      </c>
      <c r="D323">
        <v>323</v>
      </c>
    </row>
    <row r="324" spans="1:4" x14ac:dyDescent="0.25">
      <c r="A324" s="27">
        <v>43770</v>
      </c>
      <c r="B324" s="16">
        <f t="shared" si="2"/>
        <v>2019</v>
      </c>
      <c r="C324" s="16">
        <f t="shared" si="1"/>
        <v>11</v>
      </c>
      <c r="D324">
        <v>324</v>
      </c>
    </row>
    <row r="325" spans="1:4" x14ac:dyDescent="0.25">
      <c r="A325" s="27">
        <v>43800</v>
      </c>
      <c r="B325" s="16">
        <f t="shared" si="2"/>
        <v>2019</v>
      </c>
      <c r="C325" s="16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E334"/>
  <sheetViews>
    <sheetView tabSelected="1" zoomScale="80" zoomScaleNormal="80" workbookViewId="0">
      <pane xSplit="3" ySplit="1" topLeftCell="M2" activePane="bottomRight" state="frozen"/>
      <selection activeCell="I30" sqref="I30"/>
      <selection pane="topRight" activeCell="I30" sqref="I30"/>
      <selection pane="bottomLeft" activeCell="I30" sqref="I30"/>
      <selection pane="bottomRight" activeCell="AA2" sqref="AA2"/>
    </sheetView>
  </sheetViews>
  <sheetFormatPr defaultColWidth="9.140625" defaultRowHeight="15" x14ac:dyDescent="0.25"/>
  <cols>
    <col min="1" max="1" width="9.7109375" style="48" customWidth="1"/>
    <col min="2" max="3" width="9.140625" style="16"/>
    <col min="4" max="16" width="20.7109375" style="16" customWidth="1"/>
    <col min="17" max="23" width="18" style="16" customWidth="1"/>
    <col min="24" max="57" width="20.7109375" style="16" customWidth="1"/>
    <col min="58" max="16384" width="9.140625" style="16"/>
  </cols>
  <sheetData>
    <row r="1" spans="1:57" s="32" customFormat="1" ht="45" x14ac:dyDescent="0.25">
      <c r="A1" s="43" t="s">
        <v>4</v>
      </c>
      <c r="B1" s="44" t="s">
        <v>0</v>
      </c>
      <c r="C1" s="44" t="s">
        <v>13</v>
      </c>
      <c r="D1" s="69" t="s">
        <v>30</v>
      </c>
      <c r="E1" s="77" t="s">
        <v>194</v>
      </c>
      <c r="F1" s="69" t="s">
        <v>37</v>
      </c>
      <c r="G1" s="77" t="s">
        <v>197</v>
      </c>
      <c r="H1" s="69" t="s">
        <v>38</v>
      </c>
      <c r="I1" s="69" t="s">
        <v>39</v>
      </c>
      <c r="J1" s="68" t="s">
        <v>80</v>
      </c>
      <c r="K1" s="69" t="s">
        <v>76</v>
      </c>
      <c r="L1" s="69" t="s">
        <v>64</v>
      </c>
      <c r="M1" s="69" t="s">
        <v>71</v>
      </c>
      <c r="N1" s="68" t="s">
        <v>106</v>
      </c>
      <c r="O1" s="77" t="s">
        <v>200</v>
      </c>
      <c r="P1" s="68" t="s">
        <v>107</v>
      </c>
      <c r="Q1" s="68" t="s">
        <v>490</v>
      </c>
      <c r="R1" s="68" t="s">
        <v>491</v>
      </c>
      <c r="S1" s="68" t="s">
        <v>492</v>
      </c>
      <c r="T1" s="68" t="s">
        <v>493</v>
      </c>
      <c r="U1" s="68" t="s">
        <v>494</v>
      </c>
      <c r="V1" s="68" t="s">
        <v>495</v>
      </c>
      <c r="W1" s="68" t="s">
        <v>496</v>
      </c>
      <c r="X1" s="77" t="s">
        <v>201</v>
      </c>
      <c r="Y1" s="77" t="s">
        <v>202</v>
      </c>
      <c r="Z1" s="69" t="s">
        <v>210</v>
      </c>
      <c r="AA1" s="69" t="s">
        <v>41</v>
      </c>
      <c r="AB1" s="69" t="s">
        <v>235</v>
      </c>
      <c r="AC1" s="69" t="s">
        <v>42</v>
      </c>
      <c r="AD1" s="69" t="s">
        <v>45</v>
      </c>
      <c r="AE1" s="69" t="s">
        <v>44</v>
      </c>
      <c r="AF1" s="69" t="s">
        <v>43</v>
      </c>
      <c r="AG1" s="68" t="s">
        <v>123</v>
      </c>
      <c r="AH1" s="69" t="s">
        <v>124</v>
      </c>
      <c r="AI1" s="68" t="s">
        <v>122</v>
      </c>
      <c r="AJ1" s="69" t="s">
        <v>121</v>
      </c>
      <c r="AK1" s="69" t="s">
        <v>125</v>
      </c>
      <c r="AL1" s="69" t="s">
        <v>175</v>
      </c>
      <c r="AM1" s="69" t="s">
        <v>246</v>
      </c>
      <c r="AN1" s="69" t="s">
        <v>148</v>
      </c>
      <c r="AO1" s="68" t="s">
        <v>181</v>
      </c>
      <c r="AP1" s="68" t="s">
        <v>142</v>
      </c>
      <c r="AQ1" s="69" t="s">
        <v>183</v>
      </c>
      <c r="AR1" s="69" t="s">
        <v>40</v>
      </c>
      <c r="AS1" s="69" t="s">
        <v>179</v>
      </c>
      <c r="AT1" s="69" t="s">
        <v>180</v>
      </c>
      <c r="AU1" s="69" t="s">
        <v>85</v>
      </c>
      <c r="AV1" s="69" t="s">
        <v>84</v>
      </c>
      <c r="AW1" s="69" t="s">
        <v>87</v>
      </c>
      <c r="AX1" s="69" t="s">
        <v>93</v>
      </c>
      <c r="AY1" s="68" t="s">
        <v>137</v>
      </c>
      <c r="AZ1" s="68" t="s">
        <v>138</v>
      </c>
      <c r="BA1" s="69" t="s">
        <v>135</v>
      </c>
      <c r="BB1" s="69" t="s">
        <v>136</v>
      </c>
      <c r="BC1" s="68" t="s">
        <v>146</v>
      </c>
      <c r="BD1" s="69" t="s">
        <v>131</v>
      </c>
      <c r="BE1" s="69" t="s">
        <v>227</v>
      </c>
    </row>
    <row r="2" spans="1:57" x14ac:dyDescent="0.25">
      <c r="A2" s="27">
        <v>33970</v>
      </c>
      <c r="B2" s="16">
        <v>1993</v>
      </c>
      <c r="C2" s="16">
        <v>1</v>
      </c>
      <c r="D2" s="34"/>
      <c r="E2" s="34"/>
      <c r="F2" s="34"/>
      <c r="G2" s="34"/>
      <c r="H2" s="34">
        <v>76.452192329019525</v>
      </c>
      <c r="I2" s="34">
        <v>11.713250589177205</v>
      </c>
      <c r="J2" s="34"/>
      <c r="K2" s="34"/>
      <c r="L2" s="34">
        <v>4609</v>
      </c>
      <c r="M2" s="34"/>
      <c r="N2" s="34">
        <v>902.00693999999999</v>
      </c>
      <c r="O2" s="34">
        <v>372.514002</v>
      </c>
      <c r="P2" s="34">
        <v>1038.6474479999999</v>
      </c>
      <c r="Q2" s="34">
        <v>248.47237799999999</v>
      </c>
      <c r="R2" s="34">
        <v>342.797799</v>
      </c>
      <c r="S2" s="34">
        <v>12.102774999999999</v>
      </c>
      <c r="T2" s="34">
        <v>175.25976800000001</v>
      </c>
      <c r="U2" s="34">
        <v>193.650811</v>
      </c>
      <c r="V2" s="34">
        <v>65.346650999999994</v>
      </c>
      <c r="W2" s="34">
        <v>1.017266</v>
      </c>
      <c r="X2" s="34">
        <v>62.109799964144145</v>
      </c>
      <c r="Y2" s="34">
        <v>77.347816870043999</v>
      </c>
      <c r="Z2" s="34">
        <f t="shared" ref="Z2:Z65" si="0">100*X2/Y2</f>
        <v>80.29935747055147</v>
      </c>
      <c r="AA2" s="34">
        <f>N2/$X2</f>
        <v>14.522779666344549</v>
      </c>
      <c r="AB2" s="34">
        <f>O2/$X2</f>
        <v>5.9976686805472168</v>
      </c>
      <c r="AC2" s="34">
        <f>P2/$Y2</f>
        <v>13.428271023409547</v>
      </c>
      <c r="AD2" s="34">
        <f>Q2/$Y2</f>
        <v>3.2124032462024243</v>
      </c>
      <c r="AE2" s="34">
        <f>R2/$Y2</f>
        <v>4.431900121705465</v>
      </c>
      <c r="AF2" s="34">
        <f>U2/$Y2</f>
        <v>2.5036364158197584</v>
      </c>
      <c r="AG2" s="34"/>
      <c r="AH2" s="34"/>
      <c r="AI2" s="34"/>
      <c r="AJ2" s="34"/>
      <c r="AK2" s="34"/>
      <c r="AL2" s="34"/>
      <c r="AM2" s="34"/>
      <c r="AN2" s="34">
        <v>45.784316444035881</v>
      </c>
      <c r="AO2" s="34">
        <v>11766.888999999999</v>
      </c>
      <c r="AP2" s="34">
        <v>21838.487000000001</v>
      </c>
      <c r="AQ2" s="34">
        <f t="shared" ref="AQ2:AQ65" si="1">AO2/$I2*100</f>
        <v>100457.92933750051</v>
      </c>
      <c r="AR2" s="34">
        <f t="shared" ref="AR2:AR65" si="2">AP2/$I2*100</f>
        <v>186442.58341214265</v>
      </c>
      <c r="AS2" s="34"/>
      <c r="AT2" s="34"/>
      <c r="AU2" s="34"/>
      <c r="AV2" s="34"/>
      <c r="AW2" s="34"/>
      <c r="AX2" s="34">
        <v>71.309924756667527</v>
      </c>
      <c r="AY2" s="34"/>
      <c r="AZ2" s="34"/>
      <c r="BA2" s="34"/>
      <c r="BB2" s="34"/>
      <c r="BC2" s="34"/>
      <c r="BD2" s="34"/>
      <c r="BE2" s="34">
        <v>1019803</v>
      </c>
    </row>
    <row r="3" spans="1:57" x14ac:dyDescent="0.25">
      <c r="A3" s="27">
        <v>34001</v>
      </c>
      <c r="B3" s="16">
        <v>1993</v>
      </c>
      <c r="C3" s="16">
        <v>2</v>
      </c>
      <c r="D3" s="34"/>
      <c r="E3" s="34"/>
      <c r="F3" s="34"/>
      <c r="G3" s="34"/>
      <c r="H3" s="34">
        <v>75.381206035775421</v>
      </c>
      <c r="I3" s="34">
        <v>11.79880937818335</v>
      </c>
      <c r="J3" s="34"/>
      <c r="K3" s="34"/>
      <c r="L3" s="34">
        <v>3980</v>
      </c>
      <c r="M3" s="34"/>
      <c r="N3" s="34">
        <v>910.30477800000006</v>
      </c>
      <c r="O3" s="34">
        <v>367.71455600000002</v>
      </c>
      <c r="P3" s="34">
        <v>897.60558400000002</v>
      </c>
      <c r="Q3" s="34">
        <v>203.489397</v>
      </c>
      <c r="R3" s="34">
        <v>292.33844199999999</v>
      </c>
      <c r="S3" s="34">
        <v>11.433942999999999</v>
      </c>
      <c r="T3" s="34">
        <v>145.25582800000001</v>
      </c>
      <c r="U3" s="34">
        <v>185.15200899999999</v>
      </c>
      <c r="V3" s="34">
        <v>58.861103</v>
      </c>
      <c r="W3" s="34">
        <v>1.074862</v>
      </c>
      <c r="X3" s="34">
        <v>62.039627921404573</v>
      </c>
      <c r="Y3" s="34">
        <v>77.14295627823499</v>
      </c>
      <c r="Z3" s="34">
        <f t="shared" si="0"/>
        <v>80.421636549218363</v>
      </c>
      <c r="AA3" s="34">
        <f>N3/$X3</f>
        <v>14.672956761656073</v>
      </c>
      <c r="AB3" s="34">
        <f>O3/$X3</f>
        <v>5.927091575498201</v>
      </c>
      <c r="AC3" s="34">
        <f>P3/$Y3</f>
        <v>11.635612987951426</v>
      </c>
      <c r="AD3" s="34">
        <f>Q3/$Y3</f>
        <v>2.6378221268324951</v>
      </c>
      <c r="AE3" s="34">
        <f>R3/$Y3</f>
        <v>3.7895675263676663</v>
      </c>
      <c r="AF3" s="34">
        <f t="shared" ref="AF3:AF66" si="3">U3/$Y3</f>
        <v>2.4001155508249368</v>
      </c>
      <c r="AG3" s="34"/>
      <c r="AH3" s="34"/>
      <c r="AI3" s="34"/>
      <c r="AJ3" s="34"/>
      <c r="AK3" s="34"/>
      <c r="AL3" s="34"/>
      <c r="AM3" s="34"/>
      <c r="AN3" s="34">
        <v>45.281214864153853</v>
      </c>
      <c r="AO3" s="34">
        <v>11955.432000000001</v>
      </c>
      <c r="AP3" s="34">
        <v>22408.909</v>
      </c>
      <c r="AQ3" s="34">
        <f t="shared" si="1"/>
        <v>101327.44429371199</v>
      </c>
      <c r="AR3" s="34">
        <f t="shared" si="2"/>
        <v>189925.17195366602</v>
      </c>
      <c r="AS3" s="34"/>
      <c r="AT3" s="34"/>
      <c r="AU3" s="34"/>
      <c r="AV3" s="34"/>
      <c r="AW3" s="34"/>
      <c r="AX3" s="34">
        <v>74.001858750261235</v>
      </c>
      <c r="AY3" s="34"/>
      <c r="AZ3" s="34"/>
      <c r="BA3" s="34"/>
      <c r="BB3" s="34"/>
      <c r="BC3" s="34"/>
      <c r="BD3" s="34"/>
      <c r="BE3" s="34">
        <v>1042110</v>
      </c>
    </row>
    <row r="4" spans="1:57" x14ac:dyDescent="0.25">
      <c r="A4" s="27">
        <v>34029</v>
      </c>
      <c r="B4" s="16">
        <v>1993</v>
      </c>
      <c r="C4" s="16">
        <v>3</v>
      </c>
      <c r="D4" s="34"/>
      <c r="E4" s="34"/>
      <c r="F4" s="34"/>
      <c r="G4" s="34"/>
      <c r="H4" s="34">
        <v>86.659023603360581</v>
      </c>
      <c r="I4" s="34">
        <v>11.887519576046358</v>
      </c>
      <c r="J4" s="34"/>
      <c r="K4" s="34"/>
      <c r="L4" s="34">
        <v>4766</v>
      </c>
      <c r="M4" s="34"/>
      <c r="N4" s="34">
        <v>1075.0328509999999</v>
      </c>
      <c r="O4" s="34">
        <v>347.80420700000002</v>
      </c>
      <c r="P4" s="34">
        <v>1322.9286569999999</v>
      </c>
      <c r="Q4" s="34">
        <v>283.17623500000002</v>
      </c>
      <c r="R4" s="34">
        <v>415.82412399999998</v>
      </c>
      <c r="S4" s="34">
        <v>19.772826999999999</v>
      </c>
      <c r="T4" s="34">
        <v>256.66809499999999</v>
      </c>
      <c r="U4" s="34">
        <v>271.01637399999998</v>
      </c>
      <c r="V4" s="34">
        <v>74.264551999999995</v>
      </c>
      <c r="W4" s="34">
        <v>2.2064499999999998</v>
      </c>
      <c r="X4" s="34">
        <v>62.291301343047614</v>
      </c>
      <c r="Y4" s="34">
        <v>77.597973587040258</v>
      </c>
      <c r="Z4" s="34">
        <f t="shared" si="0"/>
        <v>80.274391796039083</v>
      </c>
      <c r="AA4" s="34">
        <f>N4/$X4</f>
        <v>17.258153671884802</v>
      </c>
      <c r="AB4" s="34">
        <f>O4/$X4</f>
        <v>5.5835116541327281</v>
      </c>
      <c r="AC4" s="34">
        <f>P4/$Y4</f>
        <v>17.048494900657353</v>
      </c>
      <c r="AD4" s="34">
        <f>Q4/$Y4</f>
        <v>3.6492735816401995</v>
      </c>
      <c r="AE4" s="34">
        <f>R4/$Y4</f>
        <v>5.3586982337055167</v>
      </c>
      <c r="AF4" s="34">
        <f t="shared" si="3"/>
        <v>3.4925702498661999</v>
      </c>
      <c r="AG4" s="34"/>
      <c r="AH4" s="34"/>
      <c r="AI4" s="34"/>
      <c r="AJ4" s="34"/>
      <c r="AK4" s="34"/>
      <c r="AL4" s="34"/>
      <c r="AM4" s="34"/>
      <c r="AN4" s="34">
        <v>45.069528909524088</v>
      </c>
      <c r="AO4" s="34">
        <v>11781.684000000001</v>
      </c>
      <c r="AP4" s="34">
        <v>23039.021000000001</v>
      </c>
      <c r="AQ4" s="34">
        <f t="shared" si="1"/>
        <v>99109.691678156145</v>
      </c>
      <c r="AR4" s="34">
        <f t="shared" si="2"/>
        <v>193808.47999968127</v>
      </c>
      <c r="AS4" s="34"/>
      <c r="AT4" s="34"/>
      <c r="AU4" s="34"/>
      <c r="AV4" s="34"/>
      <c r="AW4" s="34"/>
      <c r="AX4" s="34">
        <v>76.997840854695568</v>
      </c>
      <c r="AY4" s="34"/>
      <c r="AZ4" s="34"/>
      <c r="BA4" s="34"/>
      <c r="BB4" s="34"/>
      <c r="BC4" s="34"/>
      <c r="BD4" s="34"/>
      <c r="BE4" s="34">
        <v>1231476</v>
      </c>
    </row>
    <row r="5" spans="1:57" x14ac:dyDescent="0.25">
      <c r="A5" s="27">
        <v>34060</v>
      </c>
      <c r="B5" s="16">
        <v>1993</v>
      </c>
      <c r="C5" s="16">
        <v>4</v>
      </c>
      <c r="D5" s="34"/>
      <c r="E5" s="34"/>
      <c r="F5" s="34"/>
      <c r="G5" s="34"/>
      <c r="H5" s="34">
        <v>82.339497117366463</v>
      </c>
      <c r="I5" s="34">
        <v>12.011784465535181</v>
      </c>
      <c r="J5" s="34"/>
      <c r="K5" s="34"/>
      <c r="L5" s="34">
        <v>4361</v>
      </c>
      <c r="M5" s="34"/>
      <c r="N5" s="34">
        <v>1078.6320479999999</v>
      </c>
      <c r="O5" s="34">
        <v>340.85750400000001</v>
      </c>
      <c r="P5" s="34">
        <v>1206.81051</v>
      </c>
      <c r="Q5" s="34">
        <v>246.25082499999999</v>
      </c>
      <c r="R5" s="34">
        <v>368.20251200000001</v>
      </c>
      <c r="S5" s="34">
        <v>19.510543999999999</v>
      </c>
      <c r="T5" s="34">
        <v>246.17084500000001</v>
      </c>
      <c r="U5" s="34">
        <v>269.23435599999999</v>
      </c>
      <c r="V5" s="34">
        <v>55.059274000000002</v>
      </c>
      <c r="W5" s="34">
        <v>2.3821539999999999</v>
      </c>
      <c r="X5" s="34">
        <v>62.679758171047169</v>
      </c>
      <c r="Y5" s="34">
        <v>77.783825295046597</v>
      </c>
      <c r="Z5" s="34">
        <f t="shared" si="0"/>
        <v>80.58199494984045</v>
      </c>
      <c r="AA5" s="34">
        <f>N5/$X5</f>
        <v>17.208618531305024</v>
      </c>
      <c r="AB5" s="34">
        <f>O5/$X5</f>
        <v>5.4380794365835285</v>
      </c>
      <c r="AC5" s="34">
        <f>P5/$Y5</f>
        <v>15.514928784003269</v>
      </c>
      <c r="AD5" s="34">
        <f>Q5/$Y5</f>
        <v>3.1658358799651585</v>
      </c>
      <c r="AE5" s="34">
        <f>R5/$Y5</f>
        <v>4.7336642367914985</v>
      </c>
      <c r="AF5" s="34">
        <f t="shared" si="3"/>
        <v>3.4613154467365246</v>
      </c>
      <c r="AG5" s="34"/>
      <c r="AH5" s="34"/>
      <c r="AI5" s="34"/>
      <c r="AJ5" s="34"/>
      <c r="AK5" s="34"/>
      <c r="AL5" s="34"/>
      <c r="AM5" s="34"/>
      <c r="AN5" s="34">
        <v>45.529545388613883</v>
      </c>
      <c r="AO5" s="34">
        <v>12188.382</v>
      </c>
      <c r="AP5" s="34">
        <v>24275.555</v>
      </c>
      <c r="AQ5" s="34">
        <f t="shared" si="1"/>
        <v>101470.20232482128</v>
      </c>
      <c r="AR5" s="34">
        <f t="shared" si="2"/>
        <v>202097.82376342706</v>
      </c>
      <c r="AS5" s="34"/>
      <c r="AT5" s="34"/>
      <c r="AU5" s="34"/>
      <c r="AV5" s="34"/>
      <c r="AW5" s="34"/>
      <c r="AX5" s="34">
        <v>77.297907108903402</v>
      </c>
      <c r="AY5" s="34"/>
      <c r="AZ5" s="34"/>
      <c r="BA5" s="34"/>
      <c r="BB5" s="34"/>
      <c r="BC5" s="34"/>
      <c r="BD5" s="34"/>
      <c r="BE5" s="34">
        <v>1139142</v>
      </c>
    </row>
    <row r="6" spans="1:57" x14ac:dyDescent="0.25">
      <c r="A6" s="27">
        <v>34090</v>
      </c>
      <c r="B6" s="16">
        <v>1993</v>
      </c>
      <c r="C6" s="16">
        <v>5</v>
      </c>
      <c r="D6" s="34"/>
      <c r="E6" s="34"/>
      <c r="F6" s="34"/>
      <c r="G6" s="34"/>
      <c r="H6" s="34">
        <v>76.983145481655626</v>
      </c>
      <c r="I6" s="34">
        <v>12.166321186989347</v>
      </c>
      <c r="J6" s="34"/>
      <c r="K6" s="34"/>
      <c r="L6" s="34">
        <v>4562</v>
      </c>
      <c r="M6" s="34"/>
      <c r="N6" s="34">
        <v>1220.789166</v>
      </c>
      <c r="O6" s="34">
        <v>389.24886900000001</v>
      </c>
      <c r="P6" s="34">
        <v>1253.398408</v>
      </c>
      <c r="Q6" s="34">
        <v>319.43106999999998</v>
      </c>
      <c r="R6" s="34">
        <v>350.54409900000002</v>
      </c>
      <c r="S6" s="34">
        <v>33.861409999999999</v>
      </c>
      <c r="T6" s="34">
        <v>234.34552500000001</v>
      </c>
      <c r="U6" s="34">
        <v>268.93487299999998</v>
      </c>
      <c r="V6" s="34">
        <v>44.988045</v>
      </c>
      <c r="W6" s="34">
        <v>1.2933859999999999</v>
      </c>
      <c r="X6" s="34">
        <v>62.848015643650939</v>
      </c>
      <c r="Y6" s="34">
        <v>77.761736217684742</v>
      </c>
      <c r="Z6" s="34">
        <f t="shared" si="0"/>
        <v>80.821260816136345</v>
      </c>
      <c r="AA6" s="34">
        <f>N6/$X6</f>
        <v>19.424466365364506</v>
      </c>
      <c r="AB6" s="34">
        <f>O6/$X6</f>
        <v>6.1934949737641061</v>
      </c>
      <c r="AC6" s="34">
        <f>P6/$Y6</f>
        <v>16.118446796137114</v>
      </c>
      <c r="AD6" s="34">
        <f>Q6/$Y6</f>
        <v>4.1078181318610305</v>
      </c>
      <c r="AE6" s="34">
        <f>R6/$Y6</f>
        <v>4.507925311990121</v>
      </c>
      <c r="AF6" s="34">
        <f t="shared" si="3"/>
        <v>3.4584473814621211</v>
      </c>
      <c r="AG6" s="34"/>
      <c r="AH6" s="34"/>
      <c r="AI6" s="34"/>
      <c r="AJ6" s="34"/>
      <c r="AK6" s="34"/>
      <c r="AL6" s="34"/>
      <c r="AM6" s="34"/>
      <c r="AN6" s="34">
        <v>45.039585716786767</v>
      </c>
      <c r="AO6" s="34">
        <v>12448.724</v>
      </c>
      <c r="AP6" s="34">
        <v>24919.552</v>
      </c>
      <c r="AQ6" s="34">
        <f t="shared" si="1"/>
        <v>102321.18492246165</v>
      </c>
      <c r="AR6" s="34">
        <f t="shared" si="2"/>
        <v>204824.05171621594</v>
      </c>
      <c r="AS6" s="34"/>
      <c r="AT6" s="34"/>
      <c r="AU6" s="34"/>
      <c r="AV6" s="34"/>
      <c r="AW6" s="34"/>
      <c r="AX6" s="34">
        <v>78.349058647976378</v>
      </c>
      <c r="AY6" s="34"/>
      <c r="AZ6" s="34"/>
      <c r="BA6" s="34"/>
      <c r="BB6" s="34"/>
      <c r="BC6" s="34"/>
      <c r="BD6" s="34"/>
      <c r="BE6" s="34">
        <v>1137513</v>
      </c>
    </row>
    <row r="7" spans="1:57" x14ac:dyDescent="0.25">
      <c r="A7" s="27">
        <v>34121</v>
      </c>
      <c r="B7" s="16">
        <v>1993</v>
      </c>
      <c r="C7" s="16">
        <v>6</v>
      </c>
      <c r="D7" s="34"/>
      <c r="E7" s="34"/>
      <c r="F7" s="34"/>
      <c r="G7" s="34"/>
      <c r="H7" s="34">
        <v>78.60378676045498</v>
      </c>
      <c r="I7" s="34">
        <v>12.253828357404922</v>
      </c>
      <c r="J7" s="34"/>
      <c r="K7" s="34"/>
      <c r="L7" s="34">
        <v>4813</v>
      </c>
      <c r="M7" s="34"/>
      <c r="N7" s="34">
        <v>1277.882034</v>
      </c>
      <c r="O7" s="34">
        <v>477.691934</v>
      </c>
      <c r="P7" s="34">
        <v>1410.1862209999999</v>
      </c>
      <c r="Q7" s="34">
        <v>325.73869100000002</v>
      </c>
      <c r="R7" s="34">
        <v>432.793654</v>
      </c>
      <c r="S7" s="34">
        <v>38.809260999999999</v>
      </c>
      <c r="T7" s="34">
        <v>247.27902399999999</v>
      </c>
      <c r="U7" s="34">
        <v>293.46704299999999</v>
      </c>
      <c r="V7" s="34">
        <v>69.233663000000007</v>
      </c>
      <c r="W7" s="34">
        <v>2.8648850000000001</v>
      </c>
      <c r="X7" s="34">
        <v>62.495169604756228</v>
      </c>
      <c r="Y7" s="34">
        <v>77.577304421008023</v>
      </c>
      <c r="Z7" s="34">
        <f t="shared" si="0"/>
        <v>80.55857324662658</v>
      </c>
      <c r="AA7" s="34">
        <f>N7/$X7</f>
        <v>20.447692871014244</v>
      </c>
      <c r="AB7" s="34">
        <f>O7/$X7</f>
        <v>7.643661694513507</v>
      </c>
      <c r="AC7" s="34">
        <f>P7/$Y7</f>
        <v>18.177819292959605</v>
      </c>
      <c r="AD7" s="34">
        <f>Q7/$Y7</f>
        <v>4.1988915886047415</v>
      </c>
      <c r="AE7" s="34">
        <f>R7/$Y7</f>
        <v>5.5788694545411275</v>
      </c>
      <c r="AF7" s="34">
        <f t="shared" si="3"/>
        <v>3.7828981709311464</v>
      </c>
      <c r="AG7" s="34"/>
      <c r="AH7" s="34"/>
      <c r="AI7" s="34"/>
      <c r="AJ7" s="34"/>
      <c r="AK7" s="34"/>
      <c r="AL7" s="34"/>
      <c r="AM7" s="34"/>
      <c r="AN7" s="34">
        <v>44.384199008386119</v>
      </c>
      <c r="AO7" s="34">
        <v>12914.319</v>
      </c>
      <c r="AP7" s="34">
        <v>24462.483</v>
      </c>
      <c r="AQ7" s="34">
        <f t="shared" si="1"/>
        <v>105390.07584675321</v>
      </c>
      <c r="AR7" s="34">
        <f t="shared" si="2"/>
        <v>199631.35019120335</v>
      </c>
      <c r="AS7" s="34"/>
      <c r="AT7" s="34"/>
      <c r="AU7" s="34"/>
      <c r="AV7" s="34"/>
      <c r="AW7" s="34"/>
      <c r="AX7" s="34">
        <v>79.537266341208323</v>
      </c>
      <c r="AY7" s="34"/>
      <c r="AZ7" s="34"/>
      <c r="BA7" s="34"/>
      <c r="BB7" s="34"/>
      <c r="BC7" s="34"/>
      <c r="BD7" s="34"/>
      <c r="BE7" s="34">
        <v>1149935</v>
      </c>
    </row>
    <row r="8" spans="1:57" x14ac:dyDescent="0.25">
      <c r="A8" s="27">
        <v>34151</v>
      </c>
      <c r="B8" s="16">
        <v>1993</v>
      </c>
      <c r="C8" s="16">
        <v>7</v>
      </c>
      <c r="D8" s="34"/>
      <c r="E8" s="34"/>
      <c r="F8" s="34"/>
      <c r="G8" s="34"/>
      <c r="H8" s="34">
        <v>79.759390941584854</v>
      </c>
      <c r="I8" s="34">
        <v>12.293253659079005</v>
      </c>
      <c r="J8" s="34"/>
      <c r="K8" s="34"/>
      <c r="L8" s="34">
        <v>5069</v>
      </c>
      <c r="M8" s="34"/>
      <c r="N8" s="34">
        <v>1161.5192360000001</v>
      </c>
      <c r="O8" s="34">
        <v>460.328169</v>
      </c>
      <c r="P8" s="34">
        <v>1559.202869</v>
      </c>
      <c r="Q8" s="34">
        <v>438.49898899999999</v>
      </c>
      <c r="R8" s="34">
        <v>442.12655899999999</v>
      </c>
      <c r="S8" s="34">
        <v>51.166119999999999</v>
      </c>
      <c r="T8" s="34">
        <v>263.95274599999999</v>
      </c>
      <c r="U8" s="34">
        <v>268.86551400000002</v>
      </c>
      <c r="V8" s="34">
        <v>92.907522</v>
      </c>
      <c r="W8" s="34">
        <v>1.685419</v>
      </c>
      <c r="X8" s="34">
        <v>64.712775848820016</v>
      </c>
      <c r="Y8" s="34">
        <v>77.653942749623639</v>
      </c>
      <c r="Z8" s="34">
        <f t="shared" si="0"/>
        <v>83.334823136374055</v>
      </c>
      <c r="AA8" s="34">
        <f>N8/$X8</f>
        <v>17.948839634286518</v>
      </c>
      <c r="AB8" s="34">
        <f>O8/$X8</f>
        <v>7.1134047792263528</v>
      </c>
      <c r="AC8" s="34">
        <f>P8/$Y8</f>
        <v>20.078862885652473</v>
      </c>
      <c r="AD8" s="34">
        <f>Q8/$Y8</f>
        <v>5.6468348350815099</v>
      </c>
      <c r="AE8" s="34">
        <f>R8/$Y8</f>
        <v>5.6935493980715206</v>
      </c>
      <c r="AF8" s="34">
        <f t="shared" si="3"/>
        <v>3.4623549620254552</v>
      </c>
      <c r="AG8" s="34"/>
      <c r="AH8" s="34"/>
      <c r="AI8" s="34"/>
      <c r="AJ8" s="34"/>
      <c r="AK8" s="34"/>
      <c r="AL8" s="34"/>
      <c r="AM8" s="34"/>
      <c r="AN8" s="34">
        <v>43.526042134087277</v>
      </c>
      <c r="AO8" s="34">
        <v>13646.717000000001</v>
      </c>
      <c r="AP8" s="34">
        <v>26493.847000000002</v>
      </c>
      <c r="AQ8" s="34">
        <f t="shared" si="1"/>
        <v>111009.80569063111</v>
      </c>
      <c r="AR8" s="34">
        <f t="shared" si="2"/>
        <v>215515.33658002212</v>
      </c>
      <c r="AS8" s="34"/>
      <c r="AT8" s="34"/>
      <c r="AU8" s="34"/>
      <c r="AV8" s="34"/>
      <c r="AW8" s="34"/>
      <c r="AX8" s="34">
        <v>79.604918783061876</v>
      </c>
      <c r="AY8" s="34"/>
      <c r="AZ8" s="34"/>
      <c r="BA8" s="34"/>
      <c r="BB8" s="34"/>
      <c r="BC8" s="34"/>
      <c r="BD8" s="34"/>
      <c r="BE8" s="34">
        <v>1121799</v>
      </c>
    </row>
    <row r="9" spans="1:57" x14ac:dyDescent="0.25">
      <c r="A9" s="27">
        <v>34182</v>
      </c>
      <c r="B9" s="16">
        <v>1993</v>
      </c>
      <c r="C9" s="16">
        <v>8</v>
      </c>
      <c r="D9" s="34"/>
      <c r="E9" s="34"/>
      <c r="F9" s="34"/>
      <c r="G9" s="34"/>
      <c r="H9" s="34">
        <v>89.497707158755617</v>
      </c>
      <c r="I9" s="34">
        <v>12.295215116873736</v>
      </c>
      <c r="J9" s="34"/>
      <c r="K9" s="34"/>
      <c r="L9" s="34">
        <v>4774</v>
      </c>
      <c r="M9" s="34"/>
      <c r="N9" s="34">
        <v>1082.7340489999999</v>
      </c>
      <c r="O9" s="34">
        <v>410.47712200000001</v>
      </c>
      <c r="P9" s="34">
        <v>1538.3155400000001</v>
      </c>
      <c r="Q9" s="34">
        <v>361.12627600000002</v>
      </c>
      <c r="R9" s="34">
        <v>466.66031600000002</v>
      </c>
      <c r="S9" s="34">
        <v>53.918585999999998</v>
      </c>
      <c r="T9" s="34">
        <v>266.392338</v>
      </c>
      <c r="U9" s="34">
        <v>299.61750000000001</v>
      </c>
      <c r="V9" s="34">
        <v>90.152212000000006</v>
      </c>
      <c r="W9" s="34">
        <v>0.44831199999999999</v>
      </c>
      <c r="X9" s="34">
        <v>64.616512954936283</v>
      </c>
      <c r="Y9" s="34">
        <v>77.826667433461068</v>
      </c>
      <c r="Z9" s="34">
        <f t="shared" si="0"/>
        <v>83.026185092893783</v>
      </c>
      <c r="AA9" s="34">
        <f>N9/$X9</f>
        <v>16.756305772103506</v>
      </c>
      <c r="AB9" s="34">
        <f>O9/$X9</f>
        <v>6.3525111961127916</v>
      </c>
      <c r="AC9" s="34">
        <f>P9/$Y9</f>
        <v>19.765918170853237</v>
      </c>
      <c r="AD9" s="34">
        <f>Q9/$Y9</f>
        <v>4.64013541770563</v>
      </c>
      <c r="AE9" s="34">
        <f>R9/$Y9</f>
        <v>5.9961492813369839</v>
      </c>
      <c r="AF9" s="34">
        <f t="shared" si="3"/>
        <v>3.8498050845638732</v>
      </c>
      <c r="AG9" s="34"/>
      <c r="AH9" s="34"/>
      <c r="AI9" s="34"/>
      <c r="AJ9" s="34"/>
      <c r="AK9" s="34"/>
      <c r="AL9" s="34"/>
      <c r="AM9" s="34"/>
      <c r="AN9" s="34">
        <v>43.706814651488294</v>
      </c>
      <c r="AO9" s="34">
        <v>14060.161</v>
      </c>
      <c r="AP9" s="34">
        <v>27711.082999999999</v>
      </c>
      <c r="AQ9" s="34">
        <f t="shared" si="1"/>
        <v>114354.7377280458</v>
      </c>
      <c r="AR9" s="34">
        <f t="shared" si="2"/>
        <v>225381.03430146413</v>
      </c>
      <c r="AS9" s="34"/>
      <c r="AT9" s="34"/>
      <c r="AU9" s="34"/>
      <c r="AV9" s="34"/>
      <c r="AW9" s="34"/>
      <c r="AX9" s="34">
        <v>84.567406534660975</v>
      </c>
      <c r="AY9" s="34"/>
      <c r="AZ9" s="34"/>
      <c r="BA9" s="34"/>
      <c r="BB9" s="34"/>
      <c r="BC9" s="34"/>
      <c r="BD9" s="34"/>
      <c r="BE9" s="34">
        <v>1087711</v>
      </c>
    </row>
    <row r="10" spans="1:57" x14ac:dyDescent="0.25">
      <c r="A10" s="27">
        <v>34213</v>
      </c>
      <c r="B10" s="16">
        <v>1993</v>
      </c>
      <c r="C10" s="16">
        <v>9</v>
      </c>
      <c r="D10" s="34"/>
      <c r="E10" s="34"/>
      <c r="F10" s="34"/>
      <c r="G10" s="34"/>
      <c r="H10" s="34">
        <v>97.236537969482299</v>
      </c>
      <c r="I10" s="34">
        <v>12.396544026549511</v>
      </c>
      <c r="J10" s="34"/>
      <c r="K10" s="34"/>
      <c r="L10" s="34">
        <v>4557</v>
      </c>
      <c r="M10" s="34"/>
      <c r="N10" s="34">
        <v>1190.6036300000001</v>
      </c>
      <c r="O10" s="34">
        <v>493.41407400000003</v>
      </c>
      <c r="P10" s="34">
        <v>1562.6303849999999</v>
      </c>
      <c r="Q10" s="34">
        <v>336.02614599999998</v>
      </c>
      <c r="R10" s="34">
        <v>483.15761900000001</v>
      </c>
      <c r="S10" s="34">
        <v>63.036901</v>
      </c>
      <c r="T10" s="34">
        <v>265.52075300000001</v>
      </c>
      <c r="U10" s="34">
        <v>346.246985</v>
      </c>
      <c r="V10" s="34">
        <v>67.643901</v>
      </c>
      <c r="W10" s="34">
        <v>0.99807999999999997</v>
      </c>
      <c r="X10" s="34">
        <v>63.88320687608531</v>
      </c>
      <c r="Y10" s="34">
        <v>77.761791002337489</v>
      </c>
      <c r="Z10" s="34">
        <f t="shared" si="0"/>
        <v>82.152437659473421</v>
      </c>
      <c r="AA10" s="34">
        <f>N10/$X10</f>
        <v>18.637192592873774</v>
      </c>
      <c r="AB10" s="34">
        <f>O10/$X10</f>
        <v>7.7236898103296321</v>
      </c>
      <c r="AC10" s="34">
        <f>P10/$Y10</f>
        <v>20.095092523692362</v>
      </c>
      <c r="AD10" s="34">
        <f>Q10/$Y10</f>
        <v>4.3212243657029346</v>
      </c>
      <c r="AE10" s="34">
        <f>R10/$Y10</f>
        <v>6.2133036388716469</v>
      </c>
      <c r="AF10" s="34">
        <f t="shared" si="3"/>
        <v>4.4526621691312629</v>
      </c>
      <c r="AG10" s="34"/>
      <c r="AH10" s="34"/>
      <c r="AI10" s="34"/>
      <c r="AJ10" s="34"/>
      <c r="AK10" s="34"/>
      <c r="AL10" s="34"/>
      <c r="AM10" s="34"/>
      <c r="AN10" s="34">
        <v>44.279414685028058</v>
      </c>
      <c r="AO10" s="34">
        <v>13260.757</v>
      </c>
      <c r="AP10" s="34">
        <v>25931.947</v>
      </c>
      <c r="AQ10" s="34">
        <f t="shared" si="1"/>
        <v>106971.4024457108</v>
      </c>
      <c r="AR10" s="34">
        <f t="shared" si="2"/>
        <v>209186.90680613805</v>
      </c>
      <c r="AS10" s="34"/>
      <c r="AT10" s="34"/>
      <c r="AU10" s="34"/>
      <c r="AV10" s="34"/>
      <c r="AW10" s="34"/>
      <c r="AX10" s="34">
        <v>85.992773685745391</v>
      </c>
      <c r="AY10" s="34"/>
      <c r="AZ10" s="34"/>
      <c r="BA10" s="34"/>
      <c r="BB10" s="34"/>
      <c r="BC10" s="34"/>
      <c r="BD10" s="34"/>
      <c r="BE10" s="34">
        <v>1066271</v>
      </c>
    </row>
    <row r="11" spans="1:57" x14ac:dyDescent="0.25">
      <c r="A11" s="27">
        <v>34243</v>
      </c>
      <c r="B11" s="16">
        <v>1993</v>
      </c>
      <c r="C11" s="16">
        <v>10</v>
      </c>
      <c r="D11" s="34"/>
      <c r="E11" s="34"/>
      <c r="F11" s="34"/>
      <c r="G11" s="34"/>
      <c r="H11" s="34">
        <v>91.691406793388396</v>
      </c>
      <c r="I11" s="34">
        <v>12.466620375362583</v>
      </c>
      <c r="J11" s="34"/>
      <c r="K11" s="34"/>
      <c r="L11" s="34">
        <v>4592</v>
      </c>
      <c r="M11" s="34"/>
      <c r="N11" s="34">
        <v>1091.679142</v>
      </c>
      <c r="O11" s="34">
        <v>417.97619200000003</v>
      </c>
      <c r="P11" s="34">
        <v>1570.284496</v>
      </c>
      <c r="Q11" s="34">
        <v>374.17675700000001</v>
      </c>
      <c r="R11" s="34">
        <v>475.79429599999997</v>
      </c>
      <c r="S11" s="34">
        <v>21.438927</v>
      </c>
      <c r="T11" s="34">
        <v>259.36146200000002</v>
      </c>
      <c r="U11" s="34">
        <v>366.03611599999999</v>
      </c>
      <c r="V11" s="34">
        <v>71.484587000000005</v>
      </c>
      <c r="W11" s="34">
        <v>1.992351</v>
      </c>
      <c r="X11" s="34">
        <v>63.540950527287023</v>
      </c>
      <c r="Y11" s="34">
        <v>77.494538982291687</v>
      </c>
      <c r="Z11" s="34">
        <f t="shared" si="0"/>
        <v>81.994100954399897</v>
      </c>
      <c r="AA11" s="34">
        <f>N11/$X11</f>
        <v>17.180717835361769</v>
      </c>
      <c r="AB11" s="34">
        <f>O11/$X11</f>
        <v>6.5780601097634559</v>
      </c>
      <c r="AC11" s="34">
        <f>P11/$Y11</f>
        <v>20.263163270883208</v>
      </c>
      <c r="AD11" s="34">
        <f>Q11/$Y11</f>
        <v>4.828427421001928</v>
      </c>
      <c r="AE11" s="34">
        <f>R11/$Y11</f>
        <v>6.1397138720797342</v>
      </c>
      <c r="AF11" s="34">
        <f t="shared" si="3"/>
        <v>4.7233794897940236</v>
      </c>
      <c r="AG11" s="34"/>
      <c r="AH11" s="34"/>
      <c r="AI11" s="34"/>
      <c r="AJ11" s="34"/>
      <c r="AK11" s="34"/>
      <c r="AL11" s="34"/>
      <c r="AM11" s="34"/>
      <c r="AN11" s="34">
        <v>43.834765394014319</v>
      </c>
      <c r="AO11" s="34">
        <v>14374.69</v>
      </c>
      <c r="AP11" s="34">
        <v>27432.061000000002</v>
      </c>
      <c r="AQ11" s="34">
        <f t="shared" si="1"/>
        <v>115305.42815283185</v>
      </c>
      <c r="AR11" s="34">
        <f t="shared" si="2"/>
        <v>220044.08712254671</v>
      </c>
      <c r="AS11" s="34"/>
      <c r="AT11" s="34"/>
      <c r="AU11" s="34"/>
      <c r="AV11" s="34"/>
      <c r="AW11" s="34"/>
      <c r="AX11" s="34">
        <v>90.589469405735557</v>
      </c>
      <c r="AY11" s="34"/>
      <c r="AZ11" s="34"/>
      <c r="BA11" s="34"/>
      <c r="BB11" s="34"/>
      <c r="BC11" s="34"/>
      <c r="BD11" s="34"/>
      <c r="BE11" s="34">
        <v>1032993</v>
      </c>
    </row>
    <row r="12" spans="1:57" x14ac:dyDescent="0.25">
      <c r="A12" s="27">
        <v>34274</v>
      </c>
      <c r="B12" s="16">
        <v>1993</v>
      </c>
      <c r="C12" s="16">
        <v>11</v>
      </c>
      <c r="D12" s="34"/>
      <c r="E12" s="34"/>
      <c r="F12" s="34"/>
      <c r="G12" s="34"/>
      <c r="H12" s="34">
        <v>94.673809380500373</v>
      </c>
      <c r="I12" s="34">
        <v>12.473747005350102</v>
      </c>
      <c r="J12" s="34"/>
      <c r="K12" s="34"/>
      <c r="L12" s="34">
        <v>4420</v>
      </c>
      <c r="M12" s="34"/>
      <c r="N12" s="34">
        <v>1015.526883</v>
      </c>
      <c r="O12" s="34">
        <v>411.17673000000002</v>
      </c>
      <c r="P12" s="34">
        <v>1757.7925720000001</v>
      </c>
      <c r="Q12" s="34">
        <v>464.911879</v>
      </c>
      <c r="R12" s="34">
        <v>486.02241400000003</v>
      </c>
      <c r="S12" s="34">
        <v>34.429718000000001</v>
      </c>
      <c r="T12" s="34">
        <v>285.212265</v>
      </c>
      <c r="U12" s="34">
        <v>407.85054700000001</v>
      </c>
      <c r="V12" s="34">
        <v>76.774690000000007</v>
      </c>
      <c r="W12" s="34">
        <v>2.591059</v>
      </c>
      <c r="X12" s="34">
        <v>64.779148151951077</v>
      </c>
      <c r="Y12" s="34">
        <v>77.673836431471102</v>
      </c>
      <c r="Z12" s="34">
        <f t="shared" si="0"/>
        <v>83.398929585644254</v>
      </c>
      <c r="AA12" s="34">
        <f>N12/$X12</f>
        <v>15.676755745813454</v>
      </c>
      <c r="AB12" s="34">
        <f>O12/$X12</f>
        <v>6.3473624110572038</v>
      </c>
      <c r="AC12" s="34">
        <f>P12/$Y12</f>
        <v>22.630433267588614</v>
      </c>
      <c r="AD12" s="34">
        <f>Q12/$Y12</f>
        <v>5.9854373153072649</v>
      </c>
      <c r="AE12" s="34">
        <f>R12/$Y12</f>
        <v>6.2572216891694357</v>
      </c>
      <c r="AF12" s="34">
        <f t="shared" si="3"/>
        <v>5.2508098703201327</v>
      </c>
      <c r="AG12" s="34"/>
      <c r="AH12" s="34"/>
      <c r="AI12" s="34"/>
      <c r="AJ12" s="34"/>
      <c r="AK12" s="34"/>
      <c r="AL12" s="34"/>
      <c r="AM12" s="34"/>
      <c r="AN12" s="34">
        <v>43.253698375561235</v>
      </c>
      <c r="AO12" s="34">
        <v>14537.925999999999</v>
      </c>
      <c r="AP12" s="34">
        <v>28129.603999999999</v>
      </c>
      <c r="AQ12" s="34">
        <f t="shared" si="1"/>
        <v>116548.18711462204</v>
      </c>
      <c r="AR12" s="34">
        <f t="shared" si="2"/>
        <v>225510.45798776389</v>
      </c>
      <c r="AS12" s="34"/>
      <c r="AT12" s="34"/>
      <c r="AU12" s="34"/>
      <c r="AV12" s="34"/>
      <c r="AW12" s="34"/>
      <c r="AX12" s="34">
        <v>91.05072310842057</v>
      </c>
      <c r="AY12" s="34"/>
      <c r="AZ12" s="34"/>
      <c r="BA12" s="34"/>
      <c r="BB12" s="34"/>
      <c r="BC12" s="34"/>
      <c r="BD12" s="34"/>
      <c r="BE12" s="34">
        <v>1097963</v>
      </c>
    </row>
    <row r="13" spans="1:57" x14ac:dyDescent="0.25">
      <c r="A13" s="27">
        <v>34304</v>
      </c>
      <c r="B13" s="16">
        <v>1993</v>
      </c>
      <c r="C13" s="16">
        <v>12</v>
      </c>
      <c r="D13" s="34"/>
      <c r="E13" s="34"/>
      <c r="F13" s="34"/>
      <c r="G13" s="34"/>
      <c r="H13" s="34">
        <v>90.005851250545959</v>
      </c>
      <c r="I13" s="34">
        <v>12.472112457187826</v>
      </c>
      <c r="J13" s="34"/>
      <c r="K13" s="34"/>
      <c r="L13" s="34">
        <v>4740</v>
      </c>
      <c r="M13" s="34"/>
      <c r="N13" s="34">
        <v>1111.0471829999999</v>
      </c>
      <c r="O13" s="34">
        <v>440.398459</v>
      </c>
      <c r="P13" s="34">
        <v>1665.710237</v>
      </c>
      <c r="Q13" s="34">
        <v>501.92677600000002</v>
      </c>
      <c r="R13" s="34">
        <v>458.62419299999999</v>
      </c>
      <c r="S13" s="34">
        <v>27.219545</v>
      </c>
      <c r="T13" s="34">
        <v>244.82891599999999</v>
      </c>
      <c r="U13" s="34">
        <v>352.26949100000002</v>
      </c>
      <c r="V13" s="34">
        <v>77.615848</v>
      </c>
      <c r="W13" s="34">
        <v>3.2254679999999998</v>
      </c>
      <c r="X13" s="34">
        <v>65.344420194277077</v>
      </c>
      <c r="Y13" s="34">
        <v>77.709988719523878</v>
      </c>
      <c r="Z13" s="34">
        <f t="shared" si="0"/>
        <v>84.087543018597728</v>
      </c>
      <c r="AA13" s="34">
        <f>N13/$X13</f>
        <v>17.002938884402351</v>
      </c>
      <c r="AB13" s="34">
        <f>O13/$X13</f>
        <v>6.739649042575337</v>
      </c>
      <c r="AC13" s="34">
        <f>P13/$Y13</f>
        <v>21.434956618151027</v>
      </c>
      <c r="AD13" s="34">
        <f>Q13/$Y13</f>
        <v>6.4589737338862312</v>
      </c>
      <c r="AE13" s="34">
        <f>R13/$Y13</f>
        <v>5.9017405684524968</v>
      </c>
      <c r="AF13" s="34">
        <f t="shared" si="3"/>
        <v>4.5331301265714341</v>
      </c>
      <c r="AG13" s="34"/>
      <c r="AH13" s="34"/>
      <c r="AI13" s="34"/>
      <c r="AJ13" s="34"/>
      <c r="AK13" s="34"/>
      <c r="AL13" s="34"/>
      <c r="AM13" s="34"/>
      <c r="AN13" s="34">
        <v>43.198951070949612</v>
      </c>
      <c r="AO13" s="34">
        <v>16179.274000000001</v>
      </c>
      <c r="AP13" s="34">
        <v>29286.924000000003</v>
      </c>
      <c r="AQ13" s="34">
        <f t="shared" si="1"/>
        <v>129723.60580885955</v>
      </c>
      <c r="AR13" s="34">
        <f t="shared" si="2"/>
        <v>234819.27460589568</v>
      </c>
      <c r="AS13" s="34"/>
      <c r="AT13" s="34"/>
      <c r="AU13" s="34"/>
      <c r="AV13" s="34"/>
      <c r="AW13" s="34"/>
      <c r="AX13" s="34">
        <v>95.074275567445085</v>
      </c>
      <c r="AY13" s="34"/>
      <c r="AZ13" s="34"/>
      <c r="BA13" s="34"/>
      <c r="BB13" s="34"/>
      <c r="BC13" s="34"/>
      <c r="BD13" s="34"/>
      <c r="BE13" s="34">
        <v>1089883</v>
      </c>
    </row>
    <row r="14" spans="1:57" x14ac:dyDescent="0.25">
      <c r="A14" s="27">
        <v>34335</v>
      </c>
      <c r="B14" s="16">
        <v>1994</v>
      </c>
      <c r="C14" s="16">
        <v>1</v>
      </c>
      <c r="D14" s="34"/>
      <c r="E14" s="34"/>
      <c r="F14" s="34">
        <v>60.49</v>
      </c>
      <c r="G14" s="34"/>
      <c r="H14" s="34">
        <v>89.212400940041675</v>
      </c>
      <c r="I14" s="34">
        <v>12.484665787074105</v>
      </c>
      <c r="J14" s="34"/>
      <c r="K14" s="34"/>
      <c r="L14" s="34">
        <v>4694</v>
      </c>
      <c r="M14" s="34"/>
      <c r="N14" s="34">
        <v>963.36758799999996</v>
      </c>
      <c r="O14" s="34">
        <v>418.26852600000001</v>
      </c>
      <c r="P14" s="34">
        <v>1578.238036</v>
      </c>
      <c r="Q14" s="34">
        <v>494.76689499999998</v>
      </c>
      <c r="R14" s="34">
        <v>460.45710200000002</v>
      </c>
      <c r="S14" s="34">
        <v>29.467599</v>
      </c>
      <c r="T14" s="34">
        <v>249.31924100000001</v>
      </c>
      <c r="U14" s="34">
        <v>244.927224</v>
      </c>
      <c r="V14" s="34">
        <v>96.060839999999999</v>
      </c>
      <c r="W14" s="34">
        <v>3.2391350000000001</v>
      </c>
      <c r="X14" s="34">
        <v>65.835134165441502</v>
      </c>
      <c r="Y14" s="34">
        <v>75.655480451726447</v>
      </c>
      <c r="Z14" s="34">
        <f t="shared" si="0"/>
        <v>87.019649828869944</v>
      </c>
      <c r="AA14" s="34">
        <f>N14/$X14</f>
        <v>14.633031438488288</v>
      </c>
      <c r="AB14" s="34">
        <f>O14/$X14</f>
        <v>6.3532721745338154</v>
      </c>
      <c r="AC14" s="34">
        <f>P14/$Y14</f>
        <v>20.860855374608686</v>
      </c>
      <c r="AD14" s="34">
        <f>Q14/$Y14</f>
        <v>6.5397363422428638</v>
      </c>
      <c r="AE14" s="34">
        <f>R14/$Y14</f>
        <v>6.0862359111420128</v>
      </c>
      <c r="AF14" s="34">
        <f t="shared" si="3"/>
        <v>3.2374022679861363</v>
      </c>
      <c r="AG14" s="34"/>
      <c r="AH14" s="34"/>
      <c r="AI14" s="34"/>
      <c r="AJ14" s="34"/>
      <c r="AK14" s="34">
        <v>488.90800000000002</v>
      </c>
      <c r="AL14" s="34">
        <v>4528.74</v>
      </c>
      <c r="AM14" s="34"/>
      <c r="AN14" s="34">
        <v>42.548456898065403</v>
      </c>
      <c r="AO14" s="34">
        <v>16580.764999999999</v>
      </c>
      <c r="AP14" s="34">
        <v>30862.332000000002</v>
      </c>
      <c r="AQ14" s="34">
        <f t="shared" si="1"/>
        <v>132809.04176999882</v>
      </c>
      <c r="AR14" s="34">
        <f t="shared" si="2"/>
        <v>247201.9077351118</v>
      </c>
      <c r="AS14" s="34"/>
      <c r="AT14" s="34"/>
      <c r="AU14" s="34"/>
      <c r="AV14" s="34"/>
      <c r="AW14" s="34"/>
      <c r="AX14" s="34">
        <v>97.722304022536733</v>
      </c>
      <c r="AY14" s="34"/>
      <c r="AZ14" s="34"/>
      <c r="BA14" s="34"/>
      <c r="BB14" s="34"/>
      <c r="BC14" s="34"/>
      <c r="BD14" s="34"/>
      <c r="BE14" s="34">
        <v>1032357</v>
      </c>
    </row>
    <row r="15" spans="1:57" x14ac:dyDescent="0.25">
      <c r="A15" s="27">
        <v>34366</v>
      </c>
      <c r="B15" s="16">
        <v>1994</v>
      </c>
      <c r="C15" s="16">
        <v>2</v>
      </c>
      <c r="D15" s="34"/>
      <c r="E15" s="34"/>
      <c r="F15" s="34">
        <v>51.57</v>
      </c>
      <c r="G15" s="34"/>
      <c r="H15" s="34">
        <v>86.140698541179049</v>
      </c>
      <c r="I15" s="34">
        <v>12.484221189973965</v>
      </c>
      <c r="J15" s="34"/>
      <c r="K15" s="34"/>
      <c r="L15" s="34">
        <v>4252</v>
      </c>
      <c r="M15" s="34"/>
      <c r="N15" s="34">
        <v>965.82732399999998</v>
      </c>
      <c r="O15" s="34">
        <v>389.294873</v>
      </c>
      <c r="P15" s="34">
        <v>1487.035885</v>
      </c>
      <c r="Q15" s="34">
        <v>478.69147400000003</v>
      </c>
      <c r="R15" s="34">
        <v>427.52318700000001</v>
      </c>
      <c r="S15" s="34">
        <v>36.41639</v>
      </c>
      <c r="T15" s="34">
        <v>207.14863099999999</v>
      </c>
      <c r="U15" s="34">
        <v>260.87955599999998</v>
      </c>
      <c r="V15" s="34">
        <v>75.052642000000006</v>
      </c>
      <c r="W15" s="34">
        <v>1.3240050000000001</v>
      </c>
      <c r="X15" s="34">
        <v>65.400173707631183</v>
      </c>
      <c r="Y15" s="34">
        <v>76.154904791040252</v>
      </c>
      <c r="Z15" s="34">
        <f t="shared" si="0"/>
        <v>85.87782216665002</v>
      </c>
      <c r="AA15" s="34">
        <f>N15/$X15</f>
        <v>14.767962671134358</v>
      </c>
      <c r="AB15" s="34">
        <f>O15/$X15</f>
        <v>5.9525051835538987</v>
      </c>
      <c r="AC15" s="34">
        <f>P15/$Y15</f>
        <v>19.526462400291152</v>
      </c>
      <c r="AD15" s="34">
        <f>Q15/$Y15</f>
        <v>6.2857602581668361</v>
      </c>
      <c r="AE15" s="34">
        <f>R15/$Y15</f>
        <v>5.613862799422721</v>
      </c>
      <c r="AF15" s="34">
        <f t="shared" si="3"/>
        <v>3.4256435185077256</v>
      </c>
      <c r="AG15" s="34"/>
      <c r="AH15" s="34"/>
      <c r="AI15" s="34"/>
      <c r="AJ15" s="34"/>
      <c r="AK15" s="34">
        <v>484.649</v>
      </c>
      <c r="AL15" s="34">
        <v>4083.9</v>
      </c>
      <c r="AM15" s="34"/>
      <c r="AN15" s="34">
        <v>42.941592434298812</v>
      </c>
      <c r="AO15" s="34">
        <v>16717.600999999999</v>
      </c>
      <c r="AP15" s="34">
        <v>31010.825000000001</v>
      </c>
      <c r="AQ15" s="34">
        <f t="shared" si="1"/>
        <v>133909.84303791291</v>
      </c>
      <c r="AR15" s="34">
        <f t="shared" si="2"/>
        <v>248400.15671065397</v>
      </c>
      <c r="AS15" s="34"/>
      <c r="AT15" s="34"/>
      <c r="AU15" s="34"/>
      <c r="AV15" s="34"/>
      <c r="AW15" s="34"/>
      <c r="AX15" s="34">
        <v>100.54025139932276</v>
      </c>
      <c r="AY15" s="34"/>
      <c r="AZ15" s="34"/>
      <c r="BA15" s="34"/>
      <c r="BB15" s="34"/>
      <c r="BC15" s="34"/>
      <c r="BD15" s="34"/>
      <c r="BE15" s="34">
        <v>996919</v>
      </c>
    </row>
    <row r="16" spans="1:57" x14ac:dyDescent="0.25">
      <c r="A16" s="27">
        <v>34394</v>
      </c>
      <c r="B16" s="16">
        <v>1994</v>
      </c>
      <c r="C16" s="16">
        <v>3</v>
      </c>
      <c r="D16" s="34"/>
      <c r="E16" s="34"/>
      <c r="F16" s="34">
        <v>63.86</v>
      </c>
      <c r="G16" s="34"/>
      <c r="H16" s="34">
        <v>101.49648244691925</v>
      </c>
      <c r="I16" s="34">
        <v>12.501625858805872</v>
      </c>
      <c r="J16" s="34"/>
      <c r="K16" s="34"/>
      <c r="L16" s="34">
        <v>4853</v>
      </c>
      <c r="M16" s="34"/>
      <c r="N16" s="34">
        <v>1126.6351400000001</v>
      </c>
      <c r="O16" s="34">
        <v>384.07927799999999</v>
      </c>
      <c r="P16" s="34">
        <v>1849.848279</v>
      </c>
      <c r="Q16" s="34">
        <v>468.12690700000002</v>
      </c>
      <c r="R16" s="34">
        <v>517.14789299999995</v>
      </c>
      <c r="S16" s="34">
        <v>42.031675999999997</v>
      </c>
      <c r="T16" s="34">
        <v>394.67381999999998</v>
      </c>
      <c r="U16" s="34">
        <v>352.75767100000002</v>
      </c>
      <c r="V16" s="34">
        <v>72.034002999999998</v>
      </c>
      <c r="W16" s="34">
        <v>3.0763090000000002</v>
      </c>
      <c r="X16" s="34">
        <v>65.611880070333044</v>
      </c>
      <c r="Y16" s="34">
        <v>75.645657531112732</v>
      </c>
      <c r="Z16" s="34">
        <f t="shared" si="0"/>
        <v>86.735818303049527</v>
      </c>
      <c r="AA16" s="34">
        <f>N16/$X16</f>
        <v>17.17120647651457</v>
      </c>
      <c r="AB16" s="34">
        <f>O16/$X16</f>
        <v>5.8538069262500017</v>
      </c>
      <c r="AC16" s="34">
        <f>P16/$Y16</f>
        <v>24.454123863477101</v>
      </c>
      <c r="AD16" s="34">
        <f>Q16/$Y16</f>
        <v>6.1884174489125359</v>
      </c>
      <c r="AE16" s="34">
        <f>R16/$Y16</f>
        <v>6.8364518186294996</v>
      </c>
      <c r="AF16" s="34">
        <f t="shared" si="3"/>
        <v>4.6632904321693855</v>
      </c>
      <c r="AG16" s="34"/>
      <c r="AH16" s="34"/>
      <c r="AI16" s="34"/>
      <c r="AJ16" s="34"/>
      <c r="AK16" s="34">
        <v>521.25699999999995</v>
      </c>
      <c r="AL16" s="34">
        <v>4669.1000000000004</v>
      </c>
      <c r="AM16" s="34"/>
      <c r="AN16" s="34">
        <v>43.479942037420727</v>
      </c>
      <c r="AO16" s="34">
        <v>16106.723</v>
      </c>
      <c r="AP16" s="34">
        <v>30454.873</v>
      </c>
      <c r="AQ16" s="34">
        <f t="shared" si="1"/>
        <v>128837.02633489689</v>
      </c>
      <c r="AR16" s="34">
        <f t="shared" si="2"/>
        <v>243607.29831430889</v>
      </c>
      <c r="AS16" s="34"/>
      <c r="AT16" s="34"/>
      <c r="AU16" s="34"/>
      <c r="AV16" s="34"/>
      <c r="AW16" s="34"/>
      <c r="AX16" s="34">
        <v>101.21778848677468</v>
      </c>
      <c r="AY16" s="34"/>
      <c r="AZ16" s="34"/>
      <c r="BA16" s="34"/>
      <c r="BB16" s="34"/>
      <c r="BC16" s="34"/>
      <c r="BD16" s="34"/>
      <c r="BE16" s="34">
        <v>1162790</v>
      </c>
    </row>
    <row r="17" spans="1:57" x14ac:dyDescent="0.25">
      <c r="A17" s="27">
        <v>34425</v>
      </c>
      <c r="B17" s="16">
        <v>1994</v>
      </c>
      <c r="C17" s="16">
        <v>4</v>
      </c>
      <c r="D17" s="34"/>
      <c r="E17" s="34"/>
      <c r="F17" s="34">
        <v>62.38</v>
      </c>
      <c r="G17" s="34"/>
      <c r="H17" s="34">
        <v>92.889575445316851</v>
      </c>
      <c r="I17" s="34">
        <v>12.532054607394789</v>
      </c>
      <c r="J17" s="34"/>
      <c r="K17" s="34"/>
      <c r="L17" s="34">
        <v>4502</v>
      </c>
      <c r="M17" s="34"/>
      <c r="N17" s="34">
        <v>1221.823159</v>
      </c>
      <c r="O17" s="34">
        <v>383.438762</v>
      </c>
      <c r="P17" s="34">
        <v>1751.819589</v>
      </c>
      <c r="Q17" s="34">
        <v>469.36251900000002</v>
      </c>
      <c r="R17" s="34">
        <v>484.26087699999999</v>
      </c>
      <c r="S17" s="34">
        <v>40.141516000000003</v>
      </c>
      <c r="T17" s="34">
        <v>291.09246000000002</v>
      </c>
      <c r="U17" s="34">
        <v>362.28387199999997</v>
      </c>
      <c r="V17" s="34">
        <v>102.769419</v>
      </c>
      <c r="W17" s="34">
        <v>1.9089259999999999</v>
      </c>
      <c r="X17" s="34">
        <v>65.382984834777801</v>
      </c>
      <c r="Y17" s="34">
        <v>75.584525299173933</v>
      </c>
      <c r="Z17" s="34">
        <f t="shared" si="0"/>
        <v>86.503136159131728</v>
      </c>
      <c r="AA17" s="34">
        <f>N17/$X17</f>
        <v>18.687173155027043</v>
      </c>
      <c r="AB17" s="34">
        <f>O17/$X17</f>
        <v>5.8645037844164838</v>
      </c>
      <c r="AC17" s="34">
        <f>P17/$Y17</f>
        <v>23.176960919792212</v>
      </c>
      <c r="AD17" s="34">
        <f>Q17/$Y17</f>
        <v>6.2097700176352069</v>
      </c>
      <c r="AE17" s="34">
        <f>R17/$Y17</f>
        <v>6.4068785916591908</v>
      </c>
      <c r="AF17" s="34">
        <f t="shared" si="3"/>
        <v>4.7930958164522517</v>
      </c>
      <c r="AG17" s="34"/>
      <c r="AH17" s="34"/>
      <c r="AI17" s="34"/>
      <c r="AJ17" s="34"/>
      <c r="AK17" s="34">
        <v>473.13599999999997</v>
      </c>
      <c r="AL17" s="34">
        <v>4324.5</v>
      </c>
      <c r="AM17" s="34"/>
      <c r="AN17" s="34">
        <v>43.517904725568272</v>
      </c>
      <c r="AO17" s="34">
        <v>16313.066999999999</v>
      </c>
      <c r="AP17" s="34">
        <v>30468.14</v>
      </c>
      <c r="AQ17" s="34">
        <f t="shared" si="1"/>
        <v>130170.7302677579</v>
      </c>
      <c r="AR17" s="34">
        <f t="shared" si="2"/>
        <v>243121.66643466163</v>
      </c>
      <c r="AS17" s="34"/>
      <c r="AT17" s="34"/>
      <c r="AU17" s="34"/>
      <c r="AV17" s="34"/>
      <c r="AW17" s="34"/>
      <c r="AX17" s="34">
        <v>101.64082278353118</v>
      </c>
      <c r="AY17" s="34"/>
      <c r="AZ17" s="34"/>
      <c r="BA17" s="34"/>
      <c r="BB17" s="34"/>
      <c r="BC17" s="34"/>
      <c r="BD17" s="34"/>
      <c r="BE17" s="34">
        <v>1060222</v>
      </c>
    </row>
    <row r="18" spans="1:57" x14ac:dyDescent="0.25">
      <c r="A18" s="27">
        <v>34455</v>
      </c>
      <c r="B18" s="16">
        <v>1994</v>
      </c>
      <c r="C18" s="16">
        <v>5</v>
      </c>
      <c r="D18" s="34"/>
      <c r="E18" s="34"/>
      <c r="F18" s="34">
        <v>64.239999999999995</v>
      </c>
      <c r="G18" s="34"/>
      <c r="H18" s="34">
        <v>96.319044192147445</v>
      </c>
      <c r="I18" s="34">
        <v>12.575494359355419</v>
      </c>
      <c r="J18" s="34"/>
      <c r="K18" s="34"/>
      <c r="L18" s="34">
        <v>4839</v>
      </c>
      <c r="M18" s="34"/>
      <c r="N18" s="34">
        <v>1598.178729</v>
      </c>
      <c r="O18" s="34">
        <v>490.20169499999997</v>
      </c>
      <c r="P18" s="34">
        <v>1740.9545860000001</v>
      </c>
      <c r="Q18" s="34">
        <v>461.08334000000002</v>
      </c>
      <c r="R18" s="34">
        <v>487.38827900000001</v>
      </c>
      <c r="S18" s="34">
        <v>54.906705000000002</v>
      </c>
      <c r="T18" s="34">
        <v>297.48684700000001</v>
      </c>
      <c r="U18" s="34">
        <v>333.18722200000002</v>
      </c>
      <c r="V18" s="34">
        <v>105.562439</v>
      </c>
      <c r="W18" s="34">
        <v>1.3397539999999999</v>
      </c>
      <c r="X18" s="34">
        <v>65.090091834505273</v>
      </c>
      <c r="Y18" s="34">
        <v>75.552102118928076</v>
      </c>
      <c r="Z18" s="34">
        <f t="shared" si="0"/>
        <v>86.152588755301153</v>
      </c>
      <c r="AA18" s="34">
        <f>N18/$X18</f>
        <v>24.553333448406359</v>
      </c>
      <c r="AB18" s="34">
        <f>O18/$X18</f>
        <v>7.53112618501694</v>
      </c>
      <c r="AC18" s="34">
        <f>P18/$Y18</f>
        <v>23.043099227861703</v>
      </c>
      <c r="AD18" s="34">
        <f>Q18/$Y18</f>
        <v>6.1028525622516696</v>
      </c>
      <c r="AE18" s="34">
        <f>R18/$Y18</f>
        <v>6.451022080534468</v>
      </c>
      <c r="AF18" s="34">
        <f t="shared" si="3"/>
        <v>4.410032449865172</v>
      </c>
      <c r="AG18" s="34"/>
      <c r="AH18" s="34"/>
      <c r="AI18" s="34"/>
      <c r="AJ18" s="34"/>
      <c r="AK18" s="34">
        <v>495.92</v>
      </c>
      <c r="AL18" s="34">
        <v>4635.2</v>
      </c>
      <c r="AM18" s="34"/>
      <c r="AN18" s="34">
        <v>43.838573332816168</v>
      </c>
      <c r="AO18" s="34">
        <v>16642.713</v>
      </c>
      <c r="AP18" s="34">
        <v>31029.703000000001</v>
      </c>
      <c r="AQ18" s="34">
        <f t="shared" si="1"/>
        <v>132342.41552992159</v>
      </c>
      <c r="AR18" s="34">
        <f t="shared" si="2"/>
        <v>246747.38116291823</v>
      </c>
      <c r="AS18" s="34"/>
      <c r="AT18" s="34"/>
      <c r="AU18" s="34"/>
      <c r="AV18" s="34"/>
      <c r="AW18" s="34"/>
      <c r="AX18" s="34">
        <v>101.88860906673011</v>
      </c>
      <c r="AY18" s="34"/>
      <c r="AZ18" s="34"/>
      <c r="BA18" s="34"/>
      <c r="BB18" s="34"/>
      <c r="BC18" s="34"/>
      <c r="BD18" s="34"/>
      <c r="BE18" s="34">
        <v>1137107</v>
      </c>
    </row>
    <row r="19" spans="1:57" x14ac:dyDescent="0.25">
      <c r="A19" s="27">
        <v>34486</v>
      </c>
      <c r="B19" s="16">
        <v>1994</v>
      </c>
      <c r="C19" s="16">
        <v>6</v>
      </c>
      <c r="D19" s="34"/>
      <c r="E19" s="34"/>
      <c r="F19" s="34">
        <v>61.91</v>
      </c>
      <c r="G19" s="34"/>
      <c r="H19" s="34">
        <v>88.544118498369855</v>
      </c>
      <c r="I19" s="34">
        <v>12.624164665435336</v>
      </c>
      <c r="J19" s="34"/>
      <c r="K19" s="34"/>
      <c r="L19" s="34">
        <v>4937</v>
      </c>
      <c r="M19" s="34"/>
      <c r="N19" s="34">
        <v>1458.4621669999999</v>
      </c>
      <c r="O19" s="34">
        <v>480.49689799999999</v>
      </c>
      <c r="P19" s="34">
        <v>1835.7948980000001</v>
      </c>
      <c r="Q19" s="34">
        <v>455.15008599999999</v>
      </c>
      <c r="R19" s="34">
        <v>555.38235099999997</v>
      </c>
      <c r="S19" s="34">
        <v>63.143934999999999</v>
      </c>
      <c r="T19" s="34">
        <v>320.69666899999999</v>
      </c>
      <c r="U19" s="34">
        <v>329.29600799999997</v>
      </c>
      <c r="V19" s="34">
        <v>110.037627</v>
      </c>
      <c r="W19" s="34">
        <v>2.088222</v>
      </c>
      <c r="X19" s="34">
        <v>65.465976547654776</v>
      </c>
      <c r="Y19" s="34">
        <v>75.667655038775081</v>
      </c>
      <c r="Z19" s="34">
        <f t="shared" si="0"/>
        <v>86.517781625593443</v>
      </c>
      <c r="AA19" s="34">
        <f>N19/$X19</f>
        <v>22.278170187201571</v>
      </c>
      <c r="AB19" s="34">
        <f>O19/$X19</f>
        <v>7.3396430228185929</v>
      </c>
      <c r="AC19" s="34">
        <f>P19/$Y19</f>
        <v>24.261289676008417</v>
      </c>
      <c r="AD19" s="34">
        <f>Q19/$Y19</f>
        <v>6.0151208038198511</v>
      </c>
      <c r="AE19" s="34">
        <f>R19/$Y19</f>
        <v>7.3397589857304313</v>
      </c>
      <c r="AF19" s="34">
        <f t="shared" si="3"/>
        <v>4.351872776171744</v>
      </c>
      <c r="AG19" s="34"/>
      <c r="AH19" s="34"/>
      <c r="AI19" s="34"/>
      <c r="AJ19" s="34"/>
      <c r="AK19" s="34">
        <v>472.28800000000001</v>
      </c>
      <c r="AL19" s="34">
        <v>4736.2</v>
      </c>
      <c r="AM19" s="34"/>
      <c r="AN19" s="34">
        <v>44.067945096256047</v>
      </c>
      <c r="AO19" s="34">
        <v>15836.055</v>
      </c>
      <c r="AP19" s="34">
        <v>30304.837</v>
      </c>
      <c r="AQ19" s="34">
        <f t="shared" si="1"/>
        <v>125442.39892053013</v>
      </c>
      <c r="AR19" s="34">
        <f t="shared" si="2"/>
        <v>240054.19608454514</v>
      </c>
      <c r="AS19" s="34"/>
      <c r="AT19" s="34"/>
      <c r="AU19" s="34"/>
      <c r="AV19" s="34"/>
      <c r="AW19" s="34"/>
      <c r="AX19" s="34">
        <v>99.988979070057468</v>
      </c>
      <c r="AY19" s="34"/>
      <c r="AZ19" s="34"/>
      <c r="BA19" s="34"/>
      <c r="BB19" s="34"/>
      <c r="BC19" s="34"/>
      <c r="BD19" s="34"/>
      <c r="BE19" s="34">
        <v>1111680</v>
      </c>
    </row>
    <row r="20" spans="1:57" x14ac:dyDescent="0.25">
      <c r="A20" s="27">
        <v>34516</v>
      </c>
      <c r="B20" s="16">
        <v>1994</v>
      </c>
      <c r="C20" s="16">
        <v>7</v>
      </c>
      <c r="D20" s="34"/>
      <c r="E20" s="34"/>
      <c r="F20" s="34">
        <v>65.06</v>
      </c>
      <c r="G20" s="34"/>
      <c r="H20" s="34">
        <v>93.692569052334491</v>
      </c>
      <c r="I20" s="34">
        <v>12.740714487598218</v>
      </c>
      <c r="J20" s="34"/>
      <c r="K20" s="34"/>
      <c r="L20" s="34">
        <v>5276</v>
      </c>
      <c r="M20" s="34"/>
      <c r="N20" s="34">
        <v>1430.051035</v>
      </c>
      <c r="O20" s="34">
        <v>495.07337200000001</v>
      </c>
      <c r="P20" s="34">
        <v>1775.966983</v>
      </c>
      <c r="Q20" s="34">
        <v>498.076345</v>
      </c>
      <c r="R20" s="34">
        <v>508.228318</v>
      </c>
      <c r="S20" s="34">
        <v>83.636591999999993</v>
      </c>
      <c r="T20" s="34">
        <v>274.91426100000001</v>
      </c>
      <c r="U20" s="34">
        <v>305.71228400000001</v>
      </c>
      <c r="V20" s="34">
        <v>103.785983</v>
      </c>
      <c r="W20" s="34">
        <v>1.6132</v>
      </c>
      <c r="X20" s="34">
        <v>64.568915803975386</v>
      </c>
      <c r="Y20" s="34">
        <v>76.044178112567295</v>
      </c>
      <c r="Z20" s="34">
        <f t="shared" si="0"/>
        <v>84.909742476793937</v>
      </c>
      <c r="AA20" s="34">
        <f>N20/$X20</f>
        <v>22.147669930551235</v>
      </c>
      <c r="AB20" s="34">
        <f>O20/$X20</f>
        <v>7.6673638675147036</v>
      </c>
      <c r="AC20" s="34">
        <f>P20/$Y20</f>
        <v>23.354410910603271</v>
      </c>
      <c r="AD20" s="34">
        <f>Q20/$Y20</f>
        <v>6.5498287622058786</v>
      </c>
      <c r="AE20" s="34">
        <f>R20/$Y20</f>
        <v>6.6833297513936651</v>
      </c>
      <c r="AF20" s="34">
        <f t="shared" si="3"/>
        <v>4.0201931507163868</v>
      </c>
      <c r="AG20" s="34"/>
      <c r="AH20" s="34"/>
      <c r="AI20" s="34"/>
      <c r="AJ20" s="34"/>
      <c r="AK20" s="34">
        <v>490.38199999999995</v>
      </c>
      <c r="AL20" s="34">
        <v>5004.5</v>
      </c>
      <c r="AM20" s="34"/>
      <c r="AN20" s="34">
        <v>44.46529636191179</v>
      </c>
      <c r="AO20" s="34">
        <v>16729.225999999999</v>
      </c>
      <c r="AP20" s="34">
        <v>31717.993000000002</v>
      </c>
      <c r="AQ20" s="34">
        <f t="shared" si="1"/>
        <v>131305.24207480034</v>
      </c>
      <c r="AR20" s="34">
        <f t="shared" si="2"/>
        <v>248949.87664054651</v>
      </c>
      <c r="AS20" s="34"/>
      <c r="AT20" s="34"/>
      <c r="AU20" s="34"/>
      <c r="AV20" s="34"/>
      <c r="AW20" s="34"/>
      <c r="AX20" s="34">
        <v>99.840591471385267</v>
      </c>
      <c r="AY20" s="34"/>
      <c r="AZ20" s="34"/>
      <c r="BA20" s="34"/>
      <c r="BB20" s="34"/>
      <c r="BC20" s="34"/>
      <c r="BD20" s="34"/>
      <c r="BE20" s="34">
        <v>1111911</v>
      </c>
    </row>
    <row r="21" spans="1:57" x14ac:dyDescent="0.25">
      <c r="A21" s="27">
        <v>34547</v>
      </c>
      <c r="B21" s="16">
        <v>1994</v>
      </c>
      <c r="C21" s="16">
        <v>8</v>
      </c>
      <c r="D21" s="34"/>
      <c r="E21" s="34"/>
      <c r="F21" s="34">
        <v>68.790000000000006</v>
      </c>
      <c r="G21" s="34"/>
      <c r="H21" s="34">
        <v>102.92873932540627</v>
      </c>
      <c r="I21" s="34">
        <v>12.766998022047607</v>
      </c>
      <c r="J21" s="34"/>
      <c r="K21" s="34"/>
      <c r="L21" s="34">
        <v>5095</v>
      </c>
      <c r="M21" s="34"/>
      <c r="N21" s="34">
        <v>1469.6451039999999</v>
      </c>
      <c r="O21" s="34">
        <v>565.19516099999998</v>
      </c>
      <c r="P21" s="34">
        <v>2102.829972</v>
      </c>
      <c r="Q21" s="34">
        <v>620.80155500000001</v>
      </c>
      <c r="R21" s="34">
        <v>608.73809100000005</v>
      </c>
      <c r="S21" s="34">
        <v>65.854051999999996</v>
      </c>
      <c r="T21" s="34">
        <v>323.49363399999999</v>
      </c>
      <c r="U21" s="34">
        <v>335.264613</v>
      </c>
      <c r="V21" s="34">
        <v>146.665041</v>
      </c>
      <c r="W21" s="34">
        <v>2.0129860000000002</v>
      </c>
      <c r="X21" s="34">
        <v>64.7493456073408</v>
      </c>
      <c r="Y21" s="34">
        <v>75.826508597460062</v>
      </c>
      <c r="Z21" s="34">
        <f t="shared" si="0"/>
        <v>85.391437381187416</v>
      </c>
      <c r="AA21" s="34">
        <f>N21/$X21</f>
        <v>22.697451074059696</v>
      </c>
      <c r="AB21" s="34">
        <f>O21/$X21</f>
        <v>8.7289710142788284</v>
      </c>
      <c r="AC21" s="34">
        <f>P21/$Y21</f>
        <v>27.732121798766794</v>
      </c>
      <c r="AD21" s="34">
        <f>Q21/$Y21</f>
        <v>8.1871309451375005</v>
      </c>
      <c r="AE21" s="34">
        <f>R21/$Y21</f>
        <v>8.0280379811710176</v>
      </c>
      <c r="AF21" s="34">
        <f t="shared" si="3"/>
        <v>4.4214697366565847</v>
      </c>
      <c r="AG21" s="34"/>
      <c r="AH21" s="34"/>
      <c r="AI21" s="34"/>
      <c r="AJ21" s="34"/>
      <c r="AK21" s="34">
        <v>544.726</v>
      </c>
      <c r="AL21" s="34">
        <v>4806.3999999999996</v>
      </c>
      <c r="AM21" s="34"/>
      <c r="AN21" s="34">
        <v>44.567077430298767</v>
      </c>
      <c r="AO21" s="34">
        <v>15066.089</v>
      </c>
      <c r="AP21" s="34">
        <v>30923.039000000001</v>
      </c>
      <c r="AQ21" s="34">
        <f t="shared" si="1"/>
        <v>118008.07812441142</v>
      </c>
      <c r="AR21" s="34">
        <f t="shared" si="2"/>
        <v>242210.72915182044</v>
      </c>
      <c r="AS21" s="34"/>
      <c r="AT21" s="34"/>
      <c r="AU21" s="34"/>
      <c r="AV21" s="34"/>
      <c r="AW21" s="34"/>
      <c r="AX21" s="34">
        <v>103.37390870138162</v>
      </c>
      <c r="AY21" s="34"/>
      <c r="AZ21" s="34"/>
      <c r="BA21" s="34"/>
      <c r="BB21" s="34"/>
      <c r="BC21" s="34"/>
      <c r="BD21" s="34"/>
      <c r="BE21" s="34">
        <v>1111422</v>
      </c>
    </row>
    <row r="22" spans="1:57" x14ac:dyDescent="0.25">
      <c r="A22" s="27">
        <v>34578</v>
      </c>
      <c r="B22" s="16">
        <v>1994</v>
      </c>
      <c r="C22" s="16">
        <v>9</v>
      </c>
      <c r="D22" s="34"/>
      <c r="E22" s="34"/>
      <c r="F22" s="34">
        <v>68.88</v>
      </c>
      <c r="G22" s="34"/>
      <c r="H22" s="34">
        <v>107.38902434430615</v>
      </c>
      <c r="I22" s="34">
        <v>12.8543744286102</v>
      </c>
      <c r="J22" s="34"/>
      <c r="K22" s="34"/>
      <c r="L22" s="34">
        <v>4756</v>
      </c>
      <c r="M22" s="34"/>
      <c r="N22" s="34">
        <v>1356.761737</v>
      </c>
      <c r="O22" s="34">
        <v>503.562297</v>
      </c>
      <c r="P22" s="34">
        <v>1766.0140799999999</v>
      </c>
      <c r="Q22" s="34">
        <v>439.20797299999998</v>
      </c>
      <c r="R22" s="34">
        <v>523.37520400000005</v>
      </c>
      <c r="S22" s="34">
        <v>50.766354</v>
      </c>
      <c r="T22" s="34">
        <v>289.570853</v>
      </c>
      <c r="U22" s="34">
        <v>340.05194399999999</v>
      </c>
      <c r="V22" s="34">
        <v>120.94902500000001</v>
      </c>
      <c r="W22" s="34">
        <v>2.092727</v>
      </c>
      <c r="X22" s="34">
        <v>65.568999012916748</v>
      </c>
      <c r="Y22" s="34">
        <v>75.75078208351016</v>
      </c>
      <c r="Z22" s="34">
        <f t="shared" si="0"/>
        <v>86.558840990752174</v>
      </c>
      <c r="AA22" s="34">
        <f>N22/$X22</f>
        <v>20.692122152615525</v>
      </c>
      <c r="AB22" s="34">
        <f>O22/$X22</f>
        <v>7.6798838564059952</v>
      </c>
      <c r="AC22" s="34">
        <f>P22/$Y22</f>
        <v>23.313476526923349</v>
      </c>
      <c r="AD22" s="34">
        <f>Q22/$Y22</f>
        <v>5.7980651937798164</v>
      </c>
      <c r="AE22" s="34">
        <f>R22/$Y22</f>
        <v>6.9091722831721256</v>
      </c>
      <c r="AF22" s="34">
        <f t="shared" si="3"/>
        <v>4.4890882265098666</v>
      </c>
      <c r="AG22" s="34"/>
      <c r="AH22" s="34"/>
      <c r="AI22" s="34"/>
      <c r="AJ22" s="34"/>
      <c r="AK22" s="34">
        <v>560.56399999999996</v>
      </c>
      <c r="AL22" s="34">
        <v>4574.5</v>
      </c>
      <c r="AM22" s="34"/>
      <c r="AN22" s="34">
        <v>44.667252326208718</v>
      </c>
      <c r="AO22" s="34">
        <v>14892.429</v>
      </c>
      <c r="AP22" s="34">
        <v>30841.688999999998</v>
      </c>
      <c r="AQ22" s="34">
        <f t="shared" si="1"/>
        <v>115854.94947816106</v>
      </c>
      <c r="AR22" s="34">
        <f t="shared" si="2"/>
        <v>239931.46590903038</v>
      </c>
      <c r="AS22" s="34"/>
      <c r="AT22" s="34"/>
      <c r="AU22" s="34"/>
      <c r="AV22" s="34"/>
      <c r="AW22" s="34"/>
      <c r="AX22" s="34">
        <v>103.10654328932603</v>
      </c>
      <c r="AY22" s="34"/>
      <c r="AZ22" s="34"/>
      <c r="BA22" s="34"/>
      <c r="BB22" s="34"/>
      <c r="BC22" s="34"/>
      <c r="BD22" s="34"/>
      <c r="BE22" s="34">
        <v>1082230</v>
      </c>
    </row>
    <row r="23" spans="1:57" x14ac:dyDescent="0.25">
      <c r="A23" s="27">
        <v>34608</v>
      </c>
      <c r="B23" s="16">
        <v>1994</v>
      </c>
      <c r="C23" s="16">
        <v>10</v>
      </c>
      <c r="D23" s="34"/>
      <c r="E23" s="34"/>
      <c r="F23" s="34">
        <v>66.02</v>
      </c>
      <c r="G23" s="34"/>
      <c r="H23" s="34">
        <v>105.35526532721423</v>
      </c>
      <c r="I23" s="34">
        <v>12.895565042299538</v>
      </c>
      <c r="J23" s="34"/>
      <c r="K23" s="34"/>
      <c r="L23" s="34">
        <v>4820</v>
      </c>
      <c r="M23" s="34"/>
      <c r="N23" s="34">
        <v>1355.1916610000001</v>
      </c>
      <c r="O23" s="34">
        <v>567.35380999999995</v>
      </c>
      <c r="P23" s="34">
        <v>1840.0035459999999</v>
      </c>
      <c r="Q23" s="34">
        <v>522.11612000000002</v>
      </c>
      <c r="R23" s="34">
        <v>518.98021700000004</v>
      </c>
      <c r="S23" s="34">
        <v>49.275798000000002</v>
      </c>
      <c r="T23" s="34">
        <v>298.95983999999999</v>
      </c>
      <c r="U23" s="34">
        <v>347.25996400000002</v>
      </c>
      <c r="V23" s="34">
        <v>100.918342</v>
      </c>
      <c r="W23" s="34">
        <v>2.4932650000000001</v>
      </c>
      <c r="X23" s="34">
        <v>65.032408218850065</v>
      </c>
      <c r="Y23" s="34">
        <v>75.775159055893411</v>
      </c>
      <c r="Z23" s="34">
        <f t="shared" si="0"/>
        <v>85.8228594028826</v>
      </c>
      <c r="AA23" s="34">
        <f>N23/$X23</f>
        <v>20.838712545281215</v>
      </c>
      <c r="AB23" s="34">
        <f>O23/$X23</f>
        <v>8.7241703873354144</v>
      </c>
      <c r="AC23" s="34">
        <f>P23/$Y23</f>
        <v>24.282410870860371</v>
      </c>
      <c r="AD23" s="34">
        <f>Q23/$Y23</f>
        <v>6.890333540769948</v>
      </c>
      <c r="AE23" s="34">
        <f>R23/$Y23</f>
        <v>6.8489492264501735</v>
      </c>
      <c r="AF23" s="34">
        <f t="shared" si="3"/>
        <v>4.5827678664963738</v>
      </c>
      <c r="AG23" s="34"/>
      <c r="AH23" s="34"/>
      <c r="AI23" s="34"/>
      <c r="AJ23" s="34"/>
      <c r="AK23" s="34">
        <v>533.40499999999997</v>
      </c>
      <c r="AL23" s="34">
        <v>4575.3999999999996</v>
      </c>
      <c r="AM23" s="34"/>
      <c r="AN23" s="34">
        <v>44.925671109407887</v>
      </c>
      <c r="AO23" s="34">
        <v>14943.48</v>
      </c>
      <c r="AP23" s="34">
        <v>30824.440000000002</v>
      </c>
      <c r="AQ23" s="34">
        <f t="shared" si="1"/>
        <v>115880.76948146879</v>
      </c>
      <c r="AR23" s="34">
        <f t="shared" si="2"/>
        <v>239031.32510200876</v>
      </c>
      <c r="AS23" s="34"/>
      <c r="AT23" s="34"/>
      <c r="AU23" s="34"/>
      <c r="AV23" s="34"/>
      <c r="AW23" s="34"/>
      <c r="AX23" s="34">
        <v>98.725734900279946</v>
      </c>
      <c r="AY23" s="34"/>
      <c r="AZ23" s="34"/>
      <c r="BA23" s="34"/>
      <c r="BB23" s="34"/>
      <c r="BC23" s="34"/>
      <c r="BD23" s="34"/>
      <c r="BE23" s="34">
        <v>1091886</v>
      </c>
    </row>
    <row r="24" spans="1:57" x14ac:dyDescent="0.25">
      <c r="A24" s="27">
        <v>34639</v>
      </c>
      <c r="B24" s="16">
        <v>1994</v>
      </c>
      <c r="C24" s="16">
        <v>11</v>
      </c>
      <c r="D24" s="34"/>
      <c r="E24" s="34"/>
      <c r="F24" s="34">
        <v>66.91</v>
      </c>
      <c r="G24" s="34"/>
      <c r="H24" s="34">
        <v>111.57619043189581</v>
      </c>
      <c r="I24" s="34">
        <v>12.924725381514532</v>
      </c>
      <c r="J24" s="34"/>
      <c r="K24" s="34"/>
      <c r="L24" s="34">
        <v>4877</v>
      </c>
      <c r="M24" s="34"/>
      <c r="N24" s="34">
        <v>1420.8793230000001</v>
      </c>
      <c r="O24" s="34">
        <v>605.147426</v>
      </c>
      <c r="P24" s="34">
        <v>1891.8529820000001</v>
      </c>
      <c r="Q24" s="34">
        <v>478.75077599999997</v>
      </c>
      <c r="R24" s="34">
        <v>575.15985999999998</v>
      </c>
      <c r="S24" s="34">
        <v>45.014966999999999</v>
      </c>
      <c r="T24" s="34">
        <v>288.679528</v>
      </c>
      <c r="U24" s="34">
        <v>375.98764699999998</v>
      </c>
      <c r="V24" s="34">
        <v>126.794293</v>
      </c>
      <c r="W24" s="34">
        <v>1.465911</v>
      </c>
      <c r="X24" s="34">
        <v>65.320610457478068</v>
      </c>
      <c r="Y24" s="34">
        <v>75.939199875132942</v>
      </c>
      <c r="Z24" s="34">
        <f t="shared" si="0"/>
        <v>86.01698538420861</v>
      </c>
      <c r="AA24" s="34">
        <f>N24/$X24</f>
        <v>21.752388917506423</v>
      </c>
      <c r="AB24" s="34">
        <f>O24/$X24</f>
        <v>9.2642647054551706</v>
      </c>
      <c r="AC24" s="34">
        <f>P24/$Y24</f>
        <v>24.912732621765567</v>
      </c>
      <c r="AD24" s="34">
        <f>Q24/$Y24</f>
        <v>6.3043958428217746</v>
      </c>
      <c r="AE24" s="34">
        <f>R24/$Y24</f>
        <v>7.57395206883582</v>
      </c>
      <c r="AF24" s="34">
        <f t="shared" si="3"/>
        <v>4.9511668231721906</v>
      </c>
      <c r="AG24" s="34"/>
      <c r="AH24" s="34"/>
      <c r="AI24" s="34"/>
      <c r="AJ24" s="34"/>
      <c r="AK24" s="34">
        <v>602.69399999999996</v>
      </c>
      <c r="AL24" s="34">
        <v>4597.5</v>
      </c>
      <c r="AM24" s="34"/>
      <c r="AN24" s="34">
        <v>44.5932168977644</v>
      </c>
      <c r="AO24" s="34">
        <v>14946.828</v>
      </c>
      <c r="AP24" s="34">
        <v>30787.387000000002</v>
      </c>
      <c r="AQ24" s="34">
        <f t="shared" si="1"/>
        <v>115645.2269490968</v>
      </c>
      <c r="AR24" s="34">
        <f t="shared" si="2"/>
        <v>238205.34743456423</v>
      </c>
      <c r="AS24" s="34"/>
      <c r="AT24" s="34"/>
      <c r="AU24" s="34"/>
      <c r="AV24" s="34"/>
      <c r="AW24" s="34"/>
      <c r="AX24" s="34">
        <v>98.547088069736915</v>
      </c>
      <c r="AY24" s="34"/>
      <c r="AZ24" s="34"/>
      <c r="BA24" s="34"/>
      <c r="BB24" s="34"/>
      <c r="BC24" s="34"/>
      <c r="BD24" s="34"/>
      <c r="BE24" s="34">
        <v>1181884</v>
      </c>
    </row>
    <row r="25" spans="1:57" x14ac:dyDescent="0.25">
      <c r="A25" s="27">
        <v>34669</v>
      </c>
      <c r="B25" s="16">
        <v>1994</v>
      </c>
      <c r="C25" s="16">
        <v>12</v>
      </c>
      <c r="D25" s="34"/>
      <c r="E25" s="34"/>
      <c r="F25" s="34">
        <v>63.04</v>
      </c>
      <c r="G25" s="34"/>
      <c r="H25" s="34">
        <v>102.43800707155646</v>
      </c>
      <c r="I25" s="34">
        <v>12.952826533520371</v>
      </c>
      <c r="J25" s="34"/>
      <c r="K25" s="34"/>
      <c r="L25" s="34">
        <v>5556</v>
      </c>
      <c r="M25" s="34"/>
      <c r="N25" s="34">
        <v>1472.390488</v>
      </c>
      <c r="O25" s="34">
        <v>522.92530899999997</v>
      </c>
      <c r="P25" s="34">
        <v>1969.896542</v>
      </c>
      <c r="Q25" s="34">
        <v>612.18058199999996</v>
      </c>
      <c r="R25" s="34">
        <v>508.77047599999997</v>
      </c>
      <c r="S25" s="34">
        <v>45.704345000000004</v>
      </c>
      <c r="T25" s="34">
        <v>252.11956699999999</v>
      </c>
      <c r="U25" s="34">
        <v>315.35455200000001</v>
      </c>
      <c r="V25" s="34">
        <v>233.83844500000001</v>
      </c>
      <c r="W25" s="34">
        <v>1.9285749999999999</v>
      </c>
      <c r="X25" s="34">
        <v>65.649262368874474</v>
      </c>
      <c r="Y25" s="34">
        <v>76.212980305501389</v>
      </c>
      <c r="Z25" s="34">
        <f t="shared" si="0"/>
        <v>86.139214220094772</v>
      </c>
      <c r="AA25" s="34">
        <f>N25/$X25</f>
        <v>22.42813452688674</v>
      </c>
      <c r="AB25" s="34">
        <f>O25/$X25</f>
        <v>7.9654407396347002</v>
      </c>
      <c r="AC25" s="34">
        <f>P25/$Y25</f>
        <v>25.847257699457845</v>
      </c>
      <c r="AD25" s="34">
        <f>Q25/$Y25</f>
        <v>8.0324976079673149</v>
      </c>
      <c r="AE25" s="34">
        <f>R25/$Y25</f>
        <v>6.6756407367955228</v>
      </c>
      <c r="AF25" s="34">
        <f t="shared" si="3"/>
        <v>4.1378063255877731</v>
      </c>
      <c r="AG25" s="34"/>
      <c r="AH25" s="34"/>
      <c r="AI25" s="34"/>
      <c r="AJ25" s="34"/>
      <c r="AK25" s="34">
        <v>549.19799999999998</v>
      </c>
      <c r="AL25" s="34">
        <v>5202.2</v>
      </c>
      <c r="AM25" s="34"/>
      <c r="AN25" s="34">
        <v>43.998565219201716</v>
      </c>
      <c r="AO25" s="34">
        <v>16942.844000000001</v>
      </c>
      <c r="AP25" s="34">
        <v>31336.425999999999</v>
      </c>
      <c r="AQ25" s="34">
        <f t="shared" si="1"/>
        <v>130804.22219933187</v>
      </c>
      <c r="AR25" s="34">
        <f t="shared" si="2"/>
        <v>241927.31925271341</v>
      </c>
      <c r="AS25" s="34"/>
      <c r="AT25" s="34"/>
      <c r="AU25" s="34"/>
      <c r="AV25" s="34"/>
      <c r="AW25" s="34"/>
      <c r="AX25" s="34">
        <v>96.776474570760627</v>
      </c>
      <c r="AY25" s="34"/>
      <c r="AZ25" s="34"/>
      <c r="BA25" s="34"/>
      <c r="BB25" s="34"/>
      <c r="BC25" s="34"/>
      <c r="BD25" s="34"/>
      <c r="BE25" s="34">
        <v>1119950</v>
      </c>
    </row>
    <row r="26" spans="1:57" x14ac:dyDescent="0.25">
      <c r="A26" s="27">
        <v>34700</v>
      </c>
      <c r="B26" s="16">
        <v>1995</v>
      </c>
      <c r="C26" s="16">
        <v>1</v>
      </c>
      <c r="D26" s="34"/>
      <c r="E26" s="34"/>
      <c r="F26" s="34">
        <v>56.49</v>
      </c>
      <c r="G26" s="34"/>
      <c r="H26" s="34">
        <v>99.093210744209131</v>
      </c>
      <c r="I26" s="34">
        <v>13.114215280870793</v>
      </c>
      <c r="J26" s="34"/>
      <c r="K26" s="34"/>
      <c r="L26" s="34">
        <v>5148</v>
      </c>
      <c r="M26" s="34"/>
      <c r="N26" s="34">
        <v>1341.892936</v>
      </c>
      <c r="O26" s="34">
        <v>518.92857600000002</v>
      </c>
      <c r="P26" s="34">
        <v>1717.9107389999999</v>
      </c>
      <c r="Q26" s="34">
        <v>429.25507800000003</v>
      </c>
      <c r="R26" s="34">
        <v>619.96664499999997</v>
      </c>
      <c r="S26" s="34">
        <v>70.015469999999993</v>
      </c>
      <c r="T26" s="34">
        <v>278.431783</v>
      </c>
      <c r="U26" s="34">
        <v>265.344582</v>
      </c>
      <c r="V26" s="34">
        <v>53.220075000000001</v>
      </c>
      <c r="W26" s="34">
        <v>1.677106</v>
      </c>
      <c r="X26" s="34">
        <v>65.927934723077215</v>
      </c>
      <c r="Y26" s="34">
        <v>82.629989923056655</v>
      </c>
      <c r="Z26" s="34">
        <f t="shared" si="0"/>
        <v>79.786933030571532</v>
      </c>
      <c r="AA26" s="34">
        <f>N26/$X26</f>
        <v>20.353935575814237</v>
      </c>
      <c r="AB26" s="34">
        <f>O26/$X26</f>
        <v>7.8711486743775678</v>
      </c>
      <c r="AC26" s="34">
        <f>P26/$Y26</f>
        <v>20.790402378115779</v>
      </c>
      <c r="AD26" s="34">
        <f>Q26/$Y26</f>
        <v>5.1949065756841248</v>
      </c>
      <c r="AE26" s="34">
        <f>R26/$Y26</f>
        <v>7.5029253371239681</v>
      </c>
      <c r="AF26" s="34">
        <f t="shared" si="3"/>
        <v>3.2112382229149903</v>
      </c>
      <c r="AG26" s="34"/>
      <c r="AH26" s="34"/>
      <c r="AI26" s="34"/>
      <c r="AJ26" s="34"/>
      <c r="AK26" s="34">
        <v>536.19100000000003</v>
      </c>
      <c r="AL26" s="34">
        <v>4917.1000000000004</v>
      </c>
      <c r="AM26" s="34">
        <v>19433</v>
      </c>
      <c r="AN26" s="34">
        <v>43.836212402928744</v>
      </c>
      <c r="AO26" s="34">
        <v>15331.232940620001</v>
      </c>
      <c r="AP26" s="34">
        <v>28650.49794062</v>
      </c>
      <c r="AQ26" s="34">
        <f t="shared" si="1"/>
        <v>116905.45421336104</v>
      </c>
      <c r="AR26" s="34">
        <f t="shared" si="2"/>
        <v>218469.02256066661</v>
      </c>
      <c r="AS26" s="34"/>
      <c r="AT26" s="34"/>
      <c r="AU26" s="34"/>
      <c r="AV26" s="34"/>
      <c r="AW26" s="34"/>
      <c r="AX26" s="34">
        <v>92.816588565099138</v>
      </c>
      <c r="AY26" s="34"/>
      <c r="AZ26" s="34"/>
      <c r="BA26" s="34"/>
      <c r="BB26" s="34"/>
      <c r="BC26" s="34"/>
      <c r="BD26" s="34"/>
      <c r="BE26" s="34">
        <v>1097434</v>
      </c>
    </row>
    <row r="27" spans="1:57" x14ac:dyDescent="0.25">
      <c r="A27" s="27">
        <v>34731</v>
      </c>
      <c r="B27" s="16">
        <v>1995</v>
      </c>
      <c r="C27" s="16">
        <v>2</v>
      </c>
      <c r="D27" s="34"/>
      <c r="E27" s="34"/>
      <c r="F27" s="34">
        <v>57.33</v>
      </c>
      <c r="G27" s="34"/>
      <c r="H27" s="34">
        <v>86.007353648732376</v>
      </c>
      <c r="I27" s="34">
        <v>13.113862218467744</v>
      </c>
      <c r="J27" s="34"/>
      <c r="K27" s="34"/>
      <c r="L27" s="34">
        <v>4558</v>
      </c>
      <c r="M27" s="34"/>
      <c r="N27" s="34">
        <v>1392.1767620000001</v>
      </c>
      <c r="O27" s="34">
        <v>488.42324100000002</v>
      </c>
      <c r="P27" s="34">
        <v>1629.544245</v>
      </c>
      <c r="Q27" s="34">
        <v>469.86443700000001</v>
      </c>
      <c r="R27" s="34">
        <v>528.45854999999995</v>
      </c>
      <c r="S27" s="34">
        <v>50.593023000000002</v>
      </c>
      <c r="T27" s="34">
        <v>276.24687899999998</v>
      </c>
      <c r="U27" s="34">
        <v>246.809686</v>
      </c>
      <c r="V27" s="34">
        <v>56.330613999999997</v>
      </c>
      <c r="W27" s="34">
        <v>1.2410559999999999</v>
      </c>
      <c r="X27" s="34">
        <v>66.190245168167493</v>
      </c>
      <c r="Y27" s="34">
        <v>82.826128113899827</v>
      </c>
      <c r="Z27" s="34">
        <f t="shared" si="0"/>
        <v>79.914691988432438</v>
      </c>
      <c r="AA27" s="34">
        <f>N27/$X27</f>
        <v>21.032959742979347</v>
      </c>
      <c r="AB27" s="34">
        <f>O27/$X27</f>
        <v>7.3790819139448462</v>
      </c>
      <c r="AC27" s="34">
        <f>P27/$Y27</f>
        <v>19.674277696032142</v>
      </c>
      <c r="AD27" s="34">
        <f>Q27/$Y27</f>
        <v>5.6729011448399174</v>
      </c>
      <c r="AE27" s="34">
        <f>R27/$Y27</f>
        <v>6.3803362783454123</v>
      </c>
      <c r="AF27" s="34">
        <f t="shared" si="3"/>
        <v>2.9798529959120539</v>
      </c>
      <c r="AG27" s="34"/>
      <c r="AH27" s="34"/>
      <c r="AI27" s="34"/>
      <c r="AJ27" s="34"/>
      <c r="AK27" s="34">
        <v>518.70500000000004</v>
      </c>
      <c r="AL27" s="34">
        <v>4370.3</v>
      </c>
      <c r="AM27" s="34">
        <v>31479</v>
      </c>
      <c r="AN27" s="34">
        <v>44.46995492537765</v>
      </c>
      <c r="AO27" s="34">
        <v>14901.04018779</v>
      </c>
      <c r="AP27" s="34">
        <v>27769.539187789997</v>
      </c>
      <c r="AQ27" s="34">
        <f t="shared" si="1"/>
        <v>113628.15881049476</v>
      </c>
      <c r="AR27" s="34">
        <f t="shared" si="2"/>
        <v>211757.13702926686</v>
      </c>
      <c r="AS27" s="34"/>
      <c r="AT27" s="34"/>
      <c r="AU27" s="34"/>
      <c r="AV27" s="34"/>
      <c r="AW27" s="34"/>
      <c r="AX27" s="34">
        <v>88.634802254241592</v>
      </c>
      <c r="AY27" s="34"/>
      <c r="AZ27" s="34"/>
      <c r="BA27" s="34"/>
      <c r="BB27" s="34"/>
      <c r="BC27" s="34"/>
      <c r="BD27" s="34"/>
      <c r="BE27" s="34">
        <v>987285</v>
      </c>
    </row>
    <row r="28" spans="1:57" x14ac:dyDescent="0.25">
      <c r="A28" s="27">
        <v>34759</v>
      </c>
      <c r="B28" s="16">
        <v>1995</v>
      </c>
      <c r="C28" s="16">
        <v>3</v>
      </c>
      <c r="D28" s="34"/>
      <c r="E28" s="34"/>
      <c r="F28" s="34">
        <v>64.45</v>
      </c>
      <c r="G28" s="34"/>
      <c r="H28" s="34">
        <v>96.772621427425292</v>
      </c>
      <c r="I28" s="34">
        <v>13.054940026314039</v>
      </c>
      <c r="J28" s="34"/>
      <c r="K28" s="34"/>
      <c r="L28" s="34">
        <v>5133</v>
      </c>
      <c r="M28" s="34"/>
      <c r="N28" s="34">
        <v>1801.805398</v>
      </c>
      <c r="O28" s="34">
        <v>558.66886999999997</v>
      </c>
      <c r="P28" s="34">
        <v>1890.613932</v>
      </c>
      <c r="Q28" s="34">
        <v>470.44067999999999</v>
      </c>
      <c r="R28" s="34">
        <v>624.69329500000003</v>
      </c>
      <c r="S28" s="34">
        <v>64.611874</v>
      </c>
      <c r="T28" s="34">
        <v>345.78128500000003</v>
      </c>
      <c r="U28" s="34">
        <v>304.54662300000001</v>
      </c>
      <c r="V28" s="34">
        <v>78.674132</v>
      </c>
      <c r="W28" s="34">
        <v>1.8660429999999999</v>
      </c>
      <c r="X28" s="34">
        <v>67.099561641489686</v>
      </c>
      <c r="Y28" s="34">
        <v>82.890371528379504</v>
      </c>
      <c r="Z28" s="34">
        <f t="shared" si="0"/>
        <v>80.949765822338662</v>
      </c>
      <c r="AA28" s="34">
        <f>N28/$X28</f>
        <v>26.852714889956736</v>
      </c>
      <c r="AB28" s="34">
        <f>O28/$X28</f>
        <v>8.3259689979041251</v>
      </c>
      <c r="AC28" s="34">
        <f>P28/$Y28</f>
        <v>22.808607286223864</v>
      </c>
      <c r="AD28" s="34">
        <f>Q28/$Y28</f>
        <v>5.6754562843156444</v>
      </c>
      <c r="AE28" s="34">
        <f>R28/$Y28</f>
        <v>7.5363794790824565</v>
      </c>
      <c r="AF28" s="34">
        <f t="shared" si="3"/>
        <v>3.6740892504714036</v>
      </c>
      <c r="AG28" s="34"/>
      <c r="AH28" s="34"/>
      <c r="AI28" s="34"/>
      <c r="AJ28" s="34"/>
      <c r="AK28" s="34">
        <v>522.82299999999998</v>
      </c>
      <c r="AL28" s="34">
        <v>4907.8</v>
      </c>
      <c r="AM28" s="34">
        <v>31013</v>
      </c>
      <c r="AN28" s="34">
        <v>45.660933699044278</v>
      </c>
      <c r="AO28" s="34">
        <v>14129.85033458</v>
      </c>
      <c r="AP28" s="34">
        <v>25596.827334580001</v>
      </c>
      <c r="AQ28" s="34">
        <f t="shared" si="1"/>
        <v>108233.74374833841</v>
      </c>
      <c r="AR28" s="34">
        <f t="shared" si="2"/>
        <v>196070.04921497955</v>
      </c>
      <c r="AS28" s="34"/>
      <c r="AT28" s="34"/>
      <c r="AU28" s="34"/>
      <c r="AV28" s="34"/>
      <c r="AW28" s="34"/>
      <c r="AX28" s="34">
        <v>88.965686687611012</v>
      </c>
      <c r="AY28" s="34"/>
      <c r="AZ28" s="34"/>
      <c r="BA28" s="34"/>
      <c r="BB28" s="34"/>
      <c r="BC28" s="34"/>
      <c r="BD28" s="34"/>
      <c r="BE28" s="34">
        <v>1187209</v>
      </c>
    </row>
    <row r="29" spans="1:57" x14ac:dyDescent="0.25">
      <c r="A29" s="27">
        <v>34790</v>
      </c>
      <c r="B29" s="16">
        <v>1995</v>
      </c>
      <c r="C29" s="16">
        <v>4</v>
      </c>
      <c r="D29" s="34"/>
      <c r="E29" s="34"/>
      <c r="F29" s="34">
        <v>56.14</v>
      </c>
      <c r="G29" s="34"/>
      <c r="H29" s="34">
        <v>75.248293600964587</v>
      </c>
      <c r="I29" s="34">
        <v>13.114646801585634</v>
      </c>
      <c r="J29" s="34"/>
      <c r="K29" s="34"/>
      <c r="L29" s="34">
        <v>4718</v>
      </c>
      <c r="M29" s="34"/>
      <c r="N29" s="34">
        <v>1897.065341</v>
      </c>
      <c r="O29" s="34">
        <v>562.29372599999999</v>
      </c>
      <c r="P29" s="34">
        <v>1485.1774089999999</v>
      </c>
      <c r="Q29" s="34">
        <v>329.42242599999997</v>
      </c>
      <c r="R29" s="34">
        <v>513.71434499999998</v>
      </c>
      <c r="S29" s="34">
        <v>72.256168000000002</v>
      </c>
      <c r="T29" s="34">
        <v>297.09739999999999</v>
      </c>
      <c r="U29" s="34">
        <v>230.51478</v>
      </c>
      <c r="V29" s="34">
        <v>41.084432999999997</v>
      </c>
      <c r="W29" s="34">
        <v>1.0878570000000001</v>
      </c>
      <c r="X29" s="34">
        <v>67.11647823659689</v>
      </c>
      <c r="Y29" s="34">
        <v>83.219715584818559</v>
      </c>
      <c r="Z29" s="34">
        <f t="shared" si="0"/>
        <v>80.649732776592998</v>
      </c>
      <c r="AA29" s="34">
        <f>N29/$X29</f>
        <v>28.265269436702638</v>
      </c>
      <c r="AB29" s="34">
        <f>O29/$X29</f>
        <v>8.3778788871761112</v>
      </c>
      <c r="AC29" s="34">
        <f>P29/$Y29</f>
        <v>17.846461004619616</v>
      </c>
      <c r="AD29" s="34">
        <f>Q29/$Y29</f>
        <v>3.9584661361194944</v>
      </c>
      <c r="AE29" s="34">
        <f>R29/$Y29</f>
        <v>6.1729884726224036</v>
      </c>
      <c r="AF29" s="34">
        <f t="shared" si="3"/>
        <v>2.7699539511770683</v>
      </c>
      <c r="AG29" s="34"/>
      <c r="AH29" s="34"/>
      <c r="AI29" s="34"/>
      <c r="AJ29" s="34"/>
      <c r="AK29" s="34">
        <v>416.22699999999998</v>
      </c>
      <c r="AL29" s="34">
        <v>4501.8999999999996</v>
      </c>
      <c r="AM29" s="34">
        <v>22498</v>
      </c>
      <c r="AN29" s="34">
        <v>46.122049599386813</v>
      </c>
      <c r="AO29" s="34">
        <v>15200.724404430001</v>
      </c>
      <c r="AP29" s="34">
        <v>26297.441404430003</v>
      </c>
      <c r="AQ29" s="34">
        <f t="shared" si="1"/>
        <v>115906.47185856465</v>
      </c>
      <c r="AR29" s="34">
        <f t="shared" si="2"/>
        <v>200519.63123589798</v>
      </c>
      <c r="AS29" s="34"/>
      <c r="AT29" s="34"/>
      <c r="AU29" s="34"/>
      <c r="AV29" s="34"/>
      <c r="AW29" s="34"/>
      <c r="AX29" s="34">
        <v>84.981764996584161</v>
      </c>
      <c r="AY29" s="34"/>
      <c r="AZ29" s="34"/>
      <c r="BA29" s="34"/>
      <c r="BB29" s="34"/>
      <c r="BC29" s="34"/>
      <c r="BD29" s="34"/>
      <c r="BE29" s="34">
        <v>1012913</v>
      </c>
    </row>
    <row r="30" spans="1:57" x14ac:dyDescent="0.25">
      <c r="A30" s="27">
        <v>34820</v>
      </c>
      <c r="B30" s="16">
        <v>1995</v>
      </c>
      <c r="C30" s="16">
        <v>5</v>
      </c>
      <c r="D30" s="34"/>
      <c r="E30" s="34"/>
      <c r="F30" s="34">
        <v>61.91</v>
      </c>
      <c r="G30" s="34"/>
      <c r="H30" s="34">
        <v>82.54962299310661</v>
      </c>
      <c r="I30" s="34">
        <v>13.117405918883554</v>
      </c>
      <c r="J30" s="34"/>
      <c r="K30" s="34"/>
      <c r="L30" s="34">
        <v>5052</v>
      </c>
      <c r="M30" s="34"/>
      <c r="N30" s="34">
        <v>2270.4402559999999</v>
      </c>
      <c r="O30" s="34">
        <v>658.10136199999999</v>
      </c>
      <c r="P30" s="34">
        <v>1721.8131519999999</v>
      </c>
      <c r="Q30" s="34">
        <v>378.39574499999998</v>
      </c>
      <c r="R30" s="34">
        <v>607.72008900000003</v>
      </c>
      <c r="S30" s="34">
        <v>65.332498000000001</v>
      </c>
      <c r="T30" s="34">
        <v>339.253017</v>
      </c>
      <c r="U30" s="34">
        <v>268.78494699999999</v>
      </c>
      <c r="V30" s="34">
        <v>59.371226</v>
      </c>
      <c r="W30" s="34">
        <v>2.9556300000000002</v>
      </c>
      <c r="X30" s="34">
        <v>66.733232300148146</v>
      </c>
      <c r="Y30" s="34">
        <v>83.31593359803415</v>
      </c>
      <c r="Z30" s="34">
        <f t="shared" si="0"/>
        <v>80.096602676396969</v>
      </c>
      <c r="AA30" s="34">
        <f>N30/$X30</f>
        <v>34.0226327684559</v>
      </c>
      <c r="AB30" s="34">
        <f>O30/$X30</f>
        <v>9.8616737016429372</v>
      </c>
      <c r="AC30" s="34">
        <f>P30/$Y30</f>
        <v>20.666072834363899</v>
      </c>
      <c r="AD30" s="34">
        <f>Q30/$Y30</f>
        <v>4.5416972319557409</v>
      </c>
      <c r="AE30" s="34">
        <f>R30/$Y30</f>
        <v>7.2941640662877871</v>
      </c>
      <c r="AF30" s="34">
        <f t="shared" si="3"/>
        <v>3.2260929619630643</v>
      </c>
      <c r="AG30" s="34"/>
      <c r="AH30" s="34"/>
      <c r="AI30" s="34"/>
      <c r="AJ30" s="34"/>
      <c r="AK30" s="34">
        <v>473.40800000000002</v>
      </c>
      <c r="AL30" s="34">
        <v>4798.8</v>
      </c>
      <c r="AM30" s="34">
        <v>22596</v>
      </c>
      <c r="AN30" s="34">
        <v>46.132443676777832</v>
      </c>
      <c r="AO30" s="34">
        <v>14777.539938039999</v>
      </c>
      <c r="AP30" s="34">
        <v>26241.94593804</v>
      </c>
      <c r="AQ30" s="34">
        <f t="shared" si="1"/>
        <v>112655.96284373994</v>
      </c>
      <c r="AR30" s="34">
        <f t="shared" si="2"/>
        <v>200054.38651755545</v>
      </c>
      <c r="AS30" s="34"/>
      <c r="AT30" s="34"/>
      <c r="AU30" s="34"/>
      <c r="AV30" s="34"/>
      <c r="AW30" s="34"/>
      <c r="AX30" s="34">
        <v>86.681602528772089</v>
      </c>
      <c r="AY30" s="34"/>
      <c r="AZ30" s="34"/>
      <c r="BA30" s="34"/>
      <c r="BB30" s="34"/>
      <c r="BC30" s="34"/>
      <c r="BD30" s="34"/>
      <c r="BE30" s="34">
        <v>1154424</v>
      </c>
    </row>
    <row r="31" spans="1:57" x14ac:dyDescent="0.25">
      <c r="A31" s="27">
        <v>34851</v>
      </c>
      <c r="B31" s="16">
        <v>1995</v>
      </c>
      <c r="C31" s="16">
        <v>6</v>
      </c>
      <c r="D31" s="34"/>
      <c r="E31" s="34"/>
      <c r="F31" s="34">
        <v>61.27</v>
      </c>
      <c r="G31" s="34"/>
      <c r="H31" s="34">
        <v>72.714486146648809</v>
      </c>
      <c r="I31" s="34">
        <v>13.090390106857468</v>
      </c>
      <c r="J31" s="34"/>
      <c r="K31" s="34"/>
      <c r="L31" s="34">
        <v>5348</v>
      </c>
      <c r="M31" s="34"/>
      <c r="N31" s="34">
        <v>2149.367295</v>
      </c>
      <c r="O31" s="34">
        <v>685.432098</v>
      </c>
      <c r="P31" s="34">
        <v>1573.1187789999999</v>
      </c>
      <c r="Q31" s="34">
        <v>307.56011799999999</v>
      </c>
      <c r="R31" s="34">
        <v>572.77121699999998</v>
      </c>
      <c r="S31" s="34">
        <v>89.169027</v>
      </c>
      <c r="T31" s="34">
        <v>286.35736700000001</v>
      </c>
      <c r="U31" s="34">
        <v>240.60069200000001</v>
      </c>
      <c r="V31" s="34">
        <v>74.644692000000006</v>
      </c>
      <c r="W31" s="34">
        <v>2.015666</v>
      </c>
      <c r="X31" s="34">
        <v>67.296014365360833</v>
      </c>
      <c r="Y31" s="34">
        <v>83.318716226110922</v>
      </c>
      <c r="Z31" s="34">
        <f t="shared" si="0"/>
        <v>80.769384615495554</v>
      </c>
      <c r="AA31" s="34">
        <f>N31/$X31</f>
        <v>31.938998397895318</v>
      </c>
      <c r="AB31" s="34">
        <f>O31/$X31</f>
        <v>10.185329762304784</v>
      </c>
      <c r="AC31" s="34">
        <f>P31/$Y31</f>
        <v>18.880737129108653</v>
      </c>
      <c r="AD31" s="34">
        <f>Q31/$Y31</f>
        <v>3.6913689016203892</v>
      </c>
      <c r="AE31" s="34">
        <f>R31/$Y31</f>
        <v>6.8744604207007871</v>
      </c>
      <c r="AF31" s="34">
        <f t="shared" si="3"/>
        <v>2.8877148244466002</v>
      </c>
      <c r="AG31" s="34"/>
      <c r="AH31" s="34"/>
      <c r="AI31" s="34"/>
      <c r="AJ31" s="34"/>
      <c r="AK31" s="34">
        <v>417.23500000000001</v>
      </c>
      <c r="AL31" s="34">
        <v>4990.1000000000004</v>
      </c>
      <c r="AM31" s="34">
        <v>19507</v>
      </c>
      <c r="AN31" s="34">
        <v>46.511627423638217</v>
      </c>
      <c r="AO31" s="34">
        <v>14587.407801449997</v>
      </c>
      <c r="AP31" s="34">
        <v>26216.617801449996</v>
      </c>
      <c r="AQ31" s="34">
        <f t="shared" si="1"/>
        <v>111436.00520971723</v>
      </c>
      <c r="AR31" s="34">
        <f t="shared" si="2"/>
        <v>200273.77020426828</v>
      </c>
      <c r="AS31" s="34"/>
      <c r="AT31" s="34"/>
      <c r="AU31" s="34"/>
      <c r="AV31" s="34"/>
      <c r="AW31" s="34"/>
      <c r="AX31" s="34">
        <v>86.434628594122657</v>
      </c>
      <c r="AY31" s="34"/>
      <c r="AZ31" s="34"/>
      <c r="BA31" s="34"/>
      <c r="BB31" s="34"/>
      <c r="BC31" s="34"/>
      <c r="BD31" s="34"/>
      <c r="BE31" s="34">
        <v>1097922</v>
      </c>
    </row>
    <row r="32" spans="1:57" x14ac:dyDescent="0.25">
      <c r="A32" s="27">
        <v>34881</v>
      </c>
      <c r="B32" s="16">
        <v>1995</v>
      </c>
      <c r="C32" s="16">
        <v>7</v>
      </c>
      <c r="D32" s="34"/>
      <c r="E32" s="34"/>
      <c r="F32" s="34">
        <v>63.08</v>
      </c>
      <c r="G32" s="34"/>
      <c r="H32" s="34">
        <v>72.004087239445525</v>
      </c>
      <c r="I32" s="34">
        <v>13.143493307553468</v>
      </c>
      <c r="J32" s="34"/>
      <c r="K32" s="34"/>
      <c r="L32" s="34">
        <v>5435</v>
      </c>
      <c r="M32" s="34"/>
      <c r="N32" s="34">
        <v>1842.4491969999999</v>
      </c>
      <c r="O32" s="34">
        <v>639.21142399999997</v>
      </c>
      <c r="P32" s="34">
        <v>1518.781747</v>
      </c>
      <c r="Q32" s="34">
        <v>332.01769999999999</v>
      </c>
      <c r="R32" s="34">
        <v>553.81650100000002</v>
      </c>
      <c r="S32" s="34">
        <v>77.141859999999994</v>
      </c>
      <c r="T32" s="34">
        <v>256.21755100000001</v>
      </c>
      <c r="U32" s="34">
        <v>230.74501599999999</v>
      </c>
      <c r="V32" s="34">
        <v>66.334491</v>
      </c>
      <c r="W32" s="34">
        <v>2.5086279999999999</v>
      </c>
      <c r="X32" s="34">
        <v>67.909623313495686</v>
      </c>
      <c r="Y32" s="34">
        <v>82.948436751618686</v>
      </c>
      <c r="Z32" s="34">
        <f t="shared" si="0"/>
        <v>81.869684315865626</v>
      </c>
      <c r="AA32" s="34">
        <f>N32/$X32</f>
        <v>27.130899968250151</v>
      </c>
      <c r="AB32" s="34">
        <f>O32/$X32</f>
        <v>9.4126780979061824</v>
      </c>
      <c r="AC32" s="34">
        <f>P32/$Y32</f>
        <v>18.309950210970815</v>
      </c>
      <c r="AD32" s="34">
        <f>Q32/$Y32</f>
        <v>4.0026999061380248</v>
      </c>
      <c r="AE32" s="34">
        <f>R32/$Y32</f>
        <v>6.676635783485005</v>
      </c>
      <c r="AF32" s="34">
        <f t="shared" si="3"/>
        <v>2.7817886030925973</v>
      </c>
      <c r="AG32" s="34"/>
      <c r="AH32" s="34"/>
      <c r="AI32" s="34"/>
      <c r="AJ32" s="34"/>
      <c r="AK32" s="34">
        <v>400.12799999999999</v>
      </c>
      <c r="AL32" s="34">
        <v>5140.1000000000004</v>
      </c>
      <c r="AM32" s="34">
        <v>21194</v>
      </c>
      <c r="AN32" s="34">
        <v>46.519653978181566</v>
      </c>
      <c r="AO32" s="34">
        <v>15628.07824037</v>
      </c>
      <c r="AP32" s="34">
        <v>27576.298240370001</v>
      </c>
      <c r="AQ32" s="34">
        <f t="shared" si="1"/>
        <v>118903.53557215005</v>
      </c>
      <c r="AR32" s="34">
        <f t="shared" si="2"/>
        <v>209809.50493977201</v>
      </c>
      <c r="AS32" s="34"/>
      <c r="AT32" s="34"/>
      <c r="AU32" s="34"/>
      <c r="AV32" s="34"/>
      <c r="AW32" s="34"/>
      <c r="AX32" s="34">
        <v>88.146995256632025</v>
      </c>
      <c r="AY32" s="34"/>
      <c r="AZ32" s="34"/>
      <c r="BA32" s="34"/>
      <c r="BB32" s="34"/>
      <c r="BC32" s="34"/>
      <c r="BD32" s="34"/>
      <c r="BE32" s="34">
        <v>1081237</v>
      </c>
    </row>
    <row r="33" spans="1:57" x14ac:dyDescent="0.25">
      <c r="A33" s="27">
        <v>34912</v>
      </c>
      <c r="B33" s="16">
        <v>1995</v>
      </c>
      <c r="C33" s="16">
        <v>8</v>
      </c>
      <c r="D33" s="34"/>
      <c r="E33" s="34"/>
      <c r="F33" s="34">
        <v>62.9</v>
      </c>
      <c r="G33" s="34"/>
      <c r="H33" s="34">
        <v>77.127063289876816</v>
      </c>
      <c r="I33" s="34">
        <v>13.111652309352346</v>
      </c>
      <c r="J33" s="34"/>
      <c r="K33" s="34"/>
      <c r="L33" s="34">
        <v>5330</v>
      </c>
      <c r="M33" s="34"/>
      <c r="N33" s="34">
        <v>1766.7271410000001</v>
      </c>
      <c r="O33" s="34">
        <v>698.56504099999995</v>
      </c>
      <c r="P33" s="34">
        <v>1743.8315889999999</v>
      </c>
      <c r="Q33" s="34">
        <v>356.25111399999997</v>
      </c>
      <c r="R33" s="34">
        <v>644.56456200000002</v>
      </c>
      <c r="S33" s="34">
        <v>78.669799999999995</v>
      </c>
      <c r="T33" s="34">
        <v>288.66305899999998</v>
      </c>
      <c r="U33" s="34">
        <v>276.45983999999999</v>
      </c>
      <c r="V33" s="34">
        <v>97.497733999999994</v>
      </c>
      <c r="W33" s="34">
        <v>1.7254799999999999</v>
      </c>
      <c r="X33" s="34">
        <v>67.294648426813438</v>
      </c>
      <c r="Y33" s="34">
        <v>82.921720857726513</v>
      </c>
      <c r="Z33" s="34">
        <f t="shared" si="0"/>
        <v>81.154428213416693</v>
      </c>
      <c r="AA33" s="34">
        <f>N33/$X33</f>
        <v>26.253605335666641</v>
      </c>
      <c r="AB33" s="34">
        <f>O33/$X33</f>
        <v>10.38069233335437</v>
      </c>
      <c r="AC33" s="34">
        <f>P33/$Y33</f>
        <v>21.02985286559586</v>
      </c>
      <c r="AD33" s="34">
        <f>Q33/$Y33</f>
        <v>4.2962339700021444</v>
      </c>
      <c r="AE33" s="34">
        <f>R33/$Y33</f>
        <v>7.7731691447397226</v>
      </c>
      <c r="AF33" s="34">
        <f t="shared" si="3"/>
        <v>3.3339858017941739</v>
      </c>
      <c r="AG33" s="34"/>
      <c r="AH33" s="34"/>
      <c r="AI33" s="34"/>
      <c r="AJ33" s="34"/>
      <c r="AK33" s="34">
        <v>405.59900000000005</v>
      </c>
      <c r="AL33" s="34">
        <v>5063.3</v>
      </c>
      <c r="AM33" s="34">
        <v>22956</v>
      </c>
      <c r="AN33" s="34">
        <v>46.062849658568453</v>
      </c>
      <c r="AO33" s="34">
        <v>15070.909505150001</v>
      </c>
      <c r="AP33" s="34">
        <v>26901.051505150004</v>
      </c>
      <c r="AQ33" s="34">
        <f t="shared" si="1"/>
        <v>114942.870277304</v>
      </c>
      <c r="AR33" s="34">
        <f t="shared" si="2"/>
        <v>205169.04254669629</v>
      </c>
      <c r="AS33" s="34"/>
      <c r="AT33" s="34"/>
      <c r="AU33" s="34"/>
      <c r="AV33" s="34"/>
      <c r="AW33" s="34"/>
      <c r="AX33" s="34">
        <v>86.016790293586652</v>
      </c>
      <c r="AY33" s="34"/>
      <c r="AZ33" s="34"/>
      <c r="BA33" s="34"/>
      <c r="BB33" s="34"/>
      <c r="BC33" s="34"/>
      <c r="BD33" s="34"/>
      <c r="BE33" s="34">
        <v>1145916</v>
      </c>
    </row>
    <row r="34" spans="1:57" x14ac:dyDescent="0.25">
      <c r="A34" s="27">
        <v>34943</v>
      </c>
      <c r="B34" s="16">
        <v>1995</v>
      </c>
      <c r="C34" s="16">
        <v>9</v>
      </c>
      <c r="D34" s="34"/>
      <c r="E34" s="34"/>
      <c r="F34" s="34">
        <v>60.37</v>
      </c>
      <c r="G34" s="34"/>
      <c r="H34" s="34">
        <v>85.227494946895774</v>
      </c>
      <c r="I34" s="34">
        <v>13.133202192323781</v>
      </c>
      <c r="J34" s="34"/>
      <c r="K34" s="34"/>
      <c r="L34" s="34">
        <v>4837</v>
      </c>
      <c r="M34" s="34"/>
      <c r="N34" s="34">
        <v>1664.471229</v>
      </c>
      <c r="O34" s="34">
        <v>668.68120599999997</v>
      </c>
      <c r="P34" s="34">
        <v>1654.5498729999999</v>
      </c>
      <c r="Q34" s="34">
        <v>401.84240999999997</v>
      </c>
      <c r="R34" s="34">
        <v>613.96165499999995</v>
      </c>
      <c r="S34" s="34">
        <v>55.497090999999998</v>
      </c>
      <c r="T34" s="34">
        <v>271.89483100000001</v>
      </c>
      <c r="U34" s="34">
        <v>278.675117</v>
      </c>
      <c r="V34" s="34">
        <v>31.015342</v>
      </c>
      <c r="W34" s="34">
        <v>1.663427</v>
      </c>
      <c r="X34" s="34">
        <v>68.210319348915959</v>
      </c>
      <c r="Y34" s="34">
        <v>82.86676428013736</v>
      </c>
      <c r="Z34" s="34">
        <f t="shared" si="0"/>
        <v>82.313240949442431</v>
      </c>
      <c r="AA34" s="34">
        <f>N34/$X34</f>
        <v>24.402044219815735</v>
      </c>
      <c r="AB34" s="34">
        <f>O34/$X34</f>
        <v>9.8032264382094123</v>
      </c>
      <c r="AC34" s="34">
        <f>P34/$Y34</f>
        <v>19.966386854525524</v>
      </c>
      <c r="AD34" s="34">
        <f>Q34/$Y34</f>
        <v>4.8492590906716391</v>
      </c>
      <c r="AE34" s="34">
        <f>R34/$Y34</f>
        <v>7.4090217028923222</v>
      </c>
      <c r="AF34" s="34">
        <f t="shared" si="3"/>
        <v>3.3629298720765504</v>
      </c>
      <c r="AG34" s="34"/>
      <c r="AH34" s="34"/>
      <c r="AI34" s="34"/>
      <c r="AJ34" s="34"/>
      <c r="AK34" s="34">
        <v>439.48500000000001</v>
      </c>
      <c r="AL34" s="34">
        <v>4555.7</v>
      </c>
      <c r="AM34" s="34">
        <v>23994</v>
      </c>
      <c r="AN34" s="34">
        <v>45.790294576820436</v>
      </c>
      <c r="AO34" s="34">
        <v>14665.190246759999</v>
      </c>
      <c r="AP34" s="34">
        <v>26372.022246759996</v>
      </c>
      <c r="AQ34" s="34">
        <f t="shared" si="1"/>
        <v>111665.00014239977</v>
      </c>
      <c r="AR34" s="34">
        <f t="shared" si="2"/>
        <v>200804.20494991061</v>
      </c>
      <c r="AS34" s="34"/>
      <c r="AT34" s="34"/>
      <c r="AU34" s="34"/>
      <c r="AV34" s="34"/>
      <c r="AW34" s="34"/>
      <c r="AX34" s="34">
        <v>85.830228131212323</v>
      </c>
      <c r="AY34" s="34"/>
      <c r="AZ34" s="34"/>
      <c r="BA34" s="34"/>
      <c r="BB34" s="34"/>
      <c r="BC34" s="34"/>
      <c r="BD34" s="34"/>
      <c r="BE34" s="34">
        <v>1030984</v>
      </c>
    </row>
    <row r="35" spans="1:57" x14ac:dyDescent="0.25">
      <c r="A35" s="27">
        <v>34973</v>
      </c>
      <c r="B35" s="16">
        <v>1995</v>
      </c>
      <c r="C35" s="16">
        <v>10</v>
      </c>
      <c r="D35" s="34"/>
      <c r="E35" s="34"/>
      <c r="F35" s="34">
        <v>62.7</v>
      </c>
      <c r="G35" s="34"/>
      <c r="H35" s="34">
        <v>85.506397959979708</v>
      </c>
      <c r="I35" s="34">
        <v>13.177858048117146</v>
      </c>
      <c r="J35" s="34"/>
      <c r="K35" s="34"/>
      <c r="L35" s="34">
        <v>4950</v>
      </c>
      <c r="M35" s="34"/>
      <c r="N35" s="34">
        <v>1577.411756</v>
      </c>
      <c r="O35" s="34">
        <v>651.33833300000003</v>
      </c>
      <c r="P35" s="34">
        <v>1752.3752139999999</v>
      </c>
      <c r="Q35" s="34">
        <v>387.54844600000001</v>
      </c>
      <c r="R35" s="34">
        <v>628.08530399999995</v>
      </c>
      <c r="S35" s="34">
        <v>53.403931</v>
      </c>
      <c r="T35" s="34">
        <v>314.77187500000002</v>
      </c>
      <c r="U35" s="34">
        <v>296.11922099999998</v>
      </c>
      <c r="V35" s="34">
        <v>69.977018999999999</v>
      </c>
      <c r="W35" s="34">
        <v>2.4694180000000001</v>
      </c>
      <c r="X35" s="34">
        <v>69.114208090934909</v>
      </c>
      <c r="Y35" s="34">
        <v>82.920304108543135</v>
      </c>
      <c r="Z35" s="34">
        <f t="shared" si="0"/>
        <v>83.350162344392785</v>
      </c>
      <c r="AA35" s="34">
        <f>N35/$X35</f>
        <v>22.823263111465714</v>
      </c>
      <c r="AB35" s="34">
        <f>O35/$X35</f>
        <v>9.4240873329984698</v>
      </c>
      <c r="AC35" s="34">
        <f>P35/$Y35</f>
        <v>21.133246348278355</v>
      </c>
      <c r="AD35" s="34">
        <f>Q35/$Y35</f>
        <v>4.6737460766267445</v>
      </c>
      <c r="AE35" s="34">
        <f>R35/$Y35</f>
        <v>7.5745658527473898</v>
      </c>
      <c r="AF35" s="34">
        <f t="shared" si="3"/>
        <v>3.5711304267815791</v>
      </c>
      <c r="AG35" s="34"/>
      <c r="AH35" s="34"/>
      <c r="AI35" s="34"/>
      <c r="AJ35" s="34"/>
      <c r="AK35" s="34">
        <v>409.29</v>
      </c>
      <c r="AL35" s="34">
        <v>4659.7</v>
      </c>
      <c r="AM35" s="34">
        <v>21767</v>
      </c>
      <c r="AN35" s="34">
        <v>46.197452132106733</v>
      </c>
      <c r="AO35" s="34">
        <v>14587.264809289998</v>
      </c>
      <c r="AP35" s="34">
        <v>26690.888809289998</v>
      </c>
      <c r="AQ35" s="34">
        <f t="shared" si="1"/>
        <v>110695.26440508461</v>
      </c>
      <c r="AR35" s="34">
        <f t="shared" si="2"/>
        <v>202543.45366167906</v>
      </c>
      <c r="AS35" s="34"/>
      <c r="AT35" s="34"/>
      <c r="AU35" s="34"/>
      <c r="AV35" s="34"/>
      <c r="AW35" s="34"/>
      <c r="AX35" s="34">
        <v>85.11362422564055</v>
      </c>
      <c r="AY35" s="34"/>
      <c r="AZ35" s="34"/>
      <c r="BA35" s="34"/>
      <c r="BB35" s="34"/>
      <c r="BC35" s="34"/>
      <c r="BD35" s="34"/>
      <c r="BE35" s="34">
        <v>1023800</v>
      </c>
    </row>
    <row r="36" spans="1:57" x14ac:dyDescent="0.25">
      <c r="A36" s="27">
        <v>35004</v>
      </c>
      <c r="B36" s="16">
        <v>1995</v>
      </c>
      <c r="C36" s="16">
        <v>11</v>
      </c>
      <c r="D36" s="34"/>
      <c r="E36" s="34"/>
      <c r="F36" s="34">
        <v>61.05</v>
      </c>
      <c r="G36" s="34"/>
      <c r="H36" s="34">
        <v>84.763703295000212</v>
      </c>
      <c r="I36" s="34">
        <v>13.147756209160683</v>
      </c>
      <c r="J36" s="34"/>
      <c r="K36" s="34"/>
      <c r="L36" s="34">
        <v>5042</v>
      </c>
      <c r="M36" s="34"/>
      <c r="N36" s="34">
        <v>1588.758572</v>
      </c>
      <c r="O36" s="34">
        <v>683.08206499999994</v>
      </c>
      <c r="P36" s="34">
        <v>1833.0260929999999</v>
      </c>
      <c r="Q36" s="34">
        <v>445.95247499999999</v>
      </c>
      <c r="R36" s="34">
        <v>652.59739100000002</v>
      </c>
      <c r="S36" s="34">
        <v>69.235635000000002</v>
      </c>
      <c r="T36" s="34">
        <v>266.38940400000001</v>
      </c>
      <c r="U36" s="34">
        <v>328.14196600000002</v>
      </c>
      <c r="V36" s="34">
        <v>68.771037000000007</v>
      </c>
      <c r="W36" s="34">
        <v>1.938185</v>
      </c>
      <c r="X36" s="34">
        <v>69.538841139756613</v>
      </c>
      <c r="Y36" s="34">
        <v>83.180114695143644</v>
      </c>
      <c r="Z36" s="34">
        <f t="shared" si="0"/>
        <v>83.60031889186196</v>
      </c>
      <c r="AA36" s="34">
        <f>N36/$X36</f>
        <v>22.84706713485448</v>
      </c>
      <c r="AB36" s="34">
        <f>O36/$X36</f>
        <v>9.8230291705202077</v>
      </c>
      <c r="AC36" s="34">
        <f>P36/$Y36</f>
        <v>22.036830554010027</v>
      </c>
      <c r="AD36" s="34">
        <f>Q36/$Y36</f>
        <v>5.3612870892811637</v>
      </c>
      <c r="AE36" s="34">
        <f>R36/$Y36</f>
        <v>7.8455937863488066</v>
      </c>
      <c r="AF36" s="34">
        <f t="shared" si="3"/>
        <v>3.9449568830560668</v>
      </c>
      <c r="AG36" s="34"/>
      <c r="AH36" s="34"/>
      <c r="AI36" s="34"/>
      <c r="AJ36" s="34"/>
      <c r="AK36" s="34">
        <v>417.23200000000003</v>
      </c>
      <c r="AL36" s="34">
        <v>4789.8</v>
      </c>
      <c r="AM36" s="34">
        <v>21135</v>
      </c>
      <c r="AN36" s="34">
        <v>46.366244923461522</v>
      </c>
      <c r="AO36" s="34">
        <v>14687.18211193</v>
      </c>
      <c r="AP36" s="34">
        <v>26749.264111930002</v>
      </c>
      <c r="AQ36" s="34">
        <f t="shared" si="1"/>
        <v>111708.65871164181</v>
      </c>
      <c r="AR36" s="34">
        <f t="shared" si="2"/>
        <v>203451.172096517</v>
      </c>
      <c r="AS36" s="34"/>
      <c r="AT36" s="34"/>
      <c r="AU36" s="34"/>
      <c r="AV36" s="34"/>
      <c r="AW36" s="34"/>
      <c r="AX36" s="34">
        <v>89.099946012403848</v>
      </c>
      <c r="AY36" s="34"/>
      <c r="AZ36" s="34"/>
      <c r="BA36" s="34"/>
      <c r="BB36" s="34"/>
      <c r="BC36" s="34"/>
      <c r="BD36" s="34"/>
      <c r="BE36" s="34">
        <v>1063022</v>
      </c>
    </row>
    <row r="37" spans="1:57" x14ac:dyDescent="0.25">
      <c r="A37" s="27">
        <v>35034</v>
      </c>
      <c r="B37" s="16">
        <v>1995</v>
      </c>
      <c r="C37" s="16">
        <v>12</v>
      </c>
      <c r="D37" s="34"/>
      <c r="E37" s="34"/>
      <c r="F37" s="34">
        <v>56.4</v>
      </c>
      <c r="G37" s="34"/>
      <c r="H37" s="34">
        <v>74.703927915851153</v>
      </c>
      <c r="I37" s="34">
        <v>13.161081045779552</v>
      </c>
      <c r="J37" s="34"/>
      <c r="K37" s="34"/>
      <c r="L37" s="34">
        <v>5469</v>
      </c>
      <c r="M37" s="34"/>
      <c r="N37" s="34">
        <v>1670.5422550000001</v>
      </c>
      <c r="O37" s="34">
        <v>660.62364700000001</v>
      </c>
      <c r="P37" s="34">
        <v>1600.9397200000001</v>
      </c>
      <c r="Q37" s="34">
        <v>422.02289400000001</v>
      </c>
      <c r="R37" s="34">
        <v>551.11018200000001</v>
      </c>
      <c r="S37" s="34">
        <v>63.546010000000003</v>
      </c>
      <c r="T37" s="34">
        <v>227.97581700000001</v>
      </c>
      <c r="U37" s="34">
        <v>259.23982599999999</v>
      </c>
      <c r="V37" s="34">
        <v>76.283643999999995</v>
      </c>
      <c r="W37" s="34">
        <v>0.761347</v>
      </c>
      <c r="X37" s="34">
        <v>70.513314684208822</v>
      </c>
      <c r="Y37" s="34">
        <v>83.819361672197502</v>
      </c>
      <c r="Z37" s="34">
        <f t="shared" si="0"/>
        <v>84.125330087783013</v>
      </c>
      <c r="AA37" s="34">
        <f>N37/$X37</f>
        <v>23.69116049190794</v>
      </c>
      <c r="AB37" s="34">
        <f>O37/$X37</f>
        <v>9.3687787896311168</v>
      </c>
      <c r="AC37" s="34">
        <f>P37/$Y37</f>
        <v>19.099879646673859</v>
      </c>
      <c r="AD37" s="34">
        <f>Q37/$Y37</f>
        <v>5.0349094240356527</v>
      </c>
      <c r="AE37" s="34">
        <f>R37/$Y37</f>
        <v>6.5749746956472075</v>
      </c>
      <c r="AF37" s="34">
        <f t="shared" si="3"/>
        <v>3.0928394207276413</v>
      </c>
      <c r="AG37" s="34"/>
      <c r="AH37" s="34"/>
      <c r="AI37" s="34"/>
      <c r="AJ37" s="34"/>
      <c r="AK37" s="34">
        <v>371.61200000000002</v>
      </c>
      <c r="AL37" s="34">
        <v>5135.3</v>
      </c>
      <c r="AM37" s="34">
        <v>22179</v>
      </c>
      <c r="AN37" s="34">
        <v>46.093149445368944</v>
      </c>
      <c r="AO37" s="34">
        <v>16643.984</v>
      </c>
      <c r="AP37" s="34">
        <v>28634.688999999998</v>
      </c>
      <c r="AQ37" s="34">
        <f t="shared" si="1"/>
        <v>126463.65402739718</v>
      </c>
      <c r="AR37" s="34">
        <f t="shared" si="2"/>
        <v>217570.94953216225</v>
      </c>
      <c r="AS37" s="34"/>
      <c r="AT37" s="34"/>
      <c r="AU37" s="34"/>
      <c r="AV37" s="34"/>
      <c r="AW37" s="34"/>
      <c r="AX37" s="34">
        <v>88.732877208355447</v>
      </c>
      <c r="AY37" s="34"/>
      <c r="AZ37" s="34"/>
      <c r="BA37" s="34"/>
      <c r="BB37" s="34"/>
      <c r="BC37" s="34"/>
      <c r="BD37" s="34"/>
      <c r="BE37" s="34">
        <v>975261</v>
      </c>
    </row>
    <row r="38" spans="1:57" x14ac:dyDescent="0.25">
      <c r="A38" s="27">
        <v>35065</v>
      </c>
      <c r="B38" s="16">
        <v>1996</v>
      </c>
      <c r="C38" s="16">
        <v>1</v>
      </c>
      <c r="D38" s="34"/>
      <c r="E38" s="34"/>
      <c r="F38" s="34">
        <v>54.95</v>
      </c>
      <c r="G38" s="34"/>
      <c r="H38" s="34">
        <v>78.879299786873531</v>
      </c>
      <c r="I38" s="34">
        <v>13.200532500224229</v>
      </c>
      <c r="J38" s="34"/>
      <c r="K38" s="34"/>
      <c r="L38" s="34">
        <v>5400</v>
      </c>
      <c r="M38" s="34"/>
      <c r="N38" s="34">
        <v>1449.080019</v>
      </c>
      <c r="O38" s="34">
        <v>617.35930800000006</v>
      </c>
      <c r="P38" s="34">
        <v>1681.9460859999999</v>
      </c>
      <c r="Q38" s="34">
        <v>390.06806399999999</v>
      </c>
      <c r="R38" s="34">
        <v>699.28987299999994</v>
      </c>
      <c r="S38" s="34">
        <v>52.826006999999997</v>
      </c>
      <c r="T38" s="34">
        <v>239.58948799999999</v>
      </c>
      <c r="U38" s="34">
        <v>234.65622500000001</v>
      </c>
      <c r="V38" s="34">
        <v>64.292895999999999</v>
      </c>
      <c r="W38" s="34">
        <v>1.223533</v>
      </c>
      <c r="X38" s="34">
        <v>70.985413069207752</v>
      </c>
      <c r="Y38" s="34">
        <v>82.629830617651066</v>
      </c>
      <c r="Z38" s="34">
        <f t="shared" si="0"/>
        <v>85.907731552391837</v>
      </c>
      <c r="AA38" s="34">
        <f>N38/$X38</f>
        <v>20.41377173627501</v>
      </c>
      <c r="AB38" s="34">
        <f>O38/$X38</f>
        <v>8.6969883150232725</v>
      </c>
      <c r="AC38" s="34">
        <f>P38/$Y38</f>
        <v>20.355192228128676</v>
      </c>
      <c r="AD38" s="34">
        <f>Q38/$Y38</f>
        <v>4.7206688079144525</v>
      </c>
      <c r="AE38" s="34">
        <f>R38/$Y38</f>
        <v>8.4629227456097471</v>
      </c>
      <c r="AF38" s="34">
        <f t="shared" si="3"/>
        <v>2.8398487960820491</v>
      </c>
      <c r="AG38" s="34"/>
      <c r="AH38" s="34"/>
      <c r="AI38" s="34">
        <v>948.95500000000004</v>
      </c>
      <c r="AJ38" s="34">
        <f t="shared" ref="AJ38:AJ101" si="4">AI38/$I38</f>
        <v>71.887630289450883</v>
      </c>
      <c r="AK38" s="34">
        <v>391.23899999999998</v>
      </c>
      <c r="AL38" s="34">
        <v>5052.8999999999996</v>
      </c>
      <c r="AM38" s="34">
        <v>17134</v>
      </c>
      <c r="AN38" s="34">
        <v>45.801774630243379</v>
      </c>
      <c r="AO38" s="34">
        <v>16422.860516319997</v>
      </c>
      <c r="AP38" s="34">
        <v>30105.154516319999</v>
      </c>
      <c r="AQ38" s="34">
        <f t="shared" si="1"/>
        <v>124410.59113366096</v>
      </c>
      <c r="AR38" s="34">
        <f t="shared" si="2"/>
        <v>228060.15223862082</v>
      </c>
      <c r="AS38" s="34"/>
      <c r="AT38" s="34"/>
      <c r="AU38" s="34"/>
      <c r="AV38" s="34"/>
      <c r="AW38" s="34"/>
      <c r="AX38" s="34">
        <v>93.737969304794191</v>
      </c>
      <c r="AY38" s="34"/>
      <c r="AZ38" s="34"/>
      <c r="BA38" s="34"/>
      <c r="BB38" s="34"/>
      <c r="BC38" s="34"/>
      <c r="BD38" s="34"/>
      <c r="BE38" s="34">
        <v>1048122</v>
      </c>
    </row>
    <row r="39" spans="1:57" x14ac:dyDescent="0.25">
      <c r="A39" s="27">
        <v>35096</v>
      </c>
      <c r="B39" s="16">
        <v>1996</v>
      </c>
      <c r="C39" s="16">
        <v>2</v>
      </c>
      <c r="D39" s="34"/>
      <c r="E39" s="34"/>
      <c r="F39" s="34">
        <v>56.76</v>
      </c>
      <c r="G39" s="34"/>
      <c r="H39" s="34">
        <v>74.022709411136873</v>
      </c>
      <c r="I39" s="34">
        <v>13.157641956446122</v>
      </c>
      <c r="J39" s="34"/>
      <c r="K39" s="34"/>
      <c r="L39" s="34">
        <v>4944</v>
      </c>
      <c r="M39" s="34"/>
      <c r="N39" s="34">
        <v>1419.8256160000001</v>
      </c>
      <c r="O39" s="34">
        <v>556.63312199999996</v>
      </c>
      <c r="P39" s="34">
        <v>1522.092476</v>
      </c>
      <c r="Q39" s="34">
        <v>332.67829499999999</v>
      </c>
      <c r="R39" s="34">
        <v>579.01339499999995</v>
      </c>
      <c r="S39" s="34">
        <v>47.973857000000002</v>
      </c>
      <c r="T39" s="34">
        <v>288.58679999999998</v>
      </c>
      <c r="U39" s="34">
        <v>215.35697999999999</v>
      </c>
      <c r="V39" s="34">
        <v>57.504182999999998</v>
      </c>
      <c r="W39" s="34">
        <v>0.978966</v>
      </c>
      <c r="X39" s="34">
        <v>71.023951593641087</v>
      </c>
      <c r="Y39" s="34">
        <v>84.060728641600107</v>
      </c>
      <c r="Z39" s="34">
        <f t="shared" si="0"/>
        <v>84.491239537617616</v>
      </c>
      <c r="AA39" s="34">
        <f>N39/$X39</f>
        <v>19.990800063103219</v>
      </c>
      <c r="AB39" s="34">
        <f>O39/$X39</f>
        <v>7.8372592556485747</v>
      </c>
      <c r="AC39" s="34">
        <f>P39/$Y39</f>
        <v>18.107057844925038</v>
      </c>
      <c r="AD39" s="34">
        <f>Q39/$Y39</f>
        <v>3.9575947101101336</v>
      </c>
      <c r="AE39" s="34">
        <f>R39/$Y39</f>
        <v>6.888036831903654</v>
      </c>
      <c r="AF39" s="34">
        <f t="shared" si="3"/>
        <v>2.5619214046810415</v>
      </c>
      <c r="AG39" s="34"/>
      <c r="AH39" s="34"/>
      <c r="AI39" s="34">
        <v>969.48800000000006</v>
      </c>
      <c r="AJ39" s="34">
        <f t="shared" si="4"/>
        <v>73.682503537424012</v>
      </c>
      <c r="AK39" s="34">
        <v>371.48399999999998</v>
      </c>
      <c r="AL39" s="34">
        <v>4776.8500000000004</v>
      </c>
      <c r="AM39" s="34">
        <v>20454</v>
      </c>
      <c r="AN39" s="34">
        <v>46.084913157810661</v>
      </c>
      <c r="AO39" s="34">
        <v>16871.272780990003</v>
      </c>
      <c r="AP39" s="34">
        <v>30881.491780990003</v>
      </c>
      <c r="AQ39" s="34">
        <f t="shared" si="1"/>
        <v>128224.13648917175</v>
      </c>
      <c r="AR39" s="34">
        <f t="shared" si="2"/>
        <v>234703.84650389964</v>
      </c>
      <c r="AS39" s="34"/>
      <c r="AT39" s="34"/>
      <c r="AU39" s="34"/>
      <c r="AV39" s="34"/>
      <c r="AW39" s="34"/>
      <c r="AX39" s="34">
        <v>95.586428714947033</v>
      </c>
      <c r="AY39" s="34"/>
      <c r="AZ39" s="34"/>
      <c r="BA39" s="34"/>
      <c r="BB39" s="34"/>
      <c r="BC39" s="34"/>
      <c r="BD39" s="34"/>
      <c r="BE39" s="34">
        <v>1018604</v>
      </c>
    </row>
    <row r="40" spans="1:57" x14ac:dyDescent="0.25">
      <c r="A40" s="27">
        <v>35125</v>
      </c>
      <c r="B40" s="16">
        <v>1996</v>
      </c>
      <c r="C40" s="16">
        <v>3</v>
      </c>
      <c r="D40" s="34"/>
      <c r="E40" s="34"/>
      <c r="F40" s="34">
        <v>61.06</v>
      </c>
      <c r="G40" s="34"/>
      <c r="H40" s="34">
        <v>85.128782175865751</v>
      </c>
      <c r="I40" s="34">
        <v>13.08665026066218</v>
      </c>
      <c r="J40" s="34"/>
      <c r="K40" s="34"/>
      <c r="L40" s="34">
        <v>5416</v>
      </c>
      <c r="M40" s="34"/>
      <c r="N40" s="34">
        <v>1869.0672569999999</v>
      </c>
      <c r="O40" s="34">
        <v>605.76309900000001</v>
      </c>
      <c r="P40" s="34">
        <v>1781.66975</v>
      </c>
      <c r="Q40" s="34">
        <v>433.59025100000002</v>
      </c>
      <c r="R40" s="34">
        <v>623.93382999999994</v>
      </c>
      <c r="S40" s="34">
        <v>42.648420999999999</v>
      </c>
      <c r="T40" s="34">
        <v>304.17522600000001</v>
      </c>
      <c r="U40" s="34">
        <v>276.28657700000002</v>
      </c>
      <c r="V40" s="34">
        <v>99.886548000000005</v>
      </c>
      <c r="W40" s="34">
        <v>1.1488970000000001</v>
      </c>
      <c r="X40" s="34">
        <v>70.472572800685413</v>
      </c>
      <c r="Y40" s="34">
        <v>82.541340285517776</v>
      </c>
      <c r="Z40" s="34">
        <f t="shared" si="0"/>
        <v>85.378517669951279</v>
      </c>
      <c r="AA40" s="34">
        <f>N40/$X40</f>
        <v>26.52191033646811</v>
      </c>
      <c r="AB40" s="34">
        <f>O40/$X40</f>
        <v>8.5957284504604949</v>
      </c>
      <c r="AC40" s="34">
        <f>P40/$Y40</f>
        <v>21.585180757146023</v>
      </c>
      <c r="AD40" s="34">
        <f>Q40/$Y40</f>
        <v>5.2530071537507519</v>
      </c>
      <c r="AE40" s="34">
        <f>R40/$Y40</f>
        <v>7.5590465073835462</v>
      </c>
      <c r="AF40" s="34">
        <f t="shared" si="3"/>
        <v>3.3472509174711771</v>
      </c>
      <c r="AG40" s="34"/>
      <c r="AH40" s="34"/>
      <c r="AI40" s="34">
        <v>1090.549</v>
      </c>
      <c r="AJ40" s="34">
        <f t="shared" si="4"/>
        <v>83.33293686911891</v>
      </c>
      <c r="AK40" s="34">
        <v>395.24700000000001</v>
      </c>
      <c r="AL40" s="34">
        <v>5216.13</v>
      </c>
      <c r="AM40" s="34">
        <v>24206</v>
      </c>
      <c r="AN40" s="34">
        <v>46.498301905324574</v>
      </c>
      <c r="AO40" s="34">
        <v>16043.705</v>
      </c>
      <c r="AP40" s="34">
        <v>30257.146000000001</v>
      </c>
      <c r="AQ40" s="34">
        <f t="shared" si="1"/>
        <v>122595.96367625547</v>
      </c>
      <c r="AR40" s="34">
        <f t="shared" si="2"/>
        <v>231206.19407818571</v>
      </c>
      <c r="AS40" s="34"/>
      <c r="AT40" s="34"/>
      <c r="AU40" s="34"/>
      <c r="AV40" s="34"/>
      <c r="AW40" s="34"/>
      <c r="AX40" s="34">
        <v>95.091638038886643</v>
      </c>
      <c r="AY40" s="34"/>
      <c r="AZ40" s="34"/>
      <c r="BA40" s="34"/>
      <c r="BB40" s="34"/>
      <c r="BC40" s="34"/>
      <c r="BD40" s="34"/>
      <c r="BE40" s="34">
        <v>1080415</v>
      </c>
    </row>
    <row r="41" spans="1:57" x14ac:dyDescent="0.25">
      <c r="A41" s="27">
        <v>35156</v>
      </c>
      <c r="B41" s="16">
        <v>1996</v>
      </c>
      <c r="C41" s="16">
        <v>4</v>
      </c>
      <c r="D41" s="34"/>
      <c r="E41" s="34"/>
      <c r="F41" s="34">
        <v>62.45</v>
      </c>
      <c r="G41" s="34"/>
      <c r="H41" s="34">
        <v>82.516454888658089</v>
      </c>
      <c r="I41" s="34">
        <v>13.086859482826954</v>
      </c>
      <c r="J41" s="34"/>
      <c r="K41" s="34"/>
      <c r="L41" s="34">
        <v>5017</v>
      </c>
      <c r="M41" s="34"/>
      <c r="N41" s="34">
        <v>2013.250436</v>
      </c>
      <c r="O41" s="34">
        <v>601.11705900000004</v>
      </c>
      <c r="P41" s="34">
        <v>1812.9351819999999</v>
      </c>
      <c r="Q41" s="34">
        <v>428.91769399999998</v>
      </c>
      <c r="R41" s="34">
        <v>634.80807100000004</v>
      </c>
      <c r="S41" s="34">
        <v>70.024649999999994</v>
      </c>
      <c r="T41" s="34">
        <v>324.22274099999998</v>
      </c>
      <c r="U41" s="34">
        <v>271.500339</v>
      </c>
      <c r="V41" s="34">
        <v>82.909861000000006</v>
      </c>
      <c r="W41" s="34">
        <v>0.55182600000000004</v>
      </c>
      <c r="X41" s="34">
        <v>72.262184476071923</v>
      </c>
      <c r="Y41" s="34">
        <v>81.918188728864351</v>
      </c>
      <c r="Z41" s="34">
        <f t="shared" si="0"/>
        <v>88.212624811869063</v>
      </c>
      <c r="AA41" s="34">
        <f>N41/$X41</f>
        <v>27.860359475662474</v>
      </c>
      <c r="AB41" s="34">
        <f>O41/$X41</f>
        <v>8.3185564255817237</v>
      </c>
      <c r="AC41" s="34">
        <f>P41/$Y41</f>
        <v>22.131045743705531</v>
      </c>
      <c r="AD41" s="34">
        <f>Q41/$Y41</f>
        <v>5.2359274619663108</v>
      </c>
      <c r="AE41" s="34">
        <f>R41/$Y41</f>
        <v>7.7492932992098948</v>
      </c>
      <c r="AF41" s="34">
        <f t="shared" si="3"/>
        <v>3.3142864022374958</v>
      </c>
      <c r="AG41" s="34"/>
      <c r="AH41" s="34"/>
      <c r="AI41" s="34">
        <v>1022.169</v>
      </c>
      <c r="AJ41" s="34">
        <f t="shared" si="4"/>
        <v>78.106516031697808</v>
      </c>
      <c r="AK41" s="34">
        <v>366.63400000000001</v>
      </c>
      <c r="AL41" s="34">
        <v>4834.7</v>
      </c>
      <c r="AM41" s="34">
        <v>25029</v>
      </c>
      <c r="AN41" s="34">
        <v>46.455548315820295</v>
      </c>
      <c r="AO41" s="34">
        <v>17025.386999999999</v>
      </c>
      <c r="AP41" s="34">
        <v>31406.36</v>
      </c>
      <c r="AQ41" s="34">
        <f t="shared" si="1"/>
        <v>130095.28391698041</v>
      </c>
      <c r="AR41" s="34">
        <f t="shared" si="2"/>
        <v>239983.93228881649</v>
      </c>
      <c r="AS41" s="34"/>
      <c r="AT41" s="34"/>
      <c r="AU41" s="34"/>
      <c r="AV41" s="34"/>
      <c r="AW41" s="34"/>
      <c r="AX41" s="34">
        <v>97.851206433229962</v>
      </c>
      <c r="AY41" s="34"/>
      <c r="AZ41" s="34"/>
      <c r="BA41" s="34"/>
      <c r="BB41" s="34"/>
      <c r="BC41" s="34"/>
      <c r="BD41" s="34"/>
      <c r="BE41" s="34">
        <v>1071631</v>
      </c>
    </row>
    <row r="42" spans="1:57" x14ac:dyDescent="0.25">
      <c r="A42" s="27">
        <v>35186</v>
      </c>
      <c r="B42" s="16">
        <v>1996</v>
      </c>
      <c r="C42" s="16">
        <v>5</v>
      </c>
      <c r="D42" s="34"/>
      <c r="E42" s="34"/>
      <c r="F42" s="34">
        <v>64.59</v>
      </c>
      <c r="G42" s="34"/>
      <c r="H42" s="34">
        <v>84.142771611551865</v>
      </c>
      <c r="I42" s="34">
        <v>13.075182270755654</v>
      </c>
      <c r="J42" s="34"/>
      <c r="K42" s="34"/>
      <c r="L42" s="34">
        <v>5363</v>
      </c>
      <c r="M42" s="34"/>
      <c r="N42" s="34">
        <v>2386.3763680000002</v>
      </c>
      <c r="O42" s="34">
        <v>756.88002300000005</v>
      </c>
      <c r="P42" s="34">
        <v>1916.198684</v>
      </c>
      <c r="Q42" s="34">
        <v>429.95857799999999</v>
      </c>
      <c r="R42" s="34">
        <v>694.34765400000003</v>
      </c>
      <c r="S42" s="34">
        <v>79.849636000000004</v>
      </c>
      <c r="T42" s="34">
        <v>337.69751600000001</v>
      </c>
      <c r="U42" s="34">
        <v>282.39850200000001</v>
      </c>
      <c r="V42" s="34">
        <v>91.040180000000007</v>
      </c>
      <c r="W42" s="34">
        <v>0.90661800000000003</v>
      </c>
      <c r="X42" s="34">
        <v>73.020181680740507</v>
      </c>
      <c r="Y42" s="34">
        <v>82.108463293661558</v>
      </c>
      <c r="Z42" s="34">
        <f t="shared" si="0"/>
        <v>88.931370472229219</v>
      </c>
      <c r="AA42" s="34">
        <f>N42/$X42</f>
        <v>32.681052184089822</v>
      </c>
      <c r="AB42" s="34">
        <f>O42/$X42</f>
        <v>10.365353873114664</v>
      </c>
      <c r="AC42" s="34">
        <f>P42/$Y42</f>
        <v>23.337407706032696</v>
      </c>
      <c r="AD42" s="34">
        <f>Q42/$Y42</f>
        <v>5.2364708917063734</v>
      </c>
      <c r="AE42" s="34">
        <f>R42/$Y42</f>
        <v>8.456468750567895</v>
      </c>
      <c r="AF42" s="34">
        <f t="shared" si="3"/>
        <v>3.4393348830558375</v>
      </c>
      <c r="AG42" s="34"/>
      <c r="AH42" s="34"/>
      <c r="AI42" s="34">
        <v>995.77800000000002</v>
      </c>
      <c r="AJ42" s="34">
        <f t="shared" si="4"/>
        <v>76.157867583015417</v>
      </c>
      <c r="AK42" s="34">
        <v>402.976</v>
      </c>
      <c r="AL42" s="34">
        <v>5123.51</v>
      </c>
      <c r="AM42" s="34">
        <v>23876</v>
      </c>
      <c r="AN42" s="34">
        <v>46.327146629925956</v>
      </c>
      <c r="AO42" s="34">
        <v>17571.851999999999</v>
      </c>
      <c r="AP42" s="34">
        <v>32518.872000000003</v>
      </c>
      <c r="AQ42" s="34">
        <f t="shared" si="1"/>
        <v>134390.87605915623</v>
      </c>
      <c r="AR42" s="34">
        <f t="shared" si="2"/>
        <v>248706.83502999946</v>
      </c>
      <c r="AS42" s="34"/>
      <c r="AT42" s="34"/>
      <c r="AU42" s="34"/>
      <c r="AV42" s="34"/>
      <c r="AW42" s="34"/>
      <c r="AX42" s="34">
        <v>99.44685722605827</v>
      </c>
      <c r="AY42" s="34"/>
      <c r="AZ42" s="34"/>
      <c r="BA42" s="34"/>
      <c r="BB42" s="34"/>
      <c r="BC42" s="34"/>
      <c r="BD42" s="34"/>
      <c r="BE42" s="34">
        <v>1101575</v>
      </c>
    </row>
    <row r="43" spans="1:57" x14ac:dyDescent="0.25">
      <c r="A43" s="27">
        <v>35217</v>
      </c>
      <c r="B43" s="16">
        <v>1996</v>
      </c>
      <c r="C43" s="16">
        <v>6</v>
      </c>
      <c r="D43" s="34"/>
      <c r="E43" s="34"/>
      <c r="F43" s="34">
        <v>61.31</v>
      </c>
      <c r="G43" s="34"/>
      <c r="H43" s="34">
        <v>74.770887139295795</v>
      </c>
      <c r="I43" s="34">
        <v>13.075522256773407</v>
      </c>
      <c r="J43" s="34"/>
      <c r="K43" s="34"/>
      <c r="L43" s="34">
        <v>5564</v>
      </c>
      <c r="M43" s="34"/>
      <c r="N43" s="34">
        <v>2205.9842870000002</v>
      </c>
      <c r="O43" s="34">
        <v>703.79222800000002</v>
      </c>
      <c r="P43" s="34">
        <v>1996.430468</v>
      </c>
      <c r="Q43" s="34">
        <v>473.70501400000001</v>
      </c>
      <c r="R43" s="34">
        <v>660.12136899999996</v>
      </c>
      <c r="S43" s="34">
        <v>101.30904200000001</v>
      </c>
      <c r="T43" s="34">
        <v>358.34313800000001</v>
      </c>
      <c r="U43" s="34">
        <v>276.32420400000001</v>
      </c>
      <c r="V43" s="34">
        <v>126.08823700000001</v>
      </c>
      <c r="W43" s="34">
        <v>0.53946400000000005</v>
      </c>
      <c r="X43" s="34">
        <v>71.617815079338612</v>
      </c>
      <c r="Y43" s="34">
        <v>82.218800594867716</v>
      </c>
      <c r="Z43" s="34">
        <f t="shared" si="0"/>
        <v>87.106372947757592</v>
      </c>
      <c r="AA43" s="34">
        <f>N43/$X43</f>
        <v>30.802172400207947</v>
      </c>
      <c r="AB43" s="34">
        <f>O43/$X43</f>
        <v>9.8270552825485549</v>
      </c>
      <c r="AC43" s="34">
        <f>P43/$Y43</f>
        <v>24.281921574572589</v>
      </c>
      <c r="AD43" s="34">
        <f>Q43/$Y43</f>
        <v>5.7615169592922735</v>
      </c>
      <c r="AE43" s="34">
        <f>R43/$Y43</f>
        <v>8.0288372516249797</v>
      </c>
      <c r="AF43" s="34">
        <f t="shared" si="3"/>
        <v>3.3608396376588447</v>
      </c>
      <c r="AG43" s="34"/>
      <c r="AH43" s="34"/>
      <c r="AI43" s="34">
        <v>1038.9680000000001</v>
      </c>
      <c r="AJ43" s="34">
        <f t="shared" si="4"/>
        <v>79.459005888792845</v>
      </c>
      <c r="AK43" s="34">
        <v>340.86599999999999</v>
      </c>
      <c r="AL43" s="34">
        <v>5277.4</v>
      </c>
      <c r="AM43" s="34">
        <v>21643</v>
      </c>
      <c r="AN43" s="34">
        <v>46.349207870315787</v>
      </c>
      <c r="AO43" s="34">
        <v>18054.315000000002</v>
      </c>
      <c r="AP43" s="34">
        <v>33099.637000000002</v>
      </c>
      <c r="AQ43" s="34">
        <f t="shared" si="1"/>
        <v>138077.1998659363</v>
      </c>
      <c r="AR43" s="34">
        <f t="shared" si="2"/>
        <v>253141.9881362954</v>
      </c>
      <c r="AS43" s="34"/>
      <c r="AT43" s="34"/>
      <c r="AU43" s="34"/>
      <c r="AV43" s="34"/>
      <c r="AW43" s="34"/>
      <c r="AX43" s="34">
        <v>100.73272359768505</v>
      </c>
      <c r="AY43" s="34"/>
      <c r="AZ43" s="34"/>
      <c r="BA43" s="34"/>
      <c r="BB43" s="34"/>
      <c r="BC43" s="34"/>
      <c r="BD43" s="34"/>
      <c r="BE43" s="34">
        <v>1013796</v>
      </c>
    </row>
    <row r="44" spans="1:57" x14ac:dyDescent="0.25">
      <c r="A44" s="27">
        <v>35247</v>
      </c>
      <c r="B44" s="16">
        <v>1996</v>
      </c>
      <c r="C44" s="16">
        <v>7</v>
      </c>
      <c r="D44" s="34"/>
      <c r="E44" s="34"/>
      <c r="F44" s="34">
        <v>68.599999999999994</v>
      </c>
      <c r="G44" s="34"/>
      <c r="H44" s="34">
        <v>81.758314276380133</v>
      </c>
      <c r="I44" s="34">
        <v>13.146422417860265</v>
      </c>
      <c r="J44" s="34"/>
      <c r="K44" s="34"/>
      <c r="L44" s="34">
        <v>5868</v>
      </c>
      <c r="M44" s="34"/>
      <c r="N44" s="34">
        <v>2225.2148969999998</v>
      </c>
      <c r="O44" s="34">
        <v>773.25065600000005</v>
      </c>
      <c r="P44" s="34">
        <v>2291.0168330000001</v>
      </c>
      <c r="Q44" s="34">
        <v>504.56247300000001</v>
      </c>
      <c r="R44" s="34">
        <v>798.94637599999999</v>
      </c>
      <c r="S44" s="34">
        <v>128.919027</v>
      </c>
      <c r="T44" s="34">
        <v>407.05939699999999</v>
      </c>
      <c r="U44" s="34">
        <v>322.05578100000002</v>
      </c>
      <c r="V44" s="34">
        <v>128.90831</v>
      </c>
      <c r="W44" s="34">
        <v>0.565469</v>
      </c>
      <c r="X44" s="34">
        <v>71.473579928790883</v>
      </c>
      <c r="Y44" s="34">
        <v>81.999774951539337</v>
      </c>
      <c r="Z44" s="34">
        <f t="shared" si="0"/>
        <v>87.163141570852758</v>
      </c>
      <c r="AA44" s="34">
        <f>N44/$X44</f>
        <v>31.133390816816242</v>
      </c>
      <c r="AB44" s="34">
        <f>O44/$X44</f>
        <v>10.81869212050648</v>
      </c>
      <c r="AC44" s="34">
        <f>P44/$Y44</f>
        <v>27.93930634997422</v>
      </c>
      <c r="AD44" s="34">
        <f>Q44/$Y44</f>
        <v>6.1532177777096217</v>
      </c>
      <c r="AE44" s="34">
        <f>R44/$Y44</f>
        <v>9.7432752281596571</v>
      </c>
      <c r="AF44" s="34">
        <f t="shared" si="3"/>
        <v>3.9275203034438846</v>
      </c>
      <c r="AG44" s="34"/>
      <c r="AH44" s="34"/>
      <c r="AI44" s="34">
        <v>1035.951</v>
      </c>
      <c r="AJ44" s="34">
        <f t="shared" si="4"/>
        <v>78.800982280365005</v>
      </c>
      <c r="AK44" s="34">
        <v>393.85300000000001</v>
      </c>
      <c r="AL44" s="34">
        <v>5596.45</v>
      </c>
      <c r="AM44" s="34">
        <v>26107</v>
      </c>
      <c r="AN44" s="34">
        <v>46.330903286944434</v>
      </c>
      <c r="AO44" s="34">
        <v>18918.298999999999</v>
      </c>
      <c r="AP44" s="34">
        <v>33702.112999999998</v>
      </c>
      <c r="AQ44" s="34">
        <f t="shared" si="1"/>
        <v>143904.54222966597</v>
      </c>
      <c r="AR44" s="34">
        <f t="shared" si="2"/>
        <v>256359.57775260208</v>
      </c>
      <c r="AS44" s="34"/>
      <c r="AT44" s="34"/>
      <c r="AU44" s="34"/>
      <c r="AV44" s="34"/>
      <c r="AW44" s="34"/>
      <c r="AX44" s="34">
        <v>99.049831849971966</v>
      </c>
      <c r="AY44" s="34"/>
      <c r="AZ44" s="34"/>
      <c r="BA44" s="34"/>
      <c r="BB44" s="34"/>
      <c r="BC44" s="34"/>
      <c r="BD44" s="34"/>
      <c r="BE44" s="34">
        <v>1147922</v>
      </c>
    </row>
    <row r="45" spans="1:57" x14ac:dyDescent="0.25">
      <c r="A45" s="27">
        <v>35278</v>
      </c>
      <c r="B45" s="16">
        <v>1996</v>
      </c>
      <c r="C45" s="16">
        <v>8</v>
      </c>
      <c r="D45" s="34"/>
      <c r="E45" s="34"/>
      <c r="F45" s="34">
        <v>67.66</v>
      </c>
      <c r="G45" s="34"/>
      <c r="H45" s="34">
        <v>91.745936391688616</v>
      </c>
      <c r="I45" s="34">
        <v>13.136235913712968</v>
      </c>
      <c r="J45" s="34"/>
      <c r="K45" s="34"/>
      <c r="L45" s="34">
        <v>5322</v>
      </c>
      <c r="M45" s="34"/>
      <c r="N45" s="34">
        <v>2270.0734210000001</v>
      </c>
      <c r="O45" s="34">
        <v>812.47091899999998</v>
      </c>
      <c r="P45" s="34">
        <v>2307.5313059999999</v>
      </c>
      <c r="Q45" s="34">
        <v>516.19809099999998</v>
      </c>
      <c r="R45" s="34">
        <v>813.50993000000005</v>
      </c>
      <c r="S45" s="34">
        <v>83.669662000000002</v>
      </c>
      <c r="T45" s="34">
        <v>438.33365600000002</v>
      </c>
      <c r="U45" s="34">
        <v>336.68549899999999</v>
      </c>
      <c r="V45" s="34">
        <v>118.77154400000001</v>
      </c>
      <c r="W45" s="34">
        <v>0.36292400000000002</v>
      </c>
      <c r="X45" s="34">
        <v>71.400191373062285</v>
      </c>
      <c r="Y45" s="34">
        <v>81.509677212314571</v>
      </c>
      <c r="Z45" s="34">
        <f t="shared" si="0"/>
        <v>87.597195590752577</v>
      </c>
      <c r="AA45" s="34">
        <f>N45/$X45</f>
        <v>31.793660175768782</v>
      </c>
      <c r="AB45" s="34">
        <f>O45/$X45</f>
        <v>11.379114024427214</v>
      </c>
      <c r="AC45" s="34">
        <f>P45/$Y45</f>
        <v>28.309906073967074</v>
      </c>
      <c r="AD45" s="34">
        <f>Q45/$Y45</f>
        <v>6.3329669390717722</v>
      </c>
      <c r="AE45" s="34">
        <f>R45/$Y45</f>
        <v>9.9805318561253493</v>
      </c>
      <c r="AF45" s="34">
        <f t="shared" si="3"/>
        <v>4.1306199523157137</v>
      </c>
      <c r="AG45" s="34"/>
      <c r="AH45" s="34"/>
      <c r="AI45" s="34">
        <v>1064.3489999999999</v>
      </c>
      <c r="AJ45" s="34">
        <f t="shared" si="4"/>
        <v>81.023895048118149</v>
      </c>
      <c r="AK45" s="34">
        <v>434.31599999999997</v>
      </c>
      <c r="AL45" s="34">
        <v>5081</v>
      </c>
      <c r="AM45" s="34">
        <v>25892</v>
      </c>
      <c r="AN45" s="34">
        <v>46.669821306480316</v>
      </c>
      <c r="AO45" s="34">
        <v>18034.150000000001</v>
      </c>
      <c r="AP45" s="34">
        <v>31968.308000000001</v>
      </c>
      <c r="AQ45" s="34">
        <f t="shared" si="1"/>
        <v>137285.52165521085</v>
      </c>
      <c r="AR45" s="34">
        <f t="shared" si="2"/>
        <v>243359.72808335573</v>
      </c>
      <c r="AS45" s="34"/>
      <c r="AT45" s="34"/>
      <c r="AU45" s="34"/>
      <c r="AV45" s="34"/>
      <c r="AW45" s="34"/>
      <c r="AX45" s="34">
        <v>99.004337722153593</v>
      </c>
      <c r="AY45" s="34"/>
      <c r="AZ45" s="34"/>
      <c r="BA45" s="34"/>
      <c r="BB45" s="34"/>
      <c r="BC45" s="34"/>
      <c r="BD45" s="34"/>
      <c r="BE45" s="34">
        <v>1087215</v>
      </c>
    </row>
    <row r="46" spans="1:57" x14ac:dyDescent="0.25">
      <c r="A46" s="27">
        <v>35309</v>
      </c>
      <c r="B46" s="16">
        <v>1996</v>
      </c>
      <c r="C46" s="16">
        <v>9</v>
      </c>
      <c r="D46" s="34"/>
      <c r="E46" s="34"/>
      <c r="F46" s="34">
        <v>64.78</v>
      </c>
      <c r="G46" s="34"/>
      <c r="H46" s="34">
        <v>90.681760766129329</v>
      </c>
      <c r="I46" s="34">
        <v>13.160087240496891</v>
      </c>
      <c r="J46" s="34"/>
      <c r="K46" s="34"/>
      <c r="L46" s="34">
        <v>5081</v>
      </c>
      <c r="M46" s="34"/>
      <c r="N46" s="34">
        <v>1943.261033</v>
      </c>
      <c r="O46" s="34">
        <v>751.26837399999999</v>
      </c>
      <c r="P46" s="34">
        <v>1980.8701510000001</v>
      </c>
      <c r="Q46" s="34">
        <v>451.71030000000002</v>
      </c>
      <c r="R46" s="34">
        <v>649.25959499999999</v>
      </c>
      <c r="S46" s="34">
        <v>92.925133000000002</v>
      </c>
      <c r="T46" s="34">
        <v>345.14538700000003</v>
      </c>
      <c r="U46" s="34">
        <v>327.648751</v>
      </c>
      <c r="V46" s="34">
        <v>113.434523</v>
      </c>
      <c r="W46" s="34">
        <v>0.74646199999999996</v>
      </c>
      <c r="X46" s="34">
        <v>70.313061628711893</v>
      </c>
      <c r="Y46" s="34">
        <v>81.19597203692156</v>
      </c>
      <c r="Z46" s="34">
        <f t="shared" si="0"/>
        <v>86.596736100085153</v>
      </c>
      <c r="AA46" s="34">
        <f>N46/$X46</f>
        <v>27.637269491426636</v>
      </c>
      <c r="AB46" s="34">
        <f>O46/$X46</f>
        <v>10.684620418992314</v>
      </c>
      <c r="AC46" s="34">
        <f>P46/$Y46</f>
        <v>24.396162781316981</v>
      </c>
      <c r="AD46" s="34">
        <f>Q46/$Y46</f>
        <v>5.5632106946708832</v>
      </c>
      <c r="AE46" s="34">
        <f>R46/$Y46</f>
        <v>7.9962044755713704</v>
      </c>
      <c r="AF46" s="34">
        <f t="shared" si="3"/>
        <v>4.035283312465439</v>
      </c>
      <c r="AG46" s="34"/>
      <c r="AH46" s="34"/>
      <c r="AI46" s="34">
        <v>974.72500000000002</v>
      </c>
      <c r="AJ46" s="34">
        <f t="shared" si="4"/>
        <v>74.066758235502164</v>
      </c>
      <c r="AK46" s="34">
        <v>447.18799999999999</v>
      </c>
      <c r="AL46" s="34">
        <v>4879</v>
      </c>
      <c r="AM46" s="34">
        <v>25180</v>
      </c>
      <c r="AN46" s="34">
        <v>46.512501745467809</v>
      </c>
      <c r="AO46" s="34">
        <v>16737.327000000001</v>
      </c>
      <c r="AP46" s="34">
        <v>30706.102000000003</v>
      </c>
      <c r="AQ46" s="34">
        <f t="shared" si="1"/>
        <v>127182.49274590708</v>
      </c>
      <c r="AR46" s="34">
        <f t="shared" si="2"/>
        <v>233327.49577456919</v>
      </c>
      <c r="AS46" s="34"/>
      <c r="AT46" s="34"/>
      <c r="AU46" s="34"/>
      <c r="AV46" s="34"/>
      <c r="AW46" s="34"/>
      <c r="AX46" s="34">
        <v>99.250084130286396</v>
      </c>
      <c r="AY46" s="34"/>
      <c r="AZ46" s="34"/>
      <c r="BA46" s="34"/>
      <c r="BB46" s="34"/>
      <c r="BC46" s="34"/>
      <c r="BD46" s="34"/>
      <c r="BE46" s="34">
        <v>1066607</v>
      </c>
    </row>
    <row r="47" spans="1:57" x14ac:dyDescent="0.25">
      <c r="A47" s="27">
        <v>35339</v>
      </c>
      <c r="B47" s="16">
        <v>1996</v>
      </c>
      <c r="C47" s="16">
        <v>10</v>
      </c>
      <c r="D47" s="34"/>
      <c r="E47" s="34"/>
      <c r="F47" s="34">
        <v>69.33</v>
      </c>
      <c r="G47" s="34"/>
      <c r="H47" s="34">
        <v>101.86168087073817</v>
      </c>
      <c r="I47" s="34">
        <v>13.226423743114676</v>
      </c>
      <c r="J47" s="34"/>
      <c r="K47" s="34"/>
      <c r="L47" s="34">
        <v>5295</v>
      </c>
      <c r="M47" s="34"/>
      <c r="N47" s="34">
        <v>2073.7680789999999</v>
      </c>
      <c r="O47" s="34">
        <v>847.94742399999996</v>
      </c>
      <c r="P47" s="34">
        <v>2294.085075</v>
      </c>
      <c r="Q47" s="34">
        <v>572.08138399999996</v>
      </c>
      <c r="R47" s="34">
        <v>767.57837400000005</v>
      </c>
      <c r="S47" s="34">
        <v>46.069074000000001</v>
      </c>
      <c r="T47" s="34">
        <v>432.58911999999998</v>
      </c>
      <c r="U47" s="34">
        <v>388.08301</v>
      </c>
      <c r="V47" s="34">
        <v>86.740053000000003</v>
      </c>
      <c r="W47" s="34">
        <v>0.94406000000000001</v>
      </c>
      <c r="X47" s="34">
        <v>68.757702021575909</v>
      </c>
      <c r="Y47" s="34">
        <v>81.672076873876151</v>
      </c>
      <c r="Z47" s="34">
        <f t="shared" si="0"/>
        <v>84.187527308453852</v>
      </c>
      <c r="AA47" s="34">
        <f>N47/$X47</f>
        <v>30.160520465754647</v>
      </c>
      <c r="AB47" s="34">
        <f>O47/$X47</f>
        <v>12.33239912139468</v>
      </c>
      <c r="AC47" s="34">
        <f>P47/$Y47</f>
        <v>28.088976830388308</v>
      </c>
      <c r="AD47" s="34">
        <f>Q47/$Y47</f>
        <v>7.0046141337075198</v>
      </c>
      <c r="AE47" s="34">
        <f>R47/$Y47</f>
        <v>9.3982962522839895</v>
      </c>
      <c r="AF47" s="34">
        <f t="shared" si="3"/>
        <v>4.7517220677429997</v>
      </c>
      <c r="AG47" s="34"/>
      <c r="AH47" s="34"/>
      <c r="AI47" s="34">
        <v>1024.588</v>
      </c>
      <c r="AJ47" s="34">
        <f t="shared" si="4"/>
        <v>77.465233225525012</v>
      </c>
      <c r="AK47" s="34">
        <v>511.17099999999999</v>
      </c>
      <c r="AL47" s="34">
        <v>5096.38</v>
      </c>
      <c r="AM47" s="34">
        <v>26360</v>
      </c>
      <c r="AN47" s="34">
        <v>46.15247759676059</v>
      </c>
      <c r="AO47" s="34">
        <v>17345.804</v>
      </c>
      <c r="AP47" s="34">
        <v>31690.300000000003</v>
      </c>
      <c r="AQ47" s="34">
        <f t="shared" si="1"/>
        <v>131145.08000720729</v>
      </c>
      <c r="AR47" s="34">
        <f t="shared" si="2"/>
        <v>239598.40252734325</v>
      </c>
      <c r="AS47" s="34"/>
      <c r="AT47" s="34"/>
      <c r="AU47" s="34"/>
      <c r="AV47" s="34"/>
      <c r="AW47" s="34"/>
      <c r="AX47" s="34">
        <v>103.02280953045484</v>
      </c>
      <c r="AY47" s="34"/>
      <c r="AZ47" s="34"/>
      <c r="BA47" s="34"/>
      <c r="BB47" s="34"/>
      <c r="BC47" s="34"/>
      <c r="BD47" s="34"/>
      <c r="BE47" s="34">
        <v>1157875</v>
      </c>
    </row>
    <row r="48" spans="1:57" x14ac:dyDescent="0.25">
      <c r="A48" s="27">
        <v>35370</v>
      </c>
      <c r="B48" s="16">
        <v>1996</v>
      </c>
      <c r="C48" s="16">
        <v>11</v>
      </c>
      <c r="D48" s="34"/>
      <c r="E48" s="34"/>
      <c r="F48" s="34">
        <v>65.459999999999994</v>
      </c>
      <c r="G48" s="34"/>
      <c r="H48" s="34">
        <v>98.853223481169152</v>
      </c>
      <c r="I48" s="34">
        <v>13.205880741811198</v>
      </c>
      <c r="J48" s="34"/>
      <c r="K48" s="34"/>
      <c r="L48" s="34">
        <v>5339</v>
      </c>
      <c r="M48" s="34"/>
      <c r="N48" s="34">
        <v>1918.3570239999999</v>
      </c>
      <c r="O48" s="34">
        <v>796.26946899999996</v>
      </c>
      <c r="P48" s="34">
        <v>2098.7689049999999</v>
      </c>
      <c r="Q48" s="34">
        <v>497.16027500000001</v>
      </c>
      <c r="R48" s="34">
        <v>708.76916700000004</v>
      </c>
      <c r="S48" s="34">
        <v>61.008175000000001</v>
      </c>
      <c r="T48" s="34">
        <v>353.932006</v>
      </c>
      <c r="U48" s="34">
        <v>371.63732599999997</v>
      </c>
      <c r="V48" s="34">
        <v>105.769953</v>
      </c>
      <c r="W48" s="34">
        <v>0.49200300000000002</v>
      </c>
      <c r="X48" s="34">
        <v>68.515205482573293</v>
      </c>
      <c r="Y48" s="34">
        <v>82.436369370042669</v>
      </c>
      <c r="Z48" s="34">
        <f t="shared" si="0"/>
        <v>83.112837217539663</v>
      </c>
      <c r="AA48" s="34">
        <f>N48/$X48</f>
        <v>27.998996872131254</v>
      </c>
      <c r="AB48" s="34">
        <f>O48/$X48</f>
        <v>11.621792029836786</v>
      </c>
      <c r="AC48" s="34">
        <f>P48/$Y48</f>
        <v>25.459259317680374</v>
      </c>
      <c r="AD48" s="34">
        <f>Q48/$Y48</f>
        <v>6.0308366173713104</v>
      </c>
      <c r="AE48" s="34">
        <f>R48/$Y48</f>
        <v>8.5977727114407152</v>
      </c>
      <c r="AF48" s="34">
        <f t="shared" si="3"/>
        <v>4.5081719250854437</v>
      </c>
      <c r="AG48" s="34"/>
      <c r="AH48" s="34"/>
      <c r="AI48" s="34">
        <v>1072.683</v>
      </c>
      <c r="AJ48" s="34">
        <f t="shared" si="4"/>
        <v>81.227675834128476</v>
      </c>
      <c r="AK48" s="34">
        <v>506.815</v>
      </c>
      <c r="AL48" s="34">
        <v>5105.6899999999996</v>
      </c>
      <c r="AM48" s="34">
        <v>28117</v>
      </c>
      <c r="AN48" s="34">
        <v>46.507986489001183</v>
      </c>
      <c r="AO48" s="34">
        <v>18032.953999999998</v>
      </c>
      <c r="AP48" s="34">
        <v>32583.188999999998</v>
      </c>
      <c r="AQ48" s="34">
        <f t="shared" si="1"/>
        <v>136552.45229427057</v>
      </c>
      <c r="AR48" s="34">
        <f t="shared" si="2"/>
        <v>246732.41896572805</v>
      </c>
      <c r="AS48" s="34"/>
      <c r="AT48" s="34"/>
      <c r="AU48" s="34"/>
      <c r="AV48" s="34"/>
      <c r="AW48" s="34"/>
      <c r="AX48" s="34">
        <v>104.75508850044056</v>
      </c>
      <c r="AY48" s="34"/>
      <c r="AZ48" s="34"/>
      <c r="BA48" s="34"/>
      <c r="BB48" s="34"/>
      <c r="BC48" s="34"/>
      <c r="BD48" s="34"/>
      <c r="BE48" s="34">
        <v>1062404</v>
      </c>
    </row>
    <row r="49" spans="1:57" x14ac:dyDescent="0.25">
      <c r="A49" s="27">
        <v>35400</v>
      </c>
      <c r="B49" s="16">
        <v>1996</v>
      </c>
      <c r="C49" s="16">
        <v>12</v>
      </c>
      <c r="D49" s="34"/>
      <c r="E49" s="34"/>
      <c r="F49" s="34">
        <v>62.43</v>
      </c>
      <c r="G49" s="34"/>
      <c r="H49" s="34">
        <v>87.386641721172836</v>
      </c>
      <c r="I49" s="34">
        <v>13.168233828537666</v>
      </c>
      <c r="J49" s="34"/>
      <c r="K49" s="34"/>
      <c r="L49" s="34">
        <v>5688</v>
      </c>
      <c r="M49" s="34"/>
      <c r="N49" s="34">
        <v>2036.4585360000001</v>
      </c>
      <c r="O49" s="34">
        <v>616.06236200000001</v>
      </c>
      <c r="P49" s="34">
        <v>2078.2639760000002</v>
      </c>
      <c r="Q49" s="34">
        <v>546.96085700000003</v>
      </c>
      <c r="R49" s="34">
        <v>641.43557599999997</v>
      </c>
      <c r="S49" s="34">
        <v>37.430990999999999</v>
      </c>
      <c r="T49" s="34">
        <v>388.77242799999999</v>
      </c>
      <c r="U49" s="34">
        <v>340.183874</v>
      </c>
      <c r="V49" s="34">
        <v>123.04299</v>
      </c>
      <c r="W49" s="34">
        <v>0.43725999999999998</v>
      </c>
      <c r="X49" s="34">
        <v>68.628204576248862</v>
      </c>
      <c r="Y49" s="34">
        <v>83.273378681646577</v>
      </c>
      <c r="Z49" s="34">
        <f t="shared" si="0"/>
        <v>82.413138103371438</v>
      </c>
      <c r="AA49" s="34">
        <f>N49/$X49</f>
        <v>29.673784249118857</v>
      </c>
      <c r="AB49" s="34">
        <f>O49/$X49</f>
        <v>8.9768101293620237</v>
      </c>
      <c r="AC49" s="34">
        <f>P49/$Y49</f>
        <v>24.957123259585586</v>
      </c>
      <c r="AD49" s="34">
        <f>Q49/$Y49</f>
        <v>6.5682558539029232</v>
      </c>
      <c r="AE49" s="34">
        <f>R49/$Y49</f>
        <v>7.7027687137831018</v>
      </c>
      <c r="AF49" s="34">
        <f t="shared" si="3"/>
        <v>4.0851455697566932</v>
      </c>
      <c r="AG49" s="34"/>
      <c r="AH49" s="34"/>
      <c r="AI49" s="34">
        <v>1371.415</v>
      </c>
      <c r="AJ49" s="34">
        <f t="shared" si="4"/>
        <v>104.14570532822137</v>
      </c>
      <c r="AK49" s="34">
        <v>462.94400000000002</v>
      </c>
      <c r="AL49" s="34">
        <v>5449.89</v>
      </c>
      <c r="AM49" s="34">
        <v>35205</v>
      </c>
      <c r="AN49" s="34">
        <v>46.21864316584881</v>
      </c>
      <c r="AO49" s="34">
        <v>19902.646999999997</v>
      </c>
      <c r="AP49" s="34">
        <v>34345.074999999997</v>
      </c>
      <c r="AQ49" s="34">
        <f t="shared" si="1"/>
        <v>151141.35471127328</v>
      </c>
      <c r="AR49" s="34">
        <f t="shared" si="2"/>
        <v>260817.62708047251</v>
      </c>
      <c r="AS49" s="34"/>
      <c r="AT49" s="34"/>
      <c r="AU49" s="34"/>
      <c r="AV49" s="34"/>
      <c r="AW49" s="34"/>
      <c r="AX49" s="34">
        <v>106.40983863971833</v>
      </c>
      <c r="AY49" s="34"/>
      <c r="AZ49" s="34"/>
      <c r="BA49" s="34"/>
      <c r="BB49" s="34"/>
      <c r="BC49" s="34"/>
      <c r="BD49" s="34"/>
      <c r="BE49" s="34">
        <v>1060549</v>
      </c>
    </row>
    <row r="50" spans="1:57" x14ac:dyDescent="0.25">
      <c r="A50" s="27">
        <v>35431</v>
      </c>
      <c r="B50" s="16">
        <v>1997</v>
      </c>
      <c r="C50" s="16">
        <v>1</v>
      </c>
      <c r="D50" s="34"/>
      <c r="E50" s="34"/>
      <c r="F50" s="34">
        <v>59.13</v>
      </c>
      <c r="G50" s="34"/>
      <c r="H50" s="34">
        <v>95.106694926018577</v>
      </c>
      <c r="I50" s="34">
        <v>13.229732068595119</v>
      </c>
      <c r="J50" s="34"/>
      <c r="K50" s="34"/>
      <c r="L50" s="34">
        <v>5948</v>
      </c>
      <c r="M50" s="34"/>
      <c r="N50" s="34">
        <v>1894.771291</v>
      </c>
      <c r="O50" s="34">
        <v>626.011934</v>
      </c>
      <c r="P50" s="34">
        <v>2333.3745220000001</v>
      </c>
      <c r="Q50" s="34">
        <v>616.57442800000001</v>
      </c>
      <c r="R50" s="34">
        <v>767.85565999999994</v>
      </c>
      <c r="S50" s="34">
        <v>77.052733000000003</v>
      </c>
      <c r="T50" s="34">
        <v>423.64439299999998</v>
      </c>
      <c r="U50" s="34">
        <v>313.11369000000002</v>
      </c>
      <c r="V50" s="34">
        <v>133.1825</v>
      </c>
      <c r="W50" s="34">
        <v>1.9511179999999999</v>
      </c>
      <c r="X50" s="34">
        <v>68.876134311780561</v>
      </c>
      <c r="Y50" s="34">
        <v>79.428792596185062</v>
      </c>
      <c r="Z50" s="34">
        <f t="shared" si="0"/>
        <v>86.714316132118384</v>
      </c>
      <c r="AA50" s="34">
        <f>N50/$X50</f>
        <v>27.509837913129203</v>
      </c>
      <c r="AB50" s="34">
        <f>O50/$X50</f>
        <v>9.0889528028132531</v>
      </c>
      <c r="AC50" s="34">
        <f>P50/$Y50</f>
        <v>29.376935563692193</v>
      </c>
      <c r="AD50" s="34">
        <f>Q50/$Y50</f>
        <v>7.7626060757923927</v>
      </c>
      <c r="AE50" s="34">
        <f>R50/$Y50</f>
        <v>9.6672205997611975</v>
      </c>
      <c r="AF50" s="34">
        <f t="shared" si="3"/>
        <v>3.9420678543090277</v>
      </c>
      <c r="AG50" s="34">
        <v>92.3</v>
      </c>
      <c r="AH50" s="34">
        <f t="shared" ref="AH50:AH113" si="5">AG50/$I50</f>
        <v>6.9767096961171822</v>
      </c>
      <c r="AI50" s="34">
        <v>1012.6079999999999</v>
      </c>
      <c r="AJ50" s="34">
        <f t="shared" si="4"/>
        <v>76.540325590095648</v>
      </c>
      <c r="AK50" s="34">
        <v>493.774</v>
      </c>
      <c r="AL50" s="34">
        <v>5690</v>
      </c>
      <c r="AM50" s="34">
        <v>16692</v>
      </c>
      <c r="AN50" s="34">
        <v>45.620672406949495</v>
      </c>
      <c r="AO50" s="34">
        <v>19939.991999999998</v>
      </c>
      <c r="AP50" s="34">
        <v>36397.587</v>
      </c>
      <c r="AQ50" s="34">
        <f t="shared" si="1"/>
        <v>150721.05690888304</v>
      </c>
      <c r="AR50" s="34">
        <f t="shared" si="2"/>
        <v>275119.60795034526</v>
      </c>
      <c r="AS50" s="34"/>
      <c r="AT50" s="34"/>
      <c r="AU50" s="34"/>
      <c r="AV50" s="34"/>
      <c r="AW50" s="34"/>
      <c r="AX50" s="34">
        <v>109.27044905383062</v>
      </c>
      <c r="AY50" s="34">
        <v>4353.7589573800005</v>
      </c>
      <c r="AZ50" s="34">
        <v>1804.6431159000001</v>
      </c>
      <c r="BA50" s="34">
        <f t="shared" ref="BA50:BA113" si="6">AY50/$I50</f>
        <v>329.08897435005508</v>
      </c>
      <c r="BB50" s="34">
        <f t="shared" ref="BB50:BB113" si="7">AZ50/$I50</f>
        <v>136.40813786273733</v>
      </c>
      <c r="BC50" s="34"/>
      <c r="BD50" s="34"/>
      <c r="BE50" s="34">
        <v>1046797</v>
      </c>
    </row>
    <row r="51" spans="1:57" x14ac:dyDescent="0.25">
      <c r="A51" s="27">
        <v>35462</v>
      </c>
      <c r="B51" s="16">
        <v>1997</v>
      </c>
      <c r="C51" s="16">
        <v>2</v>
      </c>
      <c r="D51" s="34"/>
      <c r="E51" s="34"/>
      <c r="F51" s="34">
        <v>58.78</v>
      </c>
      <c r="G51" s="34"/>
      <c r="H51" s="34">
        <v>86.629021385409757</v>
      </c>
      <c r="I51" s="34">
        <v>13.280599207405126</v>
      </c>
      <c r="J51" s="34"/>
      <c r="K51" s="34"/>
      <c r="L51" s="34">
        <v>5064</v>
      </c>
      <c r="M51" s="34"/>
      <c r="N51" s="34">
        <v>1884.3977620000001</v>
      </c>
      <c r="O51" s="34">
        <v>571.927954</v>
      </c>
      <c r="P51" s="34">
        <v>2026.635464</v>
      </c>
      <c r="Q51" s="34">
        <v>526.44739500000003</v>
      </c>
      <c r="R51" s="34">
        <v>670.64120100000002</v>
      </c>
      <c r="S51" s="34">
        <v>56.624319999999997</v>
      </c>
      <c r="T51" s="34">
        <v>422.88871999999998</v>
      </c>
      <c r="U51" s="34">
        <v>269.03325599999999</v>
      </c>
      <c r="V51" s="34">
        <v>79.148241999999996</v>
      </c>
      <c r="W51" s="34">
        <v>1.85233</v>
      </c>
      <c r="X51" s="34">
        <v>68.974750611073773</v>
      </c>
      <c r="Y51" s="34">
        <v>78.296244322775138</v>
      </c>
      <c r="Z51" s="34">
        <f t="shared" si="0"/>
        <v>88.094583856061305</v>
      </c>
      <c r="AA51" s="34">
        <f>N51/$X51</f>
        <v>27.320109827225142</v>
      </c>
      <c r="AB51" s="34">
        <f>O51/$X51</f>
        <v>8.2918451887548823</v>
      </c>
      <c r="AC51" s="34">
        <f>P51/$Y51</f>
        <v>25.884197658896952</v>
      </c>
      <c r="AD51" s="34">
        <f>Q51/$Y51</f>
        <v>6.7237885999962943</v>
      </c>
      <c r="AE51" s="34">
        <f>R51/$Y51</f>
        <v>8.5654325670499762</v>
      </c>
      <c r="AF51" s="34">
        <f t="shared" si="3"/>
        <v>3.4360940084292455</v>
      </c>
      <c r="AG51" s="34">
        <v>85.5</v>
      </c>
      <c r="AH51" s="34">
        <f t="shared" si="5"/>
        <v>6.4379625244865517</v>
      </c>
      <c r="AI51" s="34">
        <v>1000.179</v>
      </c>
      <c r="AJ51" s="34">
        <f t="shared" si="4"/>
        <v>75.311285611443679</v>
      </c>
      <c r="AK51" s="34">
        <v>483.84400000000005</v>
      </c>
      <c r="AL51" s="34">
        <v>4851.66</v>
      </c>
      <c r="AM51" s="34">
        <v>22131</v>
      </c>
      <c r="AN51" s="34">
        <v>44.658315675765714</v>
      </c>
      <c r="AO51" s="34">
        <v>19426.993000000002</v>
      </c>
      <c r="AP51" s="34">
        <v>36233.234000000004</v>
      </c>
      <c r="AQ51" s="34">
        <f t="shared" si="1"/>
        <v>146280.9975408919</v>
      </c>
      <c r="AR51" s="34">
        <f t="shared" si="2"/>
        <v>272828.30717304326</v>
      </c>
      <c r="AS51" s="34"/>
      <c r="AT51" s="34"/>
      <c r="AU51" s="34"/>
      <c r="AV51" s="34"/>
      <c r="AW51" s="34"/>
      <c r="AX51" s="34">
        <v>110.94414540267523</v>
      </c>
      <c r="AY51" s="34">
        <v>3634.7622079300004</v>
      </c>
      <c r="AZ51" s="34">
        <v>1588.98921518</v>
      </c>
      <c r="BA51" s="34">
        <f t="shared" si="6"/>
        <v>273.68962432834314</v>
      </c>
      <c r="BB51" s="34">
        <f t="shared" si="7"/>
        <v>119.64740373265657</v>
      </c>
      <c r="BC51" s="34"/>
      <c r="BD51" s="34"/>
      <c r="BE51" s="34">
        <v>996988</v>
      </c>
    </row>
    <row r="52" spans="1:57" x14ac:dyDescent="0.25">
      <c r="A52" s="27">
        <v>35490</v>
      </c>
      <c r="B52" s="16">
        <v>1997</v>
      </c>
      <c r="C52" s="16">
        <v>3</v>
      </c>
      <c r="D52" s="34"/>
      <c r="E52" s="34"/>
      <c r="F52" s="34">
        <v>64.73</v>
      </c>
      <c r="G52" s="34"/>
      <c r="H52" s="34">
        <v>93.669695813496062</v>
      </c>
      <c r="I52" s="34">
        <v>13.21513882260232</v>
      </c>
      <c r="J52" s="34"/>
      <c r="K52" s="34"/>
      <c r="L52" s="34">
        <v>5675</v>
      </c>
      <c r="M52" s="34"/>
      <c r="N52" s="34">
        <v>1994.6755909999999</v>
      </c>
      <c r="O52" s="34">
        <v>589.39452300000005</v>
      </c>
      <c r="P52" s="34">
        <v>2133.055331</v>
      </c>
      <c r="Q52" s="34">
        <v>514.76041699999996</v>
      </c>
      <c r="R52" s="34">
        <v>704.93595300000004</v>
      </c>
      <c r="S52" s="34">
        <v>83.566503999999995</v>
      </c>
      <c r="T52" s="34">
        <v>416.550703</v>
      </c>
      <c r="U52" s="34">
        <v>318.37962900000002</v>
      </c>
      <c r="V52" s="34">
        <v>93.173783</v>
      </c>
      <c r="W52" s="34">
        <v>1.688342</v>
      </c>
      <c r="X52" s="34">
        <v>70.560676350558225</v>
      </c>
      <c r="Y52" s="34">
        <v>78.013999709854161</v>
      </c>
      <c r="Z52" s="34">
        <f t="shared" si="0"/>
        <v>90.446171985776942</v>
      </c>
      <c r="AA52" s="34">
        <f>N52/$X52</f>
        <v>28.268940919586573</v>
      </c>
      <c r="AB52" s="34">
        <f>O52/$X52</f>
        <v>8.3530169137237475</v>
      </c>
      <c r="AC52" s="34">
        <f>P52/$Y52</f>
        <v>27.341955789129575</v>
      </c>
      <c r="AD52" s="34">
        <f>Q52/$Y52</f>
        <v>6.5983082384504277</v>
      </c>
      <c r="AE52" s="34">
        <f>R52/$Y52</f>
        <v>9.0360186071956736</v>
      </c>
      <c r="AF52" s="34">
        <f t="shared" si="3"/>
        <v>4.0810576330415298</v>
      </c>
      <c r="AG52" s="34">
        <v>117</v>
      </c>
      <c r="AH52" s="34">
        <f t="shared" si="5"/>
        <v>8.8534824772245866</v>
      </c>
      <c r="AI52" s="34">
        <v>1172.0619999999999</v>
      </c>
      <c r="AJ52" s="34">
        <f t="shared" si="4"/>
        <v>88.690857942058145</v>
      </c>
      <c r="AK52" s="34">
        <v>506.43599999999998</v>
      </c>
      <c r="AL52" s="34">
        <v>5438.15</v>
      </c>
      <c r="AM52" s="34">
        <v>24667</v>
      </c>
      <c r="AN52" s="34">
        <v>44.609625803409685</v>
      </c>
      <c r="AO52" s="34">
        <v>19718.205999999998</v>
      </c>
      <c r="AP52" s="34">
        <v>36471.303999999996</v>
      </c>
      <c r="AQ52" s="34">
        <f t="shared" si="1"/>
        <v>149209.22333615785</v>
      </c>
      <c r="AR52" s="34">
        <f t="shared" si="2"/>
        <v>275981.2400731034</v>
      </c>
      <c r="AS52" s="34"/>
      <c r="AT52" s="34"/>
      <c r="AU52" s="34"/>
      <c r="AV52" s="34"/>
      <c r="AW52" s="34"/>
      <c r="AX52" s="34">
        <v>110.03035612750607</v>
      </c>
      <c r="AY52" s="34">
        <v>3531.3602539100002</v>
      </c>
      <c r="AZ52" s="34">
        <v>1585.9930945599999</v>
      </c>
      <c r="BA52" s="34">
        <f t="shared" si="6"/>
        <v>267.22082161332952</v>
      </c>
      <c r="BB52" s="34">
        <f t="shared" si="7"/>
        <v>120.01335104005263</v>
      </c>
      <c r="BC52" s="34"/>
      <c r="BD52" s="34"/>
      <c r="BE52" s="34">
        <v>1076010</v>
      </c>
    </row>
    <row r="53" spans="1:57" x14ac:dyDescent="0.25">
      <c r="A53" s="27">
        <v>35521</v>
      </c>
      <c r="B53" s="16">
        <v>1997</v>
      </c>
      <c r="C53" s="16">
        <v>4</v>
      </c>
      <c r="D53" s="34"/>
      <c r="E53" s="34"/>
      <c r="F53" s="34">
        <v>69.05</v>
      </c>
      <c r="G53" s="34"/>
      <c r="H53" s="34">
        <v>104.08287062511923</v>
      </c>
      <c r="I53" s="34">
        <v>13.171463695706322</v>
      </c>
      <c r="J53" s="34"/>
      <c r="K53" s="34"/>
      <c r="L53" s="34">
        <v>5654</v>
      </c>
      <c r="M53" s="34"/>
      <c r="N53" s="34">
        <v>2420.2429069999998</v>
      </c>
      <c r="O53" s="34">
        <v>733.22970699999996</v>
      </c>
      <c r="P53" s="34">
        <v>2529.0433419999999</v>
      </c>
      <c r="Q53" s="34">
        <v>626.59549000000004</v>
      </c>
      <c r="R53" s="34">
        <v>825.68884800000001</v>
      </c>
      <c r="S53" s="34">
        <v>75.096267999999995</v>
      </c>
      <c r="T53" s="34">
        <v>509.07241900000002</v>
      </c>
      <c r="U53" s="34">
        <v>364.230615</v>
      </c>
      <c r="V53" s="34">
        <v>126.16838199999999</v>
      </c>
      <c r="W53" s="34">
        <v>2.1913200000000002</v>
      </c>
      <c r="X53" s="34">
        <v>70.179064321205942</v>
      </c>
      <c r="Y53" s="34">
        <v>78.061005428758364</v>
      </c>
      <c r="Z53" s="34">
        <f t="shared" si="0"/>
        <v>89.902844494174758</v>
      </c>
      <c r="AA53" s="34">
        <f>N53/$X53</f>
        <v>34.486679616055774</v>
      </c>
      <c r="AB53" s="34">
        <f>O53/$X53</f>
        <v>10.44798351320339</v>
      </c>
      <c r="AC53" s="34">
        <f>P53/$Y53</f>
        <v>32.398293208100007</v>
      </c>
      <c r="AD53" s="34">
        <f>Q53/$Y53</f>
        <v>8.0269974305142213</v>
      </c>
      <c r="AE53" s="34">
        <f>R53/$Y53</f>
        <v>10.577481592311248</v>
      </c>
      <c r="AF53" s="34">
        <f t="shared" si="3"/>
        <v>4.6659739136003262</v>
      </c>
      <c r="AG53" s="34">
        <v>119.6</v>
      </c>
      <c r="AH53" s="34">
        <f t="shared" si="5"/>
        <v>9.0802360894019394</v>
      </c>
      <c r="AI53" s="34">
        <v>1058.9670000000001</v>
      </c>
      <c r="AJ53" s="34">
        <f t="shared" si="4"/>
        <v>80.39858169636878</v>
      </c>
      <c r="AK53" s="34">
        <v>533.46500000000003</v>
      </c>
      <c r="AL53" s="34">
        <v>5331.1</v>
      </c>
      <c r="AM53" s="34">
        <v>27342</v>
      </c>
      <c r="AN53" s="34">
        <v>44.773547204162888</v>
      </c>
      <c r="AO53" s="34">
        <v>20008.972000000002</v>
      </c>
      <c r="AP53" s="34">
        <v>37623.771000000001</v>
      </c>
      <c r="AQ53" s="34">
        <f t="shared" si="1"/>
        <v>151911.52982126499</v>
      </c>
      <c r="AR53" s="34">
        <f t="shared" si="2"/>
        <v>285646.08967691817</v>
      </c>
      <c r="AS53" s="34"/>
      <c r="AT53" s="34"/>
      <c r="AU53" s="34"/>
      <c r="AV53" s="34"/>
      <c r="AW53" s="34"/>
      <c r="AX53" s="34">
        <v>115.67371826798089</v>
      </c>
      <c r="AY53" s="34">
        <v>3939.7773425899995</v>
      </c>
      <c r="AZ53" s="34">
        <v>1613.2213633700001</v>
      </c>
      <c r="BA53" s="34">
        <f t="shared" si="6"/>
        <v>299.11461881600155</v>
      </c>
      <c r="BB53" s="34">
        <f t="shared" si="7"/>
        <v>122.47851876142538</v>
      </c>
      <c r="BC53" s="34"/>
      <c r="BD53" s="34"/>
      <c r="BE53" s="34">
        <v>1218636</v>
      </c>
    </row>
    <row r="54" spans="1:57" x14ac:dyDescent="0.25">
      <c r="A54" s="27">
        <v>35551</v>
      </c>
      <c r="B54" s="16">
        <v>1997</v>
      </c>
      <c r="C54" s="16">
        <v>5</v>
      </c>
      <c r="D54" s="34"/>
      <c r="E54" s="34"/>
      <c r="F54" s="34">
        <v>69.02</v>
      </c>
      <c r="G54" s="34"/>
      <c r="H54" s="34">
        <v>96.855991188795031</v>
      </c>
      <c r="I54" s="34">
        <v>13.160531837597025</v>
      </c>
      <c r="J54" s="34"/>
      <c r="K54" s="34"/>
      <c r="L54" s="34">
        <v>5908</v>
      </c>
      <c r="M54" s="34"/>
      <c r="N54" s="34">
        <v>2562.9756619999998</v>
      </c>
      <c r="O54" s="34">
        <v>880.49386400000003</v>
      </c>
      <c r="P54" s="34">
        <v>2543.8848349999998</v>
      </c>
      <c r="Q54" s="34">
        <v>611.87228300000004</v>
      </c>
      <c r="R54" s="34">
        <v>828.25139000000001</v>
      </c>
      <c r="S54" s="34">
        <v>95.054723999999993</v>
      </c>
      <c r="T54" s="34">
        <v>502.15013900000002</v>
      </c>
      <c r="U54" s="34">
        <v>366.77869299999998</v>
      </c>
      <c r="V54" s="34">
        <v>137.19368900000001</v>
      </c>
      <c r="W54" s="34">
        <v>2.583917</v>
      </c>
      <c r="X54" s="34">
        <v>69.236559644852889</v>
      </c>
      <c r="Y54" s="34">
        <v>78.350380060102751</v>
      </c>
      <c r="Z54" s="34">
        <f t="shared" si="0"/>
        <v>88.367866999166267</v>
      </c>
      <c r="AA54" s="34">
        <f>N54/$X54</f>
        <v>37.017663430226982</v>
      </c>
      <c r="AB54" s="34">
        <f>O54/$X54</f>
        <v>12.717181045916639</v>
      </c>
      <c r="AC54" s="34">
        <f>P54/$Y54</f>
        <v>32.468059925792062</v>
      </c>
      <c r="AD54" s="34">
        <f>Q54/$Y54</f>
        <v>7.8094360554553974</v>
      </c>
      <c r="AE54" s="34">
        <f>R54/$Y54</f>
        <v>10.571121535908908</v>
      </c>
      <c r="AF54" s="34">
        <f t="shared" si="3"/>
        <v>4.6812624612496228</v>
      </c>
      <c r="AG54" s="34">
        <v>131.69999999999999</v>
      </c>
      <c r="AH54" s="34">
        <f t="shared" si="5"/>
        <v>10.007194361534786</v>
      </c>
      <c r="AI54" s="34">
        <v>1101.202</v>
      </c>
      <c r="AJ54" s="34">
        <f t="shared" si="4"/>
        <v>83.674581968950875</v>
      </c>
      <c r="AK54" s="34">
        <v>527.27099999999996</v>
      </c>
      <c r="AL54" s="34">
        <v>5564.59</v>
      </c>
      <c r="AM54" s="34">
        <v>27697</v>
      </c>
      <c r="AN54" s="34">
        <v>45.053639263899846</v>
      </c>
      <c r="AO54" s="34">
        <v>21782.249</v>
      </c>
      <c r="AP54" s="34">
        <v>39955.387999999999</v>
      </c>
      <c r="AQ54" s="34">
        <f t="shared" si="1"/>
        <v>165511.92055759055</v>
      </c>
      <c r="AR54" s="34">
        <f t="shared" si="2"/>
        <v>303600.10137170437</v>
      </c>
      <c r="AS54" s="34"/>
      <c r="AT54" s="34"/>
      <c r="AU54" s="34"/>
      <c r="AV54" s="34"/>
      <c r="AW54" s="34"/>
      <c r="AX54" s="34">
        <v>117.14814705719692</v>
      </c>
      <c r="AY54" s="34">
        <v>4600.9305080600006</v>
      </c>
      <c r="AZ54" s="34">
        <v>1751.58095073</v>
      </c>
      <c r="BA54" s="34">
        <f t="shared" si="6"/>
        <v>349.60065176971466</v>
      </c>
      <c r="BB54" s="34">
        <f t="shared" si="7"/>
        <v>133.0934777062794</v>
      </c>
      <c r="BC54" s="34"/>
      <c r="BD54" s="34"/>
      <c r="BE54" s="34">
        <v>1143246</v>
      </c>
    </row>
    <row r="55" spans="1:57" x14ac:dyDescent="0.25">
      <c r="A55" s="27">
        <v>35582</v>
      </c>
      <c r="B55" s="16">
        <v>1997</v>
      </c>
      <c r="C55" s="16">
        <v>6</v>
      </c>
      <c r="D55" s="34"/>
      <c r="E55" s="34"/>
      <c r="F55" s="34">
        <v>67.8</v>
      </c>
      <c r="G55" s="34"/>
      <c r="H55" s="34">
        <v>87.749515822319239</v>
      </c>
      <c r="I55" s="34">
        <v>13.19048983631521</v>
      </c>
      <c r="J55" s="34"/>
      <c r="K55" s="34"/>
      <c r="L55" s="34">
        <v>5903</v>
      </c>
      <c r="M55" s="34"/>
      <c r="N55" s="34">
        <v>2265.186338</v>
      </c>
      <c r="O55" s="34">
        <v>829.56592599999999</v>
      </c>
      <c r="P55" s="34">
        <v>2446.7506370000001</v>
      </c>
      <c r="Q55" s="34">
        <v>591.36351500000001</v>
      </c>
      <c r="R55" s="34">
        <v>821.39632500000005</v>
      </c>
      <c r="S55" s="34">
        <v>94.610522000000003</v>
      </c>
      <c r="T55" s="34">
        <v>473.46169099999997</v>
      </c>
      <c r="U55" s="34">
        <v>334.50656199999997</v>
      </c>
      <c r="V55" s="34">
        <v>129.65633800000001</v>
      </c>
      <c r="W55" s="34">
        <v>1.755684</v>
      </c>
      <c r="X55" s="34">
        <v>67.396037061453896</v>
      </c>
      <c r="Y55" s="34">
        <v>78.212503119127433</v>
      </c>
      <c r="Z55" s="34">
        <f t="shared" si="0"/>
        <v>86.17041313560992</v>
      </c>
      <c r="AA55" s="34">
        <f>N55/$X55</f>
        <v>33.610082087386374</v>
      </c>
      <c r="AB55" s="34">
        <f>O55/$X55</f>
        <v>12.308823517969978</v>
      </c>
      <c r="AC55" s="34">
        <f>P55/$Y55</f>
        <v>31.283369530742323</v>
      </c>
      <c r="AD55" s="34">
        <f>Q55/$Y55</f>
        <v>7.5609843876148464</v>
      </c>
      <c r="AE55" s="34">
        <f>R55/$Y55</f>
        <v>10.502110177306442</v>
      </c>
      <c r="AF55" s="34">
        <f t="shared" si="3"/>
        <v>4.2768937018996134</v>
      </c>
      <c r="AG55" s="34">
        <v>146.19999999999999</v>
      </c>
      <c r="AH55" s="34">
        <f t="shared" si="5"/>
        <v>11.083743046258338</v>
      </c>
      <c r="AI55" s="34">
        <v>1069.056</v>
      </c>
      <c r="AJ55" s="34">
        <f t="shared" si="4"/>
        <v>81.047482941592023</v>
      </c>
      <c r="AK55" s="34">
        <v>443.84399999999999</v>
      </c>
      <c r="AL55" s="34">
        <v>5565.9</v>
      </c>
      <c r="AM55" s="34">
        <v>26798</v>
      </c>
      <c r="AN55" s="34">
        <v>44.871118042089591</v>
      </c>
      <c r="AO55" s="34">
        <v>21025.871999999999</v>
      </c>
      <c r="AP55" s="34">
        <v>40209.459000000003</v>
      </c>
      <c r="AQ55" s="34">
        <f t="shared" si="1"/>
        <v>159401.75278489597</v>
      </c>
      <c r="AR55" s="34">
        <f t="shared" si="2"/>
        <v>304836.73843027343</v>
      </c>
      <c r="AS55" s="34"/>
      <c r="AT55" s="34"/>
      <c r="AU55" s="34"/>
      <c r="AV55" s="34"/>
      <c r="AW55" s="34"/>
      <c r="AX55" s="34">
        <v>117.57197866478649</v>
      </c>
      <c r="AY55" s="34">
        <v>3908.6077910999998</v>
      </c>
      <c r="AZ55" s="34">
        <v>1673.85599439</v>
      </c>
      <c r="BA55" s="34">
        <f t="shared" si="6"/>
        <v>296.32013970694794</v>
      </c>
      <c r="BB55" s="34">
        <f t="shared" si="7"/>
        <v>126.89869862009574</v>
      </c>
      <c r="BC55" s="34"/>
      <c r="BD55" s="34"/>
      <c r="BE55" s="34">
        <v>1039182</v>
      </c>
    </row>
    <row r="56" spans="1:57" x14ac:dyDescent="0.25">
      <c r="A56" s="27">
        <v>35612</v>
      </c>
      <c r="B56" s="16">
        <v>1997</v>
      </c>
      <c r="C56" s="16">
        <v>7</v>
      </c>
      <c r="D56" s="34"/>
      <c r="E56" s="34"/>
      <c r="F56" s="34">
        <v>74.63</v>
      </c>
      <c r="G56" s="34"/>
      <c r="H56" s="34">
        <v>102.46651463619369</v>
      </c>
      <c r="I56" s="34">
        <v>13.219807092153784</v>
      </c>
      <c r="J56" s="34"/>
      <c r="K56" s="34"/>
      <c r="L56" s="34">
        <v>6146</v>
      </c>
      <c r="M56" s="34"/>
      <c r="N56" s="34">
        <v>2357.7206780000001</v>
      </c>
      <c r="O56" s="34">
        <v>894.26082099999996</v>
      </c>
      <c r="P56" s="34">
        <v>2733.5564140000001</v>
      </c>
      <c r="Q56" s="34">
        <v>617.12301500000001</v>
      </c>
      <c r="R56" s="34">
        <v>916.83931500000006</v>
      </c>
      <c r="S56" s="34">
        <v>87.226196999999999</v>
      </c>
      <c r="T56" s="34">
        <v>552.22439099999997</v>
      </c>
      <c r="U56" s="34">
        <v>433.26053100000001</v>
      </c>
      <c r="V56" s="34">
        <v>124.86957700000001</v>
      </c>
      <c r="W56" s="34">
        <v>2.013388</v>
      </c>
      <c r="X56" s="34">
        <v>66.519522414200466</v>
      </c>
      <c r="Y56" s="34">
        <v>78.011613086408886</v>
      </c>
      <c r="Z56" s="34">
        <f t="shared" si="0"/>
        <v>85.268743693994239</v>
      </c>
      <c r="AA56" s="34">
        <f>N56/$X56</f>
        <v>35.444040973701853</v>
      </c>
      <c r="AB56" s="34">
        <f>O56/$X56</f>
        <v>13.443584507893201</v>
      </c>
      <c r="AC56" s="34">
        <f>P56/$Y56</f>
        <v>35.040378039256801</v>
      </c>
      <c r="AD56" s="34">
        <f>Q56/$Y56</f>
        <v>7.9106557419399728</v>
      </c>
      <c r="AE56" s="34">
        <f>R56/$Y56</f>
        <v>11.752600397898078</v>
      </c>
      <c r="AF56" s="34">
        <f t="shared" si="3"/>
        <v>5.5537953114762892</v>
      </c>
      <c r="AG56" s="34">
        <v>156.6</v>
      </c>
      <c r="AH56" s="34">
        <f t="shared" si="5"/>
        <v>11.845861207229353</v>
      </c>
      <c r="AI56" s="34">
        <v>1090.7249999999999</v>
      </c>
      <c r="AJ56" s="34">
        <f t="shared" si="4"/>
        <v>82.506877172766508</v>
      </c>
      <c r="AK56" s="34">
        <v>562.72899999999993</v>
      </c>
      <c r="AL56" s="34">
        <v>5821.92</v>
      </c>
      <c r="AM56" s="34">
        <v>30673</v>
      </c>
      <c r="AN56" s="34">
        <v>44.280693811400987</v>
      </c>
      <c r="AO56" s="34">
        <v>21326.512999999999</v>
      </c>
      <c r="AP56" s="34">
        <v>41222.186999999998</v>
      </c>
      <c r="AQ56" s="34">
        <f t="shared" si="1"/>
        <v>161322.42211505267</v>
      </c>
      <c r="AR56" s="34">
        <f t="shared" si="2"/>
        <v>311821.39582404477</v>
      </c>
      <c r="AS56" s="34"/>
      <c r="AT56" s="34"/>
      <c r="AU56" s="34"/>
      <c r="AV56" s="34"/>
      <c r="AW56" s="34"/>
      <c r="AX56" s="34">
        <v>123.94826543133706</v>
      </c>
      <c r="AY56" s="34">
        <v>4136.1275209100004</v>
      </c>
      <c r="AZ56" s="34">
        <v>1650.0693032900001</v>
      </c>
      <c r="BA56" s="34">
        <f t="shared" si="6"/>
        <v>312.87351563283198</v>
      </c>
      <c r="BB56" s="34">
        <f t="shared" si="7"/>
        <v>124.81795625212631</v>
      </c>
      <c r="BC56" s="34"/>
      <c r="BD56" s="34"/>
      <c r="BE56" s="34">
        <v>1090037</v>
      </c>
    </row>
    <row r="57" spans="1:57" x14ac:dyDescent="0.25">
      <c r="A57" s="27">
        <v>35643</v>
      </c>
      <c r="B57" s="16">
        <v>1997</v>
      </c>
      <c r="C57" s="16">
        <v>8</v>
      </c>
      <c r="D57" s="34"/>
      <c r="E57" s="34"/>
      <c r="F57" s="34">
        <v>72.42</v>
      </c>
      <c r="G57" s="34"/>
      <c r="H57" s="34">
        <v>110.95843268801585</v>
      </c>
      <c r="I57" s="34">
        <v>13.241566197289991</v>
      </c>
      <c r="J57" s="34"/>
      <c r="K57" s="34"/>
      <c r="L57" s="34">
        <v>6021</v>
      </c>
      <c r="M57" s="34"/>
      <c r="N57" s="34">
        <v>2356.2175849999999</v>
      </c>
      <c r="O57" s="34">
        <v>891.78239299999996</v>
      </c>
      <c r="P57" s="34">
        <v>2693.938373</v>
      </c>
      <c r="Q57" s="34">
        <v>689.22685000000001</v>
      </c>
      <c r="R57" s="34">
        <v>853.96563200000003</v>
      </c>
      <c r="S57" s="34">
        <v>83.525188</v>
      </c>
      <c r="T57" s="34">
        <v>507.32174800000001</v>
      </c>
      <c r="U57" s="34">
        <v>407.00075199999998</v>
      </c>
      <c r="V57" s="34">
        <v>150.843073</v>
      </c>
      <c r="W57" s="34">
        <v>2.0551300000000001</v>
      </c>
      <c r="X57" s="34">
        <v>66.952252625161776</v>
      </c>
      <c r="Y57" s="34">
        <v>78.44120615214122</v>
      </c>
      <c r="Z57" s="34">
        <f t="shared" si="0"/>
        <v>85.353420618372482</v>
      </c>
      <c r="AA57" s="34">
        <f>N57/$X57</f>
        <v>35.192506489535113</v>
      </c>
      <c r="AB57" s="34">
        <f>O57/$X57</f>
        <v>13.319677203285812</v>
      </c>
      <c r="AC57" s="34">
        <f>P57/$Y57</f>
        <v>34.343408332795804</v>
      </c>
      <c r="AD57" s="34">
        <f>Q57/$Y57</f>
        <v>8.7865406947364502</v>
      </c>
      <c r="AE57" s="34">
        <f>R57/$Y57</f>
        <v>10.886696850934248</v>
      </c>
      <c r="AF57" s="34">
        <f t="shared" si="3"/>
        <v>5.1886090482927898</v>
      </c>
      <c r="AG57" s="34">
        <v>152.30000000000001</v>
      </c>
      <c r="AH57" s="34">
        <f t="shared" si="5"/>
        <v>11.501660583864288</v>
      </c>
      <c r="AI57" s="34">
        <v>1133.105</v>
      </c>
      <c r="AJ57" s="34">
        <f t="shared" si="4"/>
        <v>85.571826105578083</v>
      </c>
      <c r="AK57" s="34">
        <v>585.36900000000003</v>
      </c>
      <c r="AL57" s="34">
        <v>5655.3</v>
      </c>
      <c r="AM57" s="34">
        <v>30762</v>
      </c>
      <c r="AN57" s="34">
        <v>43.736577526623677</v>
      </c>
      <c r="AO57" s="34">
        <v>21313.913</v>
      </c>
      <c r="AP57" s="34">
        <v>41589.741000000002</v>
      </c>
      <c r="AQ57" s="34">
        <f t="shared" si="1"/>
        <v>160962.17533815667</v>
      </c>
      <c r="AR57" s="34">
        <f t="shared" si="2"/>
        <v>314084.75689614215</v>
      </c>
      <c r="AS57" s="34"/>
      <c r="AT57" s="34"/>
      <c r="AU57" s="34"/>
      <c r="AV57" s="34"/>
      <c r="AW57" s="34"/>
      <c r="AX57" s="34">
        <v>122.32416581878674</v>
      </c>
      <c r="AY57" s="34">
        <v>4009.2686883499996</v>
      </c>
      <c r="AZ57" s="34">
        <v>1751.3171034300001</v>
      </c>
      <c r="BA57" s="34">
        <f t="shared" si="6"/>
        <v>302.77903902111922</v>
      </c>
      <c r="BB57" s="34">
        <f t="shared" si="7"/>
        <v>132.25906039637692</v>
      </c>
      <c r="BC57" s="34"/>
      <c r="BD57" s="34"/>
      <c r="BE57" s="34">
        <v>1004227</v>
      </c>
    </row>
    <row r="58" spans="1:57" x14ac:dyDescent="0.25">
      <c r="A58" s="27">
        <v>35674</v>
      </c>
      <c r="B58" s="16">
        <v>1997</v>
      </c>
      <c r="C58" s="16">
        <v>9</v>
      </c>
      <c r="D58" s="34"/>
      <c r="E58" s="34"/>
      <c r="F58" s="34">
        <v>74.34</v>
      </c>
      <c r="G58" s="34"/>
      <c r="H58" s="34">
        <v>118.30143584846758</v>
      </c>
      <c r="I58" s="34">
        <v>13.235224150420361</v>
      </c>
      <c r="J58" s="34"/>
      <c r="K58" s="34"/>
      <c r="L58" s="34">
        <v>5589</v>
      </c>
      <c r="M58" s="34"/>
      <c r="N58" s="34">
        <v>2276.578857</v>
      </c>
      <c r="O58" s="34">
        <v>887.29100900000003</v>
      </c>
      <c r="P58" s="34">
        <v>2766.8456860000001</v>
      </c>
      <c r="Q58" s="34">
        <v>716.66658600000005</v>
      </c>
      <c r="R58" s="34">
        <v>887.08315900000002</v>
      </c>
      <c r="S58" s="34">
        <v>68.075101000000004</v>
      </c>
      <c r="T58" s="34">
        <v>500.91322000000002</v>
      </c>
      <c r="U58" s="34">
        <v>440.47811200000001</v>
      </c>
      <c r="V58" s="34">
        <v>151.56426500000001</v>
      </c>
      <c r="W58" s="34">
        <v>2.0652430000000002</v>
      </c>
      <c r="X58" s="34">
        <v>67.713417730661462</v>
      </c>
      <c r="Y58" s="34">
        <v>78.765618165687954</v>
      </c>
      <c r="Z58" s="34">
        <f t="shared" si="0"/>
        <v>85.968242626144871</v>
      </c>
      <c r="AA58" s="34">
        <f>N58/$X58</f>
        <v>33.620793829302421</v>
      </c>
      <c r="AB58" s="34">
        <f>O58/$X58</f>
        <v>13.103621685871925</v>
      </c>
      <c r="AC58" s="34">
        <f>P58/$Y58</f>
        <v>35.127581683924362</v>
      </c>
      <c r="AD58" s="34">
        <f>Q58/$Y58</f>
        <v>9.0987235635280754</v>
      </c>
      <c r="AE58" s="34">
        <f>R58/$Y58</f>
        <v>11.262314441993842</v>
      </c>
      <c r="AF58" s="34">
        <f t="shared" si="3"/>
        <v>5.5922637599749327</v>
      </c>
      <c r="AG58" s="34">
        <v>128</v>
      </c>
      <c r="AH58" s="34">
        <f t="shared" si="5"/>
        <v>9.6711622368658272</v>
      </c>
      <c r="AI58" s="34">
        <v>1034.4259999999999</v>
      </c>
      <c r="AJ58" s="34">
        <f t="shared" si="4"/>
        <v>78.157044281501328</v>
      </c>
      <c r="AK58" s="34">
        <v>635.61700000000008</v>
      </c>
      <c r="AL58" s="34">
        <v>5361.91</v>
      </c>
      <c r="AM58" s="34">
        <v>31352</v>
      </c>
      <c r="AN58" s="34">
        <v>44.297241208393302</v>
      </c>
      <c r="AO58" s="34">
        <v>21399.295999999998</v>
      </c>
      <c r="AP58" s="34">
        <v>41740.350999999995</v>
      </c>
      <c r="AQ58" s="34">
        <f t="shared" si="1"/>
        <v>161684.42450837026</v>
      </c>
      <c r="AR58" s="34">
        <f t="shared" si="2"/>
        <v>315373.20808181621</v>
      </c>
      <c r="AS58" s="34"/>
      <c r="AT58" s="34"/>
      <c r="AU58" s="34"/>
      <c r="AV58" s="34"/>
      <c r="AW58" s="34"/>
      <c r="AX58" s="34">
        <v>124.62867447752546</v>
      </c>
      <c r="AY58" s="34">
        <v>4083.2625197500001</v>
      </c>
      <c r="AZ58" s="34">
        <v>1924.5958693499999</v>
      </c>
      <c r="BA58" s="34">
        <f t="shared" si="6"/>
        <v>308.51479909543599</v>
      </c>
      <c r="BB58" s="34">
        <f t="shared" si="7"/>
        <v>145.41467885066936</v>
      </c>
      <c r="BC58" s="34"/>
      <c r="BD58" s="34"/>
      <c r="BE58" s="34">
        <v>1064479</v>
      </c>
    </row>
    <row r="59" spans="1:57" x14ac:dyDescent="0.25">
      <c r="A59" s="27">
        <v>35704</v>
      </c>
      <c r="B59" s="16">
        <v>1997</v>
      </c>
      <c r="C59" s="16">
        <v>10</v>
      </c>
      <c r="D59" s="34"/>
      <c r="E59" s="34"/>
      <c r="F59" s="34">
        <v>77.760000000000005</v>
      </c>
      <c r="G59" s="34"/>
      <c r="H59" s="34">
        <v>130.59974971204787</v>
      </c>
      <c r="I59" s="34">
        <v>13.21448500333741</v>
      </c>
      <c r="J59" s="34"/>
      <c r="K59" s="34"/>
      <c r="L59" s="34">
        <v>5866</v>
      </c>
      <c r="M59" s="34"/>
      <c r="N59" s="34">
        <v>2373.9502929999999</v>
      </c>
      <c r="O59" s="34">
        <v>863.08071199999995</v>
      </c>
      <c r="P59" s="34">
        <v>2836.1655329999999</v>
      </c>
      <c r="Q59" s="34">
        <v>736.77868000000001</v>
      </c>
      <c r="R59" s="34">
        <v>896.21247800000003</v>
      </c>
      <c r="S59" s="34">
        <v>61.854512999999997</v>
      </c>
      <c r="T59" s="34">
        <v>516.92054499999995</v>
      </c>
      <c r="U59" s="34">
        <v>485.71371199999999</v>
      </c>
      <c r="V59" s="34">
        <v>136.76051799999999</v>
      </c>
      <c r="W59" s="34">
        <v>1.925087</v>
      </c>
      <c r="X59" s="34">
        <v>67.384669709897935</v>
      </c>
      <c r="Y59" s="34">
        <v>78.790833724375389</v>
      </c>
      <c r="Z59" s="34">
        <f t="shared" si="0"/>
        <v>85.523488614959604</v>
      </c>
      <c r="AA59" s="34">
        <f>N59/$X59</f>
        <v>35.229827544161687</v>
      </c>
      <c r="AB59" s="34">
        <f>O59/$X59</f>
        <v>12.808265080406331</v>
      </c>
      <c r="AC59" s="34">
        <f>P59/$Y59</f>
        <v>35.99613557741273</v>
      </c>
      <c r="AD59" s="34">
        <f>Q59/$Y59</f>
        <v>9.351070996118473</v>
      </c>
      <c r="AE59" s="34">
        <f>R59/$Y59</f>
        <v>11.374577925334737</v>
      </c>
      <c r="AF59" s="34">
        <f t="shared" si="3"/>
        <v>6.1645966801051317</v>
      </c>
      <c r="AG59" s="34">
        <v>144.5</v>
      </c>
      <c r="AH59" s="34">
        <f t="shared" si="5"/>
        <v>10.934970221200865</v>
      </c>
      <c r="AI59" s="34">
        <v>1114.8320000000001</v>
      </c>
      <c r="AJ59" s="34">
        <f t="shared" si="4"/>
        <v>84.36439253731352</v>
      </c>
      <c r="AK59" s="34">
        <v>699.82600000000002</v>
      </c>
      <c r="AL59" s="34">
        <v>5548.72</v>
      </c>
      <c r="AM59" s="34">
        <v>29407</v>
      </c>
      <c r="AN59" s="34">
        <v>44.709592718656374</v>
      </c>
      <c r="AO59" s="34">
        <v>21226.948</v>
      </c>
      <c r="AP59" s="34">
        <v>41090.777999999998</v>
      </c>
      <c r="AQ59" s="34">
        <f t="shared" si="1"/>
        <v>160633.94066918982</v>
      </c>
      <c r="AR59" s="34">
        <f t="shared" si="2"/>
        <v>310952.54933977552</v>
      </c>
      <c r="AS59" s="34"/>
      <c r="AT59" s="34"/>
      <c r="AU59" s="34"/>
      <c r="AV59" s="34"/>
      <c r="AW59" s="34"/>
      <c r="AX59" s="34">
        <v>124.75282923843488</v>
      </c>
      <c r="AY59" s="34">
        <v>3961.8721024100005</v>
      </c>
      <c r="AZ59" s="34">
        <v>1662.0062638100001</v>
      </c>
      <c r="BA59" s="34">
        <f t="shared" si="6"/>
        <v>299.81282671321674</v>
      </c>
      <c r="BB59" s="34">
        <f t="shared" si="7"/>
        <v>125.77155018831598</v>
      </c>
      <c r="BC59" s="34"/>
      <c r="BD59" s="34"/>
      <c r="BE59" s="34">
        <v>1070150</v>
      </c>
    </row>
    <row r="60" spans="1:57" x14ac:dyDescent="0.25">
      <c r="A60" s="27">
        <v>35735</v>
      </c>
      <c r="B60" s="16">
        <v>1997</v>
      </c>
      <c r="C60" s="16">
        <v>11</v>
      </c>
      <c r="D60" s="34"/>
      <c r="E60" s="34"/>
      <c r="F60" s="34">
        <v>71.209999999999994</v>
      </c>
      <c r="G60" s="34"/>
      <c r="H60" s="34">
        <v>118.4671890034449</v>
      </c>
      <c r="I60" s="34">
        <v>13.188946822850021</v>
      </c>
      <c r="J60" s="34"/>
      <c r="K60" s="34"/>
      <c r="L60" s="34">
        <v>5659</v>
      </c>
      <c r="M60" s="34"/>
      <c r="N60" s="34">
        <v>2022.435923</v>
      </c>
      <c r="O60" s="34">
        <v>682.81070799999998</v>
      </c>
      <c r="P60" s="34">
        <v>2799.4782409999998</v>
      </c>
      <c r="Q60" s="34">
        <v>743.01234699999998</v>
      </c>
      <c r="R60" s="34">
        <v>846.70119</v>
      </c>
      <c r="S60" s="34">
        <v>94.604139000000004</v>
      </c>
      <c r="T60" s="34">
        <v>485.750787</v>
      </c>
      <c r="U60" s="34">
        <v>463.04708399999998</v>
      </c>
      <c r="V60" s="34">
        <v>164.71498199999999</v>
      </c>
      <c r="W60" s="34">
        <v>1.6477120000000001</v>
      </c>
      <c r="X60" s="34">
        <v>68.527802720323407</v>
      </c>
      <c r="Y60" s="34">
        <v>78.597659458845982</v>
      </c>
      <c r="Z60" s="34">
        <f t="shared" si="0"/>
        <v>87.188095920597746</v>
      </c>
      <c r="AA60" s="34">
        <f>N60/$X60</f>
        <v>29.512633452643925</v>
      </c>
      <c r="AB60" s="34">
        <f>O60/$X60</f>
        <v>9.9639953550925338</v>
      </c>
      <c r="AC60" s="34">
        <f>P60/$Y60</f>
        <v>35.61783213742919</v>
      </c>
      <c r="AD60" s="34">
        <f>Q60/$Y60</f>
        <v>9.453364796302159</v>
      </c>
      <c r="AE60" s="34">
        <f>R60/$Y60</f>
        <v>10.772600556169689</v>
      </c>
      <c r="AF60" s="34">
        <f t="shared" si="3"/>
        <v>5.8913597069955133</v>
      </c>
      <c r="AG60" s="34">
        <v>136.4</v>
      </c>
      <c r="AH60" s="34">
        <f t="shared" si="5"/>
        <v>10.341993324568209</v>
      </c>
      <c r="AI60" s="34">
        <v>1149.6400000000001</v>
      </c>
      <c r="AJ60" s="34">
        <f t="shared" si="4"/>
        <v>87.166929660238978</v>
      </c>
      <c r="AK60" s="34">
        <v>618.39300000000003</v>
      </c>
      <c r="AL60" s="34">
        <v>5454.31</v>
      </c>
      <c r="AM60" s="34">
        <v>26380</v>
      </c>
      <c r="AN60" s="34">
        <v>44.823798171290385</v>
      </c>
      <c r="AO60" s="34">
        <v>21167.438999999998</v>
      </c>
      <c r="AP60" s="34">
        <v>40795.705999999998</v>
      </c>
      <c r="AQ60" s="34">
        <f t="shared" si="1"/>
        <v>160493.77773915304</v>
      </c>
      <c r="AR60" s="34">
        <f t="shared" si="2"/>
        <v>309317.38938639825</v>
      </c>
      <c r="AS60" s="34"/>
      <c r="AT60" s="34"/>
      <c r="AU60" s="34"/>
      <c r="AV60" s="34"/>
      <c r="AW60" s="34"/>
      <c r="AX60" s="34">
        <v>121.05412532402428</v>
      </c>
      <c r="AY60" s="34">
        <v>4117.01302098</v>
      </c>
      <c r="AZ60" s="34">
        <v>1721.0118601900001</v>
      </c>
      <c r="BA60" s="34">
        <f t="shared" si="6"/>
        <v>312.15631363735741</v>
      </c>
      <c r="BB60" s="34">
        <f t="shared" si="7"/>
        <v>130.48895285621478</v>
      </c>
      <c r="BC60" s="34"/>
      <c r="BD60" s="34"/>
      <c r="BE60" s="34">
        <v>955432</v>
      </c>
    </row>
    <row r="61" spans="1:57" x14ac:dyDescent="0.25">
      <c r="A61" s="27">
        <v>35765</v>
      </c>
      <c r="B61" s="16">
        <v>1997</v>
      </c>
      <c r="C61" s="16">
        <v>12</v>
      </c>
      <c r="D61" s="34"/>
      <c r="E61" s="34"/>
      <c r="F61" s="34">
        <v>69.260000000000005</v>
      </c>
      <c r="G61" s="34"/>
      <c r="H61" s="34">
        <v>106.59874565608452</v>
      </c>
      <c r="I61" s="34">
        <v>13.211425129177636</v>
      </c>
      <c r="J61" s="34"/>
      <c r="K61" s="34"/>
      <c r="L61" s="34">
        <v>5857</v>
      </c>
      <c r="M61" s="34"/>
      <c r="N61" s="34">
        <v>2021.701632</v>
      </c>
      <c r="O61" s="34">
        <v>654.58802000000003</v>
      </c>
      <c r="P61" s="34">
        <v>2607.4555799999998</v>
      </c>
      <c r="Q61" s="34">
        <v>707.63067699999999</v>
      </c>
      <c r="R61" s="34">
        <v>873.79911100000004</v>
      </c>
      <c r="S61" s="34">
        <v>92.923378</v>
      </c>
      <c r="T61" s="34">
        <v>390.658388</v>
      </c>
      <c r="U61" s="34">
        <v>405.41121500000003</v>
      </c>
      <c r="V61" s="34">
        <v>135.47806399999999</v>
      </c>
      <c r="W61" s="34">
        <v>1.5547470000000001</v>
      </c>
      <c r="X61" s="34">
        <v>66.735120315203687</v>
      </c>
      <c r="Y61" s="34">
        <v>77.633029424542457</v>
      </c>
      <c r="Z61" s="34">
        <f t="shared" si="0"/>
        <v>85.962277666967395</v>
      </c>
      <c r="AA61" s="34">
        <f>N61/$X61</f>
        <v>30.294418028334821</v>
      </c>
      <c r="AB61" s="34">
        <f>O61/$X61</f>
        <v>9.8087486305298661</v>
      </c>
      <c r="AC61" s="34">
        <f>P61/$Y61</f>
        <v>33.586935861293256</v>
      </c>
      <c r="AD61" s="34">
        <f>Q61/$Y61</f>
        <v>9.1150723119442478</v>
      </c>
      <c r="AE61" s="34">
        <f>R61/$Y61</f>
        <v>11.255507062870874</v>
      </c>
      <c r="AF61" s="34">
        <f t="shared" si="3"/>
        <v>5.2221485881090155</v>
      </c>
      <c r="AG61" s="34">
        <v>207.6</v>
      </c>
      <c r="AH61" s="34">
        <f t="shared" si="5"/>
        <v>15.713671914282147</v>
      </c>
      <c r="AI61" s="34">
        <v>1440.6389999999999</v>
      </c>
      <c r="AJ61" s="34">
        <f t="shared" si="4"/>
        <v>109.04493541868746</v>
      </c>
      <c r="AK61" s="34">
        <v>576.83100000000002</v>
      </c>
      <c r="AL61" s="34">
        <v>5733.76</v>
      </c>
      <c r="AM61" s="34">
        <v>27543</v>
      </c>
      <c r="AN61" s="34">
        <v>43.814275406000831</v>
      </c>
      <c r="AO61" s="34">
        <v>23201.171999999999</v>
      </c>
      <c r="AP61" s="34">
        <v>42920.152999999998</v>
      </c>
      <c r="AQ61" s="34">
        <f t="shared" si="1"/>
        <v>175614.45319596789</v>
      </c>
      <c r="AR61" s="34">
        <f t="shared" si="2"/>
        <v>324871.48494835867</v>
      </c>
      <c r="AS61" s="34"/>
      <c r="AT61" s="34"/>
      <c r="AU61" s="34"/>
      <c r="AV61" s="34"/>
      <c r="AW61" s="34"/>
      <c r="AX61" s="34">
        <v>121.7050187554121</v>
      </c>
      <c r="AY61" s="34">
        <v>4250.5737045700007</v>
      </c>
      <c r="AZ61" s="34">
        <v>1746.5898697</v>
      </c>
      <c r="BA61" s="34">
        <f t="shared" si="6"/>
        <v>321.73468516901659</v>
      </c>
      <c r="BB61" s="34">
        <f t="shared" si="7"/>
        <v>132.20298738571583</v>
      </c>
      <c r="BC61" s="34"/>
      <c r="BD61" s="34"/>
      <c r="BE61" s="34">
        <v>1089533</v>
      </c>
    </row>
    <row r="62" spans="1:57" x14ac:dyDescent="0.25">
      <c r="A62" s="27">
        <v>35796</v>
      </c>
      <c r="B62" s="16">
        <v>1998</v>
      </c>
      <c r="C62" s="16">
        <v>1</v>
      </c>
      <c r="D62" s="34"/>
      <c r="E62" s="34"/>
      <c r="F62" s="34">
        <v>63.39</v>
      </c>
      <c r="G62" s="34"/>
      <c r="H62" s="34">
        <v>111.82080696007029</v>
      </c>
      <c r="I62" s="34">
        <v>13.294460175821223</v>
      </c>
      <c r="J62" s="34"/>
      <c r="K62" s="34"/>
      <c r="L62" s="34">
        <v>5956</v>
      </c>
      <c r="M62" s="34"/>
      <c r="N62" s="34">
        <v>1767.1655519999999</v>
      </c>
      <c r="O62" s="34">
        <v>567.294535</v>
      </c>
      <c r="P62" s="34">
        <v>2558.3209379999998</v>
      </c>
      <c r="Q62" s="34">
        <v>746.20052899999996</v>
      </c>
      <c r="R62" s="34">
        <v>892.08305399999995</v>
      </c>
      <c r="S62" s="34">
        <v>63.775055999999999</v>
      </c>
      <c r="T62" s="34">
        <v>418.51807000000002</v>
      </c>
      <c r="U62" s="34">
        <v>287.76954999999998</v>
      </c>
      <c r="V62" s="34">
        <v>148.10061099999999</v>
      </c>
      <c r="W62" s="34">
        <v>1.8740680000000001</v>
      </c>
      <c r="X62" s="34">
        <v>64.851139407676868</v>
      </c>
      <c r="Y62" s="34">
        <v>74.229794685268772</v>
      </c>
      <c r="Z62" s="34">
        <f t="shared" si="0"/>
        <v>87.365376238265227</v>
      </c>
      <c r="AA62" s="34">
        <f>N62/$X62</f>
        <v>27.249568290403985</v>
      </c>
      <c r="AB62" s="34">
        <f>O62/$X62</f>
        <v>8.7476417558955877</v>
      </c>
      <c r="AC62" s="34">
        <f>P62/$Y62</f>
        <v>34.46487961939237</v>
      </c>
      <c r="AD62" s="34">
        <f>Q62/$Y62</f>
        <v>10.05257433573485</v>
      </c>
      <c r="AE62" s="34">
        <f>R62/$Y62</f>
        <v>12.017856950600427</v>
      </c>
      <c r="AF62" s="34">
        <f t="shared" si="3"/>
        <v>3.8767391344692634</v>
      </c>
      <c r="AG62" s="34">
        <v>114.6</v>
      </c>
      <c r="AH62" s="34">
        <f t="shared" si="5"/>
        <v>8.620131880828394</v>
      </c>
      <c r="AI62" s="34">
        <v>1127.049</v>
      </c>
      <c r="AJ62" s="34">
        <f t="shared" si="4"/>
        <v>84.77583783731032</v>
      </c>
      <c r="AK62" s="34">
        <v>605.40800000000002</v>
      </c>
      <c r="AL62" s="34">
        <v>5784.18</v>
      </c>
      <c r="AM62" s="34">
        <v>25278</v>
      </c>
      <c r="AN62" s="34">
        <v>43.030118454333923</v>
      </c>
      <c r="AO62" s="34">
        <v>22052.192324629999</v>
      </c>
      <c r="AP62" s="34">
        <v>43269.381324629998</v>
      </c>
      <c r="AQ62" s="34">
        <f t="shared" si="1"/>
        <v>165875.04895261981</v>
      </c>
      <c r="AR62" s="34">
        <f t="shared" si="2"/>
        <v>325469.26127413946</v>
      </c>
      <c r="AS62" s="34"/>
      <c r="AT62" s="34"/>
      <c r="AU62" s="34"/>
      <c r="AV62" s="34"/>
      <c r="AW62" s="34"/>
      <c r="AX62" s="34">
        <v>120.31397580535412</v>
      </c>
      <c r="AY62" s="34">
        <v>4153.8362087899995</v>
      </c>
      <c r="AZ62" s="34">
        <v>1744.6467766400001</v>
      </c>
      <c r="BA62" s="34">
        <f t="shared" si="6"/>
        <v>312.4486555945029</v>
      </c>
      <c r="BB62" s="34">
        <f t="shared" si="7"/>
        <v>131.23111082110788</v>
      </c>
      <c r="BC62" s="34"/>
      <c r="BD62" s="34"/>
      <c r="BE62" s="34">
        <v>981503</v>
      </c>
    </row>
    <row r="63" spans="1:57" x14ac:dyDescent="0.25">
      <c r="A63" s="27">
        <v>35827</v>
      </c>
      <c r="B63" s="16">
        <v>1998</v>
      </c>
      <c r="C63" s="16">
        <v>2</v>
      </c>
      <c r="D63" s="34"/>
      <c r="E63" s="34"/>
      <c r="F63" s="34">
        <v>62.85</v>
      </c>
      <c r="G63" s="34"/>
      <c r="H63" s="34">
        <v>100.31005835221818</v>
      </c>
      <c r="I63" s="34">
        <v>13.340815961703353</v>
      </c>
      <c r="J63" s="34"/>
      <c r="K63" s="34"/>
      <c r="L63" s="34">
        <v>5226</v>
      </c>
      <c r="M63" s="34"/>
      <c r="N63" s="34">
        <v>1883.4331179999999</v>
      </c>
      <c r="O63" s="34">
        <v>495.59349900000001</v>
      </c>
      <c r="P63" s="34">
        <v>2282.8121500000002</v>
      </c>
      <c r="Q63" s="34">
        <v>673.66584</v>
      </c>
      <c r="R63" s="34">
        <v>769.25591399999996</v>
      </c>
      <c r="S63" s="34">
        <v>59.287933000000002</v>
      </c>
      <c r="T63" s="34">
        <v>385.64379000000002</v>
      </c>
      <c r="U63" s="34">
        <v>301.04037199999999</v>
      </c>
      <c r="V63" s="34">
        <v>92.330372999999994</v>
      </c>
      <c r="W63" s="34">
        <v>1.587928</v>
      </c>
      <c r="X63" s="34">
        <v>64.194992801462377</v>
      </c>
      <c r="Y63" s="34">
        <v>74.355961611595305</v>
      </c>
      <c r="Z63" s="34">
        <f t="shared" si="0"/>
        <v>86.334695174531376</v>
      </c>
      <c r="AA63" s="34">
        <f>N63/$X63</f>
        <v>29.339252733074453</v>
      </c>
      <c r="AB63" s="34">
        <f>O63/$X63</f>
        <v>7.7201270281739216</v>
      </c>
      <c r="AC63" s="34">
        <f>P63/$Y63</f>
        <v>30.701131429440235</v>
      </c>
      <c r="AD63" s="34">
        <f>Q63/$Y63</f>
        <v>9.0600111329196551</v>
      </c>
      <c r="AE63" s="34">
        <f>R63/$Y63</f>
        <v>10.345584904385658</v>
      </c>
      <c r="AF63" s="34">
        <f t="shared" si="3"/>
        <v>4.0486380039371959</v>
      </c>
      <c r="AG63" s="34">
        <v>109.3</v>
      </c>
      <c r="AH63" s="34">
        <f t="shared" si="5"/>
        <v>8.1929021668360225</v>
      </c>
      <c r="AI63" s="34">
        <v>1094.1020000000001</v>
      </c>
      <c r="AJ63" s="34">
        <f t="shared" si="4"/>
        <v>82.011625311433008</v>
      </c>
      <c r="AK63" s="34">
        <v>557.97799999999995</v>
      </c>
      <c r="AL63" s="34">
        <v>5217.24</v>
      </c>
      <c r="AM63" s="34">
        <v>26603</v>
      </c>
      <c r="AN63" s="34">
        <v>43.082618146582398</v>
      </c>
      <c r="AO63" s="34">
        <v>21577.37766418</v>
      </c>
      <c r="AP63" s="34">
        <v>42933.805664179999</v>
      </c>
      <c r="AQ63" s="34">
        <f t="shared" si="1"/>
        <v>161739.56470219538</v>
      </c>
      <c r="AR63" s="34">
        <f t="shared" si="2"/>
        <v>321822.9363738125</v>
      </c>
      <c r="AS63" s="34"/>
      <c r="AT63" s="34"/>
      <c r="AU63" s="34"/>
      <c r="AV63" s="34"/>
      <c r="AW63" s="34"/>
      <c r="AX63" s="34">
        <v>121.96394485166412</v>
      </c>
      <c r="AY63" s="34">
        <v>3928.5013593999997</v>
      </c>
      <c r="AZ63" s="34">
        <v>1694.5047836599999</v>
      </c>
      <c r="BA63" s="34">
        <f t="shared" si="6"/>
        <v>294.47234492082816</v>
      </c>
      <c r="BB63" s="34">
        <f t="shared" si="7"/>
        <v>127.01657743606606</v>
      </c>
      <c r="BC63" s="34"/>
      <c r="BD63" s="34"/>
      <c r="BE63" s="34">
        <v>889530</v>
      </c>
    </row>
    <row r="64" spans="1:57" x14ac:dyDescent="0.25">
      <c r="A64" s="27">
        <v>35855</v>
      </c>
      <c r="B64" s="16">
        <v>1998</v>
      </c>
      <c r="C64" s="16">
        <v>3</v>
      </c>
      <c r="D64" s="34"/>
      <c r="E64" s="34"/>
      <c r="F64" s="34">
        <v>71.66</v>
      </c>
      <c r="G64" s="34"/>
      <c r="H64" s="34">
        <v>119.88082669516346</v>
      </c>
      <c r="I64" s="34">
        <v>13.324065112136354</v>
      </c>
      <c r="J64" s="34"/>
      <c r="K64" s="34"/>
      <c r="L64" s="34">
        <v>5893</v>
      </c>
      <c r="M64" s="34"/>
      <c r="N64" s="34">
        <v>2239.4990680000001</v>
      </c>
      <c r="O64" s="34">
        <v>586.95871199999999</v>
      </c>
      <c r="P64" s="34">
        <v>2693.9489370000001</v>
      </c>
      <c r="Q64" s="34">
        <v>746.08494099999996</v>
      </c>
      <c r="R64" s="34">
        <v>853.54107399999998</v>
      </c>
      <c r="S64" s="34">
        <v>73.475914000000003</v>
      </c>
      <c r="T64" s="34">
        <v>464.89145200000002</v>
      </c>
      <c r="U64" s="34">
        <v>407.96967599999999</v>
      </c>
      <c r="V64" s="34">
        <v>146.271083</v>
      </c>
      <c r="W64" s="34">
        <v>1.7147969999999999</v>
      </c>
      <c r="X64" s="34">
        <v>63.265846561651458</v>
      </c>
      <c r="Y64" s="34">
        <v>74.114984899035207</v>
      </c>
      <c r="Z64" s="34">
        <f t="shared" si="0"/>
        <v>85.361747894621814</v>
      </c>
      <c r="AA64" s="34">
        <f>N64/$X64</f>
        <v>35.398231268709061</v>
      </c>
      <c r="AB64" s="34">
        <f>O64/$X64</f>
        <v>9.2776552263158134</v>
      </c>
      <c r="AC64" s="34">
        <f>P64/$Y64</f>
        <v>36.348235659359467</v>
      </c>
      <c r="AD64" s="34">
        <f>Q64/$Y64</f>
        <v>10.066586966405927</v>
      </c>
      <c r="AE64" s="34">
        <f>R64/$Y64</f>
        <v>11.516444011460777</v>
      </c>
      <c r="AF64" s="34">
        <f t="shared" si="3"/>
        <v>5.504550484031884</v>
      </c>
      <c r="AG64" s="34">
        <v>136</v>
      </c>
      <c r="AH64" s="34">
        <f t="shared" si="5"/>
        <v>10.207095121152108</v>
      </c>
      <c r="AI64" s="34">
        <v>1230.808</v>
      </c>
      <c r="AJ64" s="34">
        <f t="shared" si="4"/>
        <v>92.37481126378664</v>
      </c>
      <c r="AK64" s="34">
        <v>619.43200000000002</v>
      </c>
      <c r="AL64" s="34">
        <v>5825.54</v>
      </c>
      <c r="AM64" s="34">
        <v>30578</v>
      </c>
      <c r="AN64" s="34">
        <v>43.162595909420595</v>
      </c>
      <c r="AO64" s="34">
        <v>21827.407939050001</v>
      </c>
      <c r="AP64" s="34">
        <v>43409.242939050004</v>
      </c>
      <c r="AQ64" s="34">
        <f t="shared" si="1"/>
        <v>163819.43314858386</v>
      </c>
      <c r="AR64" s="34">
        <f t="shared" si="2"/>
        <v>325795.78810006171</v>
      </c>
      <c r="AS64" s="34"/>
      <c r="AT64" s="34"/>
      <c r="AU64" s="34"/>
      <c r="AV64" s="34"/>
      <c r="AW64" s="34"/>
      <c r="AX64" s="34">
        <v>122.17610101416494</v>
      </c>
      <c r="AY64" s="34">
        <v>3888.0215952899998</v>
      </c>
      <c r="AZ64" s="34">
        <v>1826.8636067699999</v>
      </c>
      <c r="BA64" s="34">
        <f t="shared" si="6"/>
        <v>291.80445776631319</v>
      </c>
      <c r="BB64" s="34">
        <f t="shared" si="7"/>
        <v>137.11007799759125</v>
      </c>
      <c r="BC64" s="34"/>
      <c r="BD64" s="34"/>
      <c r="BE64" s="34">
        <v>992968</v>
      </c>
    </row>
    <row r="65" spans="1:57" x14ac:dyDescent="0.25">
      <c r="A65" s="27">
        <v>35886</v>
      </c>
      <c r="B65" s="16">
        <v>1998</v>
      </c>
      <c r="C65" s="16">
        <v>4</v>
      </c>
      <c r="D65" s="34"/>
      <c r="E65" s="34"/>
      <c r="F65" s="34">
        <v>71.569999999999993</v>
      </c>
      <c r="G65" s="34"/>
      <c r="H65" s="34">
        <v>105.12161544571126</v>
      </c>
      <c r="I65" s="34">
        <v>13.325568896445649</v>
      </c>
      <c r="J65" s="34"/>
      <c r="K65" s="34"/>
      <c r="L65" s="34">
        <v>5650</v>
      </c>
      <c r="M65" s="34"/>
      <c r="N65" s="34">
        <v>2489.7957249999999</v>
      </c>
      <c r="O65" s="34">
        <v>710.30099800000005</v>
      </c>
      <c r="P65" s="34">
        <v>2739.397399</v>
      </c>
      <c r="Q65" s="34">
        <v>777.09129099999996</v>
      </c>
      <c r="R65" s="34">
        <v>857.30457000000001</v>
      </c>
      <c r="S65" s="34">
        <v>76.854134999999999</v>
      </c>
      <c r="T65" s="34">
        <v>510.49315799999999</v>
      </c>
      <c r="U65" s="34">
        <v>405.32823100000002</v>
      </c>
      <c r="V65" s="34">
        <v>110.556484</v>
      </c>
      <c r="W65" s="34">
        <v>1.76953</v>
      </c>
      <c r="X65" s="34">
        <v>62.024114421336037</v>
      </c>
      <c r="Y65" s="34">
        <v>74.363340068921545</v>
      </c>
      <c r="Z65" s="34">
        <f t="shared" si="0"/>
        <v>83.406843162034875</v>
      </c>
      <c r="AA65" s="34">
        <f>N65/$X65</f>
        <v>40.142382494759502</v>
      </c>
      <c r="AB65" s="34">
        <f>O65/$X65</f>
        <v>11.452013537426009</v>
      </c>
      <c r="AC65" s="34">
        <f>P65/$Y65</f>
        <v>36.83800911122426</v>
      </c>
      <c r="AD65" s="34">
        <f>Q65/$Y65</f>
        <v>10.449924523021357</v>
      </c>
      <c r="AE65" s="34">
        <f>R65/$Y65</f>
        <v>11.52859149690468</v>
      </c>
      <c r="AF65" s="34">
        <f t="shared" si="3"/>
        <v>5.450645850822907</v>
      </c>
      <c r="AG65" s="34">
        <v>148.9</v>
      </c>
      <c r="AH65" s="34">
        <f t="shared" si="5"/>
        <v>11.174006990404466</v>
      </c>
      <c r="AI65" s="34">
        <v>1171.9449999999999</v>
      </c>
      <c r="AJ65" s="34">
        <f t="shared" si="4"/>
        <v>87.947089471924514</v>
      </c>
      <c r="AK65" s="34">
        <v>538.61599999999999</v>
      </c>
      <c r="AL65" s="34">
        <v>5542.6</v>
      </c>
      <c r="AM65" s="34">
        <v>32352</v>
      </c>
      <c r="AN65" s="34">
        <v>43.354425913420215</v>
      </c>
      <c r="AO65" s="34">
        <v>22284.978490360001</v>
      </c>
      <c r="AP65" s="34">
        <v>43868.944490360002</v>
      </c>
      <c r="AQ65" s="34">
        <f t="shared" si="1"/>
        <v>167234.72493774063</v>
      </c>
      <c r="AR65" s="34">
        <f t="shared" si="2"/>
        <v>329208.79274476034</v>
      </c>
      <c r="AS65" s="34"/>
      <c r="AT65" s="34"/>
      <c r="AU65" s="34"/>
      <c r="AV65" s="34"/>
      <c r="AW65" s="34"/>
      <c r="AX65" s="34">
        <v>122.39937817729557</v>
      </c>
      <c r="AY65" s="34">
        <v>3899.3891778799998</v>
      </c>
      <c r="AZ65" s="34">
        <v>1600.90945508</v>
      </c>
      <c r="BA65" s="34">
        <f t="shared" si="6"/>
        <v>292.62459322994386</v>
      </c>
      <c r="BB65" s="34">
        <f t="shared" si="7"/>
        <v>120.13816952363011</v>
      </c>
      <c r="BC65" s="34"/>
      <c r="BD65" s="34"/>
      <c r="BE65" s="34">
        <v>936164</v>
      </c>
    </row>
    <row r="66" spans="1:57" x14ac:dyDescent="0.25">
      <c r="A66" s="27">
        <v>35916</v>
      </c>
      <c r="B66" s="16">
        <v>1998</v>
      </c>
      <c r="C66" s="16">
        <v>5</v>
      </c>
      <c r="D66" s="34"/>
      <c r="E66" s="34"/>
      <c r="F66" s="34">
        <v>70.290000000000006</v>
      </c>
      <c r="G66" s="34"/>
      <c r="H66" s="34">
        <v>101.49544377551096</v>
      </c>
      <c r="I66" s="34">
        <v>13.31594467686617</v>
      </c>
      <c r="J66" s="34"/>
      <c r="K66" s="34"/>
      <c r="L66" s="34">
        <v>5931</v>
      </c>
      <c r="M66" s="34"/>
      <c r="N66" s="34">
        <v>2571.8065310000002</v>
      </c>
      <c r="O66" s="34">
        <v>796.28425700000003</v>
      </c>
      <c r="P66" s="34">
        <v>2625.7977030000002</v>
      </c>
      <c r="Q66" s="34">
        <v>726.09106399999996</v>
      </c>
      <c r="R66" s="34">
        <v>805.43577200000004</v>
      </c>
      <c r="S66" s="34">
        <v>77.815359000000001</v>
      </c>
      <c r="T66" s="34">
        <v>479.22825799999998</v>
      </c>
      <c r="U66" s="34">
        <v>390.652199</v>
      </c>
      <c r="V66" s="34">
        <v>144.472081</v>
      </c>
      <c r="W66" s="34">
        <v>2.10297</v>
      </c>
      <c r="X66" s="34">
        <v>61.92884350269388</v>
      </c>
      <c r="Y66" s="34">
        <v>74.070615912348458</v>
      </c>
      <c r="Z66" s="34">
        <f t="shared" ref="Z66:Z129" si="8">100*X66/Y66</f>
        <v>83.607841976064364</v>
      </c>
      <c r="AA66" s="34">
        <f>N66/$X66</f>
        <v>41.528412053878057</v>
      </c>
      <c r="AB66" s="34">
        <f>O66/$X66</f>
        <v>12.858051466201884</v>
      </c>
      <c r="AC66" s="34">
        <f>P66/$Y66</f>
        <v>35.449923976698678</v>
      </c>
      <c r="AD66" s="34">
        <f>Q66/$Y66</f>
        <v>9.8026870042395835</v>
      </c>
      <c r="AE66" s="34">
        <f>R66/$Y66</f>
        <v>10.873890571574472</v>
      </c>
      <c r="AF66" s="34">
        <f t="shared" si="3"/>
        <v>5.274050906533283</v>
      </c>
      <c r="AG66" s="34">
        <v>166.9</v>
      </c>
      <c r="AH66" s="34">
        <f t="shared" si="5"/>
        <v>12.533846005680383</v>
      </c>
      <c r="AI66" s="34">
        <v>1219.223</v>
      </c>
      <c r="AJ66" s="34">
        <f t="shared" si="4"/>
        <v>91.5611343833652</v>
      </c>
      <c r="AK66" s="34">
        <v>528.42200000000003</v>
      </c>
      <c r="AL66" s="34">
        <v>5775.81</v>
      </c>
      <c r="AM66" s="34">
        <v>31125</v>
      </c>
      <c r="AN66" s="34">
        <v>43.684625589963247</v>
      </c>
      <c r="AO66" s="34">
        <v>23114.07510233</v>
      </c>
      <c r="AP66" s="34">
        <v>45542.016102330002</v>
      </c>
      <c r="AQ66" s="34">
        <f t="shared" ref="AQ66:AQ129" si="9">AO66/$I66*100</f>
        <v>173581.94002177069</v>
      </c>
      <c r="AR66" s="34">
        <f t="shared" ref="AR66:AR129" si="10">AP66/$I66*100</f>
        <v>342011.15435279842</v>
      </c>
      <c r="AS66" s="34"/>
      <c r="AT66" s="34"/>
      <c r="AU66" s="34"/>
      <c r="AV66" s="34"/>
      <c r="AW66" s="34"/>
      <c r="AX66" s="34">
        <v>118.03284467958707</v>
      </c>
      <c r="AY66" s="34">
        <v>4703.7238508099999</v>
      </c>
      <c r="AZ66" s="34">
        <v>1727.6903768499999</v>
      </c>
      <c r="BA66" s="34">
        <f t="shared" si="6"/>
        <v>353.23996644277094</v>
      </c>
      <c r="BB66" s="34">
        <f t="shared" si="7"/>
        <v>129.74598639265312</v>
      </c>
      <c r="BC66" s="34"/>
      <c r="BD66" s="34"/>
      <c r="BE66" s="34">
        <v>912879</v>
      </c>
    </row>
    <row r="67" spans="1:57" x14ac:dyDescent="0.25">
      <c r="A67" s="27">
        <v>35947</v>
      </c>
      <c r="B67" s="16">
        <v>1998</v>
      </c>
      <c r="C67" s="16">
        <v>6</v>
      </c>
      <c r="D67" s="34"/>
      <c r="E67" s="34"/>
      <c r="F67" s="34">
        <v>73.66</v>
      </c>
      <c r="G67" s="34"/>
      <c r="H67" s="34">
        <v>101.81111506864295</v>
      </c>
      <c r="I67" s="34">
        <v>13.341365169885878</v>
      </c>
      <c r="J67" s="34"/>
      <c r="K67" s="34"/>
      <c r="L67" s="34">
        <v>6091</v>
      </c>
      <c r="M67" s="34"/>
      <c r="N67" s="34">
        <v>2624.455168</v>
      </c>
      <c r="O67" s="34">
        <v>852.80494199999998</v>
      </c>
      <c r="P67" s="34">
        <v>2823.1031170000001</v>
      </c>
      <c r="Q67" s="34">
        <v>743.95646999999997</v>
      </c>
      <c r="R67" s="34">
        <v>876.40066899999999</v>
      </c>
      <c r="S67" s="34">
        <v>69.625371999999999</v>
      </c>
      <c r="T67" s="34">
        <v>547.41456800000003</v>
      </c>
      <c r="U67" s="34">
        <v>433.66877699999998</v>
      </c>
      <c r="V67" s="34">
        <v>150.10380699999999</v>
      </c>
      <c r="W67" s="34">
        <v>1.933454</v>
      </c>
      <c r="X67" s="34">
        <v>61.256454356848153</v>
      </c>
      <c r="Y67" s="34">
        <v>74.081076986603975</v>
      </c>
      <c r="Z67" s="34">
        <f t="shared" si="8"/>
        <v>82.688396077077968</v>
      </c>
      <c r="AA67" s="34">
        <f>N67/$X67</f>
        <v>42.843732885865265</v>
      </c>
      <c r="AB67" s="34">
        <f>O67/$X67</f>
        <v>13.921878942454018</v>
      </c>
      <c r="AC67" s="34">
        <f>P67/$Y67</f>
        <v>38.108289347770949</v>
      </c>
      <c r="AD67" s="34">
        <f>Q67/$Y67</f>
        <v>10.042462937391273</v>
      </c>
      <c r="AE67" s="34">
        <f>R67/$Y67</f>
        <v>11.830290603880918</v>
      </c>
      <c r="AF67" s="34">
        <f t="shared" ref="AF67:AF130" si="11">U67/$Y67</f>
        <v>5.8539750586836092</v>
      </c>
      <c r="AG67" s="34">
        <v>154.5</v>
      </c>
      <c r="AH67" s="34">
        <f t="shared" si="5"/>
        <v>11.580524034282288</v>
      </c>
      <c r="AI67" s="34">
        <v>1149.1179999999999</v>
      </c>
      <c r="AJ67" s="34">
        <f t="shared" si="4"/>
        <v>86.131965160041375</v>
      </c>
      <c r="AK67" s="34">
        <v>560.12599999999998</v>
      </c>
      <c r="AL67" s="34">
        <v>5941.42</v>
      </c>
      <c r="AM67" s="34">
        <v>29123</v>
      </c>
      <c r="AN67" s="34">
        <v>43.296615437856204</v>
      </c>
      <c r="AO67" s="34">
        <v>23396.34095428</v>
      </c>
      <c r="AP67" s="34">
        <v>46662.296954279998</v>
      </c>
      <c r="AQ67" s="34">
        <f t="shared" si="9"/>
        <v>175366.91827527672</v>
      </c>
      <c r="AR67" s="34">
        <f t="shared" si="10"/>
        <v>349756.5381060561</v>
      </c>
      <c r="AS67" s="34"/>
      <c r="AT67" s="34"/>
      <c r="AU67" s="34"/>
      <c r="AV67" s="34"/>
      <c r="AW67" s="34"/>
      <c r="AX67" s="34">
        <v>119.68715885512842</v>
      </c>
      <c r="AY67" s="34">
        <v>4617.9851218599997</v>
      </c>
      <c r="AZ67" s="34">
        <v>1887.6347642000001</v>
      </c>
      <c r="BA67" s="34">
        <f t="shared" si="6"/>
        <v>346.14037342173299</v>
      </c>
      <c r="BB67" s="34">
        <f t="shared" si="7"/>
        <v>141.48737705349436</v>
      </c>
      <c r="BC67" s="34"/>
      <c r="BD67" s="34"/>
      <c r="BE67" s="34">
        <v>909223</v>
      </c>
    </row>
    <row r="68" spans="1:57" x14ac:dyDescent="0.25">
      <c r="A68" s="27">
        <v>35977</v>
      </c>
      <c r="B68" s="16">
        <v>1998</v>
      </c>
      <c r="C68" s="16">
        <v>7</v>
      </c>
      <c r="D68" s="34"/>
      <c r="E68" s="34"/>
      <c r="F68" s="34">
        <v>76.27</v>
      </c>
      <c r="G68" s="34"/>
      <c r="H68" s="34">
        <v>108.20523548097698</v>
      </c>
      <c r="I68" s="34">
        <v>13.38306576260185</v>
      </c>
      <c r="J68" s="34"/>
      <c r="K68" s="34"/>
      <c r="L68" s="34">
        <v>6167</v>
      </c>
      <c r="M68" s="34"/>
      <c r="N68" s="34">
        <v>2362.1191979999999</v>
      </c>
      <c r="O68" s="34">
        <v>812.250946</v>
      </c>
      <c r="P68" s="34">
        <v>3027.2884629999999</v>
      </c>
      <c r="Q68" s="34">
        <v>814.26769300000001</v>
      </c>
      <c r="R68" s="34">
        <v>908.54055700000004</v>
      </c>
      <c r="S68" s="34">
        <v>94.558003999999997</v>
      </c>
      <c r="T68" s="34">
        <v>595.73460999999998</v>
      </c>
      <c r="U68" s="34">
        <v>441.452763</v>
      </c>
      <c r="V68" s="34">
        <v>171.09486999999999</v>
      </c>
      <c r="W68" s="34">
        <v>1.639966</v>
      </c>
      <c r="X68" s="34">
        <v>60.451909744402997</v>
      </c>
      <c r="Y68" s="34">
        <v>73.955337942761219</v>
      </c>
      <c r="Z68" s="34">
        <f t="shared" si="8"/>
        <v>81.741104058223101</v>
      </c>
      <c r="AA68" s="34">
        <f>N68/$X68</f>
        <v>39.074351959884929</v>
      </c>
      <c r="AB68" s="34">
        <f>O68/$X68</f>
        <v>13.436315733188282</v>
      </c>
      <c r="AC68" s="34">
        <f>P68/$Y68</f>
        <v>40.934008919586205</v>
      </c>
      <c r="AD68" s="34">
        <f>Q68/$Y68</f>
        <v>11.010262621343358</v>
      </c>
      <c r="AE68" s="34">
        <f>R68/$Y68</f>
        <v>12.284989593356707</v>
      </c>
      <c r="AF68" s="34">
        <f t="shared" si="11"/>
        <v>5.9691805254364283</v>
      </c>
      <c r="AG68" s="34">
        <v>164.7</v>
      </c>
      <c r="AH68" s="34">
        <f t="shared" si="5"/>
        <v>12.306597226791185</v>
      </c>
      <c r="AI68" s="34">
        <v>1218.471</v>
      </c>
      <c r="AJ68" s="34">
        <f t="shared" si="4"/>
        <v>91.045730598211804</v>
      </c>
      <c r="AK68" s="34">
        <v>572.61200000000008</v>
      </c>
      <c r="AL68" s="34">
        <v>6054.28</v>
      </c>
      <c r="AM68" s="34">
        <v>29047</v>
      </c>
      <c r="AN68" s="34">
        <v>43.151296552903659</v>
      </c>
      <c r="AO68" s="34">
        <v>23173.98007908</v>
      </c>
      <c r="AP68" s="34">
        <v>47232.028079079995</v>
      </c>
      <c r="AQ68" s="34">
        <f t="shared" si="9"/>
        <v>173158.97934117797</v>
      </c>
      <c r="AR68" s="34">
        <f t="shared" si="10"/>
        <v>352923.8286422157</v>
      </c>
      <c r="AS68" s="34"/>
      <c r="AT68" s="34"/>
      <c r="AU68" s="34">
        <v>41.390728476821188</v>
      </c>
      <c r="AV68" s="34"/>
      <c r="AW68" s="34"/>
      <c r="AX68" s="34">
        <v>119.20920579618989</v>
      </c>
      <c r="AY68" s="34">
        <v>4390.8997756399995</v>
      </c>
      <c r="AZ68" s="34">
        <v>1780.77935196</v>
      </c>
      <c r="BA68" s="34">
        <f t="shared" si="6"/>
        <v>328.09371585919405</v>
      </c>
      <c r="BB68" s="34">
        <f t="shared" si="7"/>
        <v>133.06213864212472</v>
      </c>
      <c r="BC68" s="34"/>
      <c r="BD68" s="34"/>
      <c r="BE68" s="34">
        <v>895015</v>
      </c>
    </row>
    <row r="69" spans="1:57" x14ac:dyDescent="0.25">
      <c r="A69" s="27">
        <v>36008</v>
      </c>
      <c r="B69" s="16">
        <v>1998</v>
      </c>
      <c r="C69" s="16">
        <v>8</v>
      </c>
      <c r="D69" s="34"/>
      <c r="E69" s="34"/>
      <c r="F69" s="34">
        <v>74.41</v>
      </c>
      <c r="G69" s="34"/>
      <c r="H69" s="34">
        <v>118.62505714955719</v>
      </c>
      <c r="I69" s="34">
        <v>13.385759497973279</v>
      </c>
      <c r="J69" s="34"/>
      <c r="K69" s="34"/>
      <c r="L69" s="34">
        <v>6043</v>
      </c>
      <c r="M69" s="34"/>
      <c r="N69" s="34">
        <v>2367.288775</v>
      </c>
      <c r="O69" s="34">
        <v>822.04046700000004</v>
      </c>
      <c r="P69" s="34">
        <v>2740.494494</v>
      </c>
      <c r="Q69" s="34">
        <v>656.19083599999999</v>
      </c>
      <c r="R69" s="34">
        <v>833.62069099999997</v>
      </c>
      <c r="S69" s="34">
        <v>88.841027999999994</v>
      </c>
      <c r="T69" s="34">
        <v>549.21454700000004</v>
      </c>
      <c r="U69" s="34">
        <v>441.65241600000002</v>
      </c>
      <c r="V69" s="34">
        <v>169.23049700000001</v>
      </c>
      <c r="W69" s="34">
        <v>1.7444789999999999</v>
      </c>
      <c r="X69" s="34">
        <v>58.932722295235457</v>
      </c>
      <c r="Y69" s="34">
        <v>73.429188881518556</v>
      </c>
      <c r="Z69" s="34">
        <f t="shared" si="8"/>
        <v>80.257896339187639</v>
      </c>
      <c r="AA69" s="34">
        <f>N69/$X69</f>
        <v>40.169343665147274</v>
      </c>
      <c r="AB69" s="34">
        <f>O69/$X69</f>
        <v>13.948795083346415</v>
      </c>
      <c r="AC69" s="34">
        <f>P69/$Y69</f>
        <v>37.321595618084743</v>
      </c>
      <c r="AD69" s="34">
        <f>Q69/$Y69</f>
        <v>8.9363759289074363</v>
      </c>
      <c r="AE69" s="34">
        <f>R69/$Y69</f>
        <v>11.352715503164363</v>
      </c>
      <c r="AF69" s="34">
        <f t="shared" si="11"/>
        <v>6.0146710419561753</v>
      </c>
      <c r="AG69" s="34">
        <v>150.4</v>
      </c>
      <c r="AH69" s="34">
        <f t="shared" si="5"/>
        <v>11.235821174194253</v>
      </c>
      <c r="AI69" s="34">
        <v>1238.8979999999999</v>
      </c>
      <c r="AJ69" s="34">
        <f t="shared" si="4"/>
        <v>92.55343338475339</v>
      </c>
      <c r="AK69" s="34">
        <v>612.18600000000004</v>
      </c>
      <c r="AL69" s="34">
        <v>6054.28</v>
      </c>
      <c r="AM69" s="34">
        <v>27882</v>
      </c>
      <c r="AN69" s="34">
        <v>43.118225774168764</v>
      </c>
      <c r="AO69" s="34">
        <v>22908.455143349998</v>
      </c>
      <c r="AP69" s="34">
        <v>45879.458143349999</v>
      </c>
      <c r="AQ69" s="34">
        <f t="shared" si="9"/>
        <v>171140.49559024678</v>
      </c>
      <c r="AR69" s="34">
        <f t="shared" si="10"/>
        <v>342748.26281091152</v>
      </c>
      <c r="AS69" s="34"/>
      <c r="AT69" s="34"/>
      <c r="AU69" s="34">
        <v>42.904290429042902</v>
      </c>
      <c r="AV69" s="34"/>
      <c r="AW69" s="34"/>
      <c r="AX69" s="34">
        <v>114.3324799410117</v>
      </c>
      <c r="AY69" s="34">
        <v>4188.3546095700003</v>
      </c>
      <c r="AZ69" s="34">
        <v>1750.3767881199999</v>
      </c>
      <c r="BA69" s="34">
        <f t="shared" si="6"/>
        <v>312.89629925027072</v>
      </c>
      <c r="BB69" s="34">
        <f t="shared" si="7"/>
        <v>130.76409959293099</v>
      </c>
      <c r="BC69" s="34"/>
      <c r="BD69" s="34"/>
      <c r="BE69" s="34">
        <v>871195</v>
      </c>
    </row>
    <row r="70" spans="1:57" x14ac:dyDescent="0.25">
      <c r="A70" s="27">
        <v>36039</v>
      </c>
      <c r="B70" s="16">
        <v>1998</v>
      </c>
      <c r="C70" s="16">
        <v>9</v>
      </c>
      <c r="D70" s="34"/>
      <c r="E70" s="34"/>
      <c r="F70" s="34">
        <v>73.709999999999994</v>
      </c>
      <c r="G70" s="34"/>
      <c r="H70" s="34">
        <v>120.13794475842425</v>
      </c>
      <c r="I70" s="34">
        <v>13.381627360219047</v>
      </c>
      <c r="J70" s="34"/>
      <c r="K70" s="34"/>
      <c r="L70" s="34">
        <v>5676</v>
      </c>
      <c r="M70" s="34"/>
      <c r="N70" s="34">
        <v>2297.6922009999998</v>
      </c>
      <c r="O70" s="34">
        <v>796.05967099999998</v>
      </c>
      <c r="P70" s="34">
        <v>2660.692638</v>
      </c>
      <c r="Q70" s="34">
        <v>628.86506799999995</v>
      </c>
      <c r="R70" s="34">
        <v>825.44413299999997</v>
      </c>
      <c r="S70" s="34">
        <v>59.704405999999999</v>
      </c>
      <c r="T70" s="34">
        <v>541.98785199999998</v>
      </c>
      <c r="U70" s="34">
        <v>452.67890899999998</v>
      </c>
      <c r="V70" s="34">
        <v>149.97107199999999</v>
      </c>
      <c r="W70" s="34">
        <v>2.0411980000000001</v>
      </c>
      <c r="X70" s="34">
        <v>58.585072229878719</v>
      </c>
      <c r="Y70" s="34">
        <v>73.531008264598043</v>
      </c>
      <c r="Z70" s="34">
        <f t="shared" si="8"/>
        <v>79.67396831968216</v>
      </c>
      <c r="AA70" s="34">
        <f>N70/$X70</f>
        <v>39.219755366763273</v>
      </c>
      <c r="AB70" s="34">
        <f>O70/$X70</f>
        <v>13.588097457256442</v>
      </c>
      <c r="AC70" s="34">
        <f>P70/$Y70</f>
        <v>36.184634221600994</v>
      </c>
      <c r="AD70" s="34">
        <f>Q70/$Y70</f>
        <v>8.5523792321337027</v>
      </c>
      <c r="AE70" s="34">
        <f>R70/$Y70</f>
        <v>11.225796469833192</v>
      </c>
      <c r="AF70" s="34">
        <f t="shared" si="11"/>
        <v>6.1562994943718872</v>
      </c>
      <c r="AG70" s="34">
        <v>127.5</v>
      </c>
      <c r="AH70" s="34">
        <f t="shared" si="5"/>
        <v>9.5279891277672615</v>
      </c>
      <c r="AI70" s="34">
        <v>1139.6669999999999</v>
      </c>
      <c r="AJ70" s="34">
        <f t="shared" si="4"/>
        <v>85.166547335491217</v>
      </c>
      <c r="AK70" s="34">
        <v>632.25599999999997</v>
      </c>
      <c r="AL70" s="34">
        <v>5623.96</v>
      </c>
      <c r="AM70" s="34">
        <v>24671</v>
      </c>
      <c r="AN70" s="34">
        <v>44.07841440817495</v>
      </c>
      <c r="AO70" s="34">
        <v>22397.150999999998</v>
      </c>
      <c r="AP70" s="34">
        <v>44336.464</v>
      </c>
      <c r="AQ70" s="34">
        <f t="shared" si="9"/>
        <v>167372.40095761698</v>
      </c>
      <c r="AR70" s="34">
        <f t="shared" si="10"/>
        <v>331323.40937697614</v>
      </c>
      <c r="AS70" s="34"/>
      <c r="AT70" s="34"/>
      <c r="AU70" s="34">
        <v>37.886313465783665</v>
      </c>
      <c r="AV70" s="34"/>
      <c r="AW70" s="34"/>
      <c r="AX70" s="34">
        <v>114.60843995453106</v>
      </c>
      <c r="AY70" s="34">
        <v>3980.19471041</v>
      </c>
      <c r="AZ70" s="34">
        <v>1870.1963116300001</v>
      </c>
      <c r="BA70" s="34">
        <f t="shared" si="6"/>
        <v>297.43727001712347</v>
      </c>
      <c r="BB70" s="34">
        <f t="shared" si="7"/>
        <v>139.758510776479</v>
      </c>
      <c r="BC70" s="34"/>
      <c r="BD70" s="34"/>
      <c r="BE70" s="34">
        <v>908890</v>
      </c>
    </row>
    <row r="71" spans="1:57" x14ac:dyDescent="0.25">
      <c r="A71" s="27">
        <v>36069</v>
      </c>
      <c r="B71" s="16">
        <v>1998</v>
      </c>
      <c r="C71" s="16">
        <v>10</v>
      </c>
      <c r="D71" s="34"/>
      <c r="E71" s="34"/>
      <c r="F71" s="34">
        <v>73.47</v>
      </c>
      <c r="G71" s="34"/>
      <c r="H71" s="34">
        <v>122.12197277703001</v>
      </c>
      <c r="I71" s="34">
        <v>13.332669373662574</v>
      </c>
      <c r="J71" s="34"/>
      <c r="K71" s="34"/>
      <c r="L71" s="34">
        <v>5897</v>
      </c>
      <c r="M71" s="34"/>
      <c r="N71" s="34">
        <v>2015.4440979999999</v>
      </c>
      <c r="O71" s="34">
        <v>784.36021500000004</v>
      </c>
      <c r="P71" s="34">
        <v>2591.1913330000002</v>
      </c>
      <c r="Q71" s="34">
        <v>663.82440699999995</v>
      </c>
      <c r="R71" s="34">
        <v>791.20664799999997</v>
      </c>
      <c r="S71" s="34">
        <v>69.944433000000004</v>
      </c>
      <c r="T71" s="34">
        <v>493.63917300000003</v>
      </c>
      <c r="U71" s="34">
        <v>451.20371499999999</v>
      </c>
      <c r="V71" s="34">
        <v>119.827629</v>
      </c>
      <c r="W71" s="34">
        <v>1.545328</v>
      </c>
      <c r="X71" s="34">
        <v>58.823331257475793</v>
      </c>
      <c r="Y71" s="34">
        <v>73.406673543919467</v>
      </c>
      <c r="Z71" s="34">
        <f t="shared" si="8"/>
        <v>80.133492525419484</v>
      </c>
      <c r="AA71" s="34">
        <f>N71/$X71</f>
        <v>34.262665083998613</v>
      </c>
      <c r="AB71" s="34">
        <f>O71/$X71</f>
        <v>13.33416857278576</v>
      </c>
      <c r="AC71" s="34">
        <f>P71/$Y71</f>
        <v>35.299124832971508</v>
      </c>
      <c r="AD71" s="34">
        <f>Q71/$Y71</f>
        <v>9.0431070494269363</v>
      </c>
      <c r="AE71" s="34">
        <f>R71/$Y71</f>
        <v>10.778402150679369</v>
      </c>
      <c r="AF71" s="34">
        <f t="shared" si="11"/>
        <v>6.1466307246580687</v>
      </c>
      <c r="AG71" s="34">
        <v>154.30000000000001</v>
      </c>
      <c r="AH71" s="34">
        <f t="shared" si="5"/>
        <v>11.573076304194947</v>
      </c>
      <c r="AI71" s="34">
        <v>1269.56</v>
      </c>
      <c r="AJ71" s="34">
        <f t="shared" si="4"/>
        <v>95.221741754722842</v>
      </c>
      <c r="AK71" s="34">
        <v>655.55399999999997</v>
      </c>
      <c r="AL71" s="34">
        <v>5728.43</v>
      </c>
      <c r="AM71" s="34">
        <v>22142</v>
      </c>
      <c r="AN71" s="34">
        <v>45.254535099055694</v>
      </c>
      <c r="AO71" s="34">
        <v>21192.969472920002</v>
      </c>
      <c r="AP71" s="34">
        <v>43292.290472920002</v>
      </c>
      <c r="AQ71" s="34">
        <f t="shared" si="9"/>
        <v>158955.18653439879</v>
      </c>
      <c r="AR71" s="34">
        <f t="shared" si="10"/>
        <v>324708.34804048936</v>
      </c>
      <c r="AS71" s="34"/>
      <c r="AT71" s="34"/>
      <c r="AU71" s="34">
        <v>39.313399778516064</v>
      </c>
      <c r="AV71" s="34"/>
      <c r="AW71" s="34"/>
      <c r="AX71" s="34">
        <v>115.8074712475797</v>
      </c>
      <c r="AY71" s="34">
        <v>3973.51045462</v>
      </c>
      <c r="AZ71" s="34">
        <v>1633.58350354</v>
      </c>
      <c r="BA71" s="34">
        <f t="shared" si="6"/>
        <v>298.0281249956812</v>
      </c>
      <c r="BB71" s="34">
        <f t="shared" si="7"/>
        <v>122.52486413313373</v>
      </c>
      <c r="BC71" s="34"/>
      <c r="BD71" s="34"/>
      <c r="BE71" s="34">
        <v>953602</v>
      </c>
    </row>
    <row r="72" spans="1:57" x14ac:dyDescent="0.25">
      <c r="A72" s="27">
        <v>36100</v>
      </c>
      <c r="B72" s="16">
        <v>1998</v>
      </c>
      <c r="C72" s="16">
        <v>11</v>
      </c>
      <c r="D72" s="34"/>
      <c r="E72" s="34"/>
      <c r="F72" s="34">
        <v>69.61</v>
      </c>
      <c r="G72" s="34"/>
      <c r="H72" s="34">
        <v>115.63874623705786</v>
      </c>
      <c r="I72" s="34">
        <v>13.301011444855625</v>
      </c>
      <c r="J72" s="34"/>
      <c r="K72" s="34"/>
      <c r="L72" s="34">
        <v>5936</v>
      </c>
      <c r="M72" s="34"/>
      <c r="N72" s="34">
        <v>1884.364998</v>
      </c>
      <c r="O72" s="34">
        <v>761.72017500000004</v>
      </c>
      <c r="P72" s="34">
        <v>2456.459198</v>
      </c>
      <c r="Q72" s="34">
        <v>717.17282499999999</v>
      </c>
      <c r="R72" s="34">
        <v>745.78805599999998</v>
      </c>
      <c r="S72" s="34">
        <v>59.709218</v>
      </c>
      <c r="T72" s="34">
        <v>395.19627100000002</v>
      </c>
      <c r="U72" s="34">
        <v>430.645467</v>
      </c>
      <c r="V72" s="34">
        <v>106.40184499999999</v>
      </c>
      <c r="W72" s="34">
        <v>1.5455159999999999</v>
      </c>
      <c r="X72" s="34">
        <v>59.31195595067112</v>
      </c>
      <c r="Y72" s="34">
        <v>73.578458661393071</v>
      </c>
      <c r="Z72" s="34">
        <f t="shared" si="8"/>
        <v>80.610489849513996</v>
      </c>
      <c r="AA72" s="34">
        <f>N72/$X72</f>
        <v>31.770407294731584</v>
      </c>
      <c r="AB72" s="34">
        <f>O72/$X72</f>
        <v>12.842607578706584</v>
      </c>
      <c r="AC72" s="34">
        <f>P72/$Y72</f>
        <v>33.385575652034071</v>
      </c>
      <c r="AD72" s="34">
        <f>Q72/$Y72</f>
        <v>9.7470487700811752</v>
      </c>
      <c r="AE72" s="34">
        <f>R72/$Y72</f>
        <v>10.135956495529555</v>
      </c>
      <c r="AF72" s="34">
        <f t="shared" si="11"/>
        <v>5.8528742628576085</v>
      </c>
      <c r="AG72" s="34">
        <v>142.4</v>
      </c>
      <c r="AH72" s="34">
        <f t="shared" si="5"/>
        <v>10.705952745802309</v>
      </c>
      <c r="AI72" s="34">
        <v>1188.076</v>
      </c>
      <c r="AJ72" s="34">
        <f t="shared" si="4"/>
        <v>89.322229736108312</v>
      </c>
      <c r="AK72" s="34">
        <v>628.57299999999998</v>
      </c>
      <c r="AL72" s="34">
        <v>5665.16</v>
      </c>
      <c r="AM72" s="34">
        <v>21143</v>
      </c>
      <c r="AN72" s="34">
        <v>44.932344879079352</v>
      </c>
      <c r="AO72" s="34">
        <v>21649.751027480001</v>
      </c>
      <c r="AP72" s="34">
        <v>43832.984027480001</v>
      </c>
      <c r="AQ72" s="34">
        <f t="shared" si="9"/>
        <v>162767.70467597322</v>
      </c>
      <c r="AR72" s="34">
        <f t="shared" si="10"/>
        <v>329546.24698434561</v>
      </c>
      <c r="AS72" s="34"/>
      <c r="AT72" s="34"/>
      <c r="AU72" s="34">
        <v>41</v>
      </c>
      <c r="AV72" s="34"/>
      <c r="AW72" s="34"/>
      <c r="AX72" s="34">
        <v>113.50525960201968</v>
      </c>
      <c r="AY72" s="34">
        <v>4030.3126312000004</v>
      </c>
      <c r="AZ72" s="34">
        <v>1762.87081747</v>
      </c>
      <c r="BA72" s="34">
        <f t="shared" si="6"/>
        <v>303.00798160419498</v>
      </c>
      <c r="BB72" s="34">
        <f t="shared" si="7"/>
        <v>132.53659879766647</v>
      </c>
      <c r="BC72" s="34"/>
      <c r="BD72" s="34"/>
      <c r="BE72" s="34">
        <v>965913</v>
      </c>
    </row>
    <row r="73" spans="1:57" x14ac:dyDescent="0.25">
      <c r="A73" s="27">
        <v>36130</v>
      </c>
      <c r="B73" s="16">
        <v>1998</v>
      </c>
      <c r="C73" s="16">
        <v>12</v>
      </c>
      <c r="D73" s="34"/>
      <c r="E73" s="34"/>
      <c r="F73" s="34">
        <v>65.14</v>
      </c>
      <c r="G73" s="34"/>
      <c r="H73" s="34">
        <v>109.6556214802028</v>
      </c>
      <c r="I73" s="34">
        <v>13.299206903684475</v>
      </c>
      <c r="J73" s="34"/>
      <c r="K73" s="34"/>
      <c r="L73" s="34">
        <v>6314</v>
      </c>
      <c r="M73" s="34"/>
      <c r="N73" s="34">
        <v>1930.6339620000001</v>
      </c>
      <c r="O73" s="34">
        <v>775.812995</v>
      </c>
      <c r="P73" s="34">
        <v>2177.853901</v>
      </c>
      <c r="Q73" s="34">
        <v>600.71785699999998</v>
      </c>
      <c r="R73" s="34">
        <v>692.68327299999999</v>
      </c>
      <c r="S73" s="34">
        <v>59.282304000000003</v>
      </c>
      <c r="T73" s="34">
        <v>298.78726</v>
      </c>
      <c r="U73" s="34">
        <v>406.24886199999997</v>
      </c>
      <c r="V73" s="34">
        <v>118.621118</v>
      </c>
      <c r="W73" s="34">
        <v>1.5132270000000001</v>
      </c>
      <c r="X73" s="34">
        <v>58.537291737991936</v>
      </c>
      <c r="Y73" s="34">
        <v>72.950123201139903</v>
      </c>
      <c r="Z73" s="34">
        <f t="shared" si="8"/>
        <v>80.24289633698281</v>
      </c>
      <c r="AA73" s="34">
        <f>N73/$X73</f>
        <v>32.981265526279515</v>
      </c>
      <c r="AB73" s="34">
        <f>O73/$X73</f>
        <v>13.253312067672598</v>
      </c>
      <c r="AC73" s="34">
        <f>P73/$Y73</f>
        <v>29.854012651838392</v>
      </c>
      <c r="AD73" s="34">
        <f>Q73/$Y73</f>
        <v>8.2346380052530641</v>
      </c>
      <c r="AE73" s="34">
        <f>R73/$Y73</f>
        <v>9.4952995636500344</v>
      </c>
      <c r="AF73" s="34">
        <f t="shared" si="11"/>
        <v>5.5688577917802888</v>
      </c>
      <c r="AG73" s="34">
        <v>222.3</v>
      </c>
      <c r="AH73" s="34">
        <f t="shared" si="5"/>
        <v>16.71528246834125</v>
      </c>
      <c r="AI73" s="34">
        <v>1545.2180000000001</v>
      </c>
      <c r="AJ73" s="34">
        <f t="shared" si="4"/>
        <v>116.18873299669514</v>
      </c>
      <c r="AK73" s="34">
        <v>586.16499999999996</v>
      </c>
      <c r="AL73" s="34">
        <v>5995.46</v>
      </c>
      <c r="AM73" s="34">
        <v>22026</v>
      </c>
      <c r="AN73" s="34">
        <v>45.134296478574768</v>
      </c>
      <c r="AO73" s="34">
        <v>23756.374</v>
      </c>
      <c r="AP73" s="34">
        <v>46007.063999999998</v>
      </c>
      <c r="AQ73" s="34">
        <f t="shared" si="9"/>
        <v>178630.00532323791</v>
      </c>
      <c r="AR73" s="34">
        <f t="shared" si="10"/>
        <v>345938.40319345647</v>
      </c>
      <c r="AS73" s="34"/>
      <c r="AT73" s="34"/>
      <c r="AU73" s="34">
        <v>43.438538205980059</v>
      </c>
      <c r="AV73" s="34"/>
      <c r="AW73" s="34"/>
      <c r="AX73" s="34">
        <v>112.29432017973461</v>
      </c>
      <c r="AY73" s="34">
        <v>4281.8135609800001</v>
      </c>
      <c r="AZ73" s="34">
        <v>1577.30136466</v>
      </c>
      <c r="BA73" s="34">
        <f t="shared" si="6"/>
        <v>321.96006814464602</v>
      </c>
      <c r="BB73" s="34">
        <f t="shared" si="7"/>
        <v>118.60115990999562</v>
      </c>
      <c r="BC73" s="34"/>
      <c r="BD73" s="34"/>
      <c r="BE73" s="34">
        <v>1050844</v>
      </c>
    </row>
    <row r="74" spans="1:57" x14ac:dyDescent="0.25">
      <c r="A74" s="27">
        <v>36161</v>
      </c>
      <c r="B74" s="16">
        <v>1999</v>
      </c>
      <c r="C74" s="16">
        <v>1</v>
      </c>
      <c r="D74" s="34"/>
      <c r="E74" s="34"/>
      <c r="F74" s="34">
        <v>60.14</v>
      </c>
      <c r="G74" s="34"/>
      <c r="H74" s="34">
        <v>92.571524876517458</v>
      </c>
      <c r="I74" s="34">
        <v>13.361895094804062</v>
      </c>
      <c r="J74" s="34"/>
      <c r="K74" s="34"/>
      <c r="L74" s="34">
        <v>6216</v>
      </c>
      <c r="M74" s="34"/>
      <c r="N74" s="34">
        <v>1543.548732</v>
      </c>
      <c r="O74" s="34">
        <v>619.58675500000004</v>
      </c>
      <c r="P74" s="34">
        <v>1906.339612</v>
      </c>
      <c r="Q74" s="34">
        <v>531.34016599999995</v>
      </c>
      <c r="R74" s="34">
        <v>642.02028099999995</v>
      </c>
      <c r="S74" s="34">
        <v>58.566899999999997</v>
      </c>
      <c r="T74" s="34">
        <v>313.83767799999998</v>
      </c>
      <c r="U74" s="34">
        <v>295.98557799999998</v>
      </c>
      <c r="V74" s="34">
        <v>62.722323000000003</v>
      </c>
      <c r="W74" s="34">
        <v>1.8666860000000001</v>
      </c>
      <c r="X74" s="34">
        <v>57.492601661501709</v>
      </c>
      <c r="Y74" s="34">
        <v>71.747679556605263</v>
      </c>
      <c r="Z74" s="34">
        <f t="shared" si="8"/>
        <v>80.131653060839383</v>
      </c>
      <c r="AA74" s="34">
        <f>N74/$X74</f>
        <v>26.847780190709191</v>
      </c>
      <c r="AB74" s="34">
        <f>O74/$X74</f>
        <v>10.776808443074664</v>
      </c>
      <c r="AC74" s="34">
        <f>P74/$Y74</f>
        <v>26.570052492025127</v>
      </c>
      <c r="AD74" s="34">
        <f>Q74/$Y74</f>
        <v>7.405677358259366</v>
      </c>
      <c r="AE74" s="34">
        <f>R74/$Y74</f>
        <v>8.9483072479504884</v>
      </c>
      <c r="AF74" s="34">
        <f t="shared" si="11"/>
        <v>4.1253679537675145</v>
      </c>
      <c r="AG74" s="34">
        <v>129.9</v>
      </c>
      <c r="AH74" s="34">
        <f t="shared" si="5"/>
        <v>9.7216748880563522</v>
      </c>
      <c r="AI74" s="34">
        <v>1141.847</v>
      </c>
      <c r="AJ74" s="34">
        <f t="shared" si="4"/>
        <v>85.455468097786621</v>
      </c>
      <c r="AK74" s="34">
        <v>591.02099999999996</v>
      </c>
      <c r="AL74" s="34">
        <v>5886.07</v>
      </c>
      <c r="AM74" s="34">
        <v>19812</v>
      </c>
      <c r="AN74" s="34">
        <v>44.764810904844445</v>
      </c>
      <c r="AO74" s="34">
        <v>21692.430153649999</v>
      </c>
      <c r="AP74" s="34">
        <v>43603.176153649998</v>
      </c>
      <c r="AQ74" s="34">
        <f t="shared" si="9"/>
        <v>162345.46072798737</v>
      </c>
      <c r="AR74" s="34">
        <f t="shared" si="10"/>
        <v>326324.79034059797</v>
      </c>
      <c r="AS74" s="34"/>
      <c r="AT74" s="34"/>
      <c r="AU74" s="34">
        <v>37.68</v>
      </c>
      <c r="AV74" s="34"/>
      <c r="AW74" s="34"/>
      <c r="AX74" s="34">
        <v>107.79536506148028</v>
      </c>
      <c r="AY74" s="34">
        <v>4179.7166092700008</v>
      </c>
      <c r="AZ74" s="34">
        <v>1660.40595319</v>
      </c>
      <c r="BA74" s="34">
        <f t="shared" si="6"/>
        <v>312.80866820271137</v>
      </c>
      <c r="BB74" s="34">
        <f t="shared" si="7"/>
        <v>124.26425603623167</v>
      </c>
      <c r="BC74" s="34"/>
      <c r="BD74" s="34"/>
      <c r="BE74" s="34">
        <v>948672</v>
      </c>
    </row>
    <row r="75" spans="1:57" x14ac:dyDescent="0.25">
      <c r="A75" s="27">
        <v>36192</v>
      </c>
      <c r="B75" s="16">
        <v>1999</v>
      </c>
      <c r="C75" s="16">
        <v>2</v>
      </c>
      <c r="D75" s="34"/>
      <c r="E75" s="34"/>
      <c r="F75" s="34">
        <v>57.92</v>
      </c>
      <c r="G75" s="34"/>
      <c r="H75" s="34">
        <v>96.533815504744666</v>
      </c>
      <c r="I75" s="34">
        <v>13.340436746529708</v>
      </c>
      <c r="J75" s="34"/>
      <c r="K75" s="34"/>
      <c r="L75" s="34">
        <v>5895</v>
      </c>
      <c r="M75" s="34"/>
      <c r="N75" s="34">
        <v>1523.961372</v>
      </c>
      <c r="O75" s="34">
        <v>498.50782099999998</v>
      </c>
      <c r="P75" s="34">
        <v>1855.728419</v>
      </c>
      <c r="Q75" s="34">
        <v>528.17665899999997</v>
      </c>
      <c r="R75" s="34">
        <v>598.42044499999997</v>
      </c>
      <c r="S75" s="34">
        <v>58.511524999999999</v>
      </c>
      <c r="T75" s="34">
        <v>298.27972799999998</v>
      </c>
      <c r="U75" s="34">
        <v>294.19023099999998</v>
      </c>
      <c r="V75" s="34">
        <v>76.750060000000005</v>
      </c>
      <c r="W75" s="34">
        <v>1.3997710000000001</v>
      </c>
      <c r="X75" s="34">
        <v>56.24273098133763</v>
      </c>
      <c r="Y75" s="34">
        <v>71.528009917024448</v>
      </c>
      <c r="Z75" s="34">
        <f t="shared" si="8"/>
        <v>78.630358997239824</v>
      </c>
      <c r="AA75" s="34">
        <f>N75/$X75</f>
        <v>27.096148167230329</v>
      </c>
      <c r="AB75" s="34">
        <f>O75/$X75</f>
        <v>8.8635066665844171</v>
      </c>
      <c r="AC75" s="34">
        <f>P75/$Y75</f>
        <v>25.944080104461516</v>
      </c>
      <c r="AD75" s="34">
        <f>Q75/$Y75</f>
        <v>7.3841934035730548</v>
      </c>
      <c r="AE75" s="34">
        <f>R75/$Y75</f>
        <v>8.36623926339057</v>
      </c>
      <c r="AF75" s="34">
        <f t="shared" si="11"/>
        <v>4.112937454030571</v>
      </c>
      <c r="AG75" s="34">
        <v>114.4</v>
      </c>
      <c r="AH75" s="34">
        <f t="shared" si="5"/>
        <v>8.5754313875637731</v>
      </c>
      <c r="AI75" s="34">
        <v>1118.0329999999999</v>
      </c>
      <c r="AJ75" s="34">
        <f t="shared" si="4"/>
        <v>83.807825878776981</v>
      </c>
      <c r="AK75" s="34">
        <v>580.41899999999998</v>
      </c>
      <c r="AL75" s="34">
        <v>5629.33</v>
      </c>
      <c r="AM75" s="34">
        <v>16684</v>
      </c>
      <c r="AN75" s="34">
        <v>44.182517874196222</v>
      </c>
      <c r="AO75" s="34">
        <v>21566.346957149999</v>
      </c>
      <c r="AP75" s="34">
        <v>43227.641957150001</v>
      </c>
      <c r="AQ75" s="34">
        <f t="shared" si="9"/>
        <v>161661.47605894631</v>
      </c>
      <c r="AR75" s="34">
        <f t="shared" si="10"/>
        <v>324034.6832602385</v>
      </c>
      <c r="AS75" s="34"/>
      <c r="AT75" s="34"/>
      <c r="AU75" s="34">
        <v>43.083333333333336</v>
      </c>
      <c r="AV75" s="34"/>
      <c r="AW75" s="34"/>
      <c r="AX75" s="34">
        <v>107.52372318582893</v>
      </c>
      <c r="AY75" s="34">
        <v>3753.3791592600001</v>
      </c>
      <c r="AZ75" s="34">
        <v>1496.30420731</v>
      </c>
      <c r="BA75" s="34">
        <f t="shared" si="6"/>
        <v>281.35354415861826</v>
      </c>
      <c r="BB75" s="34">
        <f t="shared" si="7"/>
        <v>112.16306000620547</v>
      </c>
      <c r="BC75" s="34"/>
      <c r="BD75" s="34"/>
      <c r="BE75" s="34">
        <v>927260</v>
      </c>
    </row>
    <row r="76" spans="1:57" x14ac:dyDescent="0.25">
      <c r="A76" s="27">
        <v>36220</v>
      </c>
      <c r="B76" s="16">
        <v>1999</v>
      </c>
      <c r="C76" s="16">
        <v>3</v>
      </c>
      <c r="D76" s="34"/>
      <c r="E76" s="34"/>
      <c r="F76" s="34">
        <v>65.98</v>
      </c>
      <c r="G76" s="34"/>
      <c r="H76" s="34">
        <v>111.85544621387842</v>
      </c>
      <c r="I76" s="34">
        <v>13.240271635145472</v>
      </c>
      <c r="J76" s="34"/>
      <c r="K76" s="34"/>
      <c r="L76" s="34">
        <v>6554</v>
      </c>
      <c r="M76" s="34"/>
      <c r="N76" s="34">
        <v>1997.620964</v>
      </c>
      <c r="O76" s="34">
        <v>644.81540099999995</v>
      </c>
      <c r="P76" s="34">
        <v>2078.1561609999999</v>
      </c>
      <c r="Q76" s="34">
        <v>489.56037400000002</v>
      </c>
      <c r="R76" s="34">
        <v>721.76199099999997</v>
      </c>
      <c r="S76" s="34">
        <v>54.556479000000003</v>
      </c>
      <c r="T76" s="34">
        <v>325.43085600000001</v>
      </c>
      <c r="U76" s="34">
        <v>394.90797199999997</v>
      </c>
      <c r="V76" s="34">
        <v>90.710819000000001</v>
      </c>
      <c r="W76" s="34">
        <v>1.22767</v>
      </c>
      <c r="X76" s="34">
        <v>56.257184231264198</v>
      </c>
      <c r="Y76" s="34">
        <v>71.587838678898166</v>
      </c>
      <c r="Z76" s="34">
        <f t="shared" si="8"/>
        <v>78.584834057641473</v>
      </c>
      <c r="AA76" s="34">
        <f>N76/$X76</f>
        <v>35.508726419511198</v>
      </c>
      <c r="AB76" s="34">
        <f>O76/$X76</f>
        <v>11.461920993935069</v>
      </c>
      <c r="AC76" s="34">
        <f>P76/$Y76</f>
        <v>29.029458066493838</v>
      </c>
      <c r="AD76" s="34">
        <f>Q76/$Y76</f>
        <v>6.8385969325863583</v>
      </c>
      <c r="AE76" s="34">
        <f>R76/$Y76</f>
        <v>10.082187202737169</v>
      </c>
      <c r="AF76" s="34">
        <f t="shared" si="11"/>
        <v>5.5164114364638079</v>
      </c>
      <c r="AG76" s="34">
        <v>137.4</v>
      </c>
      <c r="AH76" s="34">
        <f t="shared" si="5"/>
        <v>10.377430598574753</v>
      </c>
      <c r="AI76" s="34">
        <v>1252.875</v>
      </c>
      <c r="AJ76" s="34">
        <f t="shared" si="4"/>
        <v>94.626079775759422</v>
      </c>
      <c r="AK76" s="34">
        <v>629.98</v>
      </c>
      <c r="AL76" s="34">
        <v>6189.21</v>
      </c>
      <c r="AM76" s="34">
        <v>18645</v>
      </c>
      <c r="AN76" s="34">
        <v>44.012615691016705</v>
      </c>
      <c r="AO76" s="34">
        <v>21349.517082719998</v>
      </c>
      <c r="AP76" s="34">
        <v>43682.825082719995</v>
      </c>
      <c r="AQ76" s="34">
        <f t="shared" si="9"/>
        <v>161246.82084353195</v>
      </c>
      <c r="AR76" s="34">
        <f t="shared" si="10"/>
        <v>329923.9342398888</v>
      </c>
      <c r="AS76" s="34"/>
      <c r="AT76" s="34"/>
      <c r="AU76" s="34">
        <v>40.888888888888886</v>
      </c>
      <c r="AV76" s="34"/>
      <c r="AW76" s="34"/>
      <c r="AX76" s="34">
        <v>108.24646368204073</v>
      </c>
      <c r="AY76" s="34">
        <v>3904.7960953500001</v>
      </c>
      <c r="AZ76" s="34">
        <v>1676.2396244399999</v>
      </c>
      <c r="BA76" s="34">
        <f t="shared" si="6"/>
        <v>294.91812577205468</v>
      </c>
      <c r="BB76" s="34">
        <f t="shared" si="7"/>
        <v>126.60160385158011</v>
      </c>
      <c r="BC76" s="34"/>
      <c r="BD76" s="34"/>
      <c r="BE76" s="34">
        <v>1074506</v>
      </c>
    </row>
    <row r="77" spans="1:57" x14ac:dyDescent="0.25">
      <c r="A77" s="27">
        <v>36251</v>
      </c>
      <c r="B77" s="16">
        <v>1999</v>
      </c>
      <c r="C77" s="16">
        <v>4</v>
      </c>
      <c r="D77" s="34"/>
      <c r="E77" s="34"/>
      <c r="F77" s="34">
        <v>64.14</v>
      </c>
      <c r="G77" s="34"/>
      <c r="H77" s="34">
        <v>102.83894132488713</v>
      </c>
      <c r="I77" s="34">
        <v>13.227312937314956</v>
      </c>
      <c r="J77" s="34"/>
      <c r="K77" s="34"/>
      <c r="L77" s="34">
        <v>5829</v>
      </c>
      <c r="M77" s="34"/>
      <c r="N77" s="34">
        <v>2034.355489</v>
      </c>
      <c r="O77" s="34">
        <v>660.29207299999996</v>
      </c>
      <c r="P77" s="34">
        <v>1873.381965</v>
      </c>
      <c r="Q77" s="34">
        <v>464.220325</v>
      </c>
      <c r="R77" s="34">
        <v>644.60111300000005</v>
      </c>
      <c r="S77" s="34">
        <v>35.777262</v>
      </c>
      <c r="T77" s="34">
        <v>310.288343</v>
      </c>
      <c r="U77" s="34">
        <v>341.91121199999998</v>
      </c>
      <c r="V77" s="34">
        <v>75.159240999999994</v>
      </c>
      <c r="W77" s="34">
        <v>1.424469</v>
      </c>
      <c r="X77" s="34">
        <v>56.830068131277166</v>
      </c>
      <c r="Y77" s="34">
        <v>72.409458751017169</v>
      </c>
      <c r="Z77" s="34">
        <f t="shared" si="8"/>
        <v>78.484315601211208</v>
      </c>
      <c r="AA77" s="34">
        <f>N77/$X77</f>
        <v>35.797167870723811</v>
      </c>
      <c r="AB77" s="34">
        <f>O77/$X77</f>
        <v>11.618709861032167</v>
      </c>
      <c r="AC77" s="34">
        <f>P77/$Y77</f>
        <v>25.872061431113568</v>
      </c>
      <c r="AD77" s="34">
        <f>Q77/$Y77</f>
        <v>6.4110453662723845</v>
      </c>
      <c r="AE77" s="34">
        <f>R77/$Y77</f>
        <v>8.9021672598946893</v>
      </c>
      <c r="AF77" s="34">
        <f t="shared" si="11"/>
        <v>4.7219136546190104</v>
      </c>
      <c r="AG77" s="34">
        <v>156.6</v>
      </c>
      <c r="AH77" s="34">
        <f t="shared" si="5"/>
        <v>11.839139267524475</v>
      </c>
      <c r="AI77" s="34">
        <v>1179.893</v>
      </c>
      <c r="AJ77" s="34">
        <f t="shared" si="4"/>
        <v>89.201261480059102</v>
      </c>
      <c r="AK77" s="34">
        <v>579.303</v>
      </c>
      <c r="AL77" s="34">
        <v>5537.75</v>
      </c>
      <c r="AM77" s="34">
        <v>17030</v>
      </c>
      <c r="AN77" s="34">
        <v>44.018525753336398</v>
      </c>
      <c r="AO77" s="34">
        <v>21079.883960570001</v>
      </c>
      <c r="AP77" s="34">
        <v>43342.864960569997</v>
      </c>
      <c r="AQ77" s="34">
        <f t="shared" si="9"/>
        <v>159366.33585724371</v>
      </c>
      <c r="AR77" s="34">
        <f t="shared" si="10"/>
        <v>327677.02076736587</v>
      </c>
      <c r="AS77" s="34"/>
      <c r="AT77" s="34"/>
      <c r="AU77" s="34">
        <v>37.76301218161683</v>
      </c>
      <c r="AV77" s="34"/>
      <c r="AW77" s="34"/>
      <c r="AX77" s="34">
        <v>112.52289427367226</v>
      </c>
      <c r="AY77" s="34">
        <v>3807.6217490800004</v>
      </c>
      <c r="AZ77" s="34">
        <v>1522.8833160900001</v>
      </c>
      <c r="BA77" s="34">
        <f t="shared" si="6"/>
        <v>287.86056299753039</v>
      </c>
      <c r="BB77" s="34">
        <f t="shared" si="7"/>
        <v>115.13172201391448</v>
      </c>
      <c r="BC77" s="34"/>
      <c r="BD77" s="34"/>
      <c r="BE77" s="34">
        <v>963026</v>
      </c>
    </row>
    <row r="78" spans="1:57" x14ac:dyDescent="0.25">
      <c r="A78" s="27">
        <v>36281</v>
      </c>
      <c r="B78" s="16">
        <v>1999</v>
      </c>
      <c r="C78" s="16">
        <v>5</v>
      </c>
      <c r="D78" s="34"/>
      <c r="E78" s="34"/>
      <c r="F78" s="34">
        <v>63.96</v>
      </c>
      <c r="G78" s="34"/>
      <c r="H78" s="34">
        <v>104.89372137762862</v>
      </c>
      <c r="I78" s="34">
        <v>13.162179462144602</v>
      </c>
      <c r="J78" s="34"/>
      <c r="K78" s="34"/>
      <c r="L78" s="34">
        <v>6255</v>
      </c>
      <c r="M78" s="34"/>
      <c r="N78" s="34">
        <v>2219.8818059999999</v>
      </c>
      <c r="O78" s="34">
        <v>757.66432299999997</v>
      </c>
      <c r="P78" s="34">
        <v>1930.7002419999999</v>
      </c>
      <c r="Q78" s="34">
        <v>523.23128299999996</v>
      </c>
      <c r="R78" s="34">
        <v>621.64103699999998</v>
      </c>
      <c r="S78" s="34">
        <v>56.613334000000002</v>
      </c>
      <c r="T78" s="34">
        <v>319.27885300000003</v>
      </c>
      <c r="U78" s="34">
        <v>332.05196699999999</v>
      </c>
      <c r="V78" s="34">
        <v>76.498418999999998</v>
      </c>
      <c r="W78" s="34">
        <v>1.3853489999999999</v>
      </c>
      <c r="X78" s="34">
        <v>56.53348728519309</v>
      </c>
      <c r="Y78" s="34">
        <v>72.57131204933475</v>
      </c>
      <c r="Z78" s="34">
        <f t="shared" si="8"/>
        <v>77.900599684295386</v>
      </c>
      <c r="AA78" s="34">
        <f>N78/$X78</f>
        <v>39.266670297578088</v>
      </c>
      <c r="AB78" s="34">
        <f>O78/$X78</f>
        <v>13.402044688625512</v>
      </c>
      <c r="AC78" s="34">
        <f>P78/$Y78</f>
        <v>26.60417990910085</v>
      </c>
      <c r="AD78" s="34">
        <f>Q78/$Y78</f>
        <v>7.2098914601998896</v>
      </c>
      <c r="AE78" s="34">
        <f>R78/$Y78</f>
        <v>8.5659335548102238</v>
      </c>
      <c r="AF78" s="34">
        <f t="shared" si="11"/>
        <v>4.575526576869211</v>
      </c>
      <c r="AG78" s="34">
        <v>159</v>
      </c>
      <c r="AH78" s="34">
        <f t="shared" si="5"/>
        <v>12.080066257818146</v>
      </c>
      <c r="AI78" s="34">
        <v>1175.1569999999999</v>
      </c>
      <c r="AJ78" s="34">
        <f t="shared" si="4"/>
        <v>89.282858008420121</v>
      </c>
      <c r="AK78" s="34">
        <v>588.25199999999995</v>
      </c>
      <c r="AL78" s="34">
        <v>5912.12</v>
      </c>
      <c r="AM78" s="34">
        <v>21667</v>
      </c>
      <c r="AN78" s="34">
        <v>44.079841783212551</v>
      </c>
      <c r="AO78" s="34">
        <v>21605.97015143</v>
      </c>
      <c r="AP78" s="34">
        <v>42857.807151429995</v>
      </c>
      <c r="AQ78" s="34">
        <f t="shared" si="9"/>
        <v>164151.91886397207</v>
      </c>
      <c r="AR78" s="34">
        <f t="shared" si="10"/>
        <v>325613.30192079669</v>
      </c>
      <c r="AS78" s="34"/>
      <c r="AT78" s="34"/>
      <c r="AU78" s="34">
        <v>43.267108167770424</v>
      </c>
      <c r="AV78" s="34"/>
      <c r="AW78" s="34"/>
      <c r="AX78" s="34">
        <v>113.35363949261313</v>
      </c>
      <c r="AY78" s="34">
        <v>4166.509434560001</v>
      </c>
      <c r="AZ78" s="34">
        <v>1438.38371407</v>
      </c>
      <c r="BA78" s="34">
        <f t="shared" si="6"/>
        <v>316.55163542961782</v>
      </c>
      <c r="BB78" s="34">
        <f t="shared" si="7"/>
        <v>109.28157591278082</v>
      </c>
      <c r="BC78" s="34"/>
      <c r="BD78" s="34"/>
      <c r="BE78" s="34">
        <v>1006152</v>
      </c>
    </row>
    <row r="79" spans="1:57" x14ac:dyDescent="0.25">
      <c r="A79" s="27">
        <v>36312</v>
      </c>
      <c r="B79" s="16">
        <v>1999</v>
      </c>
      <c r="C79" s="16">
        <v>6</v>
      </c>
      <c r="D79" s="34"/>
      <c r="E79" s="34"/>
      <c r="F79" s="34">
        <v>64.13</v>
      </c>
      <c r="G79" s="34"/>
      <c r="H79" s="34">
        <v>101.69117004325878</v>
      </c>
      <c r="I79" s="34">
        <v>13.161381802641413</v>
      </c>
      <c r="J79" s="34"/>
      <c r="K79" s="34"/>
      <c r="L79" s="34">
        <v>6358</v>
      </c>
      <c r="M79" s="34"/>
      <c r="N79" s="34">
        <v>2129.491227</v>
      </c>
      <c r="O79" s="34">
        <v>717.23115600000006</v>
      </c>
      <c r="P79" s="34">
        <v>2212.477304</v>
      </c>
      <c r="Q79" s="34">
        <v>660.31462799999997</v>
      </c>
      <c r="R79" s="34">
        <v>695.00353800000005</v>
      </c>
      <c r="S79" s="34">
        <v>73.093737000000004</v>
      </c>
      <c r="T79" s="34">
        <v>359.44212499999998</v>
      </c>
      <c r="U79" s="34">
        <v>370.26901400000003</v>
      </c>
      <c r="V79" s="34">
        <v>53.079540000000001</v>
      </c>
      <c r="W79" s="34">
        <v>1.2747219999999999</v>
      </c>
      <c r="X79" s="34">
        <v>56.36087654923449</v>
      </c>
      <c r="Y79" s="34">
        <v>72.562435065816118</v>
      </c>
      <c r="Z79" s="34">
        <f t="shared" si="8"/>
        <v>77.67225079769392</v>
      </c>
      <c r="AA79" s="34">
        <f>N79/$X79</f>
        <v>37.783145993830772</v>
      </c>
      <c r="AB79" s="34">
        <f>O79/$X79</f>
        <v>12.725692003272112</v>
      </c>
      <c r="AC79" s="34">
        <f>P79/$Y79</f>
        <v>30.490670578974125</v>
      </c>
      <c r="AD79" s="34">
        <f>Q79/$Y79</f>
        <v>9.0999513370944136</v>
      </c>
      <c r="AE79" s="34">
        <f>R79/$Y79</f>
        <v>9.5780073721287433</v>
      </c>
      <c r="AF79" s="34">
        <f t="shared" si="11"/>
        <v>5.1027644491830504</v>
      </c>
      <c r="AG79" s="34">
        <v>162.80000000000001</v>
      </c>
      <c r="AH79" s="34">
        <f t="shared" si="5"/>
        <v>12.369521866414285</v>
      </c>
      <c r="AI79" s="34">
        <v>1143.6759999999999</v>
      </c>
      <c r="AJ79" s="34">
        <f t="shared" si="4"/>
        <v>86.896346990744604</v>
      </c>
      <c r="AK79" s="34">
        <v>591.86599999999999</v>
      </c>
      <c r="AL79" s="34">
        <v>6074.65</v>
      </c>
      <c r="AM79" s="34">
        <v>23241</v>
      </c>
      <c r="AN79" s="34">
        <v>43.664444259212409</v>
      </c>
      <c r="AO79" s="34">
        <v>22340.93390521</v>
      </c>
      <c r="AP79" s="34">
        <v>44126.186905210001</v>
      </c>
      <c r="AQ79" s="34">
        <f t="shared" si="9"/>
        <v>169746.1120740856</v>
      </c>
      <c r="AR79" s="34">
        <f t="shared" si="10"/>
        <v>335270.16818518349</v>
      </c>
      <c r="AS79" s="34"/>
      <c r="AT79" s="34"/>
      <c r="AU79" s="34">
        <v>41.16997792494481</v>
      </c>
      <c r="AV79" s="34"/>
      <c r="AW79" s="34"/>
      <c r="AX79" s="34">
        <v>113.62119361602845</v>
      </c>
      <c r="AY79" s="34">
        <v>4179.081979810001</v>
      </c>
      <c r="AZ79" s="34">
        <v>1600.8952980700001</v>
      </c>
      <c r="BA79" s="34">
        <f t="shared" si="6"/>
        <v>317.52608065600555</v>
      </c>
      <c r="BB79" s="34">
        <f t="shared" si="7"/>
        <v>121.63580709653979</v>
      </c>
      <c r="BC79" s="34"/>
      <c r="BD79" s="34"/>
      <c r="BE79" s="34">
        <v>977610</v>
      </c>
    </row>
    <row r="80" spans="1:57" x14ac:dyDescent="0.25">
      <c r="A80" s="27">
        <v>36342</v>
      </c>
      <c r="B80" s="16">
        <v>1999</v>
      </c>
      <c r="C80" s="16">
        <v>7</v>
      </c>
      <c r="D80" s="34"/>
      <c r="E80" s="34"/>
      <c r="F80" s="34">
        <v>65.48</v>
      </c>
      <c r="G80" s="34"/>
      <c r="H80" s="34">
        <v>91.841334724176988</v>
      </c>
      <c r="I80" s="34">
        <v>13.185847719534355</v>
      </c>
      <c r="J80" s="34"/>
      <c r="K80" s="34"/>
      <c r="L80" s="34">
        <v>6583</v>
      </c>
      <c r="M80" s="34"/>
      <c r="N80" s="34">
        <v>1940.966322</v>
      </c>
      <c r="O80" s="34">
        <v>681.99284</v>
      </c>
      <c r="P80" s="34">
        <v>2278.1509299999998</v>
      </c>
      <c r="Q80" s="34">
        <v>574.30736300000001</v>
      </c>
      <c r="R80" s="34">
        <v>695.61302000000001</v>
      </c>
      <c r="S80" s="34">
        <v>102.919758</v>
      </c>
      <c r="T80" s="34">
        <v>408.18082199999998</v>
      </c>
      <c r="U80" s="34">
        <v>367.04951399999999</v>
      </c>
      <c r="V80" s="34">
        <v>128.44390300000001</v>
      </c>
      <c r="W80" s="34">
        <v>1.6365499999999999</v>
      </c>
      <c r="X80" s="34">
        <v>55.929994304887046</v>
      </c>
      <c r="Y80" s="34">
        <v>72.683715027050638</v>
      </c>
      <c r="Z80" s="34">
        <f t="shared" si="8"/>
        <v>76.949828835897605</v>
      </c>
      <c r="AA80" s="34">
        <f>N80/$X80</f>
        <v>34.703495791888585</v>
      </c>
      <c r="AB80" s="34">
        <f>O80/$X80</f>
        <v>12.193686920157775</v>
      </c>
      <c r="AC80" s="34">
        <f>P80/$Y80</f>
        <v>31.343347394284155</v>
      </c>
      <c r="AD80" s="34">
        <f>Q80/$Y80</f>
        <v>7.9014585700010036</v>
      </c>
      <c r="AE80" s="34">
        <f>R80/$Y80</f>
        <v>9.5704109199855054</v>
      </c>
      <c r="AF80" s="34">
        <f t="shared" si="11"/>
        <v>5.0499553285546215</v>
      </c>
      <c r="AG80" s="34">
        <v>180.1</v>
      </c>
      <c r="AH80" s="34">
        <f t="shared" si="5"/>
        <v>13.658583341076234</v>
      </c>
      <c r="AI80" s="34">
        <v>1241.384</v>
      </c>
      <c r="AJ80" s="34">
        <f t="shared" si="4"/>
        <v>94.14517946850961</v>
      </c>
      <c r="AK80" s="34">
        <v>526.49</v>
      </c>
      <c r="AL80" s="34">
        <v>6330.33</v>
      </c>
      <c r="AM80" s="34">
        <v>26048</v>
      </c>
      <c r="AN80" s="34">
        <v>43.586263844330233</v>
      </c>
      <c r="AO80" s="34">
        <v>22236.23460326</v>
      </c>
      <c r="AP80" s="34">
        <v>44432.078603260001</v>
      </c>
      <c r="AQ80" s="34">
        <f t="shared" si="9"/>
        <v>168637.12577476399</v>
      </c>
      <c r="AR80" s="34">
        <f t="shared" si="10"/>
        <v>336967.93371453462</v>
      </c>
      <c r="AS80" s="34"/>
      <c r="AT80" s="34"/>
      <c r="AU80" s="34">
        <v>42.916666666666664</v>
      </c>
      <c r="AV80" s="34"/>
      <c r="AW80" s="34"/>
      <c r="AX80" s="34">
        <v>113.44903444590634</v>
      </c>
      <c r="AY80" s="34">
        <v>4074.5277891299993</v>
      </c>
      <c r="AZ80" s="34">
        <v>1450.50091479</v>
      </c>
      <c r="BA80" s="34">
        <f t="shared" si="6"/>
        <v>309.00764788097274</v>
      </c>
      <c r="BB80" s="34">
        <f t="shared" si="7"/>
        <v>110.00437329798187</v>
      </c>
      <c r="BC80" s="34"/>
      <c r="BD80" s="34"/>
      <c r="BE80" s="34">
        <v>981162</v>
      </c>
    </row>
    <row r="81" spans="1:57" x14ac:dyDescent="0.25">
      <c r="A81" s="27">
        <v>36373</v>
      </c>
      <c r="B81" s="16">
        <v>1999</v>
      </c>
      <c r="C81" s="16">
        <v>8</v>
      </c>
      <c r="D81" s="34"/>
      <c r="E81" s="34"/>
      <c r="F81" s="34">
        <v>68.81</v>
      </c>
      <c r="G81" s="34"/>
      <c r="H81" s="34">
        <v>106.49258013235621</v>
      </c>
      <c r="I81" s="34">
        <v>13.136209760942375</v>
      </c>
      <c r="J81" s="34"/>
      <c r="K81" s="34"/>
      <c r="L81" s="34">
        <v>6373</v>
      </c>
      <c r="M81" s="34"/>
      <c r="N81" s="34">
        <v>2098.9594080000002</v>
      </c>
      <c r="O81" s="34">
        <v>814.81932099999995</v>
      </c>
      <c r="P81" s="34">
        <v>2330.8248140000001</v>
      </c>
      <c r="Q81" s="34">
        <v>628.55815500000006</v>
      </c>
      <c r="R81" s="34">
        <v>744.683133</v>
      </c>
      <c r="S81" s="34">
        <v>70.751925999999997</v>
      </c>
      <c r="T81" s="34">
        <v>401.88976000000002</v>
      </c>
      <c r="U81" s="34">
        <v>395.131371</v>
      </c>
      <c r="V81" s="34">
        <v>87.648348999999996</v>
      </c>
      <c r="W81" s="34">
        <v>2.1621199999999998</v>
      </c>
      <c r="X81" s="34">
        <v>57.594255794200564</v>
      </c>
      <c r="Y81" s="34">
        <v>73.389046739224653</v>
      </c>
      <c r="Z81" s="34">
        <f t="shared" si="8"/>
        <v>78.477999583305447</v>
      </c>
      <c r="AA81" s="34">
        <f>N81/$X81</f>
        <v>36.4439018970943</v>
      </c>
      <c r="AB81" s="34">
        <f>O81/$X81</f>
        <v>14.14757964599046</v>
      </c>
      <c r="AC81" s="34">
        <f>P81/$Y81</f>
        <v>31.759845883844015</v>
      </c>
      <c r="AD81" s="34">
        <f>Q81/$Y81</f>
        <v>8.5647406926196119</v>
      </c>
      <c r="AE81" s="34">
        <f>R81/$Y81</f>
        <v>10.147060986445339</v>
      </c>
      <c r="AF81" s="34">
        <f t="shared" si="11"/>
        <v>5.384064633023935</v>
      </c>
      <c r="AG81" s="34">
        <v>151.19999999999999</v>
      </c>
      <c r="AH81" s="34">
        <f t="shared" si="5"/>
        <v>11.510169428746476</v>
      </c>
      <c r="AI81" s="34">
        <v>1173.43</v>
      </c>
      <c r="AJ81" s="34">
        <f t="shared" si="4"/>
        <v>89.327897571256486</v>
      </c>
      <c r="AK81" s="34">
        <v>592.91200000000003</v>
      </c>
      <c r="AL81" s="34">
        <v>6070</v>
      </c>
      <c r="AM81" s="34">
        <v>27521</v>
      </c>
      <c r="AN81" s="34">
        <v>44.410966153929074</v>
      </c>
      <c r="AO81" s="34">
        <v>21437.43453903</v>
      </c>
      <c r="AP81" s="34">
        <v>43399.976539030002</v>
      </c>
      <c r="AQ81" s="34">
        <f t="shared" si="9"/>
        <v>163193.45480284188</v>
      </c>
      <c r="AR81" s="34">
        <f t="shared" si="10"/>
        <v>330384.31426445598</v>
      </c>
      <c r="AS81" s="34"/>
      <c r="AT81" s="34"/>
      <c r="AU81" s="34">
        <v>41.389811738648945</v>
      </c>
      <c r="AV81" s="34"/>
      <c r="AW81" s="34"/>
      <c r="AX81" s="34">
        <v>116.21313099609074</v>
      </c>
      <c r="AY81" s="34">
        <v>3990.1056930899999</v>
      </c>
      <c r="AZ81" s="34">
        <v>1604.5988253</v>
      </c>
      <c r="BA81" s="34">
        <f t="shared" si="6"/>
        <v>303.74862808248542</v>
      </c>
      <c r="BB81" s="34">
        <f t="shared" si="7"/>
        <v>122.15082238340325</v>
      </c>
      <c r="BC81" s="34"/>
      <c r="BD81" s="34"/>
      <c r="BE81" s="34">
        <v>1021676</v>
      </c>
    </row>
    <row r="82" spans="1:57" x14ac:dyDescent="0.25">
      <c r="A82" s="27">
        <v>36404</v>
      </c>
      <c r="B82" s="16">
        <v>1999</v>
      </c>
      <c r="C82" s="16">
        <v>9</v>
      </c>
      <c r="D82" s="34"/>
      <c r="E82" s="34"/>
      <c r="F82" s="34">
        <v>70.41</v>
      </c>
      <c r="G82" s="34"/>
      <c r="H82" s="34">
        <v>112.62870206824196</v>
      </c>
      <c r="I82" s="34">
        <v>13.110043913960668</v>
      </c>
      <c r="J82" s="34"/>
      <c r="K82" s="34"/>
      <c r="L82" s="34">
        <v>6044</v>
      </c>
      <c r="M82" s="34"/>
      <c r="N82" s="34">
        <v>1897.6707630000001</v>
      </c>
      <c r="O82" s="34">
        <v>710.02087800000004</v>
      </c>
      <c r="P82" s="34">
        <v>2233.9694260000001</v>
      </c>
      <c r="Q82" s="34">
        <v>655.13289799999995</v>
      </c>
      <c r="R82" s="34">
        <v>678.09989199999995</v>
      </c>
      <c r="S82" s="34">
        <v>57.911661000000002</v>
      </c>
      <c r="T82" s="34">
        <v>372.409873</v>
      </c>
      <c r="U82" s="34">
        <v>406.43924199999998</v>
      </c>
      <c r="V82" s="34">
        <v>62.690244</v>
      </c>
      <c r="W82" s="34">
        <v>1.2856160000000001</v>
      </c>
      <c r="X82" s="34">
        <v>58.537481437772101</v>
      </c>
      <c r="Y82" s="34">
        <v>73.251142957171524</v>
      </c>
      <c r="Z82" s="34">
        <f t="shared" si="8"/>
        <v>79.913403497332183</v>
      </c>
      <c r="AA82" s="34">
        <f>N82/$X82</f>
        <v>32.418045949197641</v>
      </c>
      <c r="AB82" s="34">
        <f>O82/$X82</f>
        <v>12.129337657869398</v>
      </c>
      <c r="AC82" s="34">
        <f>P82/$Y82</f>
        <v>30.497400256350364</v>
      </c>
      <c r="AD82" s="34">
        <f>Q82/$Y82</f>
        <v>8.9436542769447716</v>
      </c>
      <c r="AE82" s="34">
        <f>R82/$Y82</f>
        <v>9.2571919648608265</v>
      </c>
      <c r="AF82" s="34">
        <f t="shared" si="11"/>
        <v>5.5485720166528578</v>
      </c>
      <c r="AG82" s="34">
        <v>134.1</v>
      </c>
      <c r="AH82" s="34">
        <f t="shared" si="5"/>
        <v>10.228798689011189</v>
      </c>
      <c r="AI82" s="34">
        <v>1113.239</v>
      </c>
      <c r="AJ82" s="34">
        <f t="shared" si="4"/>
        <v>84.914971094378274</v>
      </c>
      <c r="AK82" s="34">
        <v>602.63400000000001</v>
      </c>
      <c r="AL82" s="34">
        <v>5746.63</v>
      </c>
      <c r="AM82" s="34">
        <v>27099</v>
      </c>
      <c r="AN82" s="34">
        <v>44.662304596896035</v>
      </c>
      <c r="AO82" s="34">
        <v>21011.695128250001</v>
      </c>
      <c r="AP82" s="34">
        <v>42379.263128250001</v>
      </c>
      <c r="AQ82" s="34">
        <f t="shared" si="9"/>
        <v>160271.73719742461</v>
      </c>
      <c r="AR82" s="34">
        <f t="shared" si="10"/>
        <v>323257.979960853</v>
      </c>
      <c r="AS82" s="34"/>
      <c r="AT82" s="34"/>
      <c r="AU82" s="34">
        <v>45.238095238095241</v>
      </c>
      <c r="AV82" s="34"/>
      <c r="AW82" s="34"/>
      <c r="AX82" s="34">
        <v>119.15886460047344</v>
      </c>
      <c r="AY82" s="34">
        <v>3921.4833979300001</v>
      </c>
      <c r="AZ82" s="34">
        <v>1651.5352085500001</v>
      </c>
      <c r="BA82" s="34">
        <f t="shared" si="6"/>
        <v>299.1205387004141</v>
      </c>
      <c r="BB82" s="34">
        <f t="shared" si="7"/>
        <v>125.97480369926966</v>
      </c>
      <c r="BC82" s="34"/>
      <c r="BD82" s="34"/>
      <c r="BE82" s="34">
        <v>1025461</v>
      </c>
    </row>
    <row r="83" spans="1:57" x14ac:dyDescent="0.25">
      <c r="A83" s="27">
        <v>36434</v>
      </c>
      <c r="B83" s="16">
        <v>1999</v>
      </c>
      <c r="C83" s="16">
        <v>10</v>
      </c>
      <c r="D83" s="34"/>
      <c r="E83" s="34"/>
      <c r="F83" s="34">
        <v>69.89</v>
      </c>
      <c r="G83" s="34"/>
      <c r="H83" s="34">
        <v>113.10561387647246</v>
      </c>
      <c r="I83" s="34">
        <v>13.107990921468849</v>
      </c>
      <c r="J83" s="34"/>
      <c r="K83" s="34"/>
      <c r="L83" s="34">
        <v>6269</v>
      </c>
      <c r="M83" s="34"/>
      <c r="N83" s="34">
        <v>1900.922454</v>
      </c>
      <c r="O83" s="34">
        <v>702.72339699999998</v>
      </c>
      <c r="P83" s="34">
        <v>2213.0848700000001</v>
      </c>
      <c r="Q83" s="34">
        <v>536.78893100000005</v>
      </c>
      <c r="R83" s="34">
        <v>727.60155199999997</v>
      </c>
      <c r="S83" s="34">
        <v>58.689132000000001</v>
      </c>
      <c r="T83" s="34">
        <v>399.949164</v>
      </c>
      <c r="U83" s="34">
        <v>420.879977</v>
      </c>
      <c r="V83" s="34">
        <v>67.563609</v>
      </c>
      <c r="W83" s="34">
        <v>1.6125050000000001</v>
      </c>
      <c r="X83" s="34">
        <v>58.994861702833177</v>
      </c>
      <c r="Y83" s="34">
        <v>73.466603460830157</v>
      </c>
      <c r="Z83" s="34">
        <f t="shared" si="8"/>
        <v>80.301604979311705</v>
      </c>
      <c r="AA83" s="34">
        <f>N83/$X83</f>
        <v>32.221830836306715</v>
      </c>
      <c r="AB83" s="34">
        <f>O83/$X83</f>
        <v>11.911603429799248</v>
      </c>
      <c r="AC83" s="34">
        <f>P83/$Y83</f>
        <v>30.123685671407692</v>
      </c>
      <c r="AD83" s="34">
        <f>Q83/$Y83</f>
        <v>7.3065706826394567</v>
      </c>
      <c r="AE83" s="34">
        <f>R83/$Y83</f>
        <v>9.9038408981018407</v>
      </c>
      <c r="AF83" s="34">
        <f t="shared" si="11"/>
        <v>5.7288612399836696</v>
      </c>
      <c r="AG83" s="34">
        <v>156.80000000000001</v>
      </c>
      <c r="AH83" s="34">
        <f t="shared" si="5"/>
        <v>11.962168797598572</v>
      </c>
      <c r="AI83" s="34">
        <v>1237.326</v>
      </c>
      <c r="AJ83" s="34">
        <f t="shared" si="4"/>
        <v>94.394786158529655</v>
      </c>
      <c r="AK83" s="34">
        <v>621.07000000000005</v>
      </c>
      <c r="AL83" s="34">
        <v>6002.12</v>
      </c>
      <c r="AM83" s="34">
        <v>27320</v>
      </c>
      <c r="AN83" s="34">
        <v>45.139547719598767</v>
      </c>
      <c r="AO83" s="34">
        <v>20701.460546959999</v>
      </c>
      <c r="AP83" s="34">
        <v>41880.595546960001</v>
      </c>
      <c r="AQ83" s="34">
        <f t="shared" si="9"/>
        <v>157930.07998696604</v>
      </c>
      <c r="AR83" s="34">
        <f t="shared" si="10"/>
        <v>319504.30693666491</v>
      </c>
      <c r="AS83" s="34"/>
      <c r="AT83" s="34"/>
      <c r="AU83" s="34">
        <v>44.213732004429687</v>
      </c>
      <c r="AV83" s="34"/>
      <c r="AW83" s="34"/>
      <c r="AX83" s="34">
        <v>118.31755596209688</v>
      </c>
      <c r="AY83" s="34">
        <v>3795.4193454099996</v>
      </c>
      <c r="AZ83" s="34">
        <v>1577.32375718</v>
      </c>
      <c r="BA83" s="34">
        <f t="shared" si="6"/>
        <v>289.55004379761152</v>
      </c>
      <c r="BB83" s="34">
        <f t="shared" si="7"/>
        <v>120.33299127455064</v>
      </c>
      <c r="BC83" s="34"/>
      <c r="BD83" s="34"/>
      <c r="BE83" s="34">
        <v>1021556</v>
      </c>
    </row>
    <row r="84" spans="1:57" x14ac:dyDescent="0.25">
      <c r="A84" s="27">
        <v>36465</v>
      </c>
      <c r="B84" s="16">
        <v>1999</v>
      </c>
      <c r="C84" s="16">
        <v>11</v>
      </c>
      <c r="D84" s="34"/>
      <c r="E84" s="34"/>
      <c r="F84" s="34">
        <v>70.430000000000007</v>
      </c>
      <c r="G84" s="34"/>
      <c r="H84" s="34">
        <v>115.24034341723355</v>
      </c>
      <c r="I84" s="34">
        <v>13.066551856458844</v>
      </c>
      <c r="J84" s="34"/>
      <c r="K84" s="34"/>
      <c r="L84" s="34">
        <v>6272</v>
      </c>
      <c r="M84" s="34"/>
      <c r="N84" s="34">
        <v>1965.448523</v>
      </c>
      <c r="O84" s="34">
        <v>719.77341000000001</v>
      </c>
      <c r="P84" s="34">
        <v>2290.0604699999999</v>
      </c>
      <c r="Q84" s="34">
        <v>554.77946799999995</v>
      </c>
      <c r="R84" s="34">
        <v>747.694118</v>
      </c>
      <c r="S84" s="34">
        <v>51.243794999999999</v>
      </c>
      <c r="T84" s="34">
        <v>401.85708799999998</v>
      </c>
      <c r="U84" s="34">
        <v>456.928605</v>
      </c>
      <c r="V84" s="34">
        <v>75.940692999999996</v>
      </c>
      <c r="W84" s="34">
        <v>1.616703</v>
      </c>
      <c r="X84" s="34">
        <v>58.724354481500235</v>
      </c>
      <c r="Y84" s="34">
        <v>73.157005950534113</v>
      </c>
      <c r="Z84" s="34">
        <f t="shared" si="8"/>
        <v>80.271675581156686</v>
      </c>
      <c r="AA84" s="34">
        <f>N84/$X84</f>
        <v>33.469052837680316</v>
      </c>
      <c r="AB84" s="34">
        <f>O84/$X84</f>
        <v>12.25681263515205</v>
      </c>
      <c r="AC84" s="34">
        <f>P84/$Y84</f>
        <v>31.303365142477929</v>
      </c>
      <c r="AD84" s="34">
        <f>Q84/$Y84</f>
        <v>7.5834085989675408</v>
      </c>
      <c r="AE84" s="34">
        <f>R84/$Y84</f>
        <v>10.220403477222145</v>
      </c>
      <c r="AF84" s="34">
        <f t="shared" si="11"/>
        <v>6.2458625672701418</v>
      </c>
      <c r="AG84" s="34">
        <v>136.19999999999999</v>
      </c>
      <c r="AH84" s="34">
        <f t="shared" si="5"/>
        <v>10.42356097432666</v>
      </c>
      <c r="AI84" s="34">
        <v>1121.848</v>
      </c>
      <c r="AJ84" s="34">
        <f t="shared" si="4"/>
        <v>85.856468663189546</v>
      </c>
      <c r="AK84" s="34">
        <v>632.18399999999997</v>
      </c>
      <c r="AL84" s="34">
        <v>5936</v>
      </c>
      <c r="AM84" s="34">
        <v>23908</v>
      </c>
      <c r="AN84" s="34">
        <v>44.691827937744684</v>
      </c>
      <c r="AO84" s="34">
        <v>20807.844682120001</v>
      </c>
      <c r="AP84" s="34">
        <v>42278.869682119999</v>
      </c>
      <c r="AQ84" s="34">
        <f t="shared" si="9"/>
        <v>159245.10850836756</v>
      </c>
      <c r="AR84" s="34">
        <f t="shared" si="10"/>
        <v>323565.62118736323</v>
      </c>
      <c r="AS84" s="34"/>
      <c r="AT84" s="34"/>
      <c r="AU84" s="34">
        <v>51.793598233995588</v>
      </c>
      <c r="AV84" s="34"/>
      <c r="AW84" s="34"/>
      <c r="AX84" s="34">
        <v>120.3962392051958</v>
      </c>
      <c r="AY84" s="34">
        <v>3984.1706098900004</v>
      </c>
      <c r="AZ84" s="34">
        <v>1611.5785761699999</v>
      </c>
      <c r="BA84" s="34">
        <f t="shared" si="6"/>
        <v>304.91369518581985</v>
      </c>
      <c r="BB84" s="34">
        <f t="shared" si="7"/>
        <v>123.33617880783068</v>
      </c>
      <c r="BC84" s="34"/>
      <c r="BD84" s="34"/>
      <c r="BE84" s="34">
        <v>1098031</v>
      </c>
    </row>
    <row r="85" spans="1:57" x14ac:dyDescent="0.25">
      <c r="A85" s="27">
        <v>36495</v>
      </c>
      <c r="B85" s="16">
        <v>1999</v>
      </c>
      <c r="C85" s="16">
        <v>12</v>
      </c>
      <c r="D85" s="34"/>
      <c r="E85" s="34"/>
      <c r="F85" s="34">
        <v>69.44</v>
      </c>
      <c r="G85" s="34"/>
      <c r="H85" s="34">
        <v>105.18769262211822</v>
      </c>
      <c r="I85" s="34">
        <v>13.05843142118866</v>
      </c>
      <c r="J85" s="34"/>
      <c r="K85" s="34"/>
      <c r="L85" s="34">
        <v>6906</v>
      </c>
      <c r="M85" s="34"/>
      <c r="N85" s="34">
        <v>2055.807683</v>
      </c>
      <c r="O85" s="34">
        <v>664.93253000000004</v>
      </c>
      <c r="P85" s="34">
        <v>2305.2831630000001</v>
      </c>
      <c r="Q85" s="34">
        <v>600.46411899999998</v>
      </c>
      <c r="R85" s="34">
        <v>734.09364400000004</v>
      </c>
      <c r="S85" s="34">
        <v>51.568724000000003</v>
      </c>
      <c r="T85" s="34">
        <v>408.09880900000002</v>
      </c>
      <c r="U85" s="34">
        <v>410.77058799999998</v>
      </c>
      <c r="V85" s="34">
        <v>98.606727000000006</v>
      </c>
      <c r="W85" s="34">
        <v>1.680552</v>
      </c>
      <c r="X85" s="34">
        <v>58.576807573555683</v>
      </c>
      <c r="Y85" s="34">
        <v>73.21550411951236</v>
      </c>
      <c r="Z85" s="34">
        <f t="shared" si="8"/>
        <v>80.006015499037744</v>
      </c>
      <c r="AA85" s="34">
        <f>N85/$X85</f>
        <v>35.095932471541651</v>
      </c>
      <c r="AB85" s="34">
        <f>O85/$X85</f>
        <v>11.351464129639282</v>
      </c>
      <c r="AC85" s="34">
        <f>P85/$Y85</f>
        <v>31.486270438526265</v>
      </c>
      <c r="AD85" s="34">
        <f>Q85/$Y85</f>
        <v>8.2013246541311844</v>
      </c>
      <c r="AE85" s="34">
        <f>R85/$Y85</f>
        <v>10.026478036697146</v>
      </c>
      <c r="AF85" s="34">
        <f t="shared" si="11"/>
        <v>5.610431737647863</v>
      </c>
      <c r="AG85" s="34">
        <v>218.4</v>
      </c>
      <c r="AH85" s="34">
        <f t="shared" si="5"/>
        <v>16.724826509072397</v>
      </c>
      <c r="AI85" s="34">
        <v>1491.2139999999999</v>
      </c>
      <c r="AJ85" s="34">
        <f t="shared" si="4"/>
        <v>114.19549193177602</v>
      </c>
      <c r="AK85" s="34">
        <v>531.12199999999996</v>
      </c>
      <c r="AL85" s="34">
        <v>6365.38</v>
      </c>
      <c r="AM85" s="34">
        <v>25063</v>
      </c>
      <c r="AN85" s="34">
        <v>44.434780032479601</v>
      </c>
      <c r="AO85" s="34">
        <v>22838.171517409999</v>
      </c>
      <c r="AP85" s="34">
        <v>43571.043517409998</v>
      </c>
      <c r="AQ85" s="34">
        <f t="shared" si="9"/>
        <v>174892.1503723081</v>
      </c>
      <c r="AR85" s="34">
        <f t="shared" si="10"/>
        <v>333662.15368494764</v>
      </c>
      <c r="AS85" s="34"/>
      <c r="AT85" s="34"/>
      <c r="AU85" s="34">
        <v>52.388888888888886</v>
      </c>
      <c r="AV85" s="34"/>
      <c r="AW85" s="34"/>
      <c r="AX85" s="34">
        <v>118.98991447145696</v>
      </c>
      <c r="AY85" s="34">
        <v>3886.2244478000002</v>
      </c>
      <c r="AZ85" s="34">
        <v>1480.3867870199999</v>
      </c>
      <c r="BA85" s="34">
        <f t="shared" si="6"/>
        <v>297.60269993026867</v>
      </c>
      <c r="BB85" s="34">
        <f t="shared" si="7"/>
        <v>113.36635613201742</v>
      </c>
      <c r="BC85" s="34"/>
      <c r="BD85" s="34"/>
      <c r="BE85" s="34">
        <v>1099917</v>
      </c>
    </row>
    <row r="86" spans="1:57" x14ac:dyDescent="0.25">
      <c r="A86" s="27">
        <v>36526</v>
      </c>
      <c r="B86" s="16">
        <v>2000</v>
      </c>
      <c r="C86" s="16">
        <v>1</v>
      </c>
      <c r="D86" s="34"/>
      <c r="E86" s="34"/>
      <c r="F86" s="34">
        <v>61.09</v>
      </c>
      <c r="G86" s="34"/>
      <c r="H86" s="34">
        <v>96.380584112403184</v>
      </c>
      <c r="I86" s="34">
        <v>13.168809189490791</v>
      </c>
      <c r="J86" s="34"/>
      <c r="K86" s="34"/>
      <c r="L86" s="34">
        <v>7041</v>
      </c>
      <c r="M86" s="34"/>
      <c r="N86" s="34">
        <v>1768.244543</v>
      </c>
      <c r="O86" s="34">
        <v>574.73658999999998</v>
      </c>
      <c r="P86" s="34">
        <v>1852.1936410000001</v>
      </c>
      <c r="Q86" s="34">
        <v>488.62435399999998</v>
      </c>
      <c r="R86" s="34">
        <v>659.77599799999996</v>
      </c>
      <c r="S86" s="34">
        <v>50.534730000000003</v>
      </c>
      <c r="T86" s="34">
        <v>316.72080799999998</v>
      </c>
      <c r="U86" s="34">
        <v>299.93947100000003</v>
      </c>
      <c r="V86" s="34">
        <v>34.991635000000002</v>
      </c>
      <c r="W86" s="34">
        <v>1.6066450000000001</v>
      </c>
      <c r="X86" s="34">
        <v>59.017728185226318</v>
      </c>
      <c r="Y86" s="34">
        <v>67.641998297235133</v>
      </c>
      <c r="Z86" s="34">
        <f t="shared" si="8"/>
        <v>87.250125175025559</v>
      </c>
      <c r="AA86" s="34">
        <f>N86/$X86</f>
        <v>29.96124380542723</v>
      </c>
      <c r="AB86" s="34">
        <f>O86/$X86</f>
        <v>9.7383719718284851</v>
      </c>
      <c r="AC86" s="34">
        <f>P86/$Y86</f>
        <v>27.382302232719645</v>
      </c>
      <c r="AD86" s="34">
        <f>Q86/$Y86</f>
        <v>7.2236830120373972</v>
      </c>
      <c r="AE86" s="34">
        <f>R86/$Y86</f>
        <v>9.7539400758207382</v>
      </c>
      <c r="AF86" s="34">
        <f t="shared" si="11"/>
        <v>4.4342195462942149</v>
      </c>
      <c r="AG86" s="34">
        <v>127.4</v>
      </c>
      <c r="AH86" s="34">
        <f t="shared" si="5"/>
        <v>9.6743751213033029</v>
      </c>
      <c r="AI86" s="34">
        <v>1118.6590000000001</v>
      </c>
      <c r="AJ86" s="34">
        <f t="shared" si="4"/>
        <v>84.947620084945299</v>
      </c>
      <c r="AK86" s="34">
        <v>515.923</v>
      </c>
      <c r="AL86" s="34">
        <v>6484.91</v>
      </c>
      <c r="AM86" s="34">
        <v>22822</v>
      </c>
      <c r="AN86" s="34">
        <v>44.602429106218572</v>
      </c>
      <c r="AO86" s="34">
        <v>21419.262000000002</v>
      </c>
      <c r="AP86" s="34">
        <v>42830.490000000005</v>
      </c>
      <c r="AQ86" s="34">
        <f t="shared" si="9"/>
        <v>162651.47206395387</v>
      </c>
      <c r="AR86" s="34">
        <f t="shared" si="10"/>
        <v>325241.93633377546</v>
      </c>
      <c r="AS86" s="34"/>
      <c r="AT86" s="34"/>
      <c r="AU86" s="34">
        <v>49.083333333333336</v>
      </c>
      <c r="AV86" s="34"/>
      <c r="AW86" s="34"/>
      <c r="AX86" s="34">
        <v>117.53164319259243</v>
      </c>
      <c r="AY86" s="34">
        <v>4110.5801415099995</v>
      </c>
      <c r="AZ86" s="34">
        <v>1650.62823989</v>
      </c>
      <c r="BA86" s="34">
        <f t="shared" si="6"/>
        <v>312.14516683789441</v>
      </c>
      <c r="BB86" s="34">
        <f t="shared" si="7"/>
        <v>125.34377377168347</v>
      </c>
      <c r="BC86" s="34"/>
      <c r="BD86" s="34"/>
      <c r="BE86" s="34">
        <v>1041838</v>
      </c>
    </row>
    <row r="87" spans="1:57" x14ac:dyDescent="0.25">
      <c r="A87" s="27">
        <v>36557</v>
      </c>
      <c r="B87" s="16">
        <v>2000</v>
      </c>
      <c r="C87" s="16">
        <v>2</v>
      </c>
      <c r="D87" s="34"/>
      <c r="E87" s="34"/>
      <c r="F87" s="34">
        <v>59.93</v>
      </c>
      <c r="G87" s="34"/>
      <c r="H87" s="34">
        <v>95.165695173768981</v>
      </c>
      <c r="I87" s="34">
        <v>13.169345321288015</v>
      </c>
      <c r="J87" s="34"/>
      <c r="K87" s="34"/>
      <c r="L87" s="34">
        <v>6624</v>
      </c>
      <c r="M87" s="34"/>
      <c r="N87" s="34">
        <v>1783.3226870000001</v>
      </c>
      <c r="O87" s="34">
        <v>540.92743700000005</v>
      </c>
      <c r="P87" s="34">
        <v>1907.761751</v>
      </c>
      <c r="Q87" s="34">
        <v>433.84337900000003</v>
      </c>
      <c r="R87" s="34">
        <v>656.75667999999996</v>
      </c>
      <c r="S87" s="34">
        <v>106.281019</v>
      </c>
      <c r="T87" s="34">
        <v>339.95068199999997</v>
      </c>
      <c r="U87" s="34">
        <v>316.927235</v>
      </c>
      <c r="V87" s="34">
        <v>52.375584000000003</v>
      </c>
      <c r="W87" s="34">
        <v>1.6271720000000001</v>
      </c>
      <c r="X87" s="34">
        <v>59.505668310290801</v>
      </c>
      <c r="Y87" s="34">
        <v>68.027816059597725</v>
      </c>
      <c r="Z87" s="34">
        <f t="shared" si="8"/>
        <v>87.472554253629355</v>
      </c>
      <c r="AA87" s="34">
        <f>N87/$X87</f>
        <v>29.968954851509423</v>
      </c>
      <c r="AB87" s="34">
        <f>O87/$X87</f>
        <v>9.0903514297049419</v>
      </c>
      <c r="AC87" s="34">
        <f>P87/$Y87</f>
        <v>28.043848259492123</v>
      </c>
      <c r="AD87" s="34">
        <f>Q87/$Y87</f>
        <v>6.3774409371001868</v>
      </c>
      <c r="AE87" s="34">
        <f>R87/$Y87</f>
        <v>9.6542373111703217</v>
      </c>
      <c r="AF87" s="34">
        <f t="shared" si="11"/>
        <v>4.6587889095593891</v>
      </c>
      <c r="AG87" s="34">
        <v>120.7</v>
      </c>
      <c r="AH87" s="34">
        <f t="shared" si="5"/>
        <v>9.1652240149622752</v>
      </c>
      <c r="AI87" s="34">
        <v>1105.5640000000001</v>
      </c>
      <c r="AJ87" s="34">
        <f t="shared" si="4"/>
        <v>83.949807148945766</v>
      </c>
      <c r="AK87" s="34">
        <v>508.851</v>
      </c>
      <c r="AL87" s="34">
        <v>6242.16</v>
      </c>
      <c r="AM87" s="34">
        <v>19699</v>
      </c>
      <c r="AN87" s="34">
        <v>44.215242374011865</v>
      </c>
      <c r="AO87" s="34">
        <v>20557.224586190001</v>
      </c>
      <c r="AP87" s="34">
        <v>41917.244586190005</v>
      </c>
      <c r="AQ87" s="34">
        <f t="shared" si="9"/>
        <v>156099.06251725066</v>
      </c>
      <c r="AR87" s="34">
        <f t="shared" si="10"/>
        <v>318294.06522153778</v>
      </c>
      <c r="AS87" s="34"/>
      <c r="AT87" s="34"/>
      <c r="AU87" s="34">
        <v>49.613686534216335</v>
      </c>
      <c r="AV87" s="34"/>
      <c r="AW87" s="34"/>
      <c r="AX87" s="34">
        <v>118.59163054689438</v>
      </c>
      <c r="AY87" s="34">
        <v>3739.3391382899999</v>
      </c>
      <c r="AZ87" s="34">
        <v>1378.90537455</v>
      </c>
      <c r="BA87" s="34">
        <f t="shared" si="6"/>
        <v>283.94267498213628</v>
      </c>
      <c r="BB87" s="34">
        <f t="shared" si="7"/>
        <v>104.70568892449222</v>
      </c>
      <c r="BC87" s="34"/>
      <c r="BD87" s="34"/>
      <c r="BE87" s="34">
        <v>1005183</v>
      </c>
    </row>
    <row r="88" spans="1:57" x14ac:dyDescent="0.25">
      <c r="A88" s="27">
        <v>36586</v>
      </c>
      <c r="B88" s="16">
        <v>2000</v>
      </c>
      <c r="C88" s="16">
        <v>3</v>
      </c>
      <c r="D88" s="34"/>
      <c r="E88" s="34"/>
      <c r="F88" s="34">
        <v>68.709999999999994</v>
      </c>
      <c r="G88" s="34"/>
      <c r="H88" s="34">
        <v>105.67441690159028</v>
      </c>
      <c r="I88" s="34">
        <v>13.09976587511628</v>
      </c>
      <c r="J88" s="34"/>
      <c r="K88" s="34"/>
      <c r="L88" s="34">
        <v>6342</v>
      </c>
      <c r="M88" s="34"/>
      <c r="N88" s="34">
        <v>2160.6473129999999</v>
      </c>
      <c r="O88" s="34">
        <v>578.46863800000006</v>
      </c>
      <c r="P88" s="34">
        <v>2116.3158330000001</v>
      </c>
      <c r="Q88" s="34">
        <v>470.33461999999997</v>
      </c>
      <c r="R88" s="34">
        <v>730.19246699999997</v>
      </c>
      <c r="S88" s="34">
        <v>72.436187000000004</v>
      </c>
      <c r="T88" s="34">
        <v>400.74754999999999</v>
      </c>
      <c r="U88" s="34">
        <v>385.70166799999998</v>
      </c>
      <c r="V88" s="34">
        <v>55.279563000000003</v>
      </c>
      <c r="W88" s="34">
        <v>1.6237779999999999</v>
      </c>
      <c r="X88" s="34">
        <v>60.525419742945544</v>
      </c>
      <c r="Y88" s="34">
        <v>69.471697505735065</v>
      </c>
      <c r="Z88" s="34">
        <f t="shared" si="8"/>
        <v>87.122413754103263</v>
      </c>
      <c r="AA88" s="34">
        <f>N88/$X88</f>
        <v>35.698179742930755</v>
      </c>
      <c r="AB88" s="34">
        <f>O88/$X88</f>
        <v>9.5574494230157345</v>
      </c>
      <c r="AC88" s="34">
        <f>P88/$Y88</f>
        <v>30.462992973869579</v>
      </c>
      <c r="AD88" s="34">
        <f>Q88/$Y88</f>
        <v>6.7701616181348188</v>
      </c>
      <c r="AE88" s="34">
        <f>R88/$Y88</f>
        <v>10.510646683704838</v>
      </c>
      <c r="AF88" s="34">
        <f t="shared" si="11"/>
        <v>5.5519251990086946</v>
      </c>
      <c r="AG88" s="34">
        <v>135.69999999999999</v>
      </c>
      <c r="AH88" s="34">
        <f t="shared" si="5"/>
        <v>10.358963762685985</v>
      </c>
      <c r="AI88" s="34">
        <v>1210.1089999999999</v>
      </c>
      <c r="AJ88" s="34">
        <f t="shared" si="4"/>
        <v>92.3763837870315</v>
      </c>
      <c r="AK88" s="34">
        <v>542.20699999999999</v>
      </c>
      <c r="AL88" s="34">
        <v>6491.52</v>
      </c>
      <c r="AM88" s="34">
        <v>22626</v>
      </c>
      <c r="AN88" s="34">
        <v>44.406433874063353</v>
      </c>
      <c r="AO88" s="34">
        <v>20719.03112444</v>
      </c>
      <c r="AP88" s="34">
        <v>42192.217124440001</v>
      </c>
      <c r="AQ88" s="34">
        <f t="shared" si="9"/>
        <v>158163.36965072734</v>
      </c>
      <c r="AR88" s="34">
        <f t="shared" si="10"/>
        <v>322083.74963850627</v>
      </c>
      <c r="AS88" s="34"/>
      <c r="AT88" s="34"/>
      <c r="AU88" s="34">
        <v>45.474613686534212</v>
      </c>
      <c r="AV88" s="34"/>
      <c r="AW88" s="34"/>
      <c r="AX88" s="34">
        <v>118.95563849978328</v>
      </c>
      <c r="AY88" s="34">
        <v>3812.8970024599998</v>
      </c>
      <c r="AZ88" s="34">
        <v>1615.34146246</v>
      </c>
      <c r="BA88" s="34">
        <f t="shared" si="6"/>
        <v>291.06604185215292</v>
      </c>
      <c r="BB88" s="34">
        <f t="shared" si="7"/>
        <v>123.31071240963392</v>
      </c>
      <c r="BC88" s="34"/>
      <c r="BD88" s="34"/>
      <c r="BE88" s="34">
        <v>1137095</v>
      </c>
    </row>
    <row r="89" spans="1:57" x14ac:dyDescent="0.25">
      <c r="A89" s="27">
        <v>36617</v>
      </c>
      <c r="B89" s="16">
        <v>2000</v>
      </c>
      <c r="C89" s="16">
        <v>4</v>
      </c>
      <c r="D89" s="34"/>
      <c r="E89" s="34"/>
      <c r="F89" s="34">
        <v>62.99</v>
      </c>
      <c r="G89" s="34"/>
      <c r="H89" s="34">
        <v>85.156636236404182</v>
      </c>
      <c r="I89" s="34">
        <v>13.085028788885207</v>
      </c>
      <c r="J89" s="34"/>
      <c r="K89" s="34"/>
      <c r="L89" s="34">
        <v>5923</v>
      </c>
      <c r="M89" s="34"/>
      <c r="N89" s="34">
        <v>2324.3684320000002</v>
      </c>
      <c r="O89" s="34">
        <v>654.22436100000004</v>
      </c>
      <c r="P89" s="34">
        <v>1905.387148</v>
      </c>
      <c r="Q89" s="34">
        <v>411.47230400000001</v>
      </c>
      <c r="R89" s="34">
        <v>633.86676199999999</v>
      </c>
      <c r="S89" s="34">
        <v>92.404013000000006</v>
      </c>
      <c r="T89" s="34">
        <v>362.61778199999998</v>
      </c>
      <c r="U89" s="34">
        <v>345.68704100000002</v>
      </c>
      <c r="V89" s="34">
        <v>57.580764000000002</v>
      </c>
      <c r="W89" s="34">
        <v>1.7584820000000001</v>
      </c>
      <c r="X89" s="34">
        <v>60.881740829370905</v>
      </c>
      <c r="Y89" s="34">
        <v>70.253211150948715</v>
      </c>
      <c r="Z89" s="34">
        <f t="shared" si="8"/>
        <v>86.66043847954235</v>
      </c>
      <c r="AA89" s="34">
        <f>N89/$X89</f>
        <v>38.178416062614716</v>
      </c>
      <c r="AB89" s="34">
        <f>O89/$X89</f>
        <v>10.745822180636226</v>
      </c>
      <c r="AC89" s="34">
        <f>P89/$Y89</f>
        <v>27.121708983608066</v>
      </c>
      <c r="AD89" s="34">
        <f>Q89/$Y89</f>
        <v>5.8569892715066789</v>
      </c>
      <c r="AE89" s="34">
        <f>R89/$Y89</f>
        <v>9.022601979545815</v>
      </c>
      <c r="AF89" s="34">
        <f t="shared" si="11"/>
        <v>4.9205870498537605</v>
      </c>
      <c r="AG89" s="34">
        <v>156.5</v>
      </c>
      <c r="AH89" s="34">
        <f t="shared" si="5"/>
        <v>11.960233525273978</v>
      </c>
      <c r="AI89" s="34">
        <v>1229.452</v>
      </c>
      <c r="AJ89" s="34">
        <f t="shared" si="4"/>
        <v>93.958677495943391</v>
      </c>
      <c r="AK89" s="34">
        <v>455.15899999999999</v>
      </c>
      <c r="AL89" s="34">
        <v>6044.89</v>
      </c>
      <c r="AM89" s="34">
        <v>18819</v>
      </c>
      <c r="AN89" s="34">
        <v>44.236485356286707</v>
      </c>
      <c r="AO89" s="34">
        <v>20544.8570645</v>
      </c>
      <c r="AP89" s="34">
        <v>41685.185064500001</v>
      </c>
      <c r="AQ89" s="34">
        <f t="shared" si="9"/>
        <v>157010.40781776025</v>
      </c>
      <c r="AR89" s="34">
        <f t="shared" si="10"/>
        <v>318571.59611225745</v>
      </c>
      <c r="AS89" s="34"/>
      <c r="AT89" s="34"/>
      <c r="AU89" s="34">
        <v>45.764576457645767</v>
      </c>
      <c r="AV89" s="34"/>
      <c r="AW89" s="34"/>
      <c r="AX89" s="34">
        <v>114.24776408396443</v>
      </c>
      <c r="AY89" s="34">
        <v>3892.5721773100004</v>
      </c>
      <c r="AZ89" s="34">
        <v>1559.60285232</v>
      </c>
      <c r="BA89" s="34">
        <f t="shared" si="6"/>
        <v>297.48288980582612</v>
      </c>
      <c r="BB89" s="34">
        <f t="shared" si="7"/>
        <v>119.18986786217626</v>
      </c>
      <c r="BC89" s="34"/>
      <c r="BD89" s="34"/>
      <c r="BE89" s="34">
        <v>934731</v>
      </c>
    </row>
    <row r="90" spans="1:57" x14ac:dyDescent="0.25">
      <c r="A90" s="27">
        <v>36647</v>
      </c>
      <c r="B90" s="16">
        <v>2000</v>
      </c>
      <c r="C90" s="16">
        <v>5</v>
      </c>
      <c r="D90" s="34"/>
      <c r="E90" s="34"/>
      <c r="F90" s="34">
        <v>66.09</v>
      </c>
      <c r="G90" s="34"/>
      <c r="H90" s="34">
        <v>84.272232025112132</v>
      </c>
      <c r="I90" s="34">
        <v>13.034174726460492</v>
      </c>
      <c r="J90" s="34"/>
      <c r="K90" s="34"/>
      <c r="L90" s="34">
        <v>6349</v>
      </c>
      <c r="M90" s="34"/>
      <c r="N90" s="34">
        <v>2600.3449220000002</v>
      </c>
      <c r="O90" s="34">
        <v>665.95685000000003</v>
      </c>
      <c r="P90" s="34">
        <v>2215.1310600000002</v>
      </c>
      <c r="Q90" s="34">
        <v>486.77818000000002</v>
      </c>
      <c r="R90" s="34">
        <v>744.60678800000005</v>
      </c>
      <c r="S90" s="34">
        <v>88.201462000000006</v>
      </c>
      <c r="T90" s="34">
        <v>400.81116400000002</v>
      </c>
      <c r="U90" s="34">
        <v>392.65583900000001</v>
      </c>
      <c r="V90" s="34">
        <v>100.192278</v>
      </c>
      <c r="W90" s="34">
        <v>1.8853489999999999</v>
      </c>
      <c r="X90" s="34">
        <v>61.26361423198054</v>
      </c>
      <c r="Y90" s="34">
        <v>70.806911580258927</v>
      </c>
      <c r="Z90" s="34">
        <f t="shared" si="8"/>
        <v>86.522082187610792</v>
      </c>
      <c r="AA90" s="34">
        <f>N90/$X90</f>
        <v>42.44517654726581</v>
      </c>
      <c r="AB90" s="34">
        <f>O90/$X90</f>
        <v>10.870348711035733</v>
      </c>
      <c r="AC90" s="34">
        <f>P90/$Y90</f>
        <v>31.284107872565112</v>
      </c>
      <c r="AD90" s="34">
        <f>Q90/$Y90</f>
        <v>6.8747269035769456</v>
      </c>
      <c r="AE90" s="34">
        <f>R90/$Y90</f>
        <v>10.516018442013188</v>
      </c>
      <c r="AF90" s="34">
        <f t="shared" si="11"/>
        <v>5.5454450736059648</v>
      </c>
      <c r="AG90" s="34">
        <v>146.6</v>
      </c>
      <c r="AH90" s="34">
        <f t="shared" si="5"/>
        <v>11.247355745691319</v>
      </c>
      <c r="AI90" s="34">
        <v>1124.847</v>
      </c>
      <c r="AJ90" s="34">
        <f t="shared" si="4"/>
        <v>86.299825160120349</v>
      </c>
      <c r="AK90" s="34">
        <v>458.899</v>
      </c>
      <c r="AL90" s="34">
        <v>6489.09</v>
      </c>
      <c r="AM90" s="34">
        <v>21329</v>
      </c>
      <c r="AN90" s="34">
        <v>43.684656158453549</v>
      </c>
      <c r="AO90" s="34">
        <v>21206.15864306</v>
      </c>
      <c r="AP90" s="34">
        <v>42228.841643060005</v>
      </c>
      <c r="AQ90" s="34">
        <f t="shared" si="9"/>
        <v>162696.59635611362</v>
      </c>
      <c r="AR90" s="34">
        <f t="shared" si="10"/>
        <v>323985.54207909945</v>
      </c>
      <c r="AS90" s="34"/>
      <c r="AT90" s="34"/>
      <c r="AU90" s="34">
        <v>44.388888888888886</v>
      </c>
      <c r="AV90" s="34"/>
      <c r="AW90" s="34"/>
      <c r="AX90" s="34">
        <v>111.7147406061963</v>
      </c>
      <c r="AY90" s="34">
        <v>4341.3225055700004</v>
      </c>
      <c r="AZ90" s="34">
        <v>1547.77815037</v>
      </c>
      <c r="BA90" s="34">
        <f t="shared" si="6"/>
        <v>333.07229622729727</v>
      </c>
      <c r="BB90" s="34">
        <f t="shared" si="7"/>
        <v>118.74769080913713</v>
      </c>
      <c r="BC90" s="34"/>
      <c r="BD90" s="34"/>
      <c r="BE90" s="34">
        <v>1079383</v>
      </c>
    </row>
    <row r="91" spans="1:57" x14ac:dyDescent="0.25">
      <c r="A91" s="27">
        <v>36678</v>
      </c>
      <c r="B91" s="16">
        <v>2000</v>
      </c>
      <c r="C91" s="16">
        <v>6</v>
      </c>
      <c r="D91" s="34"/>
      <c r="E91" s="34"/>
      <c r="F91" s="34">
        <v>64.52</v>
      </c>
      <c r="G91" s="34"/>
      <c r="H91" s="34">
        <v>81.310118906918731</v>
      </c>
      <c r="I91" s="34">
        <v>13.010074948355904</v>
      </c>
      <c r="J91" s="34"/>
      <c r="K91" s="34"/>
      <c r="L91" s="34">
        <v>6402</v>
      </c>
      <c r="M91" s="34"/>
      <c r="N91" s="34">
        <v>2390.7072240000002</v>
      </c>
      <c r="O91" s="34">
        <v>700.96333600000003</v>
      </c>
      <c r="P91" s="34">
        <v>2178.2390019999998</v>
      </c>
      <c r="Q91" s="34">
        <v>510.38078999999999</v>
      </c>
      <c r="R91" s="34">
        <v>723.34655599999996</v>
      </c>
      <c r="S91" s="34">
        <v>84.697396999999995</v>
      </c>
      <c r="T91" s="34">
        <v>400.62685800000003</v>
      </c>
      <c r="U91" s="34">
        <v>376.64980300000002</v>
      </c>
      <c r="V91" s="34">
        <v>80.78586</v>
      </c>
      <c r="W91" s="34">
        <v>1.751738</v>
      </c>
      <c r="X91" s="34">
        <v>60.768578238740304</v>
      </c>
      <c r="Y91" s="34">
        <v>71.962433669193373</v>
      </c>
      <c r="Z91" s="34">
        <f t="shared" si="8"/>
        <v>84.444862604410389</v>
      </c>
      <c r="AA91" s="34">
        <f>N91/$X91</f>
        <v>39.34117422671428</v>
      </c>
      <c r="AB91" s="34">
        <f>O91/$X91</f>
        <v>11.534963566962835</v>
      </c>
      <c r="AC91" s="34">
        <f>P91/$Y91</f>
        <v>30.269112520752465</v>
      </c>
      <c r="AD91" s="34">
        <f>Q91/$Y91</f>
        <v>7.0923225352020092</v>
      </c>
      <c r="AE91" s="34">
        <f>R91/$Y91</f>
        <v>10.051724477873789</v>
      </c>
      <c r="AF91" s="34">
        <f t="shared" si="11"/>
        <v>5.2339781160186254</v>
      </c>
      <c r="AG91" s="34">
        <v>165.3</v>
      </c>
      <c r="AH91" s="34">
        <f t="shared" si="5"/>
        <v>12.70553787400657</v>
      </c>
      <c r="AI91" s="34">
        <v>1135.386</v>
      </c>
      <c r="AJ91" s="34">
        <f t="shared" si="4"/>
        <v>87.269750905122947</v>
      </c>
      <c r="AK91" s="34">
        <v>441.62099999999998</v>
      </c>
      <c r="AL91" s="34">
        <v>6827.39</v>
      </c>
      <c r="AM91" s="34">
        <v>18571</v>
      </c>
      <c r="AN91" s="34">
        <v>44.626545448169118</v>
      </c>
      <c r="AO91" s="34">
        <v>21442.102229930002</v>
      </c>
      <c r="AP91" s="34">
        <v>43026.101229930006</v>
      </c>
      <c r="AQ91" s="34">
        <f t="shared" si="9"/>
        <v>164811.51964954409</v>
      </c>
      <c r="AR91" s="34">
        <f t="shared" si="10"/>
        <v>330713.70765137102</v>
      </c>
      <c r="AS91" s="34"/>
      <c r="AT91" s="34"/>
      <c r="AU91" s="34">
        <v>45.348837209302332</v>
      </c>
      <c r="AV91" s="34"/>
      <c r="AW91" s="34"/>
      <c r="AX91" s="34">
        <v>113.39544627488755</v>
      </c>
      <c r="AY91" s="34">
        <v>4824.2751005199998</v>
      </c>
      <c r="AZ91" s="34">
        <v>1709.94685396</v>
      </c>
      <c r="BA91" s="34">
        <f t="shared" si="6"/>
        <v>370.81070782990747</v>
      </c>
      <c r="BB91" s="34">
        <f t="shared" si="7"/>
        <v>131.43251370554847</v>
      </c>
      <c r="BC91" s="34"/>
      <c r="BD91" s="34"/>
      <c r="BE91" s="34">
        <v>1042738</v>
      </c>
    </row>
    <row r="92" spans="1:57" x14ac:dyDescent="0.25">
      <c r="A92" s="27">
        <v>36708</v>
      </c>
      <c r="B92" s="16">
        <v>2000</v>
      </c>
      <c r="C92" s="16">
        <v>7</v>
      </c>
      <c r="D92" s="34"/>
      <c r="E92" s="34"/>
      <c r="F92" s="34">
        <v>67.42</v>
      </c>
      <c r="G92" s="34"/>
      <c r="H92" s="34">
        <v>83.114292139101138</v>
      </c>
      <c r="I92" s="34">
        <v>13.06657800922944</v>
      </c>
      <c r="J92" s="34"/>
      <c r="K92" s="34"/>
      <c r="L92" s="34">
        <v>6858</v>
      </c>
      <c r="M92" s="34"/>
      <c r="N92" s="34">
        <v>2364.1060240000002</v>
      </c>
      <c r="O92" s="34">
        <v>775.50709099999995</v>
      </c>
      <c r="P92" s="34">
        <v>2201.5906180000002</v>
      </c>
      <c r="Q92" s="34">
        <v>523.096273</v>
      </c>
      <c r="R92" s="34">
        <v>678.31022299999995</v>
      </c>
      <c r="S92" s="34">
        <v>119.98724900000001</v>
      </c>
      <c r="T92" s="34">
        <v>398.88211999999999</v>
      </c>
      <c r="U92" s="34">
        <v>395.614644</v>
      </c>
      <c r="V92" s="34">
        <v>85.043484000000007</v>
      </c>
      <c r="W92" s="34">
        <v>0.65662500000000001</v>
      </c>
      <c r="X92" s="34">
        <v>59.78129384376399</v>
      </c>
      <c r="Y92" s="34">
        <v>71.463640309009833</v>
      </c>
      <c r="Z92" s="34">
        <f t="shared" si="8"/>
        <v>83.652740869718912</v>
      </c>
      <c r="AA92" s="34">
        <f>N92/$X92</f>
        <v>39.545915988009497</v>
      </c>
      <c r="AB92" s="34">
        <f>O92/$X92</f>
        <v>12.972403926665699</v>
      </c>
      <c r="AC92" s="34">
        <f>P92/$Y92</f>
        <v>30.807143443579001</v>
      </c>
      <c r="AD92" s="34">
        <f>Q92/$Y92</f>
        <v>7.3197540838687196</v>
      </c>
      <c r="AE92" s="34">
        <f>R92/$Y92</f>
        <v>9.4916830442302764</v>
      </c>
      <c r="AF92" s="34">
        <f t="shared" si="11"/>
        <v>5.5358870929238488</v>
      </c>
      <c r="AG92" s="34">
        <v>187.2</v>
      </c>
      <c r="AH92" s="34">
        <f t="shared" si="5"/>
        <v>14.326627818528557</v>
      </c>
      <c r="AI92" s="34">
        <v>1235.796</v>
      </c>
      <c r="AJ92" s="34">
        <f t="shared" si="4"/>
        <v>94.576866194585037</v>
      </c>
      <c r="AK92" s="34">
        <v>460.59</v>
      </c>
      <c r="AL92" s="34">
        <v>6858.06</v>
      </c>
      <c r="AM92" s="34">
        <v>18421</v>
      </c>
      <c r="AN92" s="34">
        <v>44.284533940485439</v>
      </c>
      <c r="AO92" s="34">
        <v>21267.287981109999</v>
      </c>
      <c r="AP92" s="34">
        <v>43151.698981109999</v>
      </c>
      <c r="AQ92" s="34">
        <f t="shared" si="9"/>
        <v>162760.96133270758</v>
      </c>
      <c r="AR92" s="34">
        <f t="shared" si="10"/>
        <v>330244.83495701978</v>
      </c>
      <c r="AS92" s="34"/>
      <c r="AT92" s="34"/>
      <c r="AU92" s="34">
        <v>40.974529346622369</v>
      </c>
      <c r="AV92" s="34"/>
      <c r="AW92" s="34"/>
      <c r="AX92" s="34">
        <v>112.83214678704243</v>
      </c>
      <c r="AY92" s="34">
        <v>4225.8837778500001</v>
      </c>
      <c r="AZ92" s="34">
        <v>1630.32382766</v>
      </c>
      <c r="BA92" s="34">
        <f t="shared" si="6"/>
        <v>323.41166714537587</v>
      </c>
      <c r="BB92" s="34">
        <f t="shared" si="7"/>
        <v>124.7705272572848</v>
      </c>
      <c r="BC92" s="34"/>
      <c r="BD92" s="34"/>
      <c r="BE92" s="34">
        <v>1020005</v>
      </c>
    </row>
    <row r="93" spans="1:57" x14ac:dyDescent="0.25">
      <c r="A93" s="27">
        <v>36739</v>
      </c>
      <c r="B93" s="16">
        <v>2000</v>
      </c>
      <c r="C93" s="16">
        <v>8</v>
      </c>
      <c r="D93" s="34"/>
      <c r="E93" s="34"/>
      <c r="F93" s="34">
        <v>68.2</v>
      </c>
      <c r="G93" s="34"/>
      <c r="H93" s="34">
        <v>98.173266337972237</v>
      </c>
      <c r="I93" s="34">
        <v>13.038463780838303</v>
      </c>
      <c r="J93" s="34"/>
      <c r="K93" s="34"/>
      <c r="L93" s="34">
        <v>6499</v>
      </c>
      <c r="M93" s="34"/>
      <c r="N93" s="34">
        <v>2216.324865</v>
      </c>
      <c r="O93" s="34">
        <v>690.07669599999997</v>
      </c>
      <c r="P93" s="34">
        <v>2319.5623850000002</v>
      </c>
      <c r="Q93" s="34">
        <v>590.27706699999999</v>
      </c>
      <c r="R93" s="34">
        <v>728.82306800000003</v>
      </c>
      <c r="S93" s="34">
        <v>122.22340699999999</v>
      </c>
      <c r="T93" s="34">
        <v>400.418181</v>
      </c>
      <c r="U93" s="34">
        <v>404.88018099999999</v>
      </c>
      <c r="V93" s="34">
        <v>70.987937000000002</v>
      </c>
      <c r="W93" s="34">
        <v>1.9525440000000001</v>
      </c>
      <c r="X93" s="34">
        <v>60.38076776843323</v>
      </c>
      <c r="Y93" s="34">
        <v>72.471098532323552</v>
      </c>
      <c r="Z93" s="34">
        <f t="shared" si="8"/>
        <v>83.317031190719717</v>
      </c>
      <c r="AA93" s="34">
        <f>N93/$X93</f>
        <v>36.705807940366796</v>
      </c>
      <c r="AB93" s="34">
        <f>O93/$X93</f>
        <v>11.428749939823863</v>
      </c>
      <c r="AC93" s="34">
        <f>P93/$Y93</f>
        <v>32.006723121016705</v>
      </c>
      <c r="AD93" s="34">
        <f>Q93/$Y93</f>
        <v>8.1449995785109373</v>
      </c>
      <c r="AE93" s="34">
        <f>R93/$Y93</f>
        <v>10.056741001034094</v>
      </c>
      <c r="AF93" s="34">
        <f t="shared" si="11"/>
        <v>5.5867813404182822</v>
      </c>
      <c r="AG93" s="34">
        <v>144.1</v>
      </c>
      <c r="AH93" s="34">
        <f t="shared" si="5"/>
        <v>11.05191550340259</v>
      </c>
      <c r="AI93" s="34">
        <v>1157.2660000000001</v>
      </c>
      <c r="AJ93" s="34">
        <f t="shared" si="4"/>
        <v>88.757849042059007</v>
      </c>
      <c r="AK93" s="34">
        <v>538.57000000000005</v>
      </c>
      <c r="AL93" s="34">
        <v>6498.6</v>
      </c>
      <c r="AM93" s="34">
        <v>18915</v>
      </c>
      <c r="AN93" s="34">
        <v>43.776173259623974</v>
      </c>
      <c r="AO93" s="34">
        <v>20962.457144700002</v>
      </c>
      <c r="AP93" s="34">
        <v>42697.3781447</v>
      </c>
      <c r="AQ93" s="34">
        <f t="shared" si="9"/>
        <v>160773.97994928685</v>
      </c>
      <c r="AR93" s="34">
        <f t="shared" si="10"/>
        <v>327472.46042474173</v>
      </c>
      <c r="AS93" s="34"/>
      <c r="AT93" s="34"/>
      <c r="AU93" s="34">
        <v>42</v>
      </c>
      <c r="AV93" s="34"/>
      <c r="AW93" s="34"/>
      <c r="AX93" s="34">
        <v>116.52194074912065</v>
      </c>
      <c r="AY93" s="34">
        <v>4208.7101236499993</v>
      </c>
      <c r="AZ93" s="34">
        <v>1640.05486541</v>
      </c>
      <c r="BA93" s="34">
        <f t="shared" si="6"/>
        <v>322.79187137331621</v>
      </c>
      <c r="BB93" s="34">
        <f t="shared" si="7"/>
        <v>125.78589724813067</v>
      </c>
      <c r="BC93" s="34"/>
      <c r="BD93" s="34"/>
      <c r="BE93" s="34">
        <v>1040549.5</v>
      </c>
    </row>
    <row r="94" spans="1:57" x14ac:dyDescent="0.25">
      <c r="A94" s="27">
        <v>36770</v>
      </c>
      <c r="B94" s="16">
        <v>2000</v>
      </c>
      <c r="C94" s="16">
        <v>9</v>
      </c>
      <c r="D94" s="34"/>
      <c r="E94" s="34"/>
      <c r="F94" s="34">
        <v>68.31</v>
      </c>
      <c r="G94" s="34"/>
      <c r="H94" s="34">
        <v>100.67368901565239</v>
      </c>
      <c r="I94" s="34">
        <v>13.018443834946755</v>
      </c>
      <c r="J94" s="34"/>
      <c r="K94" s="34"/>
      <c r="L94" s="34">
        <v>6068</v>
      </c>
      <c r="M94" s="34"/>
      <c r="N94" s="34">
        <v>2158.0323480000002</v>
      </c>
      <c r="O94" s="34">
        <v>697.27180099999998</v>
      </c>
      <c r="P94" s="34">
        <v>2083.7551440000002</v>
      </c>
      <c r="Q94" s="34">
        <v>471.39880799999997</v>
      </c>
      <c r="R94" s="34">
        <v>677.19597599999997</v>
      </c>
      <c r="S94" s="34">
        <v>83.925248999999994</v>
      </c>
      <c r="T94" s="34">
        <v>351.33770099999998</v>
      </c>
      <c r="U94" s="34">
        <v>427.67777100000001</v>
      </c>
      <c r="V94" s="34">
        <v>70.572112000000004</v>
      </c>
      <c r="W94" s="34">
        <v>1.647527</v>
      </c>
      <c r="X94" s="34">
        <v>61.966128977082775</v>
      </c>
      <c r="Y94" s="34">
        <v>73.946605200275911</v>
      </c>
      <c r="Z94" s="34">
        <f t="shared" si="8"/>
        <v>83.798477035226441</v>
      </c>
      <c r="AA94" s="34">
        <f>N94/$X94</f>
        <v>34.825999035668588</v>
      </c>
      <c r="AB94" s="34">
        <f>O94/$X94</f>
        <v>11.252466670265546</v>
      </c>
      <c r="AC94" s="34">
        <f>P94/$Y94</f>
        <v>28.17918602694996</v>
      </c>
      <c r="AD94" s="34">
        <f>Q94/$Y94</f>
        <v>6.3748539466182432</v>
      </c>
      <c r="AE94" s="34">
        <f>R94/$Y94</f>
        <v>9.1579048715744591</v>
      </c>
      <c r="AF94" s="34">
        <f t="shared" si="11"/>
        <v>5.7836025040187273</v>
      </c>
      <c r="AG94" s="34">
        <v>135.19999999999999</v>
      </c>
      <c r="AH94" s="34">
        <f t="shared" si="5"/>
        <v>10.385265836233717</v>
      </c>
      <c r="AI94" s="34">
        <v>1164.106</v>
      </c>
      <c r="AJ94" s="34">
        <f t="shared" si="4"/>
        <v>89.419750529250649</v>
      </c>
      <c r="AK94" s="34">
        <v>552.66999999999996</v>
      </c>
      <c r="AL94" s="34">
        <v>6067.94</v>
      </c>
      <c r="AM94" s="34">
        <v>18632</v>
      </c>
      <c r="AN94" s="34">
        <v>43.514692867028074</v>
      </c>
      <c r="AO94" s="34">
        <v>21302.28687489</v>
      </c>
      <c r="AP94" s="34">
        <v>42649.33987489</v>
      </c>
      <c r="AQ94" s="34">
        <f t="shared" si="9"/>
        <v>163631.59180136467</v>
      </c>
      <c r="AR94" s="34">
        <f t="shared" si="10"/>
        <v>327607.05054779258</v>
      </c>
      <c r="AS94" s="34"/>
      <c r="AT94" s="34"/>
      <c r="AU94" s="34">
        <v>40.642303433001111</v>
      </c>
      <c r="AV94" s="34"/>
      <c r="AW94" s="34"/>
      <c r="AX94" s="34">
        <v>116.56915567610005</v>
      </c>
      <c r="AY94" s="34">
        <v>4071.8653716900003</v>
      </c>
      <c r="AZ94" s="34">
        <v>1666.9294999399999</v>
      </c>
      <c r="BA94" s="34">
        <f t="shared" si="6"/>
        <v>312.77665927777565</v>
      </c>
      <c r="BB94" s="34">
        <f t="shared" si="7"/>
        <v>128.04368333681239</v>
      </c>
      <c r="BC94" s="34"/>
      <c r="BD94" s="34"/>
      <c r="BE94" s="34">
        <v>1003889</v>
      </c>
    </row>
    <row r="95" spans="1:57" x14ac:dyDescent="0.25">
      <c r="A95" s="27">
        <v>36800</v>
      </c>
      <c r="B95" s="16">
        <v>2000</v>
      </c>
      <c r="C95" s="16">
        <v>10</v>
      </c>
      <c r="D95" s="34"/>
      <c r="E95" s="34"/>
      <c r="F95" s="34">
        <v>68.400000000000006</v>
      </c>
      <c r="G95" s="34"/>
      <c r="H95" s="34">
        <v>96.696294331719059</v>
      </c>
      <c r="I95" s="34">
        <v>13.042386696427764</v>
      </c>
      <c r="J95" s="34"/>
      <c r="K95" s="34"/>
      <c r="L95" s="34">
        <v>6061</v>
      </c>
      <c r="M95" s="34"/>
      <c r="N95" s="34">
        <v>2071.541729</v>
      </c>
      <c r="O95" s="34">
        <v>632.464877</v>
      </c>
      <c r="P95" s="34">
        <v>2251.365851</v>
      </c>
      <c r="Q95" s="34">
        <v>506.74180999999999</v>
      </c>
      <c r="R95" s="34">
        <v>742.79437900000005</v>
      </c>
      <c r="S95" s="34">
        <v>72.871257999999997</v>
      </c>
      <c r="T95" s="34">
        <v>424.15654499999999</v>
      </c>
      <c r="U95" s="34">
        <v>450.14917600000001</v>
      </c>
      <c r="V95" s="34">
        <v>52.67989</v>
      </c>
      <c r="W95" s="34">
        <v>1.972793</v>
      </c>
      <c r="X95" s="34">
        <v>62.194865795331637</v>
      </c>
      <c r="Y95" s="34">
        <v>74.333332688982807</v>
      </c>
      <c r="Z95" s="34">
        <f t="shared" si="8"/>
        <v>83.6702237683334</v>
      </c>
      <c r="AA95" s="34">
        <f>N95/$X95</f>
        <v>33.307278703951965</v>
      </c>
      <c r="AB95" s="34">
        <f>O95/$X95</f>
        <v>10.169085002631729</v>
      </c>
      <c r="AC95" s="34">
        <f>P95/$Y95</f>
        <v>30.287433235637536</v>
      </c>
      <c r="AD95" s="34">
        <f>Q95/$Y95</f>
        <v>6.8171544537126056</v>
      </c>
      <c r="AE95" s="34">
        <f>R95/$Y95</f>
        <v>9.9927495798946211</v>
      </c>
      <c r="AF95" s="34">
        <f t="shared" si="11"/>
        <v>6.0558185637049764</v>
      </c>
      <c r="AG95" s="34">
        <v>145.19999999999999</v>
      </c>
      <c r="AH95" s="34">
        <f t="shared" si="5"/>
        <v>11.132931677280313</v>
      </c>
      <c r="AI95" s="34">
        <v>1192.914</v>
      </c>
      <c r="AJ95" s="34">
        <f t="shared" si="4"/>
        <v>91.464394344842759</v>
      </c>
      <c r="AK95" s="34">
        <v>507.25</v>
      </c>
      <c r="AL95" s="34">
        <v>6060.46</v>
      </c>
      <c r="AM95" s="34">
        <v>20026</v>
      </c>
      <c r="AN95" s="34">
        <v>43.132804980578996</v>
      </c>
      <c r="AO95" s="34">
        <v>20563.248957299998</v>
      </c>
      <c r="AP95" s="34">
        <v>41372.4329573</v>
      </c>
      <c r="AQ95" s="34">
        <f t="shared" si="9"/>
        <v>157664.76976895766</v>
      </c>
      <c r="AR95" s="34">
        <f t="shared" si="10"/>
        <v>317215.19933641958</v>
      </c>
      <c r="AS95" s="34"/>
      <c r="AT95" s="34"/>
      <c r="AU95" s="34">
        <v>39.091915836101883</v>
      </c>
      <c r="AV95" s="34"/>
      <c r="AW95" s="34"/>
      <c r="AX95" s="34">
        <v>111.78467840594672</v>
      </c>
      <c r="AY95" s="34">
        <v>4022.8843122599997</v>
      </c>
      <c r="AZ95" s="34">
        <v>1508.3728451699999</v>
      </c>
      <c r="BA95" s="34">
        <f t="shared" si="6"/>
        <v>308.44694348480289</v>
      </c>
      <c r="BB95" s="34">
        <f t="shared" si="7"/>
        <v>115.65159661943889</v>
      </c>
      <c r="BC95" s="34"/>
      <c r="BD95" s="34"/>
      <c r="BE95" s="34">
        <v>998872.5</v>
      </c>
    </row>
    <row r="96" spans="1:57" x14ac:dyDescent="0.25">
      <c r="A96" s="27">
        <v>36831</v>
      </c>
      <c r="B96" s="16">
        <v>2000</v>
      </c>
      <c r="C96" s="16">
        <v>11</v>
      </c>
      <c r="D96" s="34"/>
      <c r="E96" s="34"/>
      <c r="F96" s="34">
        <v>66.33</v>
      </c>
      <c r="G96" s="34"/>
      <c r="H96" s="34">
        <v>103.07329490636823</v>
      </c>
      <c r="I96" s="34">
        <v>12.978312408466572</v>
      </c>
      <c r="J96" s="34"/>
      <c r="K96" s="34"/>
      <c r="L96" s="34">
        <v>6200</v>
      </c>
      <c r="M96" s="34"/>
      <c r="N96" s="34">
        <v>2146.9404260000001</v>
      </c>
      <c r="O96" s="34">
        <v>685.37637400000006</v>
      </c>
      <c r="P96" s="34">
        <v>2184.621858</v>
      </c>
      <c r="Q96" s="34">
        <v>453.44701900000001</v>
      </c>
      <c r="R96" s="34">
        <v>729.26923999999997</v>
      </c>
      <c r="S96" s="34">
        <v>76.311877999999993</v>
      </c>
      <c r="T96" s="34">
        <v>424.54410000000001</v>
      </c>
      <c r="U96" s="34">
        <v>434.73147299999999</v>
      </c>
      <c r="V96" s="34">
        <v>64.450412999999998</v>
      </c>
      <c r="W96" s="34">
        <v>1.8677349999999999</v>
      </c>
      <c r="X96" s="34">
        <v>63.057458451041612</v>
      </c>
      <c r="Y96" s="34">
        <v>75.346306553892532</v>
      </c>
      <c r="Z96" s="34">
        <f t="shared" si="8"/>
        <v>83.690178503891033</v>
      </c>
      <c r="AA96" s="34">
        <f>N96/$X96</f>
        <v>34.047366937043684</v>
      </c>
      <c r="AB96" s="34">
        <f>O96/$X96</f>
        <v>10.869077042363395</v>
      </c>
      <c r="AC96" s="34">
        <f>P96/$Y96</f>
        <v>28.994412041118668</v>
      </c>
      <c r="AD96" s="34">
        <f>Q96/$Y96</f>
        <v>6.0181718220741915</v>
      </c>
      <c r="AE96" s="34">
        <f>R96/$Y96</f>
        <v>9.6788983210262547</v>
      </c>
      <c r="AF96" s="34">
        <f t="shared" si="11"/>
        <v>5.7697781468432305</v>
      </c>
      <c r="AG96" s="34">
        <v>126.9</v>
      </c>
      <c r="AH96" s="34">
        <f t="shared" si="5"/>
        <v>9.7778506177132201</v>
      </c>
      <c r="AI96" s="34">
        <v>1141.6179999999999</v>
      </c>
      <c r="AJ96" s="34">
        <f t="shared" si="4"/>
        <v>87.963516678428121</v>
      </c>
      <c r="AK96" s="34">
        <v>532.59299999999996</v>
      </c>
      <c r="AL96" s="34">
        <v>5946.77</v>
      </c>
      <c r="AM96" s="34">
        <v>12615</v>
      </c>
      <c r="AN96" s="34">
        <v>43.335216277266376</v>
      </c>
      <c r="AO96" s="34">
        <v>20275.357384020001</v>
      </c>
      <c r="AP96" s="34">
        <v>40583.750384020001</v>
      </c>
      <c r="AQ96" s="34">
        <f t="shared" si="9"/>
        <v>156224.91388628545</v>
      </c>
      <c r="AR96" s="34">
        <f t="shared" si="10"/>
        <v>312704.37254650041</v>
      </c>
      <c r="AS96" s="34"/>
      <c r="AT96" s="34"/>
      <c r="AU96" s="34">
        <v>34.559643255295434</v>
      </c>
      <c r="AV96" s="34"/>
      <c r="AW96" s="34"/>
      <c r="AX96" s="34">
        <v>111.88867083498384</v>
      </c>
      <c r="AY96" s="34">
        <v>3920.7999019700001</v>
      </c>
      <c r="AZ96" s="34">
        <v>1557.9095529000001</v>
      </c>
      <c r="BA96" s="34">
        <f t="shared" si="6"/>
        <v>302.10398536963982</v>
      </c>
      <c r="BB96" s="34">
        <f t="shared" si="7"/>
        <v>120.03945535196684</v>
      </c>
      <c r="BC96" s="34"/>
      <c r="BD96" s="34"/>
      <c r="BE96" s="34">
        <v>1053555.5</v>
      </c>
    </row>
    <row r="97" spans="1:57" x14ac:dyDescent="0.25">
      <c r="A97" s="27">
        <v>36861</v>
      </c>
      <c r="B97" s="16">
        <v>2000</v>
      </c>
      <c r="C97" s="16">
        <v>12</v>
      </c>
      <c r="D97" s="34"/>
      <c r="E97" s="34"/>
      <c r="F97" s="34">
        <v>66.510000000000005</v>
      </c>
      <c r="G97" s="34"/>
      <c r="H97" s="34">
        <v>97.559398616702467</v>
      </c>
      <c r="I97" s="34">
        <v>12.962620746108726</v>
      </c>
      <c r="J97" s="34"/>
      <c r="K97" s="34"/>
      <c r="L97" s="34">
        <v>6553</v>
      </c>
      <c r="M97" s="34"/>
      <c r="N97" s="34">
        <v>2356.448472</v>
      </c>
      <c r="O97" s="34">
        <v>666.99278200000003</v>
      </c>
      <c r="P97" s="34">
        <v>2064.560923</v>
      </c>
      <c r="Q97" s="34">
        <v>554.13640999999996</v>
      </c>
      <c r="R97" s="34">
        <v>631.58014600000001</v>
      </c>
      <c r="S97" s="34">
        <v>64.971565999999996</v>
      </c>
      <c r="T97" s="34">
        <v>359.39684999999997</v>
      </c>
      <c r="U97" s="34">
        <v>379.88563199999999</v>
      </c>
      <c r="V97" s="34">
        <v>72.855562000000006</v>
      </c>
      <c r="W97" s="34">
        <v>1.7347570000000001</v>
      </c>
      <c r="X97" s="34">
        <v>64.446475206946431</v>
      </c>
      <c r="Y97" s="34">
        <v>77.987980620544633</v>
      </c>
      <c r="Z97" s="34">
        <f t="shared" si="8"/>
        <v>82.636419989529884</v>
      </c>
      <c r="AA97" s="34">
        <f>N97/$X97</f>
        <v>36.564427525836322</v>
      </c>
      <c r="AB97" s="34">
        <f>O97/$X97</f>
        <v>10.349561862897779</v>
      </c>
      <c r="AC97" s="34">
        <f>P97/$Y97</f>
        <v>26.472809099202728</v>
      </c>
      <c r="AD97" s="34">
        <f>Q97/$Y97</f>
        <v>7.1054078537587104</v>
      </c>
      <c r="AE97" s="34">
        <f>R97/$Y97</f>
        <v>8.0984292832634353</v>
      </c>
      <c r="AF97" s="34">
        <f t="shared" si="11"/>
        <v>4.8710792224298913</v>
      </c>
      <c r="AG97" s="34">
        <v>207</v>
      </c>
      <c r="AH97" s="34">
        <f t="shared" si="5"/>
        <v>15.96899300337393</v>
      </c>
      <c r="AI97" s="34">
        <v>1523.8309999999999</v>
      </c>
      <c r="AJ97" s="34">
        <f t="shared" si="4"/>
        <v>117.55578056678405</v>
      </c>
      <c r="AK97" s="34">
        <v>491.02499999999998</v>
      </c>
      <c r="AL97" s="34">
        <v>6552.61</v>
      </c>
      <c r="AM97" s="34">
        <v>12475</v>
      </c>
      <c r="AN97" s="34">
        <v>44.129260923627839</v>
      </c>
      <c r="AO97" s="34">
        <v>22112.542371930002</v>
      </c>
      <c r="AP97" s="34">
        <v>41841.767371930007</v>
      </c>
      <c r="AQ97" s="34">
        <f t="shared" si="9"/>
        <v>170586.973151768</v>
      </c>
      <c r="AR97" s="34">
        <f t="shared" si="10"/>
        <v>322787.86976384051</v>
      </c>
      <c r="AS97" s="34"/>
      <c r="AT97" s="34"/>
      <c r="AU97" s="34">
        <v>38.083333333333336</v>
      </c>
      <c r="AV97" s="34"/>
      <c r="AW97" s="34"/>
      <c r="AX97" s="34">
        <v>109.78357572929382</v>
      </c>
      <c r="AY97" s="34">
        <v>3931.3003258799999</v>
      </c>
      <c r="AZ97" s="34">
        <v>1542.7499218400001</v>
      </c>
      <c r="BA97" s="34">
        <f t="shared" si="6"/>
        <v>303.27974588473126</v>
      </c>
      <c r="BB97" s="34">
        <f t="shared" si="7"/>
        <v>119.01527878173255</v>
      </c>
      <c r="BC97" s="34"/>
      <c r="BD97" s="34"/>
      <c r="BE97" s="34">
        <v>1042395</v>
      </c>
    </row>
    <row r="98" spans="1:57" x14ac:dyDescent="0.25">
      <c r="A98" s="27">
        <v>36892</v>
      </c>
      <c r="B98" s="16">
        <v>2001</v>
      </c>
      <c r="C98" s="16">
        <v>1</v>
      </c>
      <c r="D98" s="34"/>
      <c r="E98" s="34"/>
      <c r="F98" s="34">
        <v>60.23</v>
      </c>
      <c r="G98" s="34"/>
      <c r="H98" s="34">
        <v>95.640516593940134</v>
      </c>
      <c r="I98" s="34">
        <v>12.973081854347287</v>
      </c>
      <c r="J98" s="34"/>
      <c r="K98" s="34"/>
      <c r="L98" s="34">
        <v>6866</v>
      </c>
      <c r="M98" s="34"/>
      <c r="N98" s="34">
        <v>2041.3024660000001</v>
      </c>
      <c r="O98" s="34">
        <v>518.11511700000005</v>
      </c>
      <c r="P98" s="34">
        <v>1954.05538</v>
      </c>
      <c r="Q98" s="34">
        <v>419.438762</v>
      </c>
      <c r="R98" s="34">
        <v>740.84648500000003</v>
      </c>
      <c r="S98" s="34">
        <v>73.995473000000004</v>
      </c>
      <c r="T98" s="34">
        <v>336.47743800000001</v>
      </c>
      <c r="U98" s="34">
        <v>338.36320699999999</v>
      </c>
      <c r="V98" s="34">
        <v>43.161096000000001</v>
      </c>
      <c r="W98" s="34">
        <v>1.7729189999999999</v>
      </c>
      <c r="X98" s="34">
        <v>64.050930847664773</v>
      </c>
      <c r="Y98" s="34">
        <v>77.771892161427701</v>
      </c>
      <c r="Z98" s="34">
        <f t="shared" si="8"/>
        <v>82.357428972818454</v>
      </c>
      <c r="AA98" s="34">
        <f>N98/$X98</f>
        <v>31.869989069400447</v>
      </c>
      <c r="AB98" s="34">
        <f>O98/$X98</f>
        <v>8.0891114327792781</v>
      </c>
      <c r="AC98" s="34">
        <f>P98/$Y98</f>
        <v>25.125470471311836</v>
      </c>
      <c r="AD98" s="34">
        <f>Q98/$Y98</f>
        <v>5.393192197630853</v>
      </c>
      <c r="AE98" s="34">
        <f>R98/$Y98</f>
        <v>9.5258899380030186</v>
      </c>
      <c r="AF98" s="34">
        <f t="shared" si="11"/>
        <v>4.3507133180927928</v>
      </c>
      <c r="AG98" s="34">
        <v>123.6</v>
      </c>
      <c r="AH98" s="34">
        <f t="shared" si="5"/>
        <v>9.5274200369422299</v>
      </c>
      <c r="AI98" s="34">
        <v>1114.8209999999999</v>
      </c>
      <c r="AJ98" s="34">
        <f t="shared" si="4"/>
        <v>85.933397516213375</v>
      </c>
      <c r="AK98" s="34">
        <v>499.80399999999997</v>
      </c>
      <c r="AL98" s="34">
        <v>6866.26</v>
      </c>
      <c r="AM98" s="34">
        <v>13707</v>
      </c>
      <c r="AN98" s="34">
        <v>44.809238443848479</v>
      </c>
      <c r="AO98" s="34">
        <v>20531.075382280003</v>
      </c>
      <c r="AP98" s="34">
        <v>41417.117382280005</v>
      </c>
      <c r="AQ98" s="34">
        <f t="shared" si="9"/>
        <v>158259.04447985912</v>
      </c>
      <c r="AR98" s="34">
        <f t="shared" si="10"/>
        <v>319254.26700673369</v>
      </c>
      <c r="AS98" s="34"/>
      <c r="AT98" s="34"/>
      <c r="AU98" s="34">
        <v>44.888888888888886</v>
      </c>
      <c r="AV98" s="34"/>
      <c r="AW98" s="34"/>
      <c r="AX98" s="34">
        <v>109.82724337657659</v>
      </c>
      <c r="AY98" s="34">
        <v>4219.0572167600003</v>
      </c>
      <c r="AZ98" s="34">
        <v>1630.6273519399999</v>
      </c>
      <c r="BA98" s="34">
        <f t="shared" si="6"/>
        <v>325.21626427156104</v>
      </c>
      <c r="BB98" s="34">
        <f t="shared" si="7"/>
        <v>125.69313677717803</v>
      </c>
      <c r="BC98" s="34"/>
      <c r="BD98" s="34"/>
      <c r="BE98" s="34">
        <v>1047059.5</v>
      </c>
    </row>
    <row r="99" spans="1:57" x14ac:dyDescent="0.25">
      <c r="A99" s="27">
        <v>36923</v>
      </c>
      <c r="B99" s="16">
        <v>2001</v>
      </c>
      <c r="C99" s="16">
        <v>2</v>
      </c>
      <c r="D99" s="34"/>
      <c r="E99" s="34"/>
      <c r="F99" s="34">
        <v>56.58</v>
      </c>
      <c r="G99" s="34"/>
      <c r="H99" s="34">
        <v>87.856349390962308</v>
      </c>
      <c r="I99" s="34">
        <v>12.944313806691239</v>
      </c>
      <c r="J99" s="34"/>
      <c r="K99" s="34"/>
      <c r="L99" s="34">
        <v>6473</v>
      </c>
      <c r="M99" s="34"/>
      <c r="N99" s="34">
        <v>1843.3809879999999</v>
      </c>
      <c r="O99" s="34">
        <v>455.84288900000001</v>
      </c>
      <c r="P99" s="34">
        <v>1753.8879999999999</v>
      </c>
      <c r="Q99" s="34">
        <v>363.52364499999999</v>
      </c>
      <c r="R99" s="34">
        <v>633.72438699999998</v>
      </c>
      <c r="S99" s="34">
        <v>76.434184999999999</v>
      </c>
      <c r="T99" s="34">
        <v>322.87136600000002</v>
      </c>
      <c r="U99" s="34">
        <v>305.53557799999999</v>
      </c>
      <c r="V99" s="34">
        <v>50.176864999999999</v>
      </c>
      <c r="W99" s="34">
        <v>1.621974</v>
      </c>
      <c r="X99" s="34">
        <v>62.161765230727028</v>
      </c>
      <c r="Y99" s="34">
        <v>74.682307665275857</v>
      </c>
      <c r="Z99" s="34">
        <f t="shared" si="8"/>
        <v>83.234928290291222</v>
      </c>
      <c r="AA99" s="34">
        <f>N99/$X99</f>
        <v>29.654579163862014</v>
      </c>
      <c r="AB99" s="34">
        <f>O99/$X99</f>
        <v>7.3331715614580624</v>
      </c>
      <c r="AC99" s="34">
        <f>P99/$Y99</f>
        <v>23.4846519186429</v>
      </c>
      <c r="AD99" s="34">
        <f>Q99/$Y99</f>
        <v>4.8676005919541669</v>
      </c>
      <c r="AE99" s="34">
        <f>R99/$Y99</f>
        <v>8.4856026388517076</v>
      </c>
      <c r="AF99" s="34">
        <f t="shared" si="11"/>
        <v>4.0911373463364633</v>
      </c>
      <c r="AG99" s="34">
        <v>106.2</v>
      </c>
      <c r="AH99" s="34">
        <f t="shared" si="5"/>
        <v>8.2043746455762356</v>
      </c>
      <c r="AI99" s="34">
        <v>1060.155</v>
      </c>
      <c r="AJ99" s="34">
        <f t="shared" si="4"/>
        <v>81.901212828445139</v>
      </c>
      <c r="AK99" s="34">
        <v>478.45699999999999</v>
      </c>
      <c r="AL99" s="34">
        <v>6473.1</v>
      </c>
      <c r="AM99" s="34">
        <v>11654</v>
      </c>
      <c r="AN99" s="34">
        <v>44.741148506477415</v>
      </c>
      <c r="AO99" s="34">
        <v>20936.947</v>
      </c>
      <c r="AP99" s="34">
        <v>41815.824999999997</v>
      </c>
      <c r="AQ99" s="34">
        <f t="shared" si="9"/>
        <v>161746.28730939116</v>
      </c>
      <c r="AR99" s="34">
        <f t="shared" si="10"/>
        <v>323043.96837462601</v>
      </c>
      <c r="AS99" s="34"/>
      <c r="AT99" s="34"/>
      <c r="AU99" s="34">
        <v>46.63299663299663</v>
      </c>
      <c r="AV99" s="34"/>
      <c r="AW99" s="34"/>
      <c r="AX99" s="34">
        <v>107.66761778007093</v>
      </c>
      <c r="AY99" s="34">
        <v>3764.2977356199999</v>
      </c>
      <c r="AZ99" s="34">
        <v>1348.2560668000001</v>
      </c>
      <c r="BA99" s="34">
        <f t="shared" si="6"/>
        <v>290.8070517939808</v>
      </c>
      <c r="BB99" s="34">
        <f t="shared" si="7"/>
        <v>104.15817222408907</v>
      </c>
      <c r="BC99" s="34"/>
      <c r="BD99" s="34"/>
      <c r="BE99" s="34">
        <v>980606</v>
      </c>
    </row>
    <row r="100" spans="1:57" x14ac:dyDescent="0.25">
      <c r="A100" s="27">
        <v>36951</v>
      </c>
      <c r="B100" s="16">
        <v>2001</v>
      </c>
      <c r="C100" s="16">
        <v>3</v>
      </c>
      <c r="D100" s="34"/>
      <c r="E100" s="34"/>
      <c r="F100" s="34">
        <v>63.04</v>
      </c>
      <c r="G100" s="34"/>
      <c r="H100" s="34">
        <v>92.940549064152151</v>
      </c>
      <c r="I100" s="34">
        <v>12.969158938757827</v>
      </c>
      <c r="J100" s="34"/>
      <c r="K100" s="34"/>
      <c r="L100" s="34">
        <v>6952</v>
      </c>
      <c r="M100" s="34"/>
      <c r="N100" s="34">
        <v>2023.5084400000001</v>
      </c>
      <c r="O100" s="34">
        <v>470.10678799999999</v>
      </c>
      <c r="P100" s="34">
        <v>2034.960501</v>
      </c>
      <c r="Q100" s="34">
        <v>404.13415800000001</v>
      </c>
      <c r="R100" s="34">
        <v>730.48785999999996</v>
      </c>
      <c r="S100" s="34">
        <v>89.423047999999994</v>
      </c>
      <c r="T100" s="34">
        <v>363.72241700000001</v>
      </c>
      <c r="U100" s="34">
        <v>387.24656199999998</v>
      </c>
      <c r="V100" s="34">
        <v>58.068689999999997</v>
      </c>
      <c r="W100" s="34">
        <v>1.877766</v>
      </c>
      <c r="X100" s="34">
        <v>62.62157166835398</v>
      </c>
      <c r="Y100" s="34">
        <v>75.103146311137607</v>
      </c>
      <c r="Z100" s="34">
        <f t="shared" si="8"/>
        <v>83.380756658216541</v>
      </c>
      <c r="AA100" s="34">
        <f>N100/$X100</f>
        <v>32.313280968362967</v>
      </c>
      <c r="AB100" s="34">
        <f>O100/$X100</f>
        <v>7.5071061852248278</v>
      </c>
      <c r="AC100" s="34">
        <f>P100/$Y100</f>
        <v>27.09554260975376</v>
      </c>
      <c r="AD100" s="34">
        <f>Q100/$Y100</f>
        <v>5.3810549604107321</v>
      </c>
      <c r="AE100" s="34">
        <f>R100/$Y100</f>
        <v>9.7264614850319582</v>
      </c>
      <c r="AF100" s="34">
        <f t="shared" si="11"/>
        <v>5.1561962583526579</v>
      </c>
      <c r="AG100" s="34">
        <v>136.4</v>
      </c>
      <c r="AH100" s="34">
        <f t="shared" si="5"/>
        <v>10.517258724648205</v>
      </c>
      <c r="AI100" s="34">
        <v>1233.4639999999999</v>
      </c>
      <c r="AJ100" s="34">
        <f t="shared" si="4"/>
        <v>95.107478119790841</v>
      </c>
      <c r="AK100" s="34">
        <v>470.04700000000003</v>
      </c>
      <c r="AL100" s="34">
        <v>6952.3</v>
      </c>
      <c r="AM100" s="34">
        <v>12280</v>
      </c>
      <c r="AN100" s="34">
        <v>44.384959336954743</v>
      </c>
      <c r="AO100" s="34">
        <v>18398.004000000001</v>
      </c>
      <c r="AP100" s="34">
        <v>37682.002</v>
      </c>
      <c r="AQ100" s="34">
        <f t="shared" si="9"/>
        <v>141859.65402134351</v>
      </c>
      <c r="AR100" s="34">
        <f t="shared" si="10"/>
        <v>290550.8535899641</v>
      </c>
      <c r="AS100" s="34"/>
      <c r="AT100" s="34"/>
      <c r="AU100" s="34">
        <v>41.914191419141915</v>
      </c>
      <c r="AV100" s="34">
        <v>38.989879290429045</v>
      </c>
      <c r="AW100" s="34"/>
      <c r="AX100" s="34">
        <v>105.3984695557776</v>
      </c>
      <c r="AY100" s="34">
        <v>3321.5800322499995</v>
      </c>
      <c r="AZ100" s="34">
        <v>1423.56479709</v>
      </c>
      <c r="BA100" s="34">
        <f t="shared" si="6"/>
        <v>256.11375787242355</v>
      </c>
      <c r="BB100" s="34">
        <f t="shared" si="7"/>
        <v>109.76539063267487</v>
      </c>
      <c r="BC100" s="34"/>
      <c r="BD100" s="34"/>
      <c r="BE100" s="34">
        <v>1004051</v>
      </c>
    </row>
    <row r="101" spans="1:57" x14ac:dyDescent="0.25">
      <c r="A101" s="27">
        <v>36982</v>
      </c>
      <c r="B101" s="16">
        <v>2001</v>
      </c>
      <c r="C101" s="16">
        <v>4</v>
      </c>
      <c r="D101" s="34"/>
      <c r="E101" s="34"/>
      <c r="F101" s="34">
        <v>62.05</v>
      </c>
      <c r="G101" s="34"/>
      <c r="H101" s="34">
        <v>83.590692061917821</v>
      </c>
      <c r="I101" s="34">
        <v>13.05546308172597</v>
      </c>
      <c r="J101" s="34"/>
      <c r="K101" s="34"/>
      <c r="L101" s="34">
        <v>6183</v>
      </c>
      <c r="M101" s="34"/>
      <c r="N101" s="34">
        <v>2392.0668110000001</v>
      </c>
      <c r="O101" s="34">
        <v>548.00473699999998</v>
      </c>
      <c r="P101" s="34">
        <v>1917.986285</v>
      </c>
      <c r="Q101" s="34">
        <v>400.27291600000001</v>
      </c>
      <c r="R101" s="34">
        <v>669.21482200000003</v>
      </c>
      <c r="S101" s="34">
        <v>71.066156000000007</v>
      </c>
      <c r="T101" s="34">
        <v>345.027286</v>
      </c>
      <c r="U101" s="34">
        <v>374.559439</v>
      </c>
      <c r="V101" s="34">
        <v>56.737091999999997</v>
      </c>
      <c r="W101" s="34">
        <v>1.1085739999999999</v>
      </c>
      <c r="X101" s="34">
        <v>62.24343874992767</v>
      </c>
      <c r="Y101" s="34">
        <v>75.208508121207345</v>
      </c>
      <c r="Z101" s="34">
        <f t="shared" si="8"/>
        <v>82.761166661642932</v>
      </c>
      <c r="AA101" s="34">
        <f>N101/$X101</f>
        <v>38.430826751241788</v>
      </c>
      <c r="AB101" s="34">
        <f>O101/$X101</f>
        <v>8.804216926408758</v>
      </c>
      <c r="AC101" s="34">
        <f>P101/$Y101</f>
        <v>25.502251446191963</v>
      </c>
      <c r="AD101" s="34">
        <f>Q101/$Y101</f>
        <v>5.3221759877873547</v>
      </c>
      <c r="AE101" s="34">
        <f>R101/$Y101</f>
        <v>8.8981265380438312</v>
      </c>
      <c r="AF101" s="34">
        <f t="shared" si="11"/>
        <v>4.9802801352787567</v>
      </c>
      <c r="AG101" s="34">
        <v>137.6</v>
      </c>
      <c r="AH101" s="34">
        <f t="shared" si="5"/>
        <v>10.539649121493198</v>
      </c>
      <c r="AI101" s="34">
        <v>1178.2619999999999</v>
      </c>
      <c r="AJ101" s="34">
        <f t="shared" si="4"/>
        <v>90.250494572593155</v>
      </c>
      <c r="AK101" s="34">
        <v>461.19900000000001</v>
      </c>
      <c r="AL101" s="34">
        <v>6183.35</v>
      </c>
      <c r="AM101" s="34">
        <v>11765</v>
      </c>
      <c r="AN101" s="34">
        <v>44.054835710629327</v>
      </c>
      <c r="AO101" s="34">
        <v>20113.237000000001</v>
      </c>
      <c r="AP101" s="34">
        <v>37923.182000000001</v>
      </c>
      <c r="AQ101" s="34">
        <f t="shared" si="9"/>
        <v>154059.92781790299</v>
      </c>
      <c r="AR101" s="34">
        <f t="shared" si="10"/>
        <v>290477.49407741765</v>
      </c>
      <c r="AS101" s="34"/>
      <c r="AT101" s="34"/>
      <c r="AU101" s="34">
        <v>42.940199335548165</v>
      </c>
      <c r="AV101" s="34">
        <v>40.693876209302317</v>
      </c>
      <c r="AW101" s="34"/>
      <c r="AX101" s="34">
        <v>105.3567257627998</v>
      </c>
      <c r="AY101" s="34">
        <v>3538.3006301099999</v>
      </c>
      <c r="AZ101" s="34">
        <v>1413.4835044199999</v>
      </c>
      <c r="BA101" s="34">
        <f t="shared" si="6"/>
        <v>271.02069133515766</v>
      </c>
      <c r="BB101" s="34">
        <f t="shared" si="7"/>
        <v>108.26758848550421</v>
      </c>
      <c r="BC101" s="34"/>
      <c r="BD101" s="34"/>
      <c r="BE101" s="34">
        <v>937680.5</v>
      </c>
    </row>
    <row r="102" spans="1:57" x14ac:dyDescent="0.25">
      <c r="A102" s="27">
        <v>37012</v>
      </c>
      <c r="B102" s="16">
        <v>2001</v>
      </c>
      <c r="C102" s="16">
        <v>5</v>
      </c>
      <c r="D102" s="34"/>
      <c r="E102" s="34"/>
      <c r="F102" s="34">
        <v>63.99</v>
      </c>
      <c r="G102" s="34"/>
      <c r="H102" s="34">
        <v>85.968002005812622</v>
      </c>
      <c r="I102" s="34">
        <v>13.063308912904889</v>
      </c>
      <c r="J102" s="34"/>
      <c r="K102" s="34"/>
      <c r="L102" s="34">
        <v>6669</v>
      </c>
      <c r="M102" s="34"/>
      <c r="N102" s="34">
        <v>2567.3646100000001</v>
      </c>
      <c r="O102" s="34">
        <v>634.16494299999999</v>
      </c>
      <c r="P102" s="34">
        <v>2080.7795470000001</v>
      </c>
      <c r="Q102" s="34">
        <v>465.94600300000002</v>
      </c>
      <c r="R102" s="34">
        <v>683.35653500000001</v>
      </c>
      <c r="S102" s="34">
        <v>76.848242999999997</v>
      </c>
      <c r="T102" s="34">
        <v>405.23362900000001</v>
      </c>
      <c r="U102" s="34">
        <v>403.98287199999999</v>
      </c>
      <c r="V102" s="34">
        <v>44.035645000000002</v>
      </c>
      <c r="W102" s="34">
        <v>1.37662</v>
      </c>
      <c r="X102" s="34">
        <v>61.926848895989124</v>
      </c>
      <c r="Y102" s="34">
        <v>74.497640044684857</v>
      </c>
      <c r="Z102" s="34">
        <f t="shared" si="8"/>
        <v>83.125920309481515</v>
      </c>
      <c r="AA102" s="34">
        <f>N102/$X102</f>
        <v>41.458021129285704</v>
      </c>
      <c r="AB102" s="34">
        <f>O102/$X102</f>
        <v>10.240549201286319</v>
      </c>
      <c r="AC102" s="34">
        <f>P102/$Y102</f>
        <v>27.930811576741434</v>
      </c>
      <c r="AD102" s="34">
        <f>Q102/$Y102</f>
        <v>6.2545068906950378</v>
      </c>
      <c r="AE102" s="34">
        <f>R102/$Y102</f>
        <v>9.1728615106480156</v>
      </c>
      <c r="AF102" s="34">
        <f t="shared" si="11"/>
        <v>5.4227606640651258</v>
      </c>
      <c r="AG102" s="34">
        <v>130.4</v>
      </c>
      <c r="AH102" s="34">
        <f t="shared" si="5"/>
        <v>9.9821569611035823</v>
      </c>
      <c r="AI102" s="34">
        <v>1089.3879999999999</v>
      </c>
      <c r="AJ102" s="34">
        <f t="shared" ref="AJ102:AJ165" si="12">AI102/$I102</f>
        <v>83.392960180542246</v>
      </c>
      <c r="AK102" s="34">
        <v>445.25900000000001</v>
      </c>
      <c r="AL102" s="34">
        <v>6668.94</v>
      </c>
      <c r="AM102" s="34">
        <v>7826</v>
      </c>
      <c r="AN102" s="34">
        <v>43.885640438508233</v>
      </c>
      <c r="AO102" s="34">
        <v>19614.446</v>
      </c>
      <c r="AP102" s="34">
        <v>37556.376000000004</v>
      </c>
      <c r="AQ102" s="34">
        <f t="shared" si="9"/>
        <v>150149.14008979316</v>
      </c>
      <c r="AR102" s="34">
        <f t="shared" si="10"/>
        <v>287495.1227931162</v>
      </c>
      <c r="AS102" s="34"/>
      <c r="AT102" s="34"/>
      <c r="AU102" s="34">
        <v>38.138888888888893</v>
      </c>
      <c r="AV102" s="34">
        <v>38.171113888888883</v>
      </c>
      <c r="AW102" s="34"/>
      <c r="AX102" s="34">
        <v>104.64823011455852</v>
      </c>
      <c r="AY102" s="34">
        <v>4690.5276148600005</v>
      </c>
      <c r="AZ102" s="34">
        <v>1382.8512455600001</v>
      </c>
      <c r="BA102" s="34">
        <f t="shared" si="6"/>
        <v>359.06121841965745</v>
      </c>
      <c r="BB102" s="34">
        <f t="shared" si="7"/>
        <v>105.85765480856989</v>
      </c>
      <c r="BC102" s="34"/>
      <c r="BD102" s="34"/>
      <c r="BE102" s="34">
        <v>981754</v>
      </c>
    </row>
    <row r="103" spans="1:57" x14ac:dyDescent="0.25">
      <c r="A103" s="27">
        <v>37043</v>
      </c>
      <c r="B103" s="16">
        <v>2001</v>
      </c>
      <c r="C103" s="16">
        <v>6</v>
      </c>
      <c r="D103" s="34"/>
      <c r="E103" s="34"/>
      <c r="F103" s="34">
        <v>63.31</v>
      </c>
      <c r="G103" s="34"/>
      <c r="H103" s="34">
        <v>82.616563113494735</v>
      </c>
      <c r="I103" s="34">
        <v>12.969158938757827</v>
      </c>
      <c r="J103" s="34"/>
      <c r="K103" s="34"/>
      <c r="L103" s="34">
        <v>6559</v>
      </c>
      <c r="M103" s="34"/>
      <c r="N103" s="34">
        <v>2544.9339629999999</v>
      </c>
      <c r="O103" s="34">
        <v>706.57294999999999</v>
      </c>
      <c r="P103" s="34">
        <v>1777.331684</v>
      </c>
      <c r="Q103" s="34">
        <v>362.883647</v>
      </c>
      <c r="R103" s="34">
        <v>635.80753800000002</v>
      </c>
      <c r="S103" s="34">
        <v>86.714989000000003</v>
      </c>
      <c r="T103" s="34">
        <v>316.64369900000003</v>
      </c>
      <c r="U103" s="34">
        <v>348.42415099999999</v>
      </c>
      <c r="V103" s="34">
        <v>25.956173</v>
      </c>
      <c r="W103" s="34">
        <v>0.90148700000000004</v>
      </c>
      <c r="X103" s="34">
        <v>61.949949985109512</v>
      </c>
      <c r="Y103" s="34">
        <v>73.527414549618712</v>
      </c>
      <c r="Z103" s="34">
        <f t="shared" si="8"/>
        <v>84.254220503433658</v>
      </c>
      <c r="AA103" s="34">
        <f>N103/$X103</f>
        <v>41.080484546181367</v>
      </c>
      <c r="AB103" s="34">
        <f>O103/$X103</f>
        <v>11.405545124246817</v>
      </c>
      <c r="AC103" s="34">
        <f>P103/$Y103</f>
        <v>24.172367475271393</v>
      </c>
      <c r="AD103" s="34">
        <f>Q103/$Y103</f>
        <v>4.9353516538394562</v>
      </c>
      <c r="AE103" s="34">
        <f>R103/$Y103</f>
        <v>8.6472173936013519</v>
      </c>
      <c r="AF103" s="34">
        <f t="shared" si="11"/>
        <v>4.7386971666856574</v>
      </c>
      <c r="AG103" s="34">
        <v>140.80000000000001</v>
      </c>
      <c r="AH103" s="34">
        <f t="shared" si="5"/>
        <v>10.856525135120728</v>
      </c>
      <c r="AI103" s="34">
        <v>1145.241</v>
      </c>
      <c r="AJ103" s="34">
        <f t="shared" si="12"/>
        <v>88.304955271809632</v>
      </c>
      <c r="AK103" s="34">
        <v>436.56400000000002</v>
      </c>
      <c r="AL103" s="34">
        <v>6559.16</v>
      </c>
      <c r="AM103" s="34">
        <v>10646</v>
      </c>
      <c r="AN103" s="34">
        <v>43.86735043849572</v>
      </c>
      <c r="AO103" s="34">
        <v>19207.039000000001</v>
      </c>
      <c r="AP103" s="34">
        <v>37356.141000000003</v>
      </c>
      <c r="AQ103" s="34">
        <f t="shared" si="9"/>
        <v>148097.79948490346</v>
      </c>
      <c r="AR103" s="34">
        <f t="shared" si="10"/>
        <v>288038.26968580537</v>
      </c>
      <c r="AS103" s="34"/>
      <c r="AT103" s="34"/>
      <c r="AU103" s="34">
        <v>42.03</v>
      </c>
      <c r="AV103" s="34">
        <v>40.569745000000005</v>
      </c>
      <c r="AW103" s="34"/>
      <c r="AX103" s="34">
        <v>103.28046363642191</v>
      </c>
      <c r="AY103" s="34">
        <v>4589.6432101500004</v>
      </c>
      <c r="AZ103" s="34">
        <v>1393.4907076899999</v>
      </c>
      <c r="BA103" s="34">
        <f t="shared" si="6"/>
        <v>353.88904028572199</v>
      </c>
      <c r="BB103" s="34">
        <f t="shared" si="7"/>
        <v>107.44649782381856</v>
      </c>
      <c r="BC103" s="34"/>
      <c r="BD103" s="34"/>
      <c r="BE103" s="34">
        <v>938215</v>
      </c>
    </row>
    <row r="104" spans="1:57" x14ac:dyDescent="0.25">
      <c r="A104" s="27">
        <v>37073</v>
      </c>
      <c r="B104" s="16">
        <v>2001</v>
      </c>
      <c r="C104" s="16">
        <v>7</v>
      </c>
      <c r="D104" s="34"/>
      <c r="E104" s="34"/>
      <c r="F104" s="34">
        <v>64.41</v>
      </c>
      <c r="G104" s="34"/>
      <c r="H104" s="34">
        <v>86.46925831454503</v>
      </c>
      <c r="I104" s="34">
        <v>12.927314505803578</v>
      </c>
      <c r="J104" s="34"/>
      <c r="K104" s="34"/>
      <c r="L104" s="34">
        <v>6870</v>
      </c>
      <c r="M104" s="34"/>
      <c r="N104" s="34">
        <v>2353.0307520000001</v>
      </c>
      <c r="O104" s="34">
        <v>669.094289</v>
      </c>
      <c r="P104" s="34">
        <v>1769.34889</v>
      </c>
      <c r="Q104" s="34">
        <v>344.37873200000001</v>
      </c>
      <c r="R104" s="34">
        <v>628.25356699999998</v>
      </c>
      <c r="S104" s="34">
        <v>87.345077000000003</v>
      </c>
      <c r="T104" s="34">
        <v>304.517156</v>
      </c>
      <c r="U104" s="34">
        <v>337.21368899999999</v>
      </c>
      <c r="V104" s="34">
        <v>66.729709999999997</v>
      </c>
      <c r="W104" s="34">
        <v>0.91095899999999996</v>
      </c>
      <c r="X104" s="34">
        <v>62.432219174450729</v>
      </c>
      <c r="Y104" s="34">
        <v>72.257910136067323</v>
      </c>
      <c r="Z104" s="34">
        <f t="shared" si="8"/>
        <v>86.401916491752885</v>
      </c>
      <c r="AA104" s="34">
        <f>N104/$X104</f>
        <v>37.689365893354882</v>
      </c>
      <c r="AB104" s="34">
        <f>O104/$X104</f>
        <v>10.717131280090952</v>
      </c>
      <c r="AC104" s="34">
        <f>P104/$Y104</f>
        <v>24.486577132775871</v>
      </c>
      <c r="AD104" s="34">
        <f>Q104/$Y104</f>
        <v>4.7659658486040879</v>
      </c>
      <c r="AE104" s="34">
        <f>R104/$Y104</f>
        <v>8.6945991908283702</v>
      </c>
      <c r="AF104" s="34">
        <f t="shared" si="11"/>
        <v>4.6668065595171537</v>
      </c>
      <c r="AG104" s="34">
        <v>146.6</v>
      </c>
      <c r="AH104" s="34">
        <f t="shared" si="5"/>
        <v>11.34032903231259</v>
      </c>
      <c r="AI104" s="34">
        <v>1144.4059999999999</v>
      </c>
      <c r="AJ104" s="34">
        <f t="shared" si="12"/>
        <v>88.526197725461955</v>
      </c>
      <c r="AK104" s="34">
        <v>450.97500000000002</v>
      </c>
      <c r="AL104" s="34">
        <v>6806.8</v>
      </c>
      <c r="AM104" s="34">
        <v>11292</v>
      </c>
      <c r="AN104" s="34">
        <v>44.019757507311255</v>
      </c>
      <c r="AO104" s="34">
        <v>17674.933000000001</v>
      </c>
      <c r="AP104" s="34">
        <v>33824.334000000003</v>
      </c>
      <c r="AQ104" s="34">
        <f t="shared" si="9"/>
        <v>136725.48147617999</v>
      </c>
      <c r="AR104" s="34">
        <f t="shared" si="10"/>
        <v>261650.12064040784</v>
      </c>
      <c r="AS104" s="34"/>
      <c r="AT104" s="34"/>
      <c r="AU104" s="34">
        <v>41.92</v>
      </c>
      <c r="AV104" s="34">
        <v>37.057460999999996</v>
      </c>
      <c r="AW104" s="34"/>
      <c r="AX104" s="34">
        <v>97.979058494374854</v>
      </c>
      <c r="AY104" s="34">
        <v>3858.2302433599998</v>
      </c>
      <c r="AZ104" s="34">
        <v>1264.75558527</v>
      </c>
      <c r="BA104" s="34">
        <f t="shared" si="6"/>
        <v>298.45566468023111</v>
      </c>
      <c r="BB104" s="34">
        <f t="shared" si="7"/>
        <v>97.835910521261141</v>
      </c>
      <c r="BC104" s="34"/>
      <c r="BD104" s="34"/>
      <c r="BE104" s="34">
        <v>963735</v>
      </c>
    </row>
    <row r="105" spans="1:57" x14ac:dyDescent="0.25">
      <c r="A105" s="27">
        <v>37104</v>
      </c>
      <c r="B105" s="16">
        <v>2001</v>
      </c>
      <c r="C105" s="16">
        <v>8</v>
      </c>
      <c r="D105" s="34"/>
      <c r="E105" s="34"/>
      <c r="F105" s="34">
        <v>62.9</v>
      </c>
      <c r="G105" s="34"/>
      <c r="H105" s="34">
        <v>86.672047638896174</v>
      </c>
      <c r="I105" s="34">
        <v>12.881547157259869</v>
      </c>
      <c r="J105" s="34"/>
      <c r="K105" s="34"/>
      <c r="L105" s="34">
        <v>6531</v>
      </c>
      <c r="M105" s="34"/>
      <c r="N105" s="34">
        <v>2510.006543</v>
      </c>
      <c r="O105" s="34">
        <v>751.18110300000001</v>
      </c>
      <c r="P105" s="34">
        <v>1822.2609299999999</v>
      </c>
      <c r="Q105" s="34">
        <v>381.724962</v>
      </c>
      <c r="R105" s="34">
        <v>632.84404900000004</v>
      </c>
      <c r="S105" s="34">
        <v>99.443567999999999</v>
      </c>
      <c r="T105" s="34">
        <v>301.01038499999999</v>
      </c>
      <c r="U105" s="34">
        <v>342.52274499999999</v>
      </c>
      <c r="V105" s="34">
        <v>64.151162999999997</v>
      </c>
      <c r="W105" s="34">
        <v>0.56405799999999995</v>
      </c>
      <c r="X105" s="34">
        <v>61.956632654709324</v>
      </c>
      <c r="Y105" s="34">
        <v>71.555966149008228</v>
      </c>
      <c r="Z105" s="34">
        <f t="shared" si="8"/>
        <v>86.584859361259632</v>
      </c>
      <c r="AA105" s="34">
        <f>N105/$X105</f>
        <v>40.51231378226322</v>
      </c>
      <c r="AB105" s="34">
        <f>O105/$X105</f>
        <v>12.124304869607899</v>
      </c>
      <c r="AC105" s="34">
        <f>P105/$Y105</f>
        <v>25.466233328543446</v>
      </c>
      <c r="AD105" s="34">
        <f>Q105/$Y105</f>
        <v>5.334635007304569</v>
      </c>
      <c r="AE105" s="34">
        <f>R105/$Y105</f>
        <v>8.8440431044165457</v>
      </c>
      <c r="AF105" s="34">
        <f t="shared" si="11"/>
        <v>4.7867810810733831</v>
      </c>
      <c r="AG105" s="34">
        <v>122.2</v>
      </c>
      <c r="AH105" s="34">
        <f t="shared" si="5"/>
        <v>9.4864381202167714</v>
      </c>
      <c r="AI105" s="34">
        <v>1094.588</v>
      </c>
      <c r="AJ105" s="34">
        <f t="shared" si="12"/>
        <v>84.973333298951189</v>
      </c>
      <c r="AK105" s="34">
        <v>451.52100000000002</v>
      </c>
      <c r="AL105" s="34">
        <v>6531.18</v>
      </c>
      <c r="AM105" s="34">
        <v>10812</v>
      </c>
      <c r="AN105" s="34">
        <v>44.961966799824523</v>
      </c>
      <c r="AO105" s="34">
        <v>16088.433000000001</v>
      </c>
      <c r="AP105" s="34">
        <v>31163.244000000002</v>
      </c>
      <c r="AQ105" s="34">
        <f t="shared" si="9"/>
        <v>124895.19157590301</v>
      </c>
      <c r="AR105" s="34">
        <f t="shared" si="10"/>
        <v>241921.59233323782</v>
      </c>
      <c r="AS105" s="34"/>
      <c r="AT105" s="34"/>
      <c r="AU105" s="34">
        <v>39.44</v>
      </c>
      <c r="AV105" s="34">
        <v>37.034254000000004</v>
      </c>
      <c r="AW105" s="34"/>
      <c r="AX105" s="34">
        <v>93.492732645624315</v>
      </c>
      <c r="AY105" s="34">
        <v>4063.6194681799998</v>
      </c>
      <c r="AZ105" s="34">
        <v>1356.6386740800001</v>
      </c>
      <c r="BA105" s="34">
        <f t="shared" si="6"/>
        <v>315.46051251225657</v>
      </c>
      <c r="BB105" s="34">
        <f t="shared" si="7"/>
        <v>105.31643889650449</v>
      </c>
      <c r="BC105" s="34"/>
      <c r="BD105" s="34"/>
      <c r="BE105" s="34">
        <v>976874</v>
      </c>
    </row>
    <row r="106" spans="1:57" x14ac:dyDescent="0.25">
      <c r="A106" s="27">
        <v>37135</v>
      </c>
      <c r="B106" s="16">
        <v>2001</v>
      </c>
      <c r="C106" s="16">
        <v>9</v>
      </c>
      <c r="D106" s="34"/>
      <c r="E106" s="34"/>
      <c r="F106" s="34">
        <v>60.15</v>
      </c>
      <c r="G106" s="34"/>
      <c r="H106" s="34">
        <v>80.667425208088545</v>
      </c>
      <c r="I106" s="34">
        <v>12.871086049021306</v>
      </c>
      <c r="J106" s="34"/>
      <c r="K106" s="34"/>
      <c r="L106" s="34">
        <v>6211</v>
      </c>
      <c r="M106" s="34"/>
      <c r="N106" s="34">
        <v>2192.2744640000001</v>
      </c>
      <c r="O106" s="34">
        <v>614.14201400000002</v>
      </c>
      <c r="P106" s="34">
        <v>1431.4927150000001</v>
      </c>
      <c r="Q106" s="34">
        <v>287.688872</v>
      </c>
      <c r="R106" s="34">
        <v>517.687273</v>
      </c>
      <c r="S106" s="34">
        <v>56.332132000000001</v>
      </c>
      <c r="T106" s="34">
        <v>223.67453499999999</v>
      </c>
      <c r="U106" s="34">
        <v>311.69134200000002</v>
      </c>
      <c r="V106" s="34">
        <v>33.974769999999999</v>
      </c>
      <c r="W106" s="34">
        <v>0.44379099999999999</v>
      </c>
      <c r="X106" s="34">
        <v>61.099928851488215</v>
      </c>
      <c r="Y106" s="34">
        <v>70.898310046312318</v>
      </c>
      <c r="Z106" s="34">
        <f t="shared" si="8"/>
        <v>86.179668897010956</v>
      </c>
      <c r="AA106" s="34">
        <f>N106/$X106</f>
        <v>35.880147574780729</v>
      </c>
      <c r="AB106" s="34">
        <f>O106/$X106</f>
        <v>10.05143582888217</v>
      </c>
      <c r="AC106" s="34">
        <f>P106/$Y106</f>
        <v>20.19078753872861</v>
      </c>
      <c r="AD106" s="34">
        <f>Q106/$Y106</f>
        <v>4.0577676930814768</v>
      </c>
      <c r="AE106" s="34">
        <f>R106/$Y106</f>
        <v>7.3018281065068464</v>
      </c>
      <c r="AF106" s="34">
        <f t="shared" si="11"/>
        <v>4.396315536948574</v>
      </c>
      <c r="AG106" s="34">
        <v>106.8</v>
      </c>
      <c r="AH106" s="34">
        <f t="shared" si="5"/>
        <v>8.2976680905742892</v>
      </c>
      <c r="AI106" s="34">
        <v>1066.211</v>
      </c>
      <c r="AJ106" s="34">
        <f t="shared" si="12"/>
        <v>82.837687195873627</v>
      </c>
      <c r="AK106" s="34">
        <v>425.77100000000002</v>
      </c>
      <c r="AL106" s="34">
        <v>6211.66</v>
      </c>
      <c r="AM106" s="34">
        <v>9815</v>
      </c>
      <c r="AN106" s="34">
        <v>45.37195096374267</v>
      </c>
      <c r="AO106" s="34">
        <v>16120.575000000001</v>
      </c>
      <c r="AP106" s="34">
        <v>30955.192000000003</v>
      </c>
      <c r="AQ106" s="34">
        <f t="shared" si="9"/>
        <v>125246.42395057082</v>
      </c>
      <c r="AR106" s="34">
        <f t="shared" si="10"/>
        <v>240501.78735580575</v>
      </c>
      <c r="AS106" s="34"/>
      <c r="AT106" s="34"/>
      <c r="AU106" s="34">
        <v>35.22</v>
      </c>
      <c r="AV106" s="34">
        <v>32.901763000000003</v>
      </c>
      <c r="AW106" s="34"/>
      <c r="AX106" s="34">
        <v>89.263719550432896</v>
      </c>
      <c r="AY106" s="34">
        <v>3502.63097711</v>
      </c>
      <c r="AZ106" s="34">
        <v>1142.9052569200001</v>
      </c>
      <c r="BA106" s="34">
        <f t="shared" si="6"/>
        <v>272.13173494216005</v>
      </c>
      <c r="BB106" s="34">
        <f t="shared" si="7"/>
        <v>88.796334090774295</v>
      </c>
      <c r="BC106" s="34"/>
      <c r="BD106" s="34"/>
      <c r="BE106" s="34">
        <v>866959</v>
      </c>
    </row>
    <row r="107" spans="1:57" x14ac:dyDescent="0.25">
      <c r="A107" s="27">
        <v>37165</v>
      </c>
      <c r="B107" s="16">
        <v>2001</v>
      </c>
      <c r="C107" s="16">
        <v>10</v>
      </c>
      <c r="D107" s="34"/>
      <c r="E107" s="34"/>
      <c r="F107" s="34">
        <v>61.53</v>
      </c>
      <c r="G107" s="34"/>
      <c r="H107" s="34">
        <v>81.224889814218599</v>
      </c>
      <c r="I107" s="34">
        <v>12.814857592239031</v>
      </c>
      <c r="J107" s="34">
        <v>14.30806963633365</v>
      </c>
      <c r="K107" s="34">
        <f t="shared" ref="K107:K138" si="13">J107/I107*100</f>
        <v>111.6521938175805</v>
      </c>
      <c r="L107" s="34">
        <v>6268</v>
      </c>
      <c r="M107" s="34"/>
      <c r="N107" s="34">
        <v>2050.4853579999999</v>
      </c>
      <c r="O107" s="34">
        <v>725.00149899999997</v>
      </c>
      <c r="P107" s="34">
        <v>1511.8360869999999</v>
      </c>
      <c r="Q107" s="34">
        <v>285.40138300000001</v>
      </c>
      <c r="R107" s="34">
        <v>543.25484800000004</v>
      </c>
      <c r="S107" s="34">
        <v>43.084443</v>
      </c>
      <c r="T107" s="34">
        <v>257.35088999999999</v>
      </c>
      <c r="U107" s="34">
        <v>345.560316</v>
      </c>
      <c r="V107" s="34">
        <v>36.490707</v>
      </c>
      <c r="W107" s="34">
        <v>0.69350000000000001</v>
      </c>
      <c r="X107" s="34">
        <v>60.061584205334988</v>
      </c>
      <c r="Y107" s="34">
        <v>70.521660813514359</v>
      </c>
      <c r="Z107" s="34">
        <f t="shared" si="8"/>
        <v>85.167569102151845</v>
      </c>
      <c r="AA107" s="34">
        <f>N107/$X107</f>
        <v>34.13971484651357</v>
      </c>
      <c r="AB107" s="34">
        <f>O107/$X107</f>
        <v>12.070968633151729</v>
      </c>
      <c r="AC107" s="34">
        <f>P107/$Y107</f>
        <v>21.437896804470611</v>
      </c>
      <c r="AD107" s="34">
        <f>Q107/$Y107</f>
        <v>4.0470031435406488</v>
      </c>
      <c r="AE107" s="34">
        <f>R107/$Y107</f>
        <v>7.7033756966752245</v>
      </c>
      <c r="AF107" s="34">
        <f t="shared" si="11"/>
        <v>4.9000592444042219</v>
      </c>
      <c r="AG107" s="34">
        <v>118.4</v>
      </c>
      <c r="AH107" s="34">
        <f t="shared" si="5"/>
        <v>9.2392755165461793</v>
      </c>
      <c r="AI107" s="34">
        <v>1060.9369999999999</v>
      </c>
      <c r="AJ107" s="34">
        <f t="shared" si="12"/>
        <v>82.789605141030009</v>
      </c>
      <c r="AK107" s="34">
        <v>404.19499999999999</v>
      </c>
      <c r="AL107" s="34">
        <v>6268.03</v>
      </c>
      <c r="AM107" s="34">
        <v>9718</v>
      </c>
      <c r="AN107" s="34">
        <v>45.345913671285736</v>
      </c>
      <c r="AO107" s="34">
        <v>14724.606</v>
      </c>
      <c r="AP107" s="34">
        <v>28256.356</v>
      </c>
      <c r="AQ107" s="34">
        <f t="shared" si="9"/>
        <v>114902.6112386731</v>
      </c>
      <c r="AR107" s="34">
        <f t="shared" si="10"/>
        <v>220496.83967703776</v>
      </c>
      <c r="AS107" s="34"/>
      <c r="AT107" s="34"/>
      <c r="AU107" s="34">
        <v>32.36</v>
      </c>
      <c r="AV107" s="34">
        <v>32.053954999999995</v>
      </c>
      <c r="AW107" s="34"/>
      <c r="AX107" s="34">
        <v>88.935132088656729</v>
      </c>
      <c r="AY107" s="34">
        <v>3569.25506954</v>
      </c>
      <c r="AZ107" s="34">
        <v>1079.0261578699999</v>
      </c>
      <c r="BA107" s="34">
        <f t="shared" si="6"/>
        <v>278.52475486747682</v>
      </c>
      <c r="BB107" s="34">
        <f t="shared" si="7"/>
        <v>84.201182112509983</v>
      </c>
      <c r="BC107" s="34"/>
      <c r="BD107" s="34"/>
      <c r="BE107" s="34">
        <v>995446</v>
      </c>
    </row>
    <row r="108" spans="1:57" x14ac:dyDescent="0.25">
      <c r="A108" s="27">
        <v>37196</v>
      </c>
      <c r="B108" s="16">
        <v>2001</v>
      </c>
      <c r="C108" s="16">
        <v>11</v>
      </c>
      <c r="D108" s="34"/>
      <c r="E108" s="34"/>
      <c r="F108" s="34">
        <v>58.62</v>
      </c>
      <c r="G108" s="34"/>
      <c r="H108" s="34">
        <v>81.642211049029683</v>
      </c>
      <c r="I108" s="34">
        <v>12.773013159284782</v>
      </c>
      <c r="J108" s="34">
        <v>14.335276734321074</v>
      </c>
      <c r="K108" s="34">
        <f t="shared" si="13"/>
        <v>112.23097131079578</v>
      </c>
      <c r="L108" s="34">
        <v>6133</v>
      </c>
      <c r="M108" s="34"/>
      <c r="N108" s="34">
        <v>2070.3030610000001</v>
      </c>
      <c r="O108" s="34">
        <v>714.45451500000001</v>
      </c>
      <c r="P108" s="34">
        <v>1333.733876</v>
      </c>
      <c r="Q108" s="34">
        <v>228.146117</v>
      </c>
      <c r="R108" s="34">
        <v>518.35878700000001</v>
      </c>
      <c r="S108" s="34">
        <v>43.640827999999999</v>
      </c>
      <c r="T108" s="34">
        <v>200.19325000000001</v>
      </c>
      <c r="U108" s="34">
        <v>304.82056399999999</v>
      </c>
      <c r="V108" s="34">
        <v>38.095089999999999</v>
      </c>
      <c r="W108" s="34">
        <v>0.47924</v>
      </c>
      <c r="X108" s="34">
        <v>60.233875851920573</v>
      </c>
      <c r="Y108" s="34">
        <v>70.510864381793539</v>
      </c>
      <c r="Z108" s="34">
        <f t="shared" si="8"/>
        <v>85.424957387805662</v>
      </c>
      <c r="AA108" s="34">
        <f>N108/$X108</f>
        <v>34.371074942772225</v>
      </c>
      <c r="AB108" s="34">
        <f>O108/$X108</f>
        <v>11.861340564509256</v>
      </c>
      <c r="AC108" s="34">
        <f>P108/$Y108</f>
        <v>18.915296070946773</v>
      </c>
      <c r="AD108" s="34">
        <f>Q108/$Y108</f>
        <v>3.2356165110196708</v>
      </c>
      <c r="AE108" s="34">
        <f>R108/$Y108</f>
        <v>7.3514740110581362</v>
      </c>
      <c r="AF108" s="34">
        <f t="shared" si="11"/>
        <v>4.323029744033418</v>
      </c>
      <c r="AG108" s="34">
        <v>100</v>
      </c>
      <c r="AH108" s="34">
        <f t="shared" si="5"/>
        <v>7.8290062613228724</v>
      </c>
      <c r="AI108" s="34">
        <v>1028.5650000000001</v>
      </c>
      <c r="AJ108" s="34">
        <f t="shared" si="12"/>
        <v>80.52641825177561</v>
      </c>
      <c r="AK108" s="34">
        <v>441.476</v>
      </c>
      <c r="AL108" s="34">
        <v>6132.66</v>
      </c>
      <c r="AM108" s="34">
        <v>9644</v>
      </c>
      <c r="AN108" s="34">
        <v>45.124337804075374</v>
      </c>
      <c r="AO108" s="34">
        <v>13847.912</v>
      </c>
      <c r="AP108" s="34">
        <v>26259.49</v>
      </c>
      <c r="AQ108" s="34">
        <f t="shared" si="9"/>
        <v>108415.38975424814</v>
      </c>
      <c r="AR108" s="34">
        <f t="shared" si="10"/>
        <v>205585.71162914537</v>
      </c>
      <c r="AS108" s="34"/>
      <c r="AT108" s="34"/>
      <c r="AU108" s="34">
        <v>34.89</v>
      </c>
      <c r="AV108" s="34">
        <v>34.348934999999997</v>
      </c>
      <c r="AW108" s="34"/>
      <c r="AX108" s="34">
        <v>87.887976084580075</v>
      </c>
      <c r="AY108" s="34">
        <v>3467.6037612600003</v>
      </c>
      <c r="AZ108" s="34">
        <v>1090.2238860499999</v>
      </c>
      <c r="BA108" s="34">
        <f t="shared" si="6"/>
        <v>271.47891558691288</v>
      </c>
      <c r="BB108" s="34">
        <f t="shared" si="7"/>
        <v>85.353696301292032</v>
      </c>
      <c r="BC108" s="34"/>
      <c r="BD108" s="34"/>
      <c r="BE108" s="34">
        <v>974489</v>
      </c>
    </row>
    <row r="109" spans="1:57" x14ac:dyDescent="0.25">
      <c r="A109" s="27">
        <v>37226</v>
      </c>
      <c r="B109" s="16">
        <v>2001</v>
      </c>
      <c r="C109" s="16">
        <v>12</v>
      </c>
      <c r="D109" s="34"/>
      <c r="E109" s="34"/>
      <c r="F109" s="34">
        <v>51.99</v>
      </c>
      <c r="G109" s="34"/>
      <c r="H109" s="34">
        <v>63.039220321923629</v>
      </c>
      <c r="I109" s="34">
        <v>12.762552051046217</v>
      </c>
      <c r="J109" s="34">
        <v>14.31522939896192</v>
      </c>
      <c r="K109" s="34">
        <f t="shared" si="13"/>
        <v>112.16588454805496</v>
      </c>
      <c r="L109" s="34">
        <v>6449</v>
      </c>
      <c r="M109" s="34"/>
      <c r="N109" s="34">
        <v>1954.0688829999999</v>
      </c>
      <c r="O109" s="34">
        <v>652.90609600000005</v>
      </c>
      <c r="P109" s="34">
        <v>931.90529000000004</v>
      </c>
      <c r="Q109" s="34">
        <v>217.50809100000001</v>
      </c>
      <c r="R109" s="34">
        <v>333.31282800000002</v>
      </c>
      <c r="S109" s="34">
        <v>36.904595</v>
      </c>
      <c r="T109" s="34">
        <v>131.89260300000001</v>
      </c>
      <c r="U109" s="34">
        <v>194.40176099999999</v>
      </c>
      <c r="V109" s="34">
        <v>17.072545999999999</v>
      </c>
      <c r="W109" s="34">
        <v>0.81286599999999998</v>
      </c>
      <c r="X109" s="34">
        <v>59.337230400721452</v>
      </c>
      <c r="Y109" s="34">
        <v>69.475189009606552</v>
      </c>
      <c r="Z109" s="34">
        <f t="shared" si="8"/>
        <v>85.407799887405432</v>
      </c>
      <c r="AA109" s="34">
        <f>N109/$X109</f>
        <v>32.931582242777566</v>
      </c>
      <c r="AB109" s="34">
        <f>O109/$X109</f>
        <v>11.00331261824552</v>
      </c>
      <c r="AC109" s="34">
        <f>P109/$Y109</f>
        <v>13.413497728968288</v>
      </c>
      <c r="AD109" s="34">
        <f>Q109/$Y109</f>
        <v>3.1307304679649661</v>
      </c>
      <c r="AE109" s="34">
        <f>R109/$Y109</f>
        <v>4.7975807299194511</v>
      </c>
      <c r="AF109" s="34">
        <f t="shared" si="11"/>
        <v>2.7981465580916871</v>
      </c>
      <c r="AG109" s="34">
        <v>136.6</v>
      </c>
      <c r="AH109" s="34">
        <f t="shared" si="5"/>
        <v>10.703188473092428</v>
      </c>
      <c r="AI109" s="34">
        <v>1292.0309999999999</v>
      </c>
      <c r="AJ109" s="34">
        <f t="shared" si="12"/>
        <v>101.23610033732125</v>
      </c>
      <c r="AK109" s="34">
        <v>321.03399999999999</v>
      </c>
      <c r="AL109" s="34">
        <v>6448.4140000000007</v>
      </c>
      <c r="AM109" s="34">
        <v>6345</v>
      </c>
      <c r="AN109" s="34">
        <v>45.09555983370219</v>
      </c>
      <c r="AO109" s="34">
        <v>15831.289000000001</v>
      </c>
      <c r="AP109" s="34">
        <v>24703.397000000001</v>
      </c>
      <c r="AQ109" s="34">
        <f t="shared" si="9"/>
        <v>124044.85354245605</v>
      </c>
      <c r="AR109" s="34">
        <f t="shared" si="10"/>
        <v>193561.57687893562</v>
      </c>
      <c r="AS109" s="34"/>
      <c r="AT109" s="34"/>
      <c r="AU109" s="34">
        <v>35.42</v>
      </c>
      <c r="AV109" s="34">
        <v>31.185400000000001</v>
      </c>
      <c r="AW109" s="34"/>
      <c r="AX109" s="34">
        <v>88.243168259161905</v>
      </c>
      <c r="AY109" s="34">
        <v>2818.6566092899998</v>
      </c>
      <c r="AZ109" s="34">
        <v>825.18350612999996</v>
      </c>
      <c r="BA109" s="34">
        <f t="shared" si="6"/>
        <v>220.85368177275632</v>
      </c>
      <c r="BB109" s="34">
        <f t="shared" si="7"/>
        <v>64.656622188847805</v>
      </c>
      <c r="BC109" s="34"/>
      <c r="BD109" s="34"/>
      <c r="BE109" s="34">
        <v>919863</v>
      </c>
    </row>
    <row r="110" spans="1:57" x14ac:dyDescent="0.25">
      <c r="A110" s="27">
        <v>37257</v>
      </c>
      <c r="B110" s="16">
        <v>2002</v>
      </c>
      <c r="C110" s="16">
        <v>1</v>
      </c>
      <c r="D110" s="35"/>
      <c r="E110" s="34"/>
      <c r="F110" s="35">
        <v>58.72</v>
      </c>
      <c r="G110" s="34"/>
      <c r="H110" s="34">
        <v>54.273672464027356</v>
      </c>
      <c r="I110" s="34">
        <v>13.05546308172597</v>
      </c>
      <c r="J110" s="34">
        <v>14.272270823192303</v>
      </c>
      <c r="K110" s="34">
        <f t="shared" si="13"/>
        <v>109.32029552570621</v>
      </c>
      <c r="L110" s="34">
        <v>6472</v>
      </c>
      <c r="M110" s="34">
        <v>48.161690777538631</v>
      </c>
      <c r="N110" s="34">
        <v>1817.8217689999999</v>
      </c>
      <c r="O110" s="34">
        <v>535.26741700000002</v>
      </c>
      <c r="P110" s="34">
        <v>850.57991300000003</v>
      </c>
      <c r="Q110" s="34">
        <v>157.204826</v>
      </c>
      <c r="R110" s="34">
        <v>378.99428699999999</v>
      </c>
      <c r="S110" s="34">
        <v>29.968591</v>
      </c>
      <c r="T110" s="34">
        <v>125.361338</v>
      </c>
      <c r="U110" s="34">
        <v>146.639816</v>
      </c>
      <c r="V110" s="34">
        <v>11.801558</v>
      </c>
      <c r="W110" s="34">
        <v>0.60949699999999996</v>
      </c>
      <c r="X110" s="34">
        <v>59.231943400873789</v>
      </c>
      <c r="Y110" s="34">
        <v>68.938589878393302</v>
      </c>
      <c r="Z110" s="34">
        <f t="shared" si="8"/>
        <v>85.919865064484341</v>
      </c>
      <c r="AA110" s="34">
        <f>N110/$X110</f>
        <v>30.689889013048717</v>
      </c>
      <c r="AB110" s="34">
        <f>O110/$X110</f>
        <v>9.0368032225007795</v>
      </c>
      <c r="AC110" s="34">
        <f>P110/$Y110</f>
        <v>12.338226158968597</v>
      </c>
      <c r="AD110" s="34">
        <f>Q110/$Y110</f>
        <v>2.2803603363124645</v>
      </c>
      <c r="AE110" s="34">
        <f>R110/$Y110</f>
        <v>5.4975636674399713</v>
      </c>
      <c r="AF110" s="34">
        <f t="shared" si="11"/>
        <v>2.1271078543769253</v>
      </c>
      <c r="AG110" s="34">
        <v>73.8</v>
      </c>
      <c r="AH110" s="34">
        <f t="shared" si="5"/>
        <v>5.652805996847369</v>
      </c>
      <c r="AI110" s="34">
        <v>1034.4670000000001</v>
      </c>
      <c r="AJ110" s="34">
        <f t="shared" si="12"/>
        <v>79.236331451771122</v>
      </c>
      <c r="AK110" s="34">
        <v>305.00700000000001</v>
      </c>
      <c r="AL110" s="34">
        <v>6471.69</v>
      </c>
      <c r="AM110" s="34">
        <v>2893</v>
      </c>
      <c r="AN110" s="34">
        <v>57.440524274777538</v>
      </c>
      <c r="AO110" s="34">
        <v>20458.819</v>
      </c>
      <c r="AP110" s="34">
        <v>58344.508000000002</v>
      </c>
      <c r="AQ110" s="34">
        <f t="shared" si="9"/>
        <v>156706.95763091452</v>
      </c>
      <c r="AR110" s="34">
        <f t="shared" si="10"/>
        <v>446897.26924865763</v>
      </c>
      <c r="AS110" s="34"/>
      <c r="AT110" s="35">
        <v>72.400000000000006</v>
      </c>
      <c r="AU110" s="34">
        <v>35.35</v>
      </c>
      <c r="AV110" s="34">
        <v>34.190856000000004</v>
      </c>
      <c r="AW110" s="34"/>
      <c r="AX110" s="34">
        <v>88.625488374974267</v>
      </c>
      <c r="AY110" s="34">
        <v>3411.2210699400002</v>
      </c>
      <c r="AZ110" s="34">
        <v>1008.82840513</v>
      </c>
      <c r="BA110" s="34">
        <f t="shared" si="6"/>
        <v>261.2868688445655</v>
      </c>
      <c r="BB110" s="34">
        <f t="shared" si="7"/>
        <v>77.272510275187415</v>
      </c>
      <c r="BC110" s="34"/>
      <c r="BD110" s="34"/>
      <c r="BE110" s="34">
        <v>912176.5</v>
      </c>
    </row>
    <row r="111" spans="1:57" x14ac:dyDescent="0.25">
      <c r="A111" s="27">
        <v>37288</v>
      </c>
      <c r="B111" s="16">
        <v>2002</v>
      </c>
      <c r="C111" s="16">
        <v>2</v>
      </c>
      <c r="D111" s="35"/>
      <c r="E111" s="34"/>
      <c r="F111" s="35">
        <v>57.29</v>
      </c>
      <c r="G111" s="34"/>
      <c r="H111" s="34">
        <v>48.789213716383237</v>
      </c>
      <c r="I111" s="34">
        <v>13.464753941559724</v>
      </c>
      <c r="J111" s="34">
        <v>14.269406918140996</v>
      </c>
      <c r="K111" s="34">
        <f t="shared" si="13"/>
        <v>105.97599466038265</v>
      </c>
      <c r="L111" s="34">
        <v>5746</v>
      </c>
      <c r="M111" s="34">
        <v>51.117528037614719</v>
      </c>
      <c r="N111" s="34">
        <v>1781.933597</v>
      </c>
      <c r="O111" s="34">
        <v>487.52029099999999</v>
      </c>
      <c r="P111" s="34">
        <v>627.75957800000003</v>
      </c>
      <c r="Q111" s="34">
        <v>95.441462999999999</v>
      </c>
      <c r="R111" s="34">
        <v>275.91061000000002</v>
      </c>
      <c r="S111" s="34">
        <v>36.354165000000002</v>
      </c>
      <c r="T111" s="34">
        <v>96.140381000000005</v>
      </c>
      <c r="U111" s="34">
        <v>112.414694</v>
      </c>
      <c r="V111" s="34">
        <v>11.088801999999999</v>
      </c>
      <c r="W111" s="34">
        <v>0.40946300000000002</v>
      </c>
      <c r="X111" s="34">
        <v>58.826978842096565</v>
      </c>
      <c r="Y111" s="34">
        <v>68.861364944353937</v>
      </c>
      <c r="Z111" s="34">
        <f t="shared" si="8"/>
        <v>85.428133598040006</v>
      </c>
      <c r="AA111" s="34">
        <f>N111/$X111</f>
        <v>30.291094869635714</v>
      </c>
      <c r="AB111" s="34">
        <f>O111/$X111</f>
        <v>8.2873589736539497</v>
      </c>
      <c r="AC111" s="34">
        <f>P111/$Y111</f>
        <v>9.1162813648449337</v>
      </c>
      <c r="AD111" s="34">
        <f>Q111/$Y111</f>
        <v>1.3859943536862089</v>
      </c>
      <c r="AE111" s="34">
        <f>R111/$Y111</f>
        <v>4.0067548795026084</v>
      </c>
      <c r="AF111" s="34">
        <f t="shared" si="11"/>
        <v>1.6324784455091907</v>
      </c>
      <c r="AG111" s="34">
        <v>77.400000000000006</v>
      </c>
      <c r="AH111" s="34">
        <f t="shared" si="5"/>
        <v>5.7483412126158893</v>
      </c>
      <c r="AI111" s="34">
        <v>1026.395</v>
      </c>
      <c r="AJ111" s="34">
        <f t="shared" si="12"/>
        <v>76.228277505463637</v>
      </c>
      <c r="AK111" s="34">
        <v>278.13299999999998</v>
      </c>
      <c r="AL111" s="34">
        <v>5745.32</v>
      </c>
      <c r="AM111" s="34">
        <v>6772</v>
      </c>
      <c r="AN111" s="34">
        <v>85.452099524710832</v>
      </c>
      <c r="AO111" s="34">
        <v>24089.962</v>
      </c>
      <c r="AP111" s="34">
        <v>74522.595000000001</v>
      </c>
      <c r="AQ111" s="34">
        <f t="shared" si="9"/>
        <v>178911.26792629287</v>
      </c>
      <c r="AR111" s="34">
        <f t="shared" si="10"/>
        <v>553464.21719584346</v>
      </c>
      <c r="AS111" s="34"/>
      <c r="AT111" s="35">
        <v>69.7</v>
      </c>
      <c r="AU111" s="34">
        <v>31.98</v>
      </c>
      <c r="AV111" s="34">
        <v>30.822414999999999</v>
      </c>
      <c r="AW111" s="34"/>
      <c r="AX111" s="34">
        <v>86.81195086638651</v>
      </c>
      <c r="AY111" s="34">
        <v>3001.2418706300004</v>
      </c>
      <c r="AZ111" s="34">
        <v>1026.7456427100001</v>
      </c>
      <c r="BA111" s="34">
        <f t="shared" si="6"/>
        <v>222.89615418566973</v>
      </c>
      <c r="BB111" s="34">
        <f t="shared" si="7"/>
        <v>76.254319029246545</v>
      </c>
      <c r="BC111" s="34"/>
      <c r="BD111" s="34"/>
      <c r="BE111" s="34">
        <v>905497.5</v>
      </c>
    </row>
    <row r="112" spans="1:57" x14ac:dyDescent="0.25">
      <c r="A112" s="27">
        <v>37316</v>
      </c>
      <c r="B112" s="16">
        <v>2002</v>
      </c>
      <c r="C112" s="16">
        <v>3</v>
      </c>
      <c r="D112" s="35"/>
      <c r="E112" s="34"/>
      <c r="F112" s="35">
        <v>59.67</v>
      </c>
      <c r="G112" s="34"/>
      <c r="H112" s="34">
        <v>57.769686170773973</v>
      </c>
      <c r="I112" s="34">
        <v>13.998270461726412</v>
      </c>
      <c r="J112" s="34">
        <v>14.272270823192303</v>
      </c>
      <c r="K112" s="34">
        <f t="shared" si="13"/>
        <v>101.95738725162551</v>
      </c>
      <c r="L112" s="34">
        <v>6554</v>
      </c>
      <c r="M112" s="34">
        <v>50.306787426455315</v>
      </c>
      <c r="N112" s="34">
        <v>2112.3979880000002</v>
      </c>
      <c r="O112" s="34">
        <v>536.17141000000004</v>
      </c>
      <c r="P112" s="34">
        <v>592.89003000000002</v>
      </c>
      <c r="Q112" s="34">
        <v>87.237558000000007</v>
      </c>
      <c r="R112" s="34">
        <v>246.76275000000001</v>
      </c>
      <c r="S112" s="34">
        <v>45.368991999999999</v>
      </c>
      <c r="T112" s="34">
        <v>99.788861999999995</v>
      </c>
      <c r="U112" s="34">
        <v>90.434019000000006</v>
      </c>
      <c r="V112" s="34">
        <v>22.665858</v>
      </c>
      <c r="W112" s="34">
        <v>0.63199099999999997</v>
      </c>
      <c r="X112" s="34">
        <v>59.776784806323462</v>
      </c>
      <c r="Y112" s="34">
        <v>70.602909047340816</v>
      </c>
      <c r="Z112" s="34">
        <f t="shared" si="8"/>
        <v>84.666178225378516</v>
      </c>
      <c r="AA112" s="34">
        <f>N112/$X112</f>
        <v>35.338099813232866</v>
      </c>
      <c r="AB112" s="34">
        <f>O112/$X112</f>
        <v>8.9695591982270919</v>
      </c>
      <c r="AC112" s="34">
        <f>P112/$Y112</f>
        <v>8.3975297618750258</v>
      </c>
      <c r="AD112" s="34">
        <f>Q112/$Y112</f>
        <v>1.2356085489551896</v>
      </c>
      <c r="AE112" s="34">
        <f>R112/$Y112</f>
        <v>3.4950790743557056</v>
      </c>
      <c r="AF112" s="34">
        <f t="shared" si="11"/>
        <v>1.2808823350233627</v>
      </c>
      <c r="AG112" s="34">
        <v>116.1</v>
      </c>
      <c r="AH112" s="34">
        <f t="shared" si="5"/>
        <v>8.2938817561381324</v>
      </c>
      <c r="AI112" s="34">
        <v>1253.4649999999999</v>
      </c>
      <c r="AJ112" s="34">
        <f t="shared" si="12"/>
        <v>89.544276446663943</v>
      </c>
      <c r="AK112" s="34">
        <v>317.899</v>
      </c>
      <c r="AL112" s="34">
        <v>6462.13</v>
      </c>
      <c r="AM112" s="34">
        <v>9082</v>
      </c>
      <c r="AN112" s="34">
        <v>100.46043418827625</v>
      </c>
      <c r="AO112" s="34">
        <v>23661.966</v>
      </c>
      <c r="AP112" s="34">
        <v>70551.315999999992</v>
      </c>
      <c r="AQ112" s="34">
        <f t="shared" si="9"/>
        <v>169034.92516947526</v>
      </c>
      <c r="AR112" s="34">
        <f t="shared" si="10"/>
        <v>504000.23483543174</v>
      </c>
      <c r="AS112" s="34"/>
      <c r="AT112" s="35">
        <v>77.400000000000006</v>
      </c>
      <c r="AU112" s="34">
        <v>31.94</v>
      </c>
      <c r="AV112" s="34">
        <v>32.760095999999997</v>
      </c>
      <c r="AW112" s="34"/>
      <c r="AX112" s="34">
        <v>87.951051029856117</v>
      </c>
      <c r="AY112" s="34">
        <v>3076.7019348399999</v>
      </c>
      <c r="AZ112" s="34">
        <v>1036.1534037399999</v>
      </c>
      <c r="BA112" s="34">
        <f t="shared" si="6"/>
        <v>219.79157662742782</v>
      </c>
      <c r="BB112" s="34">
        <f t="shared" si="7"/>
        <v>74.020101738497971</v>
      </c>
      <c r="BC112" s="34"/>
      <c r="BD112" s="34"/>
      <c r="BE112" s="34">
        <v>934541.5</v>
      </c>
    </row>
    <row r="113" spans="1:57" x14ac:dyDescent="0.25">
      <c r="A113" s="27">
        <v>37347</v>
      </c>
      <c r="B113" s="16">
        <v>2002</v>
      </c>
      <c r="C113" s="16">
        <v>4</v>
      </c>
      <c r="D113" s="35"/>
      <c r="E113" s="34"/>
      <c r="F113" s="35">
        <v>64.209999999999994</v>
      </c>
      <c r="G113" s="34"/>
      <c r="H113" s="34">
        <v>55.783027865120424</v>
      </c>
      <c r="I113" s="34">
        <v>15.452364506886592</v>
      </c>
      <c r="J113" s="34">
        <v>14.298045968654073</v>
      </c>
      <c r="K113" s="34">
        <f t="shared" si="13"/>
        <v>92.529825854689889</v>
      </c>
      <c r="L113" s="34">
        <v>5988</v>
      </c>
      <c r="M113" s="34">
        <v>55.09766765362302</v>
      </c>
      <c r="N113" s="34">
        <v>2181.683896</v>
      </c>
      <c r="O113" s="34">
        <v>627.66229899999996</v>
      </c>
      <c r="P113" s="34">
        <v>612.00009699999998</v>
      </c>
      <c r="Q113" s="34">
        <v>63.963777</v>
      </c>
      <c r="R113" s="34">
        <v>298.82780700000001</v>
      </c>
      <c r="S113" s="34">
        <v>36.83005</v>
      </c>
      <c r="T113" s="34">
        <v>118.671147</v>
      </c>
      <c r="U113" s="34">
        <v>87.234466999999995</v>
      </c>
      <c r="V113" s="34">
        <v>5.8048409999999997</v>
      </c>
      <c r="W113" s="34">
        <v>0.66800800000000005</v>
      </c>
      <c r="X113" s="34">
        <v>59.973595410245657</v>
      </c>
      <c r="Y113" s="34">
        <v>71.396152953019822</v>
      </c>
      <c r="Z113" s="34">
        <f t="shared" si="8"/>
        <v>84.001158227264085</v>
      </c>
      <c r="AA113" s="34">
        <f>N113/$X113</f>
        <v>36.377407108517119</v>
      </c>
      <c r="AB113" s="34">
        <f>O113/$X113</f>
        <v>10.465644000605849</v>
      </c>
      <c r="AC113" s="34">
        <f>P113/$Y113</f>
        <v>8.5718917852998189</v>
      </c>
      <c r="AD113" s="34">
        <f>Q113/$Y113</f>
        <v>0.89589948973986766</v>
      </c>
      <c r="AE113" s="34">
        <f>R113/$Y113</f>
        <v>4.1854889183824096</v>
      </c>
      <c r="AF113" s="34">
        <f t="shared" si="11"/>
        <v>1.2218370793367832</v>
      </c>
      <c r="AG113" s="34">
        <v>107.8</v>
      </c>
      <c r="AH113" s="34">
        <f t="shared" si="5"/>
        <v>6.9762786110796968</v>
      </c>
      <c r="AI113" s="34">
        <v>1148.9870000000001</v>
      </c>
      <c r="AJ113" s="34">
        <f t="shared" si="12"/>
        <v>74.356710876703417</v>
      </c>
      <c r="AK113" s="34">
        <v>283.41300000000001</v>
      </c>
      <c r="AL113" s="34">
        <v>5970.25</v>
      </c>
      <c r="AM113" s="34">
        <v>7196</v>
      </c>
      <c r="AN113" s="34">
        <v>109.567983094588</v>
      </c>
      <c r="AO113" s="34">
        <v>24280.739999999998</v>
      </c>
      <c r="AP113" s="34">
        <v>63921.717000000004</v>
      </c>
      <c r="AQ113" s="34">
        <f t="shared" si="9"/>
        <v>157132.84519776181</v>
      </c>
      <c r="AR113" s="34">
        <f t="shared" si="10"/>
        <v>413669.48709702172</v>
      </c>
      <c r="AS113" s="34"/>
      <c r="AT113" s="35">
        <v>79.599999999999994</v>
      </c>
      <c r="AU113" s="34">
        <v>33.44</v>
      </c>
      <c r="AV113" s="34">
        <v>30.114207</v>
      </c>
      <c r="AW113" s="34"/>
      <c r="AX113" s="34">
        <v>84.663783818835839</v>
      </c>
      <c r="AY113" s="34">
        <v>2884.3089713100003</v>
      </c>
      <c r="AZ113" s="34">
        <v>898.80855325000005</v>
      </c>
      <c r="BA113" s="34">
        <f t="shared" si="6"/>
        <v>186.65809818455693</v>
      </c>
      <c r="BB113" s="34">
        <f t="shared" si="7"/>
        <v>58.166408956340092</v>
      </c>
      <c r="BC113" s="34"/>
      <c r="BD113" s="34"/>
      <c r="BE113" s="34">
        <v>1000300.5</v>
      </c>
    </row>
    <row r="114" spans="1:57" x14ac:dyDescent="0.25">
      <c r="A114" s="27">
        <v>37377</v>
      </c>
      <c r="B114" s="16">
        <v>2002</v>
      </c>
      <c r="C114" s="16">
        <v>5</v>
      </c>
      <c r="D114" s="35"/>
      <c r="E114" s="34"/>
      <c r="F114" s="35">
        <v>66.540000000000006</v>
      </c>
      <c r="G114" s="34"/>
      <c r="H114" s="34">
        <v>55.863380793622888</v>
      </c>
      <c r="I114" s="34">
        <v>16.07218517002142</v>
      </c>
      <c r="J114" s="34">
        <v>14.325253066641498</v>
      </c>
      <c r="K114" s="34">
        <f t="shared" si="13"/>
        <v>89.130711941781385</v>
      </c>
      <c r="L114" s="34">
        <v>6342</v>
      </c>
      <c r="M114" s="34">
        <v>55.182850953389917</v>
      </c>
      <c r="N114" s="34">
        <v>2369.474217</v>
      </c>
      <c r="O114" s="34">
        <v>698.98551299999997</v>
      </c>
      <c r="P114" s="34">
        <v>861.77280099999996</v>
      </c>
      <c r="Q114" s="34">
        <v>158.726257</v>
      </c>
      <c r="R114" s="34">
        <v>396.27342299999998</v>
      </c>
      <c r="S114" s="34">
        <v>60.435673000000001</v>
      </c>
      <c r="T114" s="34">
        <v>135.285315</v>
      </c>
      <c r="U114" s="34">
        <v>96.308158000000006</v>
      </c>
      <c r="V114" s="34">
        <v>14.186972000000001</v>
      </c>
      <c r="W114" s="34">
        <v>0.55700300000000003</v>
      </c>
      <c r="X114" s="34">
        <v>61.246521529015418</v>
      </c>
      <c r="Y114" s="34">
        <v>72.683770874063498</v>
      </c>
      <c r="Z114" s="34">
        <f t="shared" si="8"/>
        <v>84.264369875821416</v>
      </c>
      <c r="AA114" s="34">
        <f>N114/$X114</f>
        <v>38.687490454089975</v>
      </c>
      <c r="AB114" s="34">
        <f>O114/$X114</f>
        <v>11.412656515829344</v>
      </c>
      <c r="AC114" s="34">
        <f>P114/$Y114</f>
        <v>11.856467965774121</v>
      </c>
      <c r="AD114" s="34">
        <f>Q114/$Y114</f>
        <v>2.1837922701481625</v>
      </c>
      <c r="AE114" s="34">
        <f>R114/$Y114</f>
        <v>5.4520206950545864</v>
      </c>
      <c r="AF114" s="34">
        <f t="shared" si="11"/>
        <v>1.3250297396769579</v>
      </c>
      <c r="AG114" s="34">
        <v>118.3</v>
      </c>
      <c r="AH114" s="34">
        <f t="shared" ref="AH114:AH177" si="14">AG114/$I114</f>
        <v>7.3605423748264549</v>
      </c>
      <c r="AI114" s="34">
        <v>1198.5730000000001</v>
      </c>
      <c r="AJ114" s="34">
        <f t="shared" si="12"/>
        <v>74.574364799855189</v>
      </c>
      <c r="AK114" s="34">
        <v>303.346</v>
      </c>
      <c r="AL114" s="34">
        <v>6320.57</v>
      </c>
      <c r="AM114" s="34">
        <v>4465</v>
      </c>
      <c r="AN114" s="34">
        <v>121.07247624744288</v>
      </c>
      <c r="AO114" s="34">
        <v>25447.472999999998</v>
      </c>
      <c r="AP114" s="34">
        <v>64780.59</v>
      </c>
      <c r="AQ114" s="34">
        <f t="shared" si="9"/>
        <v>158332.37814771943</v>
      </c>
      <c r="AR114" s="34">
        <f t="shared" si="10"/>
        <v>403060.25170013431</v>
      </c>
      <c r="AS114" s="34"/>
      <c r="AT114" s="35">
        <v>80.400000000000006</v>
      </c>
      <c r="AU114" s="34">
        <v>31.29</v>
      </c>
      <c r="AV114" s="34">
        <v>29.343189000000002</v>
      </c>
      <c r="AW114" s="34"/>
      <c r="AX114" s="34">
        <v>82.77463738224742</v>
      </c>
      <c r="AY114" s="34">
        <v>4826.6375898899996</v>
      </c>
      <c r="AZ114" s="34">
        <v>1510.9073894000001</v>
      </c>
      <c r="BA114" s="34">
        <f t="shared" ref="BA114:BA177" si="15">AY114/$I114</f>
        <v>300.30997893757882</v>
      </c>
      <c r="BB114" s="34">
        <f t="shared" ref="BB114:BB177" si="16">AZ114/$I114</f>
        <v>94.007589722038176</v>
      </c>
      <c r="BC114" s="34"/>
      <c r="BD114" s="34"/>
      <c r="BE114" s="34">
        <v>1009796</v>
      </c>
    </row>
    <row r="115" spans="1:57" x14ac:dyDescent="0.25">
      <c r="A115" s="27">
        <v>37408</v>
      </c>
      <c r="B115" s="16">
        <v>2002</v>
      </c>
      <c r="C115" s="16">
        <v>6</v>
      </c>
      <c r="D115" s="35"/>
      <c r="E115" s="34"/>
      <c r="F115" s="35">
        <v>64.989999999999995</v>
      </c>
      <c r="G115" s="34"/>
      <c r="H115" s="34">
        <v>53.143719014632985</v>
      </c>
      <c r="I115" s="34">
        <v>16.654084315791458</v>
      </c>
      <c r="J115" s="34">
        <v>14.34816430705196</v>
      </c>
      <c r="K115" s="34">
        <f t="shared" si="13"/>
        <v>86.154027054174236</v>
      </c>
      <c r="L115" s="34">
        <v>6682</v>
      </c>
      <c r="M115" s="34">
        <v>55.37051615958346</v>
      </c>
      <c r="N115" s="34">
        <v>2226.4524000000001</v>
      </c>
      <c r="O115" s="34">
        <v>684.44121600000005</v>
      </c>
      <c r="P115" s="34">
        <v>682.74186699999996</v>
      </c>
      <c r="Q115" s="34">
        <v>69.675189000000003</v>
      </c>
      <c r="R115" s="34">
        <v>345.707267</v>
      </c>
      <c r="S115" s="34">
        <v>57.200218</v>
      </c>
      <c r="T115" s="34">
        <v>131.171965</v>
      </c>
      <c r="U115" s="34">
        <v>72.395778000000007</v>
      </c>
      <c r="V115" s="34">
        <v>5.8386820000000004</v>
      </c>
      <c r="W115" s="34">
        <v>0.75276799999999999</v>
      </c>
      <c r="X115" s="34">
        <v>61.487029943339458</v>
      </c>
      <c r="Y115" s="34">
        <v>71.881309029535004</v>
      </c>
      <c r="Z115" s="34">
        <f t="shared" si="8"/>
        <v>85.539663611406013</v>
      </c>
      <c r="AA115" s="34">
        <f>N115/$X115</f>
        <v>36.210114589234266</v>
      </c>
      <c r="AB115" s="34">
        <f>O115/$X115</f>
        <v>11.131473037984033</v>
      </c>
      <c r="AC115" s="34">
        <f>P115/$Y115</f>
        <v>9.4981835503228123</v>
      </c>
      <c r="AD115" s="34">
        <f>Q115/$Y115</f>
        <v>0.96930885011250234</v>
      </c>
      <c r="AE115" s="34">
        <f>R115/$Y115</f>
        <v>4.8094180763730083</v>
      </c>
      <c r="AF115" s="34">
        <f t="shared" si="11"/>
        <v>1.0071572009109298</v>
      </c>
      <c r="AG115" s="34">
        <v>143.9</v>
      </c>
      <c r="AH115" s="34">
        <f t="shared" si="14"/>
        <v>8.6405230855924966</v>
      </c>
      <c r="AI115" s="34">
        <v>1279.2370000000001</v>
      </c>
      <c r="AJ115" s="34">
        <f t="shared" si="12"/>
        <v>76.812208689673994</v>
      </c>
      <c r="AK115" s="34">
        <v>299.94600000000003</v>
      </c>
      <c r="AL115" s="34">
        <v>6634.9</v>
      </c>
      <c r="AM115" s="34">
        <v>3097</v>
      </c>
      <c r="AN115" s="34">
        <v>130.13054249969457</v>
      </c>
      <c r="AO115" s="34">
        <v>25198.171999999999</v>
      </c>
      <c r="AP115" s="34">
        <v>63909.290999999997</v>
      </c>
      <c r="AQ115" s="34">
        <f t="shared" si="9"/>
        <v>151303.25704011842</v>
      </c>
      <c r="AR115" s="34">
        <f t="shared" si="10"/>
        <v>383745.45119482192</v>
      </c>
      <c r="AS115" s="34"/>
      <c r="AT115" s="35">
        <v>77.5</v>
      </c>
      <c r="AU115" s="34">
        <v>29.97</v>
      </c>
      <c r="AV115" s="34">
        <v>31.600621999999998</v>
      </c>
      <c r="AW115" s="34"/>
      <c r="AX115" s="34">
        <v>79.366780039644965</v>
      </c>
      <c r="AY115" s="34">
        <v>4614.8285459299996</v>
      </c>
      <c r="AZ115" s="34">
        <v>1403.14487891</v>
      </c>
      <c r="BA115" s="34">
        <f t="shared" si="15"/>
        <v>277.09890609561785</v>
      </c>
      <c r="BB115" s="34">
        <f t="shared" si="16"/>
        <v>84.252298253319964</v>
      </c>
      <c r="BC115" s="34"/>
      <c r="BD115" s="34"/>
      <c r="BE115" s="34">
        <v>1042875.5</v>
      </c>
    </row>
    <row r="116" spans="1:57" x14ac:dyDescent="0.25">
      <c r="A116" s="27">
        <v>37438</v>
      </c>
      <c r="B116" s="16">
        <v>2002</v>
      </c>
      <c r="C116" s="16">
        <v>7</v>
      </c>
      <c r="D116" s="35"/>
      <c r="E116" s="34"/>
      <c r="F116" s="35">
        <v>68.900000000000006</v>
      </c>
      <c r="G116" s="34"/>
      <c r="H116" s="34">
        <v>56.195000839565068</v>
      </c>
      <c r="I116" s="34">
        <v>17.1849855588985</v>
      </c>
      <c r="J116" s="34">
        <v>14.418329980809</v>
      </c>
      <c r="K116" s="34">
        <f t="shared" si="13"/>
        <v>83.900739581029754</v>
      </c>
      <c r="L116" s="34">
        <v>6905</v>
      </c>
      <c r="M116" s="34">
        <v>56.611092266197403</v>
      </c>
      <c r="N116" s="34">
        <v>2244.5326169999998</v>
      </c>
      <c r="O116" s="34">
        <v>791.89391000000001</v>
      </c>
      <c r="P116" s="34">
        <v>811.04761900000005</v>
      </c>
      <c r="Q116" s="34">
        <v>86.349360000000004</v>
      </c>
      <c r="R116" s="34">
        <v>440.43220400000001</v>
      </c>
      <c r="S116" s="34">
        <v>44.588543999999999</v>
      </c>
      <c r="T116" s="34">
        <v>142.68246400000001</v>
      </c>
      <c r="U116" s="34">
        <v>81.944303000000005</v>
      </c>
      <c r="V116" s="34">
        <v>14.242464</v>
      </c>
      <c r="W116" s="34">
        <v>0.80828</v>
      </c>
      <c r="X116" s="34">
        <v>62.811385227279757</v>
      </c>
      <c r="Y116" s="34">
        <v>72.070661125980791</v>
      </c>
      <c r="Z116" s="34">
        <f t="shared" si="8"/>
        <v>87.152503176687034</v>
      </c>
      <c r="AA116" s="34">
        <f>N116/$X116</f>
        <v>35.734486811240899</v>
      </c>
      <c r="AB116" s="34">
        <f>O116/$X116</f>
        <v>12.607489981865115</v>
      </c>
      <c r="AC116" s="34">
        <f>P116/$Y116</f>
        <v>11.2535060221284</v>
      </c>
      <c r="AD116" s="34">
        <f>Q116/$Y116</f>
        <v>1.1981208254640512</v>
      </c>
      <c r="AE116" s="34">
        <f>R116/$Y116</f>
        <v>6.1111164670755098</v>
      </c>
      <c r="AF116" s="34">
        <f t="shared" si="11"/>
        <v>1.1369994630236555</v>
      </c>
      <c r="AG116" s="34">
        <v>150.9</v>
      </c>
      <c r="AH116" s="34">
        <f t="shared" si="14"/>
        <v>8.7809209663177743</v>
      </c>
      <c r="AI116" s="34">
        <v>1274.664</v>
      </c>
      <c r="AJ116" s="34">
        <f t="shared" si="12"/>
        <v>74.173120229360364</v>
      </c>
      <c r="AK116" s="34">
        <v>314.19600000000003</v>
      </c>
      <c r="AL116" s="34">
        <v>6891.22</v>
      </c>
      <c r="AM116" s="34">
        <v>3445</v>
      </c>
      <c r="AN116" s="34">
        <v>127.57457715392906</v>
      </c>
      <c r="AO116" s="34">
        <v>25098.673999999999</v>
      </c>
      <c r="AP116" s="34">
        <v>60561.788</v>
      </c>
      <c r="AQ116" s="34">
        <f t="shared" si="9"/>
        <v>146050.01507844584</v>
      </c>
      <c r="AR116" s="34">
        <f t="shared" si="10"/>
        <v>352411.0497063566</v>
      </c>
      <c r="AS116" s="34"/>
      <c r="AT116" s="35">
        <v>83.3</v>
      </c>
      <c r="AU116" s="34">
        <v>32.83</v>
      </c>
      <c r="AV116" s="34">
        <v>31.753371999999999</v>
      </c>
      <c r="AW116" s="34"/>
      <c r="AX116" s="34">
        <v>78.032702089586039</v>
      </c>
      <c r="AY116" s="34">
        <v>4986.7785192499996</v>
      </c>
      <c r="AZ116" s="34">
        <v>1412.87673591</v>
      </c>
      <c r="BA116" s="34">
        <f t="shared" si="15"/>
        <v>290.18229326749781</v>
      </c>
      <c r="BB116" s="34">
        <f t="shared" si="16"/>
        <v>82.215765097248109</v>
      </c>
      <c r="BC116" s="34"/>
      <c r="BD116" s="34"/>
      <c r="BE116" s="34">
        <v>1063835</v>
      </c>
    </row>
    <row r="117" spans="1:57" x14ac:dyDescent="0.25">
      <c r="A117" s="27">
        <v>37469</v>
      </c>
      <c r="B117" s="16">
        <v>2002</v>
      </c>
      <c r="C117" s="16">
        <v>8</v>
      </c>
      <c r="D117" s="35"/>
      <c r="E117" s="34"/>
      <c r="F117" s="35">
        <v>70.150000000000006</v>
      </c>
      <c r="G117" s="34"/>
      <c r="H117" s="34">
        <v>63.516253829177316</v>
      </c>
      <c r="I117" s="34">
        <v>17.587738226083161</v>
      </c>
      <c r="J117" s="34">
        <v>14.458424651527308</v>
      </c>
      <c r="K117" s="34">
        <f t="shared" si="13"/>
        <v>82.207413287997525</v>
      </c>
      <c r="L117" s="34">
        <v>6515</v>
      </c>
      <c r="M117" s="34">
        <v>56.859821717115921</v>
      </c>
      <c r="N117" s="34">
        <v>2176.7728699999998</v>
      </c>
      <c r="O117" s="34">
        <v>709.57159000000001</v>
      </c>
      <c r="P117" s="34">
        <v>762.01744199999996</v>
      </c>
      <c r="Q117" s="34">
        <v>85.612915000000001</v>
      </c>
      <c r="R117" s="34">
        <v>382.89755200000002</v>
      </c>
      <c r="S117" s="34">
        <v>31.638556000000001</v>
      </c>
      <c r="T117" s="34">
        <v>160.80992699999999</v>
      </c>
      <c r="U117" s="34">
        <v>84.840649999999997</v>
      </c>
      <c r="V117" s="34">
        <v>15.384131999999999</v>
      </c>
      <c r="W117" s="34">
        <v>0.83370999999999995</v>
      </c>
      <c r="X117" s="34">
        <v>63.825186978981478</v>
      </c>
      <c r="Y117" s="34">
        <v>72.774128360357437</v>
      </c>
      <c r="Z117" s="34">
        <f t="shared" si="8"/>
        <v>87.703128044264204</v>
      </c>
      <c r="AA117" s="34">
        <f>N117/$X117</f>
        <v>34.10523295007097</v>
      </c>
      <c r="AB117" s="34">
        <f>O117/$X117</f>
        <v>11.117422816695733</v>
      </c>
      <c r="AC117" s="34">
        <f>P117/$Y117</f>
        <v>10.47099373319457</v>
      </c>
      <c r="AD117" s="34">
        <f>Q117/$Y117</f>
        <v>1.1764196552938213</v>
      </c>
      <c r="AE117" s="34">
        <f>R117/$Y117</f>
        <v>5.261451571140733</v>
      </c>
      <c r="AF117" s="34">
        <f t="shared" si="11"/>
        <v>1.1658078483591376</v>
      </c>
      <c r="AG117" s="34">
        <v>142</v>
      </c>
      <c r="AH117" s="34">
        <f t="shared" si="14"/>
        <v>8.0738067723460656</v>
      </c>
      <c r="AI117" s="34">
        <v>1331.6890000000001</v>
      </c>
      <c r="AJ117" s="34">
        <f t="shared" si="12"/>
        <v>75.716899062385636</v>
      </c>
      <c r="AK117" s="34">
        <v>352.19799999999998</v>
      </c>
      <c r="AL117" s="34">
        <v>6514.58</v>
      </c>
      <c r="AM117" s="34">
        <v>3574</v>
      </c>
      <c r="AN117" s="34">
        <v>124.60200576737199</v>
      </c>
      <c r="AO117" s="34">
        <v>24951.690000000002</v>
      </c>
      <c r="AP117" s="34">
        <v>62284.104000000007</v>
      </c>
      <c r="AQ117" s="34">
        <f t="shared" si="9"/>
        <v>141869.80542498562</v>
      </c>
      <c r="AR117" s="34">
        <f t="shared" si="10"/>
        <v>354133.67653852591</v>
      </c>
      <c r="AS117" s="34"/>
      <c r="AT117" s="35">
        <v>83.6</v>
      </c>
      <c r="AU117" s="34">
        <v>33.75</v>
      </c>
      <c r="AV117" s="34">
        <v>32.92</v>
      </c>
      <c r="AW117" s="34"/>
      <c r="AX117" s="34">
        <v>78.497269201765974</v>
      </c>
      <c r="AY117" s="34">
        <v>4731.3790083900003</v>
      </c>
      <c r="AZ117" s="34">
        <v>1364.21937824</v>
      </c>
      <c r="BA117" s="34">
        <f t="shared" si="15"/>
        <v>269.01577380616334</v>
      </c>
      <c r="BB117" s="34">
        <f t="shared" si="16"/>
        <v>77.566504612675004</v>
      </c>
      <c r="BC117" s="34"/>
      <c r="BD117" s="34"/>
      <c r="BE117" s="34">
        <v>916480.5</v>
      </c>
    </row>
    <row r="118" spans="1:57" x14ac:dyDescent="0.25">
      <c r="A118" s="27">
        <v>37500</v>
      </c>
      <c r="B118" s="16">
        <v>2002</v>
      </c>
      <c r="C118" s="16">
        <v>9</v>
      </c>
      <c r="D118" s="35"/>
      <c r="E118" s="34"/>
      <c r="F118" s="35">
        <v>69.930000000000007</v>
      </c>
      <c r="G118" s="34"/>
      <c r="H118" s="34">
        <v>64.409502365465158</v>
      </c>
      <c r="I118" s="34">
        <v>17.82442079998064</v>
      </c>
      <c r="J118" s="34">
        <v>14.508542989925195</v>
      </c>
      <c r="K118" s="34">
        <f t="shared" si="13"/>
        <v>81.396995463330583</v>
      </c>
      <c r="L118" s="34">
        <v>6136</v>
      </c>
      <c r="M118" s="34">
        <v>58.64497089334089</v>
      </c>
      <c r="N118" s="34">
        <v>2296.6524239999999</v>
      </c>
      <c r="O118" s="34">
        <v>835.08608400000003</v>
      </c>
      <c r="P118" s="34">
        <v>719.03624000000002</v>
      </c>
      <c r="Q118" s="34">
        <v>91.840248000000003</v>
      </c>
      <c r="R118" s="34">
        <v>365.7269</v>
      </c>
      <c r="S118" s="34">
        <v>29.81324</v>
      </c>
      <c r="T118" s="34">
        <v>129.31626499999999</v>
      </c>
      <c r="U118" s="34">
        <v>85.819488000000007</v>
      </c>
      <c r="V118" s="34">
        <v>15.667259</v>
      </c>
      <c r="W118" s="34">
        <v>0.85284000000000004</v>
      </c>
      <c r="X118" s="34">
        <v>64.890362609196444</v>
      </c>
      <c r="Y118" s="34">
        <v>73.441582204646167</v>
      </c>
      <c r="Z118" s="34">
        <f t="shared" si="8"/>
        <v>88.356433319176588</v>
      </c>
      <c r="AA118" s="34">
        <f>N118/$X118</f>
        <v>35.392812301445083</v>
      </c>
      <c r="AB118" s="34">
        <f>O118/$X118</f>
        <v>12.869185044153989</v>
      </c>
      <c r="AC118" s="34">
        <f>P118/$Y118</f>
        <v>9.7905875447562369</v>
      </c>
      <c r="AD118" s="34">
        <f>Q118/$Y118</f>
        <v>1.250521097762922</v>
      </c>
      <c r="AE118" s="34">
        <f>R118/$Y118</f>
        <v>4.9798341623536384</v>
      </c>
      <c r="AF118" s="34">
        <f t="shared" si="11"/>
        <v>1.1685408378166826</v>
      </c>
      <c r="AG118" s="34">
        <v>130.30000000000001</v>
      </c>
      <c r="AH118" s="34">
        <f t="shared" si="14"/>
        <v>7.3101954594867697</v>
      </c>
      <c r="AI118" s="34">
        <v>1265.3420000000001</v>
      </c>
      <c r="AJ118" s="34">
        <f t="shared" si="12"/>
        <v>70.989235173429847</v>
      </c>
      <c r="AK118" s="34">
        <v>348.78399999999999</v>
      </c>
      <c r="AL118" s="34">
        <v>6136.42</v>
      </c>
      <c r="AM118" s="34">
        <v>4251</v>
      </c>
      <c r="AN118" s="34">
        <v>124.28132707780766</v>
      </c>
      <c r="AO118" s="34">
        <v>25064.612999999998</v>
      </c>
      <c r="AP118" s="34">
        <v>63896.341</v>
      </c>
      <c r="AQ118" s="34">
        <f t="shared" si="9"/>
        <v>140619.50893813738</v>
      </c>
      <c r="AR118" s="34">
        <f t="shared" si="10"/>
        <v>358476.39436378994</v>
      </c>
      <c r="AS118" s="34"/>
      <c r="AT118" s="35">
        <v>82.1</v>
      </c>
      <c r="AU118" s="34">
        <v>31.08</v>
      </c>
      <c r="AV118" s="34">
        <v>28.438477999999996</v>
      </c>
      <c r="AW118" s="34"/>
      <c r="AX118" s="34">
        <v>77.116663661617594</v>
      </c>
      <c r="AY118" s="34">
        <v>4343.7621559199997</v>
      </c>
      <c r="AZ118" s="34">
        <v>1340.2626817400001</v>
      </c>
      <c r="BA118" s="34">
        <f t="shared" si="15"/>
        <v>243.69724013274629</v>
      </c>
      <c r="BB118" s="34">
        <f t="shared" si="16"/>
        <v>75.192495553148959</v>
      </c>
      <c r="BC118" s="34"/>
      <c r="BD118" s="34"/>
      <c r="BE118" s="34">
        <v>891494.5</v>
      </c>
    </row>
    <row r="119" spans="1:57" x14ac:dyDescent="0.25">
      <c r="A119" s="27">
        <v>37530</v>
      </c>
      <c r="B119" s="16">
        <v>2002</v>
      </c>
      <c r="C119" s="16">
        <v>10</v>
      </c>
      <c r="D119" s="35"/>
      <c r="E119" s="34"/>
      <c r="F119" s="35">
        <v>71.819999999999993</v>
      </c>
      <c r="G119" s="34"/>
      <c r="H119" s="34">
        <v>70.06227558972077</v>
      </c>
      <c r="I119" s="34">
        <v>17.86364995587525</v>
      </c>
      <c r="J119" s="34">
        <v>14.557229375797426</v>
      </c>
      <c r="K119" s="34">
        <f t="shared" si="13"/>
        <v>81.490789462148186</v>
      </c>
      <c r="L119" s="34">
        <v>6345</v>
      </c>
      <c r="M119" s="34">
        <v>59.741126261355014</v>
      </c>
      <c r="N119" s="34">
        <v>2258.078685</v>
      </c>
      <c r="O119" s="34">
        <v>787.05369099999996</v>
      </c>
      <c r="P119" s="34">
        <v>875.88799400000005</v>
      </c>
      <c r="Q119" s="34">
        <v>161.30118100000001</v>
      </c>
      <c r="R119" s="34">
        <v>428.59743700000001</v>
      </c>
      <c r="S119" s="34">
        <v>39.170484000000002</v>
      </c>
      <c r="T119" s="34">
        <v>140.65397899999999</v>
      </c>
      <c r="U119" s="34">
        <v>86.867582999999996</v>
      </c>
      <c r="V119" s="34">
        <v>18.445846</v>
      </c>
      <c r="W119" s="34">
        <v>0.85148400000000002</v>
      </c>
      <c r="X119" s="34">
        <v>64.744034115770589</v>
      </c>
      <c r="Y119" s="34">
        <v>74.241401035502804</v>
      </c>
      <c r="Z119" s="34">
        <f t="shared" si="8"/>
        <v>87.20745192404101</v>
      </c>
      <c r="AA119" s="34">
        <f>N119/$X119</f>
        <v>34.877015555784915</v>
      </c>
      <c r="AB119" s="34">
        <f>O119/$X119</f>
        <v>12.156389414855546</v>
      </c>
      <c r="AC119" s="34">
        <f>P119/$Y119</f>
        <v>11.797837618677802</v>
      </c>
      <c r="AD119" s="34">
        <f>Q119/$Y119</f>
        <v>2.1726580957552857</v>
      </c>
      <c r="AE119" s="34">
        <f>R119/$Y119</f>
        <v>5.7730246334527209</v>
      </c>
      <c r="AF119" s="34">
        <f t="shared" si="11"/>
        <v>1.1700692846362</v>
      </c>
      <c r="AG119" s="34">
        <v>156.5</v>
      </c>
      <c r="AH119" s="34">
        <f t="shared" si="14"/>
        <v>8.7608075833644552</v>
      </c>
      <c r="AI119" s="34">
        <v>1300.079</v>
      </c>
      <c r="AJ119" s="34">
        <f t="shared" si="12"/>
        <v>72.777903911647769</v>
      </c>
      <c r="AK119" s="34">
        <v>356.98899999999998</v>
      </c>
      <c r="AL119" s="34">
        <v>6344.78</v>
      </c>
      <c r="AM119" s="34">
        <v>4204</v>
      </c>
      <c r="AN119" s="34">
        <v>124.29880161955518</v>
      </c>
      <c r="AO119" s="34">
        <v>25966.241999999998</v>
      </c>
      <c r="AP119" s="34">
        <v>66695.062999999995</v>
      </c>
      <c r="AQ119" s="34">
        <f t="shared" si="9"/>
        <v>145357.98710867515</v>
      </c>
      <c r="AR119" s="34">
        <f t="shared" si="10"/>
        <v>373356.30268585944</v>
      </c>
      <c r="AS119" s="34"/>
      <c r="AT119" s="35">
        <v>89.2</v>
      </c>
      <c r="AU119" s="34">
        <v>38.04</v>
      </c>
      <c r="AV119" s="34">
        <v>36.444470999999993</v>
      </c>
      <c r="AW119" s="34"/>
      <c r="AX119" s="34">
        <v>79.2808822533339</v>
      </c>
      <c r="AY119" s="34">
        <v>4763.7006423900002</v>
      </c>
      <c r="AZ119" s="34">
        <v>1424.0962553300001</v>
      </c>
      <c r="BA119" s="34">
        <f t="shared" si="15"/>
        <v>266.67006206216257</v>
      </c>
      <c r="BB119" s="34">
        <f t="shared" si="16"/>
        <v>79.720340403424842</v>
      </c>
      <c r="BC119" s="34"/>
      <c r="BD119" s="34"/>
      <c r="BE119" s="34">
        <v>954068</v>
      </c>
    </row>
    <row r="120" spans="1:57" x14ac:dyDescent="0.25">
      <c r="A120" s="27">
        <v>37561</v>
      </c>
      <c r="B120" s="16">
        <v>2002</v>
      </c>
      <c r="C120" s="16">
        <v>11</v>
      </c>
      <c r="D120" s="35"/>
      <c r="E120" s="34"/>
      <c r="F120" s="35">
        <v>71.88</v>
      </c>
      <c r="G120" s="34"/>
      <c r="H120" s="34">
        <v>71.943372181780433</v>
      </c>
      <c r="I120" s="34">
        <v>17.955184652962664</v>
      </c>
      <c r="J120" s="34">
        <v>14.687107469874233</v>
      </c>
      <c r="K120" s="34">
        <f t="shared" si="13"/>
        <v>81.798699115304345</v>
      </c>
      <c r="L120" s="34">
        <v>6384</v>
      </c>
      <c r="M120" s="34">
        <v>61.194995138338278</v>
      </c>
      <c r="N120" s="34">
        <v>2160.4590189999999</v>
      </c>
      <c r="O120" s="34">
        <v>741.79981499999997</v>
      </c>
      <c r="P120" s="34">
        <v>808.92585099999997</v>
      </c>
      <c r="Q120" s="34">
        <v>104.667699</v>
      </c>
      <c r="R120" s="34">
        <v>415.16226899999998</v>
      </c>
      <c r="S120" s="34">
        <v>35.512386999999997</v>
      </c>
      <c r="T120" s="34">
        <v>146.734701</v>
      </c>
      <c r="U120" s="34">
        <v>90.835831999999996</v>
      </c>
      <c r="V120" s="34">
        <v>15.179652000000001</v>
      </c>
      <c r="W120" s="34">
        <v>0.83331100000000002</v>
      </c>
      <c r="X120" s="34">
        <v>64.826225363034666</v>
      </c>
      <c r="Y120" s="34">
        <v>73.47261019713109</v>
      </c>
      <c r="Z120" s="34">
        <f t="shared" si="8"/>
        <v>88.23182569545618</v>
      </c>
      <c r="AA120" s="34">
        <f>N120/$X120</f>
        <v>33.326929138649817</v>
      </c>
      <c r="AB120" s="34">
        <f>O120/$X120</f>
        <v>11.442896927066657</v>
      </c>
      <c r="AC120" s="34">
        <f>P120/$Y120</f>
        <v>11.009896733348754</v>
      </c>
      <c r="AD120" s="34">
        <f>Q120/$Y120</f>
        <v>1.4245811972539257</v>
      </c>
      <c r="AE120" s="34">
        <f>R120/$Y120</f>
        <v>5.6505719326711894</v>
      </c>
      <c r="AF120" s="34">
        <f t="shared" si="11"/>
        <v>1.2363223758660871</v>
      </c>
      <c r="AG120" s="34">
        <v>150.4</v>
      </c>
      <c r="AH120" s="34">
        <f t="shared" si="14"/>
        <v>8.3764106527962383</v>
      </c>
      <c r="AI120" s="34">
        <v>1323.366</v>
      </c>
      <c r="AJ120" s="34">
        <f t="shared" si="12"/>
        <v>73.703836834762953</v>
      </c>
      <c r="AK120" s="34">
        <v>343.33100000000002</v>
      </c>
      <c r="AL120" s="34">
        <v>6384.03</v>
      </c>
      <c r="AM120" s="34">
        <v>5271</v>
      </c>
      <c r="AN120" s="34">
        <v>120.4753826401104</v>
      </c>
      <c r="AO120" s="34">
        <v>27938.005000000001</v>
      </c>
      <c r="AP120" s="34">
        <v>69600.491000000009</v>
      </c>
      <c r="AQ120" s="34">
        <f t="shared" si="9"/>
        <v>155598.53902917192</v>
      </c>
      <c r="AR120" s="34">
        <f t="shared" si="10"/>
        <v>387634.50415708037</v>
      </c>
      <c r="AS120" s="34"/>
      <c r="AT120" s="35">
        <v>83.9</v>
      </c>
      <c r="AU120" s="34">
        <v>40.19</v>
      </c>
      <c r="AV120" s="34">
        <v>39.173386999999998</v>
      </c>
      <c r="AW120" s="34"/>
      <c r="AX120" s="34">
        <v>80.098025873754949</v>
      </c>
      <c r="AY120" s="34">
        <v>5020.7681204</v>
      </c>
      <c r="AZ120" s="34">
        <v>1501.7470616000001</v>
      </c>
      <c r="BA120" s="34">
        <f t="shared" si="15"/>
        <v>279.62776309134512</v>
      </c>
      <c r="BB120" s="34">
        <f t="shared" si="16"/>
        <v>83.638630881593684</v>
      </c>
      <c r="BC120" s="34"/>
      <c r="BD120" s="34"/>
      <c r="BE120" s="34">
        <v>912140.5</v>
      </c>
    </row>
    <row r="121" spans="1:57" x14ac:dyDescent="0.25">
      <c r="A121" s="27">
        <v>37591</v>
      </c>
      <c r="B121" s="16">
        <v>2002</v>
      </c>
      <c r="C121" s="16">
        <v>12</v>
      </c>
      <c r="D121" s="35"/>
      <c r="E121" s="34"/>
      <c r="F121" s="35">
        <v>70.150000000000006</v>
      </c>
      <c r="G121" s="34"/>
      <c r="H121" s="34">
        <v>71.107259993627821</v>
      </c>
      <c r="I121" s="34">
        <v>17.989183254737991</v>
      </c>
      <c r="J121" s="34">
        <v>14.76486249201724</v>
      </c>
      <c r="K121" s="34">
        <f t="shared" si="13"/>
        <v>82.076336001127075</v>
      </c>
      <c r="L121" s="34">
        <v>6597</v>
      </c>
      <c r="M121" s="34">
        <v>59.979705505174742</v>
      </c>
      <c r="N121" s="34">
        <v>2024.3392289999999</v>
      </c>
      <c r="O121" s="34">
        <v>702.40356699999995</v>
      </c>
      <c r="P121" s="34">
        <v>784.88592100000005</v>
      </c>
      <c r="Q121" s="34">
        <v>117.771339</v>
      </c>
      <c r="R121" s="34">
        <v>369.81149499999998</v>
      </c>
      <c r="S121" s="34">
        <v>35.341017999999998</v>
      </c>
      <c r="T121" s="34">
        <v>138.07423800000001</v>
      </c>
      <c r="U121" s="34">
        <v>99.197012000000001</v>
      </c>
      <c r="V121" s="34">
        <v>23.385387000000001</v>
      </c>
      <c r="W121" s="34">
        <v>1.3054319999999999</v>
      </c>
      <c r="X121" s="34">
        <v>64.916491656840947</v>
      </c>
      <c r="Y121" s="34">
        <v>74.380276997779617</v>
      </c>
      <c r="Z121" s="34">
        <f t="shared" si="8"/>
        <v>87.276485483885494</v>
      </c>
      <c r="AA121" s="34">
        <f>N121/$X121</f>
        <v>31.183743565517741</v>
      </c>
      <c r="AB121" s="34">
        <f>O121/$X121</f>
        <v>10.820109791407376</v>
      </c>
      <c r="AC121" s="34">
        <f>P121/$Y121</f>
        <v>10.552339311984953</v>
      </c>
      <c r="AD121" s="34">
        <f>Q121/$Y121</f>
        <v>1.5833678463380243</v>
      </c>
      <c r="AE121" s="34">
        <f>R121/$Y121</f>
        <v>4.9719026323475441</v>
      </c>
      <c r="AF121" s="34">
        <f t="shared" si="11"/>
        <v>1.3336467139395194</v>
      </c>
      <c r="AG121" s="34">
        <v>226.3</v>
      </c>
      <c r="AH121" s="34">
        <f t="shared" si="14"/>
        <v>12.579781794173291</v>
      </c>
      <c r="AI121" s="34">
        <v>1665.403</v>
      </c>
      <c r="AJ121" s="34">
        <f t="shared" si="12"/>
        <v>92.578021826608847</v>
      </c>
      <c r="AK121" s="34">
        <v>333.97899999999998</v>
      </c>
      <c r="AL121" s="34">
        <v>6597</v>
      </c>
      <c r="AM121" s="34">
        <v>4830</v>
      </c>
      <c r="AN121" s="34">
        <v>120.05814107946364</v>
      </c>
      <c r="AO121" s="34">
        <v>30833.125999999997</v>
      </c>
      <c r="AP121" s="34">
        <v>72710.078999999998</v>
      </c>
      <c r="AQ121" s="34">
        <f t="shared" si="9"/>
        <v>171398.14278049098</v>
      </c>
      <c r="AR121" s="34">
        <f t="shared" si="10"/>
        <v>404187.77200932463</v>
      </c>
      <c r="AS121" s="34"/>
      <c r="AT121" s="35">
        <v>74.599999999999994</v>
      </c>
      <c r="AU121" s="34">
        <v>40.28</v>
      </c>
      <c r="AV121" s="34">
        <v>37.059353999999999</v>
      </c>
      <c r="AW121" s="34"/>
      <c r="AX121" s="34">
        <v>79.819562197721751</v>
      </c>
      <c r="AY121" s="34">
        <v>4814.1221530500006</v>
      </c>
      <c r="AZ121" s="34">
        <v>1314.38383006</v>
      </c>
      <c r="BA121" s="34">
        <f t="shared" si="15"/>
        <v>267.61204691058208</v>
      </c>
      <c r="BB121" s="34">
        <f t="shared" si="16"/>
        <v>73.065231002848208</v>
      </c>
      <c r="BC121" s="34"/>
      <c r="BD121" s="34"/>
      <c r="BE121" s="34">
        <v>956632</v>
      </c>
    </row>
    <row r="122" spans="1:57" x14ac:dyDescent="0.25">
      <c r="A122" s="27">
        <v>37622</v>
      </c>
      <c r="B122" s="16">
        <v>2003</v>
      </c>
      <c r="C122" s="16">
        <v>1</v>
      </c>
      <c r="D122" s="35"/>
      <c r="E122" s="34"/>
      <c r="F122" s="35">
        <v>56.91</v>
      </c>
      <c r="G122" s="34"/>
      <c r="H122" s="34">
        <v>74.928936598811006</v>
      </c>
      <c r="I122" s="34">
        <v>18.22586582863547</v>
      </c>
      <c r="J122" s="34">
        <v>14.840755975876897</v>
      </c>
      <c r="K122" s="34">
        <f t="shared" si="13"/>
        <v>81.426891404851247</v>
      </c>
      <c r="L122" s="34">
        <v>7009</v>
      </c>
      <c r="M122" s="34">
        <v>58.817579862715341</v>
      </c>
      <c r="N122" s="34">
        <v>2194.6001150000002</v>
      </c>
      <c r="O122" s="34">
        <v>753.61550399999999</v>
      </c>
      <c r="P122" s="34">
        <v>798.96511299999997</v>
      </c>
      <c r="Q122" s="34">
        <v>96.300775000000002</v>
      </c>
      <c r="R122" s="34">
        <v>423.97357499999998</v>
      </c>
      <c r="S122" s="34">
        <v>41.363525000000003</v>
      </c>
      <c r="T122" s="34">
        <v>136.22486000000001</v>
      </c>
      <c r="U122" s="34">
        <v>88.500220999999996</v>
      </c>
      <c r="V122" s="34">
        <v>11.690994</v>
      </c>
      <c r="W122" s="34">
        <v>0.91116299999999995</v>
      </c>
      <c r="X122" s="34">
        <v>65.890631611283624</v>
      </c>
      <c r="Y122" s="34">
        <v>75.745896837423217</v>
      </c>
      <c r="Z122" s="34">
        <f t="shared" si="8"/>
        <v>86.989044109818408</v>
      </c>
      <c r="AA122" s="34">
        <f>N122/$X122</f>
        <v>33.306709335355343</v>
      </c>
      <c r="AB122" s="34">
        <f>O122/$X122</f>
        <v>11.437369555749486</v>
      </c>
      <c r="AC122" s="34">
        <f>P122/$Y122</f>
        <v>10.547965584391379</v>
      </c>
      <c r="AD122" s="34">
        <f>Q122/$Y122</f>
        <v>1.2713662260372285</v>
      </c>
      <c r="AE122" s="34">
        <f>R122/$Y122</f>
        <v>5.597314081711823</v>
      </c>
      <c r="AF122" s="34">
        <f t="shared" si="11"/>
        <v>1.1683830371690225</v>
      </c>
      <c r="AG122" s="34">
        <v>127.1</v>
      </c>
      <c r="AH122" s="34">
        <f t="shared" si="14"/>
        <v>6.9736055995928332</v>
      </c>
      <c r="AI122" s="34">
        <v>1273.759</v>
      </c>
      <c r="AJ122" s="34">
        <f t="shared" si="12"/>
        <v>69.887434263821945</v>
      </c>
      <c r="AK122" s="34">
        <v>381.49200000000002</v>
      </c>
      <c r="AL122" s="34">
        <v>7009.41</v>
      </c>
      <c r="AM122" s="34">
        <v>4556</v>
      </c>
      <c r="AN122" s="34">
        <v>113.13176263857071</v>
      </c>
      <c r="AO122" s="34">
        <v>30203.359</v>
      </c>
      <c r="AP122" s="34">
        <v>74198.883000000002</v>
      </c>
      <c r="AQ122" s="34">
        <f t="shared" si="9"/>
        <v>165717.00507388875</v>
      </c>
      <c r="AR122" s="34">
        <f t="shared" si="10"/>
        <v>407107.58927799645</v>
      </c>
      <c r="AS122" s="35">
        <v>96.15</v>
      </c>
      <c r="AT122" s="35">
        <v>74</v>
      </c>
      <c r="AU122" s="34">
        <v>43.44</v>
      </c>
      <c r="AV122" s="34">
        <v>41.509624700000003</v>
      </c>
      <c r="AW122" s="34"/>
      <c r="AX122" s="34">
        <v>81.119486093404007</v>
      </c>
      <c r="AY122" s="34">
        <v>5596.3201367599995</v>
      </c>
      <c r="AZ122" s="34">
        <v>1686.3525315700001</v>
      </c>
      <c r="BA122" s="34">
        <f t="shared" si="15"/>
        <v>307.05373283102807</v>
      </c>
      <c r="BB122" s="34">
        <f t="shared" si="16"/>
        <v>92.525235696649119</v>
      </c>
      <c r="BC122" s="34">
        <v>33934.390990322587</v>
      </c>
      <c r="BD122" s="34">
        <f t="shared" ref="BD122:BD153" si="17">BC122/$I122</f>
        <v>1861.8808735553596</v>
      </c>
      <c r="BE122" s="34">
        <v>948290.83333333337</v>
      </c>
    </row>
    <row r="123" spans="1:57" x14ac:dyDescent="0.25">
      <c r="A123" s="27">
        <v>37653</v>
      </c>
      <c r="B123" s="16">
        <v>2003</v>
      </c>
      <c r="C123" s="16">
        <v>2</v>
      </c>
      <c r="D123" s="35"/>
      <c r="E123" s="34"/>
      <c r="F123" s="35">
        <v>55.08</v>
      </c>
      <c r="G123" s="34"/>
      <c r="H123" s="34">
        <v>68.613923642484437</v>
      </c>
      <c r="I123" s="34">
        <v>18.329169272491271</v>
      </c>
      <c r="J123" s="34">
        <v>14.844335857191032</v>
      </c>
      <c r="K123" s="34">
        <f t="shared" si="13"/>
        <v>80.987499414224203</v>
      </c>
      <c r="L123" s="34">
        <v>6358</v>
      </c>
      <c r="M123" s="34">
        <v>61.109429047128621</v>
      </c>
      <c r="N123" s="34">
        <v>2128.3480989999998</v>
      </c>
      <c r="O123" s="34">
        <v>706.27156300000001</v>
      </c>
      <c r="P123" s="34">
        <v>776.89723600000002</v>
      </c>
      <c r="Q123" s="34">
        <v>114.511506</v>
      </c>
      <c r="R123" s="34">
        <v>390.45552400000003</v>
      </c>
      <c r="S123" s="34">
        <v>38.293964000000003</v>
      </c>
      <c r="T123" s="34">
        <v>131.55401000000001</v>
      </c>
      <c r="U123" s="34">
        <v>88.108936999999997</v>
      </c>
      <c r="V123" s="34">
        <v>13.256141</v>
      </c>
      <c r="W123" s="34">
        <v>0.71715399999999996</v>
      </c>
      <c r="X123" s="34">
        <v>68.002117738477523</v>
      </c>
      <c r="Y123" s="34">
        <v>80.386104103621093</v>
      </c>
      <c r="Z123" s="34">
        <f t="shared" si="8"/>
        <v>84.594369259169355</v>
      </c>
      <c r="AA123" s="34">
        <f>N123/$X123</f>
        <v>31.298262021562312</v>
      </c>
      <c r="AB123" s="34">
        <f>O123/$X123</f>
        <v>10.386023060578474</v>
      </c>
      <c r="AC123" s="34">
        <f>P123/$Y123</f>
        <v>9.664571316934909</v>
      </c>
      <c r="AD123" s="34">
        <f>Q123/$Y123</f>
        <v>1.424518668704106</v>
      </c>
      <c r="AE123" s="34">
        <f>R123/$Y123</f>
        <v>4.8572514908383457</v>
      </c>
      <c r="AF123" s="34">
        <f t="shared" si="11"/>
        <v>1.0960717400413365</v>
      </c>
      <c r="AG123" s="34">
        <v>124.3</v>
      </c>
      <c r="AH123" s="34">
        <f t="shared" si="14"/>
        <v>6.7815402952577646</v>
      </c>
      <c r="AI123" s="34">
        <v>1238.1020000000001</v>
      </c>
      <c r="AJ123" s="34">
        <f t="shared" si="12"/>
        <v>67.548178621393646</v>
      </c>
      <c r="AK123" s="34">
        <v>342.76499999999999</v>
      </c>
      <c r="AL123" s="34">
        <v>6364.91</v>
      </c>
      <c r="AM123" s="34">
        <v>4413</v>
      </c>
      <c r="AN123" s="34">
        <v>110.1089991181027</v>
      </c>
      <c r="AO123" s="34">
        <v>30599.667000000001</v>
      </c>
      <c r="AP123" s="34">
        <v>75835.106999999989</v>
      </c>
      <c r="AQ123" s="34">
        <f t="shared" si="9"/>
        <v>166945.19290584818</v>
      </c>
      <c r="AR123" s="34">
        <f t="shared" si="10"/>
        <v>413740.01119524066</v>
      </c>
      <c r="AS123" s="35">
        <v>98.67</v>
      </c>
      <c r="AT123" s="35">
        <v>71.8</v>
      </c>
      <c r="AU123" s="34">
        <v>44.97</v>
      </c>
      <c r="AV123" s="34">
        <v>39.501099400000001</v>
      </c>
      <c r="AW123" s="34"/>
      <c r="AX123" s="34">
        <v>80.926216424420133</v>
      </c>
      <c r="AY123" s="34">
        <v>4649.0418702799998</v>
      </c>
      <c r="AZ123" s="34">
        <v>1354.2370430599999</v>
      </c>
      <c r="BA123" s="34">
        <f t="shared" si="15"/>
        <v>253.64171180727547</v>
      </c>
      <c r="BB123" s="34">
        <f t="shared" si="16"/>
        <v>73.884256450861741</v>
      </c>
      <c r="BC123" s="34">
        <v>33364.557567857148</v>
      </c>
      <c r="BD123" s="34">
        <f t="shared" si="17"/>
        <v>1820.2984036996834</v>
      </c>
      <c r="BE123" s="34">
        <v>865925.33333333337</v>
      </c>
    </row>
    <row r="124" spans="1:57" x14ac:dyDescent="0.25">
      <c r="A124" s="27">
        <v>37681</v>
      </c>
      <c r="B124" s="16">
        <v>2003</v>
      </c>
      <c r="C124" s="16">
        <v>3</v>
      </c>
      <c r="D124" s="35"/>
      <c r="E124" s="34"/>
      <c r="F124" s="35">
        <v>61.02</v>
      </c>
      <c r="G124" s="34"/>
      <c r="H124" s="34">
        <v>75.481745708723082</v>
      </c>
      <c r="I124" s="34">
        <v>18.436395631936541</v>
      </c>
      <c r="J124" s="34">
        <v>14.538613992963926</v>
      </c>
      <c r="K124" s="34">
        <f t="shared" si="13"/>
        <v>78.858223067090933</v>
      </c>
      <c r="L124" s="34">
        <v>6874</v>
      </c>
      <c r="M124" s="34">
        <v>61.804461970214646</v>
      </c>
      <c r="N124" s="34">
        <v>2252.1406539999998</v>
      </c>
      <c r="O124" s="34">
        <v>678.49597200000005</v>
      </c>
      <c r="P124" s="34">
        <v>933.67129199999999</v>
      </c>
      <c r="Q124" s="34">
        <v>201.05768</v>
      </c>
      <c r="R124" s="34">
        <v>426.986108</v>
      </c>
      <c r="S124" s="34">
        <v>34.298685999999996</v>
      </c>
      <c r="T124" s="34">
        <v>159.56552199999999</v>
      </c>
      <c r="U124" s="34">
        <v>97.027439000000001</v>
      </c>
      <c r="V124" s="34">
        <v>13.852895999999999</v>
      </c>
      <c r="W124" s="34">
        <v>0.882961</v>
      </c>
      <c r="X124" s="34">
        <v>67.161188621112871</v>
      </c>
      <c r="Y124" s="34">
        <v>78.606377059955378</v>
      </c>
      <c r="Z124" s="34">
        <f t="shared" si="8"/>
        <v>85.439872861570848</v>
      </c>
      <c r="AA124" s="34">
        <f>N124/$X124</f>
        <v>33.533365031779887</v>
      </c>
      <c r="AB124" s="34">
        <f>O124/$X124</f>
        <v>10.102500952264375</v>
      </c>
      <c r="AC124" s="34">
        <f>P124/$Y124</f>
        <v>11.877805935361474</v>
      </c>
      <c r="AD124" s="34">
        <f>Q124/$Y124</f>
        <v>2.5577782302146739</v>
      </c>
      <c r="AE124" s="34">
        <f>R124/$Y124</f>
        <v>5.4319525205229242</v>
      </c>
      <c r="AF124" s="34">
        <f t="shared" si="11"/>
        <v>1.23434564254239</v>
      </c>
      <c r="AG124" s="34">
        <v>167.7</v>
      </c>
      <c r="AH124" s="34">
        <f t="shared" si="14"/>
        <v>9.0961380601694621</v>
      </c>
      <c r="AI124" s="34">
        <v>1432.972</v>
      </c>
      <c r="AJ124" s="34">
        <f t="shared" si="12"/>
        <v>77.725170830990791</v>
      </c>
      <c r="AK124" s="34">
        <v>375.56099999999998</v>
      </c>
      <c r="AL124" s="34">
        <v>6874.26</v>
      </c>
      <c r="AM124" s="34">
        <v>4775</v>
      </c>
      <c r="AN124" s="34">
        <v>106.29553458191927</v>
      </c>
      <c r="AO124" s="34">
        <v>30589.201999999997</v>
      </c>
      <c r="AP124" s="34">
        <v>76537.588000000003</v>
      </c>
      <c r="AQ124" s="34">
        <f t="shared" si="9"/>
        <v>165917.47438426464</v>
      </c>
      <c r="AR124" s="34">
        <f t="shared" si="10"/>
        <v>415143.98762097169</v>
      </c>
      <c r="AS124" s="35">
        <v>103.41</v>
      </c>
      <c r="AT124" s="35">
        <v>77.400000000000006</v>
      </c>
      <c r="AU124" s="34">
        <v>40.39</v>
      </c>
      <c r="AV124" s="34">
        <v>38.362725999999995</v>
      </c>
      <c r="AW124" s="34"/>
      <c r="AX124" s="34">
        <v>80.405989176943407</v>
      </c>
      <c r="AY124" s="34">
        <v>4820.9221338400002</v>
      </c>
      <c r="AZ124" s="34">
        <v>1498.9199722599999</v>
      </c>
      <c r="BA124" s="34">
        <f t="shared" si="15"/>
        <v>261.48940552615028</v>
      </c>
      <c r="BB124" s="34">
        <f t="shared" si="16"/>
        <v>81.302224262506499</v>
      </c>
      <c r="BC124" s="34">
        <v>32282.004767741935</v>
      </c>
      <c r="BD124" s="34">
        <f t="shared" si="17"/>
        <v>1750.9932750532466</v>
      </c>
      <c r="BE124" s="34">
        <v>940911.83333333337</v>
      </c>
    </row>
    <row r="125" spans="1:57" x14ac:dyDescent="0.25">
      <c r="A125" s="27">
        <v>37712</v>
      </c>
      <c r="B125" s="16">
        <v>2003</v>
      </c>
      <c r="C125" s="16">
        <v>4</v>
      </c>
      <c r="D125" s="35"/>
      <c r="E125" s="34"/>
      <c r="F125" s="35">
        <v>60.71</v>
      </c>
      <c r="G125" s="34"/>
      <c r="H125" s="34">
        <v>78.643260068092644</v>
      </c>
      <c r="I125" s="34">
        <v>18.4468567401751</v>
      </c>
      <c r="J125" s="34">
        <v>14.597324046515736</v>
      </c>
      <c r="K125" s="34">
        <f t="shared" si="13"/>
        <v>79.131768908490884</v>
      </c>
      <c r="L125" s="34">
        <v>6280.38</v>
      </c>
      <c r="M125" s="34">
        <v>63.190907964713929</v>
      </c>
      <c r="N125" s="34">
        <v>2458.7715859999998</v>
      </c>
      <c r="O125" s="34">
        <v>662.05544199999997</v>
      </c>
      <c r="P125" s="34">
        <v>1109.9003130000001</v>
      </c>
      <c r="Q125" s="34">
        <v>180.06336999999999</v>
      </c>
      <c r="R125" s="34">
        <v>525.55222200000003</v>
      </c>
      <c r="S125" s="34">
        <v>53.139875000000004</v>
      </c>
      <c r="T125" s="34">
        <v>186.211828</v>
      </c>
      <c r="U125" s="34">
        <v>128.41786400000001</v>
      </c>
      <c r="V125" s="34">
        <v>35.590801999999996</v>
      </c>
      <c r="W125" s="34">
        <v>0.92435199999999995</v>
      </c>
      <c r="X125" s="34">
        <v>66.030473084863203</v>
      </c>
      <c r="Y125" s="34">
        <v>75.436489995883889</v>
      </c>
      <c r="Z125" s="34">
        <f t="shared" si="8"/>
        <v>87.531210808543833</v>
      </c>
      <c r="AA125" s="34">
        <f>N125/$X125</f>
        <v>37.236922153199707</v>
      </c>
      <c r="AB125" s="34">
        <f>O125/$X125</f>
        <v>10.02651368481213</v>
      </c>
      <c r="AC125" s="34">
        <f>P125/$Y125</f>
        <v>14.713042892909792</v>
      </c>
      <c r="AD125" s="34">
        <f>Q125/$Y125</f>
        <v>2.3869531841927554</v>
      </c>
      <c r="AE125" s="34">
        <f>R125/$Y125</f>
        <v>6.9668170142682433</v>
      </c>
      <c r="AF125" s="34">
        <f t="shared" si="11"/>
        <v>1.7023308482010098</v>
      </c>
      <c r="AG125" s="34">
        <v>167.3</v>
      </c>
      <c r="AH125" s="34">
        <f t="shared" si="14"/>
        <v>9.0692957806540644</v>
      </c>
      <c r="AI125" s="34">
        <v>1317.154</v>
      </c>
      <c r="AJ125" s="34">
        <f t="shared" si="12"/>
        <v>71.402625311844716</v>
      </c>
      <c r="AK125" s="34">
        <v>363.48899999999998</v>
      </c>
      <c r="AL125" s="34">
        <v>6280.38</v>
      </c>
      <c r="AM125" s="34">
        <v>6280</v>
      </c>
      <c r="AN125" s="34">
        <v>101.19908935082633</v>
      </c>
      <c r="AO125" s="34">
        <v>31332.952000000001</v>
      </c>
      <c r="AP125" s="34">
        <v>79798.592999999993</v>
      </c>
      <c r="AQ125" s="34">
        <f t="shared" si="9"/>
        <v>169855.23572566427</v>
      </c>
      <c r="AR125" s="34">
        <f t="shared" si="10"/>
        <v>432586.39736821922</v>
      </c>
      <c r="AS125" s="35">
        <v>102.19</v>
      </c>
      <c r="AT125" s="35">
        <v>76.5</v>
      </c>
      <c r="AU125" s="34">
        <v>43.44</v>
      </c>
      <c r="AV125" s="34">
        <v>40.127056400000001</v>
      </c>
      <c r="AW125" s="34"/>
      <c r="AX125" s="34">
        <v>82.548617122403783</v>
      </c>
      <c r="AY125" s="34">
        <v>5453.1399466399998</v>
      </c>
      <c r="AZ125" s="34">
        <v>1695.6068880099999</v>
      </c>
      <c r="BA125" s="34">
        <f t="shared" si="15"/>
        <v>295.6135033435641</v>
      </c>
      <c r="BB125" s="34">
        <f t="shared" si="16"/>
        <v>91.918472176192822</v>
      </c>
      <c r="BC125" s="34">
        <v>31385.932906666669</v>
      </c>
      <c r="BD125" s="34">
        <f t="shared" si="17"/>
        <v>1701.4244404203439</v>
      </c>
      <c r="BE125" s="34">
        <v>994561.33333333337</v>
      </c>
    </row>
    <row r="126" spans="1:57" x14ac:dyDescent="0.25">
      <c r="A126" s="27">
        <v>37742</v>
      </c>
      <c r="B126" s="16">
        <v>2003</v>
      </c>
      <c r="C126" s="16">
        <v>5</v>
      </c>
      <c r="D126" s="35"/>
      <c r="E126" s="34"/>
      <c r="F126" s="35">
        <v>61.8</v>
      </c>
      <c r="G126" s="34"/>
      <c r="H126" s="34">
        <v>75.645321870314149</v>
      </c>
      <c r="I126" s="34">
        <v>18.374936621034983</v>
      </c>
      <c r="J126" s="34">
        <v>14.630002606464632</v>
      </c>
      <c r="K126" s="34">
        <f t="shared" si="13"/>
        <v>79.619336426536123</v>
      </c>
      <c r="L126" s="34">
        <v>6773.8</v>
      </c>
      <c r="M126" s="34">
        <v>64.165113525798418</v>
      </c>
      <c r="N126" s="34">
        <v>3122.970139</v>
      </c>
      <c r="O126" s="34">
        <v>864.31082200000003</v>
      </c>
      <c r="P126" s="34">
        <v>1085.0734950000001</v>
      </c>
      <c r="Q126" s="34">
        <v>152.683301</v>
      </c>
      <c r="R126" s="34">
        <v>536.80349200000001</v>
      </c>
      <c r="S126" s="34">
        <v>59.122638999999999</v>
      </c>
      <c r="T126" s="34">
        <v>184.06034399999999</v>
      </c>
      <c r="U126" s="34">
        <v>125.404555</v>
      </c>
      <c r="V126" s="34">
        <v>26.029639</v>
      </c>
      <c r="W126" s="34">
        <v>0.96952499999999997</v>
      </c>
      <c r="X126" s="34">
        <v>66.225327692204246</v>
      </c>
      <c r="Y126" s="34">
        <v>74.698483549647122</v>
      </c>
      <c r="Z126" s="34">
        <f t="shared" si="8"/>
        <v>88.656856933633293</v>
      </c>
      <c r="AA126" s="34">
        <f>N126/$X126</f>
        <v>47.156733652034802</v>
      </c>
      <c r="AB126" s="34">
        <f>O126/$X126</f>
        <v>13.051061461214074</v>
      </c>
      <c r="AC126" s="34">
        <f>P126/$Y126</f>
        <v>14.526044484943577</v>
      </c>
      <c r="AD126" s="34">
        <f>Q126/$Y126</f>
        <v>2.0439946534995124</v>
      </c>
      <c r="AE126" s="34">
        <f>R126/$Y126</f>
        <v>7.1862702760655424</v>
      </c>
      <c r="AF126" s="34">
        <f t="shared" si="11"/>
        <v>1.6788099174282691</v>
      </c>
      <c r="AG126" s="34">
        <v>173.2</v>
      </c>
      <c r="AH126" s="34">
        <f t="shared" si="14"/>
        <v>9.425882851847593</v>
      </c>
      <c r="AI126" s="34">
        <v>1337.991</v>
      </c>
      <c r="AJ126" s="34">
        <f t="shared" si="12"/>
        <v>72.816087891607467</v>
      </c>
      <c r="AK126" s="34">
        <v>361.98</v>
      </c>
      <c r="AL126" s="34">
        <v>6773.8</v>
      </c>
      <c r="AM126" s="34">
        <v>7887</v>
      </c>
      <c r="AN126" s="34">
        <v>101.29871414920983</v>
      </c>
      <c r="AO126" s="34">
        <v>34096.775999999998</v>
      </c>
      <c r="AP126" s="34">
        <v>84325.03</v>
      </c>
      <c r="AQ126" s="34">
        <f t="shared" si="9"/>
        <v>185561.32575155227</v>
      </c>
      <c r="AR126" s="34">
        <f t="shared" si="10"/>
        <v>458913.3107728255</v>
      </c>
      <c r="AS126" s="35">
        <v>100.3</v>
      </c>
      <c r="AT126" s="35">
        <v>79.7</v>
      </c>
      <c r="AU126" s="34">
        <v>47.18</v>
      </c>
      <c r="AV126" s="34">
        <v>44.515388199999997</v>
      </c>
      <c r="AW126" s="34"/>
      <c r="AX126" s="34">
        <v>85.129261271602459</v>
      </c>
      <c r="AY126" s="34">
        <v>7147.3246827599996</v>
      </c>
      <c r="AZ126" s="34">
        <v>1377.4919204099999</v>
      </c>
      <c r="BA126" s="34">
        <f t="shared" si="15"/>
        <v>388.97139240077666</v>
      </c>
      <c r="BB126" s="34">
        <f t="shared" si="16"/>
        <v>74.965805260688384</v>
      </c>
      <c r="BC126" s="34">
        <v>30990.112416129028</v>
      </c>
      <c r="BD126" s="34">
        <f t="shared" si="17"/>
        <v>1686.5425473442251</v>
      </c>
      <c r="BE126" s="34">
        <v>1011823.8333333334</v>
      </c>
    </row>
    <row r="127" spans="1:57" x14ac:dyDescent="0.25">
      <c r="A127" s="27">
        <v>37773</v>
      </c>
      <c r="B127" s="16">
        <v>2003</v>
      </c>
      <c r="C127" s="16">
        <v>6</v>
      </c>
      <c r="D127" s="35"/>
      <c r="E127" s="34"/>
      <c r="F127" s="35">
        <v>61.85</v>
      </c>
      <c r="G127" s="34"/>
      <c r="H127" s="34">
        <v>72.353804881524141</v>
      </c>
      <c r="I127" s="34">
        <v>18.359244958677138</v>
      </c>
      <c r="J127" s="34">
        <v>14.773265862455466</v>
      </c>
      <c r="K127" s="34">
        <f t="shared" si="13"/>
        <v>80.467720190601682</v>
      </c>
      <c r="L127" s="34">
        <v>6814.53</v>
      </c>
      <c r="M127" s="34">
        <v>64.268923452852931</v>
      </c>
      <c r="N127" s="34">
        <v>2874.3022470000001</v>
      </c>
      <c r="O127" s="34">
        <v>886.38804400000004</v>
      </c>
      <c r="P127" s="34">
        <v>1149.080471</v>
      </c>
      <c r="Q127" s="34">
        <v>179.687443</v>
      </c>
      <c r="R127" s="34">
        <v>534.58596</v>
      </c>
      <c r="S127" s="34">
        <v>61.500779000000001</v>
      </c>
      <c r="T127" s="34">
        <v>181.90696199999999</v>
      </c>
      <c r="U127" s="34">
        <v>147.34939600000001</v>
      </c>
      <c r="V127" s="34">
        <v>42.900399</v>
      </c>
      <c r="W127" s="34">
        <v>1.149532</v>
      </c>
      <c r="X127" s="34">
        <v>65.923562043695057</v>
      </c>
      <c r="Y127" s="34">
        <v>74.872682541775461</v>
      </c>
      <c r="Z127" s="34">
        <f t="shared" si="8"/>
        <v>88.047549260590188</v>
      </c>
      <c r="AA127" s="34">
        <f>N127/$X127</f>
        <v>43.600530036512176</v>
      </c>
      <c r="AB127" s="34">
        <f>O127/$X127</f>
        <v>13.445694020788647</v>
      </c>
      <c r="AC127" s="34">
        <f>P127/$Y127</f>
        <v>15.34712570714782</v>
      </c>
      <c r="AD127" s="34">
        <f>Q127/$Y127</f>
        <v>2.3999065733986864</v>
      </c>
      <c r="AE127" s="34">
        <f>R127/$Y127</f>
        <v>7.1399333088102725</v>
      </c>
      <c r="AF127" s="34">
        <f t="shared" si="11"/>
        <v>1.9679994224567274</v>
      </c>
      <c r="AG127" s="34">
        <v>183.4</v>
      </c>
      <c r="AH127" s="34">
        <f t="shared" si="14"/>
        <v>9.9895175652808952</v>
      </c>
      <c r="AI127" s="34">
        <v>1314.2840000000001</v>
      </c>
      <c r="AJ127" s="34">
        <f t="shared" si="12"/>
        <v>71.587039824251022</v>
      </c>
      <c r="AK127" s="34">
        <v>369.44499999999999</v>
      </c>
      <c r="AL127" s="34">
        <v>6814.53</v>
      </c>
      <c r="AM127" s="34">
        <v>8427</v>
      </c>
      <c r="AN127" s="34">
        <v>100.9251647797166</v>
      </c>
      <c r="AO127" s="34">
        <v>36029.012000000002</v>
      </c>
      <c r="AP127" s="34">
        <v>88085.907999999996</v>
      </c>
      <c r="AQ127" s="34">
        <f t="shared" si="9"/>
        <v>196244.51921140469</v>
      </c>
      <c r="AR127" s="34">
        <f t="shared" si="10"/>
        <v>479790.471766476</v>
      </c>
      <c r="AS127" s="35">
        <v>98.58</v>
      </c>
      <c r="AT127" s="35">
        <v>76.3</v>
      </c>
      <c r="AU127" s="34">
        <v>54.67</v>
      </c>
      <c r="AV127" s="34">
        <v>54.418687000000006</v>
      </c>
      <c r="AW127" s="34"/>
      <c r="AX127" s="34">
        <v>87.986318045670103</v>
      </c>
      <c r="AY127" s="34">
        <v>6479.5745976300004</v>
      </c>
      <c r="AZ127" s="34">
        <v>1629.30628452</v>
      </c>
      <c r="BA127" s="34">
        <f t="shared" si="15"/>
        <v>352.93252049385376</v>
      </c>
      <c r="BB127" s="34">
        <f t="shared" si="16"/>
        <v>88.745821965294937</v>
      </c>
      <c r="BC127" s="34">
        <v>30650.659463333322</v>
      </c>
      <c r="BD127" s="34">
        <f t="shared" si="17"/>
        <v>1669.494553415547</v>
      </c>
      <c r="BE127" s="34">
        <v>1022114.0833333334</v>
      </c>
    </row>
    <row r="128" spans="1:57" x14ac:dyDescent="0.25">
      <c r="A128" s="27">
        <v>37803</v>
      </c>
      <c r="B128" s="16">
        <v>2003</v>
      </c>
      <c r="C128" s="16">
        <v>7</v>
      </c>
      <c r="D128" s="35"/>
      <c r="E128" s="34"/>
      <c r="F128" s="35">
        <v>66.11</v>
      </c>
      <c r="G128" s="34"/>
      <c r="H128" s="34">
        <v>80.630805456911389</v>
      </c>
      <c r="I128" s="34">
        <v>18.441626186055821</v>
      </c>
      <c r="J128" s="34">
        <v>15.388229702525388</v>
      </c>
      <c r="K128" s="34">
        <f t="shared" si="13"/>
        <v>83.442910876052878</v>
      </c>
      <c r="L128" s="34">
        <v>7728.89</v>
      </c>
      <c r="M128" s="34">
        <v>65.980137120603672</v>
      </c>
      <c r="N128" s="34">
        <v>2835.561342</v>
      </c>
      <c r="O128" s="34">
        <v>917.47846000000004</v>
      </c>
      <c r="P128" s="34">
        <v>1259.782508</v>
      </c>
      <c r="Q128" s="34">
        <v>210.56951100000001</v>
      </c>
      <c r="R128" s="34">
        <v>575.72733000000005</v>
      </c>
      <c r="S128" s="34">
        <v>46.239525</v>
      </c>
      <c r="T128" s="34">
        <v>206.075704</v>
      </c>
      <c r="U128" s="34">
        <v>168.87643199999999</v>
      </c>
      <c r="V128" s="34">
        <v>51.057169999999999</v>
      </c>
      <c r="W128" s="34">
        <v>1.236836</v>
      </c>
      <c r="X128" s="34">
        <v>64.958480089767846</v>
      </c>
      <c r="Y128" s="34">
        <v>74.203159112960606</v>
      </c>
      <c r="Z128" s="34">
        <f t="shared" si="8"/>
        <v>87.541394283335777</v>
      </c>
      <c r="AA128" s="34">
        <f>N128/$X128</f>
        <v>43.651904079058845</v>
      </c>
      <c r="AB128" s="34">
        <f>O128/$X128</f>
        <v>14.124075235937051</v>
      </c>
      <c r="AC128" s="34">
        <f>P128/$Y128</f>
        <v>16.977478089338675</v>
      </c>
      <c r="AD128" s="34">
        <f>Q128/$Y128</f>
        <v>2.8377432108981617</v>
      </c>
      <c r="AE128" s="34">
        <f>R128/$Y128</f>
        <v>7.7587981008134914</v>
      </c>
      <c r="AF128" s="34">
        <f t="shared" si="11"/>
        <v>2.275865798960349</v>
      </c>
      <c r="AG128" s="34">
        <v>204.3</v>
      </c>
      <c r="AH128" s="34">
        <f t="shared" si="14"/>
        <v>11.078198741197586</v>
      </c>
      <c r="AI128" s="34">
        <v>1360.037</v>
      </c>
      <c r="AJ128" s="34">
        <f t="shared" si="12"/>
        <v>73.748214299472053</v>
      </c>
      <c r="AK128" s="34">
        <v>418.505</v>
      </c>
      <c r="AL128" s="34">
        <v>7321.71</v>
      </c>
      <c r="AM128" s="34">
        <v>9460</v>
      </c>
      <c r="AN128" s="34">
        <v>99.287191083476486</v>
      </c>
      <c r="AO128" s="34">
        <v>38267.350999999995</v>
      </c>
      <c r="AP128" s="34">
        <v>91185.141000000003</v>
      </c>
      <c r="AQ128" s="34">
        <f t="shared" si="9"/>
        <v>207505.295975118</v>
      </c>
      <c r="AR128" s="34">
        <f t="shared" si="10"/>
        <v>494452.82145967905</v>
      </c>
      <c r="AS128" s="35">
        <v>103.05</v>
      </c>
      <c r="AT128" s="35">
        <v>81.3</v>
      </c>
      <c r="AU128" s="34">
        <v>57.42</v>
      </c>
      <c r="AV128" s="34">
        <v>53.865733399999996</v>
      </c>
      <c r="AW128" s="34"/>
      <c r="AX128" s="34">
        <v>91.552451497061739</v>
      </c>
      <c r="AY128" s="34">
        <v>6505.428272000001</v>
      </c>
      <c r="AZ128" s="34">
        <v>1830.7533754000001</v>
      </c>
      <c r="BA128" s="34">
        <f t="shared" si="15"/>
        <v>352.75784284787852</v>
      </c>
      <c r="BB128" s="34">
        <f t="shared" si="16"/>
        <v>99.272881736659372</v>
      </c>
      <c r="BC128" s="34">
        <v>30262.384309677418</v>
      </c>
      <c r="BD128" s="34">
        <f t="shared" si="17"/>
        <v>1640.9824168629755</v>
      </c>
      <c r="BE128" s="34">
        <v>1111491.25</v>
      </c>
    </row>
    <row r="129" spans="1:57" x14ac:dyDescent="0.25">
      <c r="A129" s="27">
        <v>37834</v>
      </c>
      <c r="B129" s="16">
        <v>2003</v>
      </c>
      <c r="C129" s="16">
        <v>8</v>
      </c>
      <c r="D129" s="35"/>
      <c r="E129" s="34"/>
      <c r="F129" s="35">
        <v>66.22</v>
      </c>
      <c r="G129" s="34"/>
      <c r="H129" s="34">
        <v>82.192283859664059</v>
      </c>
      <c r="I129" s="34">
        <v>18.445549101645277</v>
      </c>
      <c r="J129" s="34">
        <v>15.983454091348699</v>
      </c>
      <c r="K129" s="34">
        <f t="shared" si="13"/>
        <v>86.652091533144073</v>
      </c>
      <c r="L129" s="34">
        <v>7273.23</v>
      </c>
      <c r="M129" s="34">
        <v>66.222465384065984</v>
      </c>
      <c r="N129" s="34">
        <v>2346.896698</v>
      </c>
      <c r="O129" s="34">
        <v>840.28083200000003</v>
      </c>
      <c r="P129" s="34">
        <v>1135.068814</v>
      </c>
      <c r="Q129" s="34">
        <v>176.78206700000001</v>
      </c>
      <c r="R129" s="34">
        <v>524.54843700000004</v>
      </c>
      <c r="S129" s="34">
        <v>37.646631999999997</v>
      </c>
      <c r="T129" s="34">
        <v>198.886504</v>
      </c>
      <c r="U129" s="34">
        <v>151.30249900000001</v>
      </c>
      <c r="V129" s="34">
        <v>44.710816999999999</v>
      </c>
      <c r="W129" s="34">
        <v>1.1918580000000001</v>
      </c>
      <c r="X129" s="34">
        <v>65.666524533535622</v>
      </c>
      <c r="Y129" s="34">
        <v>74.683560125398657</v>
      </c>
      <c r="Z129" s="34">
        <f t="shared" si="8"/>
        <v>87.926344731393584</v>
      </c>
      <c r="AA129" s="34">
        <f>N129/$X129</f>
        <v>35.739620981485771</v>
      </c>
      <c r="AB129" s="34">
        <f>O129/$X129</f>
        <v>12.796182498905848</v>
      </c>
      <c r="AC129" s="34">
        <f>P129/$Y129</f>
        <v>15.198375815161249</v>
      </c>
      <c r="AD129" s="34">
        <f>Q129/$Y129</f>
        <v>2.3670814126050121</v>
      </c>
      <c r="AE129" s="34">
        <f>R129/$Y129</f>
        <v>7.0236131769729289</v>
      </c>
      <c r="AF129" s="34">
        <f t="shared" si="11"/>
        <v>2.0259143879316017</v>
      </c>
      <c r="AG129" s="34">
        <v>199.1</v>
      </c>
      <c r="AH129" s="34">
        <f t="shared" si="14"/>
        <v>10.79393185330769</v>
      </c>
      <c r="AI129" s="34">
        <v>1423.336</v>
      </c>
      <c r="AJ129" s="34">
        <f t="shared" si="12"/>
        <v>77.164197832041964</v>
      </c>
      <c r="AK129" s="34">
        <v>425.71800000000002</v>
      </c>
      <c r="AL129" s="34">
        <v>7188.13</v>
      </c>
      <c r="AM129" s="34">
        <v>10144</v>
      </c>
      <c r="AN129" s="34">
        <v>103.36127871115926</v>
      </c>
      <c r="AO129" s="34">
        <v>40253.531000000003</v>
      </c>
      <c r="AP129" s="34">
        <v>92718.896000000008</v>
      </c>
      <c r="AQ129" s="34">
        <f t="shared" si="9"/>
        <v>218228.96557961253</v>
      </c>
      <c r="AR129" s="34">
        <f t="shared" si="10"/>
        <v>502662.70463984081</v>
      </c>
      <c r="AS129" s="35">
        <v>101.47</v>
      </c>
      <c r="AT129" s="35">
        <v>81.599999999999994</v>
      </c>
      <c r="AU129" s="34">
        <v>52.33</v>
      </c>
      <c r="AV129" s="34">
        <v>54.799883899999998</v>
      </c>
      <c r="AW129" s="34"/>
      <c r="AX129" s="34">
        <v>90.379042008397107</v>
      </c>
      <c r="AY129" s="34">
        <v>6053.6109965699998</v>
      </c>
      <c r="AZ129" s="34">
        <v>1820.2769656400001</v>
      </c>
      <c r="BA129" s="34">
        <f t="shared" si="15"/>
        <v>328.1881695801639</v>
      </c>
      <c r="BB129" s="34">
        <f t="shared" si="16"/>
        <v>98.683804727593497</v>
      </c>
      <c r="BC129" s="34">
        <v>30150.834809677417</v>
      </c>
      <c r="BD129" s="34">
        <f t="shared" si="17"/>
        <v>1634.5859179105744</v>
      </c>
      <c r="BE129" s="34">
        <v>1042236</v>
      </c>
    </row>
    <row r="130" spans="1:57" x14ac:dyDescent="0.25">
      <c r="A130" s="27">
        <v>37865</v>
      </c>
      <c r="B130" s="16">
        <v>2003</v>
      </c>
      <c r="C130" s="16">
        <v>9</v>
      </c>
      <c r="D130" s="35"/>
      <c r="E130" s="34"/>
      <c r="F130" s="35">
        <v>66.14</v>
      </c>
      <c r="G130" s="34"/>
      <c r="H130" s="34">
        <v>93.647948523115645</v>
      </c>
      <c r="I130" s="34">
        <v>18.453394932824203</v>
      </c>
      <c r="J130" s="34">
        <v>16.503252858161062</v>
      </c>
      <c r="K130" s="34">
        <f t="shared" si="13"/>
        <v>89.432068831983315</v>
      </c>
      <c r="L130" s="34">
        <v>6871.75</v>
      </c>
      <c r="M130" s="34">
        <v>67.421242128469359</v>
      </c>
      <c r="N130" s="34">
        <v>2368.509313</v>
      </c>
      <c r="O130" s="34">
        <v>867.260403</v>
      </c>
      <c r="P130" s="34">
        <v>1318.2235499999999</v>
      </c>
      <c r="Q130" s="34">
        <v>245.849931</v>
      </c>
      <c r="R130" s="34">
        <v>575.61959200000001</v>
      </c>
      <c r="S130" s="34">
        <v>39.183943999999997</v>
      </c>
      <c r="T130" s="34">
        <v>217.94496599999999</v>
      </c>
      <c r="U130" s="34">
        <v>171.785933</v>
      </c>
      <c r="V130" s="34">
        <v>66.871314999999996</v>
      </c>
      <c r="W130" s="34">
        <v>0.96786899999999998</v>
      </c>
      <c r="X130" s="34">
        <v>67.023870698226702</v>
      </c>
      <c r="Y130" s="34">
        <v>74.333825293274558</v>
      </c>
      <c r="Z130" s="34">
        <f t="shared" ref="Z130:Z193" si="18">100*X130/Y130</f>
        <v>90.166045449420409</v>
      </c>
      <c r="AA130" s="34">
        <f>N130/$X130</f>
        <v>35.338294973505093</v>
      </c>
      <c r="AB130" s="34">
        <f>O130/$X130</f>
        <v>12.939575019545174</v>
      </c>
      <c r="AC130" s="34">
        <f>P130/$Y130</f>
        <v>17.733831735406032</v>
      </c>
      <c r="AD130" s="34">
        <f>Q130/$Y130</f>
        <v>3.3073762856953839</v>
      </c>
      <c r="AE130" s="34">
        <f>R130/$Y130</f>
        <v>7.7437100771952316</v>
      </c>
      <c r="AF130" s="34">
        <f t="shared" si="11"/>
        <v>2.3110062252580259</v>
      </c>
      <c r="AG130" s="34">
        <v>168.2</v>
      </c>
      <c r="AH130" s="34">
        <f t="shared" si="14"/>
        <v>9.1148539665626611</v>
      </c>
      <c r="AI130" s="34">
        <v>1279.17</v>
      </c>
      <c r="AJ130" s="34">
        <f t="shared" si="12"/>
        <v>69.318952130843996</v>
      </c>
      <c r="AK130" s="34">
        <v>485.12299999999999</v>
      </c>
      <c r="AL130" s="34">
        <v>6737.75</v>
      </c>
      <c r="AM130" s="34">
        <v>13036</v>
      </c>
      <c r="AN130" s="34">
        <v>104.02079265563114</v>
      </c>
      <c r="AO130" s="34">
        <v>40024.468999999997</v>
      </c>
      <c r="AP130" s="34">
        <v>93041.150999999998</v>
      </c>
      <c r="AQ130" s="34">
        <f t="shared" ref="AQ130:AQ193" si="19">AO130/$I130*100</f>
        <v>216894.8811083319</v>
      </c>
      <c r="AR130" s="34">
        <f t="shared" ref="AR130:AR193" si="20">AP130/$I130*100</f>
        <v>504195.30573478329</v>
      </c>
      <c r="AS130" s="35">
        <v>102.87</v>
      </c>
      <c r="AT130" s="35">
        <v>85.7</v>
      </c>
      <c r="AU130" s="34">
        <v>52.96</v>
      </c>
      <c r="AV130" s="34">
        <v>50.329072600000003</v>
      </c>
      <c r="AW130" s="34"/>
      <c r="AX130" s="34">
        <v>92.072744418027739</v>
      </c>
      <c r="AY130" s="34">
        <v>6114.01031607</v>
      </c>
      <c r="AZ130" s="34">
        <v>2049.4876617999998</v>
      </c>
      <c r="BA130" s="34">
        <f t="shared" si="15"/>
        <v>331.32170737833337</v>
      </c>
      <c r="BB130" s="34">
        <f t="shared" si="16"/>
        <v>111.0629057287691</v>
      </c>
      <c r="BC130" s="34">
        <v>30306.151666666672</v>
      </c>
      <c r="BD130" s="34">
        <f t="shared" si="17"/>
        <v>1642.3076500009888</v>
      </c>
      <c r="BE130" s="34">
        <v>1113897.5</v>
      </c>
    </row>
    <row r="131" spans="1:57" x14ac:dyDescent="0.25">
      <c r="A131" s="27">
        <v>37895</v>
      </c>
      <c r="B131" s="16">
        <v>2003</v>
      </c>
      <c r="C131" s="16">
        <v>10</v>
      </c>
      <c r="D131" s="35"/>
      <c r="E131" s="34"/>
      <c r="F131" s="35">
        <v>69.12</v>
      </c>
      <c r="G131" s="34"/>
      <c r="H131" s="34">
        <v>100.51840448742703</v>
      </c>
      <c r="I131" s="34">
        <v>18.561928930799283</v>
      </c>
      <c r="J131" s="34">
        <v>17.143335637128349</v>
      </c>
      <c r="K131" s="34">
        <f t="shared" si="13"/>
        <v>92.357511447438512</v>
      </c>
      <c r="L131" s="34">
        <v>7043.96</v>
      </c>
      <c r="M131" s="34">
        <v>69.541686990459382</v>
      </c>
      <c r="N131" s="34">
        <v>2441.1941980000001</v>
      </c>
      <c r="O131" s="34">
        <v>947.32760499999995</v>
      </c>
      <c r="P131" s="34">
        <v>1439.5991059999999</v>
      </c>
      <c r="Q131" s="34">
        <v>264.288139</v>
      </c>
      <c r="R131" s="34">
        <v>607.070695</v>
      </c>
      <c r="S131" s="34">
        <v>43.657333999999999</v>
      </c>
      <c r="T131" s="34">
        <v>250.85529</v>
      </c>
      <c r="U131" s="34">
        <v>208.62120999999999</v>
      </c>
      <c r="V131" s="34">
        <v>64.081588999999994</v>
      </c>
      <c r="W131" s="34">
        <v>1.0248489999999999</v>
      </c>
      <c r="X131" s="34">
        <v>69.362156332331722</v>
      </c>
      <c r="Y131" s="34">
        <v>74.52706516525312</v>
      </c>
      <c r="Z131" s="34">
        <f t="shared" si="18"/>
        <v>93.069754160493304</v>
      </c>
      <c r="AA131" s="34">
        <f>N131/$X131</f>
        <v>35.194900606947947</v>
      </c>
      <c r="AB131" s="34">
        <f>O131/$X131</f>
        <v>13.657701188831451</v>
      </c>
      <c r="AC131" s="34">
        <f>P131/$Y131</f>
        <v>19.316460440350021</v>
      </c>
      <c r="AD131" s="34">
        <f>Q131/$Y131</f>
        <v>3.5462034955217785</v>
      </c>
      <c r="AE131" s="34">
        <f>R131/$Y131</f>
        <v>8.1456406964893553</v>
      </c>
      <c r="AF131" s="34">
        <f t="shared" ref="AF131:AF194" si="21">U131/$Y131</f>
        <v>2.7992677497418188</v>
      </c>
      <c r="AG131" s="34">
        <v>205.3</v>
      </c>
      <c r="AH131" s="34">
        <f t="shared" si="14"/>
        <v>11.060272925587574</v>
      </c>
      <c r="AI131" s="34">
        <v>1397.585</v>
      </c>
      <c r="AJ131" s="34">
        <f t="shared" si="12"/>
        <v>75.29309077792162</v>
      </c>
      <c r="AK131" s="34">
        <v>509.63</v>
      </c>
      <c r="AL131" s="34">
        <v>6906.96</v>
      </c>
      <c r="AM131" s="34">
        <v>11676</v>
      </c>
      <c r="AN131" s="34">
        <v>102.94050935515369</v>
      </c>
      <c r="AO131" s="34">
        <v>43304.093999999997</v>
      </c>
      <c r="AP131" s="34">
        <v>97169.050999999992</v>
      </c>
      <c r="AQ131" s="34">
        <f t="shared" si="19"/>
        <v>233295.22573565476</v>
      </c>
      <c r="AR131" s="34">
        <f t="shared" si="20"/>
        <v>523485.73988326255</v>
      </c>
      <c r="AS131" s="35">
        <v>105.06</v>
      </c>
      <c r="AT131" s="35">
        <v>90</v>
      </c>
      <c r="AU131" s="34">
        <v>50.97</v>
      </c>
      <c r="AV131" s="34">
        <v>50.370892699999999</v>
      </c>
      <c r="AW131" s="34"/>
      <c r="AX131" s="34">
        <v>94.137506200342528</v>
      </c>
      <c r="AY131" s="34">
        <v>6281.7831848900005</v>
      </c>
      <c r="AZ131" s="34">
        <v>1920.79105308</v>
      </c>
      <c r="BA131" s="34">
        <f t="shared" si="15"/>
        <v>338.42297362031246</v>
      </c>
      <c r="BB131" s="34">
        <f t="shared" si="16"/>
        <v>103.48014262100131</v>
      </c>
      <c r="BC131" s="34">
        <v>30206.1845483871</v>
      </c>
      <c r="BD131" s="34">
        <f t="shared" si="17"/>
        <v>1627.3192652013031</v>
      </c>
      <c r="BE131" s="34">
        <v>1174286</v>
      </c>
    </row>
    <row r="132" spans="1:57" x14ac:dyDescent="0.25">
      <c r="A132" s="27">
        <v>37926</v>
      </c>
      <c r="B132" s="16">
        <v>2003</v>
      </c>
      <c r="C132" s="16">
        <v>11</v>
      </c>
      <c r="D132" s="35"/>
      <c r="E132" s="34"/>
      <c r="F132" s="35">
        <v>67.44</v>
      </c>
      <c r="G132" s="34"/>
      <c r="H132" s="34">
        <v>99.649938179174569</v>
      </c>
      <c r="I132" s="34">
        <v>18.607696279342996</v>
      </c>
      <c r="J132" s="34">
        <v>17.729004220120789</v>
      </c>
      <c r="K132" s="34">
        <f t="shared" si="13"/>
        <v>95.277803087329673</v>
      </c>
      <c r="L132" s="34">
        <v>6892</v>
      </c>
      <c r="M132" s="34">
        <v>69.865373909694384</v>
      </c>
      <c r="N132" s="34">
        <v>2453.730904</v>
      </c>
      <c r="O132" s="34">
        <v>981.53450299999997</v>
      </c>
      <c r="P132" s="34">
        <v>1336.2258019999999</v>
      </c>
      <c r="Q132" s="34">
        <v>252.81601000000001</v>
      </c>
      <c r="R132" s="34">
        <v>515.97605699999997</v>
      </c>
      <c r="S132" s="34">
        <v>54.100537000000003</v>
      </c>
      <c r="T132" s="34">
        <v>248.761943</v>
      </c>
      <c r="U132" s="34">
        <v>194.97810200000001</v>
      </c>
      <c r="V132" s="34">
        <v>68.580274000000003</v>
      </c>
      <c r="W132" s="34">
        <v>1.0128790000000001</v>
      </c>
      <c r="X132" s="34">
        <v>70.532242843680535</v>
      </c>
      <c r="Y132" s="34">
        <v>74.285765376858876</v>
      </c>
      <c r="Z132" s="34">
        <f t="shared" si="18"/>
        <v>94.947184680488434</v>
      </c>
      <c r="AA132" s="34">
        <f>N132/$X132</f>
        <v>34.788783187260385</v>
      </c>
      <c r="AB132" s="34">
        <f>O132/$X132</f>
        <v>13.916110752005419</v>
      </c>
      <c r="AC132" s="34">
        <f>P132/$Y132</f>
        <v>17.987642655644688</v>
      </c>
      <c r="AD132" s="34">
        <f>Q132/$Y132</f>
        <v>3.4032901016424875</v>
      </c>
      <c r="AE132" s="34">
        <f>R132/$Y132</f>
        <v>6.9458267594390861</v>
      </c>
      <c r="AF132" s="34">
        <f t="shared" si="21"/>
        <v>2.624703414050555</v>
      </c>
      <c r="AG132" s="34">
        <v>203</v>
      </c>
      <c r="AH132" s="34">
        <f t="shared" si="14"/>
        <v>10.909464393255217</v>
      </c>
      <c r="AI132" s="34">
        <v>1402.05</v>
      </c>
      <c r="AJ132" s="34">
        <f t="shared" si="12"/>
        <v>75.347854938736347</v>
      </c>
      <c r="AK132" s="34">
        <v>464.31799999999998</v>
      </c>
      <c r="AL132" s="34">
        <v>6833.97</v>
      </c>
      <c r="AM132" s="34">
        <v>12241</v>
      </c>
      <c r="AN132" s="34">
        <v>103.7306262347935</v>
      </c>
      <c r="AO132" s="34">
        <v>45564.645000000004</v>
      </c>
      <c r="AP132" s="34">
        <v>99081.239000000001</v>
      </c>
      <c r="AQ132" s="34">
        <f t="shared" si="19"/>
        <v>244869.88779251941</v>
      </c>
      <c r="AR132" s="34">
        <f t="shared" si="20"/>
        <v>532474.50685227104</v>
      </c>
      <c r="AS132" s="35">
        <v>101.95</v>
      </c>
      <c r="AT132" s="35">
        <v>84.6</v>
      </c>
      <c r="AU132" s="34">
        <v>49.72</v>
      </c>
      <c r="AV132" s="34">
        <v>49.317727699999999</v>
      </c>
      <c r="AW132" s="34"/>
      <c r="AX132" s="34">
        <v>92.411691854904291</v>
      </c>
      <c r="AY132" s="34">
        <v>6392.0017183399996</v>
      </c>
      <c r="AZ132" s="34">
        <v>2003.15505115</v>
      </c>
      <c r="BA132" s="34">
        <f t="shared" si="15"/>
        <v>343.51386772343051</v>
      </c>
      <c r="BB132" s="34">
        <f t="shared" si="16"/>
        <v>107.65196406251358</v>
      </c>
      <c r="BC132" s="34">
        <v>30343.507193333331</v>
      </c>
      <c r="BD132" s="34">
        <f t="shared" si="17"/>
        <v>1630.69660735051</v>
      </c>
      <c r="BE132" s="34">
        <v>1088776</v>
      </c>
    </row>
    <row r="133" spans="1:57" x14ac:dyDescent="0.25">
      <c r="A133" s="27">
        <v>37956</v>
      </c>
      <c r="B133" s="16">
        <v>2003</v>
      </c>
      <c r="C133" s="16">
        <v>12</v>
      </c>
      <c r="D133" s="35"/>
      <c r="E133" s="34"/>
      <c r="F133" s="35">
        <v>64.81</v>
      </c>
      <c r="G133" s="34"/>
      <c r="H133" s="34">
        <v>93.455076846640537</v>
      </c>
      <c r="I133" s="34">
        <v>18.646925435237605</v>
      </c>
      <c r="J133" s="34">
        <v>18.341879901100654</v>
      </c>
      <c r="K133" s="34">
        <f t="shared" si="13"/>
        <v>98.364097420797862</v>
      </c>
      <c r="L133" s="34">
        <v>7107.56</v>
      </c>
      <c r="M133" s="34">
        <v>66.601366877273364</v>
      </c>
      <c r="N133" s="34">
        <v>2461.72732</v>
      </c>
      <c r="O133" s="34">
        <v>899.06723799999997</v>
      </c>
      <c r="P133" s="34">
        <v>1508.2864360000001</v>
      </c>
      <c r="Q133" s="34">
        <v>375.04597000000001</v>
      </c>
      <c r="R133" s="34">
        <v>571.91420300000004</v>
      </c>
      <c r="S133" s="34">
        <v>41.259058000000003</v>
      </c>
      <c r="T133" s="34">
        <v>232.45222999999999</v>
      </c>
      <c r="U133" s="34">
        <v>216.002646</v>
      </c>
      <c r="V133" s="34">
        <v>70.111000000000004</v>
      </c>
      <c r="W133" s="34">
        <v>1.5013289999999999</v>
      </c>
      <c r="X133" s="34">
        <v>71.836244152721321</v>
      </c>
      <c r="Y133" s="34">
        <v>77.494106165277174</v>
      </c>
      <c r="Z133" s="34">
        <f t="shared" si="18"/>
        <v>92.698977648069217</v>
      </c>
      <c r="AA133" s="34">
        <f>N133/$X133</f>
        <v>34.268597266394586</v>
      </c>
      <c r="AB133" s="34">
        <f>O133/$X133</f>
        <v>12.515510082746179</v>
      </c>
      <c r="AC133" s="34">
        <f>P133/$Y133</f>
        <v>19.463240633851182</v>
      </c>
      <c r="AD133" s="34">
        <f>Q133/$Y133</f>
        <v>4.8396708931658994</v>
      </c>
      <c r="AE133" s="34">
        <f>R133/$Y133</f>
        <v>7.3800993559463484</v>
      </c>
      <c r="AF133" s="34">
        <f t="shared" si="21"/>
        <v>2.7873428921073797</v>
      </c>
      <c r="AG133" s="34">
        <v>304.3</v>
      </c>
      <c r="AH133" s="34">
        <f t="shared" si="14"/>
        <v>16.319044180063916</v>
      </c>
      <c r="AI133" s="34">
        <v>1776.9469999999999</v>
      </c>
      <c r="AJ133" s="34">
        <f t="shared" si="12"/>
        <v>95.294369367834463</v>
      </c>
      <c r="AK133" s="34">
        <v>442.87</v>
      </c>
      <c r="AL133" s="34">
        <v>7107.56</v>
      </c>
      <c r="AM133" s="34">
        <v>12655</v>
      </c>
      <c r="AN133" s="34">
        <v>108.13498636623504</v>
      </c>
      <c r="AO133" s="34">
        <v>48951.595000000001</v>
      </c>
      <c r="AP133" s="34">
        <v>101907.399</v>
      </c>
      <c r="AQ133" s="34">
        <f t="shared" si="19"/>
        <v>262518.3179394005</v>
      </c>
      <c r="AR133" s="34">
        <f t="shared" si="20"/>
        <v>546510.46551311249</v>
      </c>
      <c r="AS133" s="35">
        <v>99.74</v>
      </c>
      <c r="AT133" s="35">
        <v>77.900000000000006</v>
      </c>
      <c r="AU133" s="34">
        <v>49.41</v>
      </c>
      <c r="AV133" s="34">
        <v>50.180939600000002</v>
      </c>
      <c r="AW133" s="34"/>
      <c r="AX133" s="34">
        <v>93.716216970028441</v>
      </c>
      <c r="AY133" s="34">
        <v>6750.3656637200002</v>
      </c>
      <c r="AZ133" s="34">
        <v>2081.194027</v>
      </c>
      <c r="BA133" s="34">
        <f t="shared" si="15"/>
        <v>362.00958099846582</v>
      </c>
      <c r="BB133" s="34">
        <f t="shared" si="16"/>
        <v>111.61057270423309</v>
      </c>
      <c r="BC133" s="34">
        <v>30725.041545161279</v>
      </c>
      <c r="BD133" s="34">
        <f t="shared" si="17"/>
        <v>1647.7269484383376</v>
      </c>
      <c r="BE133" s="34">
        <v>1217320</v>
      </c>
    </row>
    <row r="134" spans="1:57" x14ac:dyDescent="0.25">
      <c r="A134" s="27">
        <v>37987</v>
      </c>
      <c r="B134" s="16">
        <v>2004</v>
      </c>
      <c r="C134" s="16">
        <v>1</v>
      </c>
      <c r="D134" s="34">
        <v>92.627506026910524</v>
      </c>
      <c r="E134" s="34"/>
      <c r="F134" s="34">
        <v>63.9</v>
      </c>
      <c r="G134" s="34"/>
      <c r="H134" s="34">
        <v>95.189362851426907</v>
      </c>
      <c r="I134" s="34">
        <v>18.725383747026822</v>
      </c>
      <c r="J134" s="34">
        <v>19.006305873004056</v>
      </c>
      <c r="K134" s="34">
        <f t="shared" si="13"/>
        <v>101.50022092883324</v>
      </c>
      <c r="L134" s="34">
        <v>7639.26</v>
      </c>
      <c r="M134" s="34">
        <v>65.669840267304039</v>
      </c>
      <c r="N134" s="34">
        <v>2322.450679</v>
      </c>
      <c r="O134" s="34">
        <v>858.53825700000004</v>
      </c>
      <c r="P134" s="34">
        <v>1608.575067</v>
      </c>
      <c r="Q134" s="34">
        <v>507.07097900000002</v>
      </c>
      <c r="R134" s="34">
        <v>592.40438500000005</v>
      </c>
      <c r="S134" s="34">
        <v>58.417358999999998</v>
      </c>
      <c r="T134" s="34">
        <v>228.114913</v>
      </c>
      <c r="U134" s="34">
        <v>163.01275000000001</v>
      </c>
      <c r="V134" s="34">
        <v>52.541995</v>
      </c>
      <c r="W134" s="34">
        <v>7.0126860000000004</v>
      </c>
      <c r="X134" s="34">
        <v>73.984189986067122</v>
      </c>
      <c r="Y134" s="34">
        <v>78.603998686132485</v>
      </c>
      <c r="Z134" s="34">
        <f t="shared" si="18"/>
        <v>94.122679790741486</v>
      </c>
      <c r="AA134" s="34">
        <f>N134/$X134</f>
        <v>31.391175323232833</v>
      </c>
      <c r="AB134" s="34">
        <f>O134/$X134</f>
        <v>11.604347593204468</v>
      </c>
      <c r="AC134" s="34">
        <f>P134/$Y134</f>
        <v>20.464290543577508</v>
      </c>
      <c r="AD134" s="34">
        <f>Q134/$Y134</f>
        <v>6.4509565349817093</v>
      </c>
      <c r="AE134" s="34">
        <f>R134/$Y134</f>
        <v>7.5365680487259175</v>
      </c>
      <c r="AF134" s="34">
        <f t="shared" si="21"/>
        <v>2.0738480576657881</v>
      </c>
      <c r="AG134" s="34">
        <v>182.4</v>
      </c>
      <c r="AH134" s="34">
        <f t="shared" si="14"/>
        <v>9.740788357886716</v>
      </c>
      <c r="AI134" s="34">
        <v>1387.048</v>
      </c>
      <c r="AJ134" s="34">
        <f t="shared" si="12"/>
        <v>74.073141503454238</v>
      </c>
      <c r="AK134" s="34">
        <v>465.08600000000001</v>
      </c>
      <c r="AL134" s="34">
        <v>7620.56</v>
      </c>
      <c r="AM134" s="34">
        <v>16205</v>
      </c>
      <c r="AN134" s="34">
        <v>106.80527838906384</v>
      </c>
      <c r="AO134" s="34">
        <v>49733.817999999999</v>
      </c>
      <c r="AP134" s="34">
        <v>104838.243</v>
      </c>
      <c r="AQ134" s="34">
        <f t="shared" si="19"/>
        <v>265595.72114454868</v>
      </c>
      <c r="AR134" s="34">
        <f t="shared" si="20"/>
        <v>559872.33381343121</v>
      </c>
      <c r="AS134" s="35">
        <v>98.59</v>
      </c>
      <c r="AT134" s="35">
        <v>76.8</v>
      </c>
      <c r="AU134" s="34">
        <v>55.980725623582764</v>
      </c>
      <c r="AV134" s="34">
        <v>57.728057315759635</v>
      </c>
      <c r="AW134" s="34"/>
      <c r="AX134" s="34">
        <v>95.628627987502341</v>
      </c>
      <c r="AY134" s="34">
        <v>7157.8774711800006</v>
      </c>
      <c r="AZ134" s="34">
        <v>2489.7223128700002</v>
      </c>
      <c r="BA134" s="34">
        <f t="shared" si="15"/>
        <v>382.25531545202716</v>
      </c>
      <c r="BB134" s="34">
        <f t="shared" si="16"/>
        <v>132.95974846258162</v>
      </c>
      <c r="BC134" s="34">
        <v>30378.876190322582</v>
      </c>
      <c r="BD134" s="34">
        <f t="shared" si="17"/>
        <v>1622.3366421073256</v>
      </c>
      <c r="BE134" s="34">
        <v>1113413.75</v>
      </c>
    </row>
    <row r="135" spans="1:57" x14ac:dyDescent="0.25">
      <c r="A135" s="27">
        <v>38018</v>
      </c>
      <c r="B135" s="16">
        <v>2004</v>
      </c>
      <c r="C135" s="16">
        <v>2</v>
      </c>
      <c r="D135" s="34">
        <v>90.186179316559588</v>
      </c>
      <c r="E135" s="34"/>
      <c r="F135" s="34">
        <v>62.75</v>
      </c>
      <c r="G135" s="34"/>
      <c r="H135" s="34">
        <v>90.878380635084696</v>
      </c>
      <c r="I135" s="34">
        <v>18.743690686444307</v>
      </c>
      <c r="J135" s="34">
        <v>19.622045459035231</v>
      </c>
      <c r="K135" s="34">
        <f t="shared" si="13"/>
        <v>104.68613565644338</v>
      </c>
      <c r="L135" s="34">
        <v>7027.54</v>
      </c>
      <c r="M135" s="34">
        <v>67.104843171392588</v>
      </c>
      <c r="N135" s="34">
        <v>2395.0351390000001</v>
      </c>
      <c r="O135" s="34">
        <v>940.540346</v>
      </c>
      <c r="P135" s="34">
        <v>1363.7314309999999</v>
      </c>
      <c r="Q135" s="34">
        <v>303.02973700000001</v>
      </c>
      <c r="R135" s="34">
        <v>556.00362900000005</v>
      </c>
      <c r="S135" s="34">
        <v>44.850202000000003</v>
      </c>
      <c r="T135" s="34">
        <v>223.09958900000001</v>
      </c>
      <c r="U135" s="34">
        <v>155.900925</v>
      </c>
      <c r="V135" s="34">
        <v>72.420495000000003</v>
      </c>
      <c r="W135" s="34">
        <v>8.4268540000000005</v>
      </c>
      <c r="X135" s="34">
        <v>74.861838536027506</v>
      </c>
      <c r="Y135" s="34">
        <v>78.035299981454628</v>
      </c>
      <c r="Z135" s="34">
        <f t="shared" si="18"/>
        <v>95.933300126761466</v>
      </c>
      <c r="AA135" s="34">
        <f>N135/$X135</f>
        <v>31.992737365745853</v>
      </c>
      <c r="AB135" s="34">
        <f>O135/$X135</f>
        <v>12.563682169619197</v>
      </c>
      <c r="AC135" s="34">
        <f>P135/$Y135</f>
        <v>17.475827366898002</v>
      </c>
      <c r="AD135" s="34">
        <f>Q135/$Y135</f>
        <v>3.8832392144582788</v>
      </c>
      <c r="AE135" s="34">
        <f>R135/$Y135</f>
        <v>7.1250271240340757</v>
      </c>
      <c r="AF135" s="34">
        <f t="shared" si="21"/>
        <v>1.9978256639886105</v>
      </c>
      <c r="AG135" s="34">
        <v>176.7</v>
      </c>
      <c r="AH135" s="34">
        <f t="shared" si="14"/>
        <v>9.4271722125564015</v>
      </c>
      <c r="AI135" s="34">
        <v>1396.4860000000001</v>
      </c>
      <c r="AJ135" s="34">
        <f t="shared" si="12"/>
        <v>74.504323794137179</v>
      </c>
      <c r="AK135" s="34">
        <v>444.54700000000003</v>
      </c>
      <c r="AL135" s="34">
        <v>6846.54</v>
      </c>
      <c r="AM135" s="34">
        <v>14022</v>
      </c>
      <c r="AN135" s="34">
        <v>108.47445634475194</v>
      </c>
      <c r="AO135" s="34">
        <v>50338.248999999996</v>
      </c>
      <c r="AP135" s="34">
        <v>105712.855</v>
      </c>
      <c r="AQ135" s="34">
        <f t="shared" si="19"/>
        <v>268561.0312402632</v>
      </c>
      <c r="AR135" s="34">
        <f t="shared" si="20"/>
        <v>563991.67468364688</v>
      </c>
      <c r="AS135" s="35">
        <v>99.45</v>
      </c>
      <c r="AT135" s="35">
        <v>74</v>
      </c>
      <c r="AU135" s="34">
        <v>59.961368653421637</v>
      </c>
      <c r="AV135" s="34">
        <v>59.834223973509928</v>
      </c>
      <c r="AW135" s="34"/>
      <c r="AX135" s="34">
        <v>96.415520436918115</v>
      </c>
      <c r="AY135" s="34">
        <v>6354.0326320700005</v>
      </c>
      <c r="AZ135" s="34">
        <v>2153.59351057</v>
      </c>
      <c r="BA135" s="34">
        <f t="shared" si="15"/>
        <v>338.99581135668888</v>
      </c>
      <c r="BB135" s="34">
        <f t="shared" si="16"/>
        <v>114.89698302199942</v>
      </c>
      <c r="BC135" s="34">
        <v>30484.79650344827</v>
      </c>
      <c r="BD135" s="34">
        <f t="shared" si="17"/>
        <v>1626.4030928282066</v>
      </c>
      <c r="BE135" s="34">
        <v>1084766.75</v>
      </c>
    </row>
    <row r="136" spans="1:57" x14ac:dyDescent="0.25">
      <c r="A136" s="27">
        <v>38047</v>
      </c>
      <c r="B136" s="16">
        <v>2004</v>
      </c>
      <c r="C136" s="16">
        <v>3</v>
      </c>
      <c r="D136" s="34">
        <v>101.88329804238073</v>
      </c>
      <c r="E136" s="34"/>
      <c r="F136" s="34">
        <v>70.63</v>
      </c>
      <c r="G136" s="34"/>
      <c r="H136" s="34">
        <v>107.14413402465563</v>
      </c>
      <c r="I136" s="34">
        <v>18.856147600008853</v>
      </c>
      <c r="J136" s="34">
        <v>19.785288046959771</v>
      </c>
      <c r="K136" s="34">
        <f t="shared" si="13"/>
        <v>104.92752001448314</v>
      </c>
      <c r="L136" s="34">
        <v>7688.99</v>
      </c>
      <c r="M136" s="34">
        <v>71.039879533712707</v>
      </c>
      <c r="N136" s="34">
        <v>2657.5737429999999</v>
      </c>
      <c r="O136" s="34">
        <v>883.87464599999998</v>
      </c>
      <c r="P136" s="34">
        <v>1690.0581629999999</v>
      </c>
      <c r="Q136" s="34">
        <v>340.167822</v>
      </c>
      <c r="R136" s="34">
        <v>710.416246</v>
      </c>
      <c r="S136" s="34">
        <v>39.959885</v>
      </c>
      <c r="T136" s="34">
        <v>308.03550899999999</v>
      </c>
      <c r="U136" s="34">
        <v>197.97370000000001</v>
      </c>
      <c r="V136" s="34">
        <v>81.511212</v>
      </c>
      <c r="W136" s="34">
        <v>11.993789</v>
      </c>
      <c r="X136" s="34">
        <v>78.054253482143224</v>
      </c>
      <c r="Y136" s="34">
        <v>78.918299914207793</v>
      </c>
      <c r="Z136" s="34">
        <f t="shared" si="18"/>
        <v>98.905138056694227</v>
      </c>
      <c r="AA136" s="34">
        <f>N136/$X136</f>
        <v>34.047776058840704</v>
      </c>
      <c r="AB136" s="34">
        <f>O136/$X136</f>
        <v>11.323849842497147</v>
      </c>
      <c r="AC136" s="34">
        <f>P136/$Y136</f>
        <v>21.415288530508953</v>
      </c>
      <c r="AD136" s="34">
        <f>Q136/$Y136</f>
        <v>4.3103794984154113</v>
      </c>
      <c r="AE136" s="34">
        <f>R136/$Y136</f>
        <v>9.0019202995033414</v>
      </c>
      <c r="AF136" s="34">
        <f t="shared" si="21"/>
        <v>2.508590532426795</v>
      </c>
      <c r="AG136" s="34">
        <v>206.4</v>
      </c>
      <c r="AH136" s="34">
        <f t="shared" si="14"/>
        <v>10.946032263764371</v>
      </c>
      <c r="AI136" s="34">
        <v>1451.252</v>
      </c>
      <c r="AJ136" s="34">
        <f t="shared" si="12"/>
        <v>76.964395420797331</v>
      </c>
      <c r="AK136" s="34">
        <v>517.96500000000003</v>
      </c>
      <c r="AL136" s="34">
        <v>7544.99</v>
      </c>
      <c r="AM136" s="34">
        <v>17259</v>
      </c>
      <c r="AN136" s="34">
        <v>105.87704391063187</v>
      </c>
      <c r="AO136" s="34">
        <v>50116.149999999994</v>
      </c>
      <c r="AP136" s="34">
        <v>105130.791</v>
      </c>
      <c r="AQ136" s="34">
        <f t="shared" si="19"/>
        <v>265781.48974595667</v>
      </c>
      <c r="AR136" s="34">
        <f t="shared" si="20"/>
        <v>557541.19680284336</v>
      </c>
      <c r="AS136" s="35">
        <v>111.98</v>
      </c>
      <c r="AT136" s="35">
        <v>86.9</v>
      </c>
      <c r="AU136" s="34">
        <v>57.004429678848282</v>
      </c>
      <c r="AV136" s="34">
        <v>56.723583192137312</v>
      </c>
      <c r="AW136" s="34"/>
      <c r="AX136" s="34">
        <v>97.491537624546311</v>
      </c>
      <c r="AY136" s="34">
        <v>6610.0828371400003</v>
      </c>
      <c r="AZ136" s="34">
        <v>2301.8862339399998</v>
      </c>
      <c r="BA136" s="34">
        <f t="shared" si="15"/>
        <v>350.55319768163548</v>
      </c>
      <c r="BB136" s="34">
        <f t="shared" si="16"/>
        <v>122.07616755921654</v>
      </c>
      <c r="BC136" s="34">
        <v>30816.393158064515</v>
      </c>
      <c r="BD136" s="34">
        <f t="shared" si="17"/>
        <v>1634.2889232607642</v>
      </c>
      <c r="BE136" s="34">
        <v>1239671</v>
      </c>
    </row>
    <row r="137" spans="1:57" x14ac:dyDescent="0.25">
      <c r="A137" s="27">
        <v>38078</v>
      </c>
      <c r="B137" s="16">
        <v>2004</v>
      </c>
      <c r="C137" s="16">
        <v>4</v>
      </c>
      <c r="D137" s="34">
        <v>102.5674302511826</v>
      </c>
      <c r="E137" s="34"/>
      <c r="F137" s="34">
        <v>66.069999999999993</v>
      </c>
      <c r="G137" s="34"/>
      <c r="H137" s="34">
        <v>91.757400748277632</v>
      </c>
      <c r="I137" s="34">
        <v>19.016987139176752</v>
      </c>
      <c r="J137" s="34">
        <v>19.832542480306351</v>
      </c>
      <c r="K137" s="34">
        <f t="shared" si="13"/>
        <v>104.28856230043652</v>
      </c>
      <c r="L137" s="34">
        <v>7093.91</v>
      </c>
      <c r="M137" s="34">
        <v>68.392055548120055</v>
      </c>
      <c r="N137" s="34">
        <v>3039.7478639999999</v>
      </c>
      <c r="O137" s="34">
        <v>1015.6805869999999</v>
      </c>
      <c r="P137" s="34">
        <v>1650.8768689999999</v>
      </c>
      <c r="Q137" s="34">
        <v>372.90236099999998</v>
      </c>
      <c r="R137" s="34">
        <v>628.98888099999999</v>
      </c>
      <c r="S137" s="34">
        <v>67.969772000000006</v>
      </c>
      <c r="T137" s="34">
        <v>302.19236100000001</v>
      </c>
      <c r="U137" s="34">
        <v>178.64831000000001</v>
      </c>
      <c r="V137" s="34">
        <v>87.162645999999995</v>
      </c>
      <c r="W137" s="34">
        <v>13.012537999999999</v>
      </c>
      <c r="X137" s="34">
        <v>78.598357950380546</v>
      </c>
      <c r="Y137" s="34">
        <v>80.387477768037527</v>
      </c>
      <c r="Z137" s="34">
        <f t="shared" si="18"/>
        <v>97.774379956515631</v>
      </c>
      <c r="AA137" s="34">
        <f>N137/$X137</f>
        <v>38.674444902767625</v>
      </c>
      <c r="AB137" s="34">
        <f>O137/$X137</f>
        <v>12.922414837740034</v>
      </c>
      <c r="AC137" s="34">
        <f>P137/$Y137</f>
        <v>20.536492931942654</v>
      </c>
      <c r="AD137" s="34">
        <f>Q137/$Y137</f>
        <v>4.638811558138821</v>
      </c>
      <c r="AE137" s="34">
        <f>R137/$Y137</f>
        <v>7.8244634421169659</v>
      </c>
      <c r="AF137" s="34">
        <f t="shared" si="21"/>
        <v>2.2223400330521565</v>
      </c>
      <c r="AG137" s="34">
        <v>233.1</v>
      </c>
      <c r="AH137" s="34">
        <f t="shared" si="14"/>
        <v>12.25746214655593</v>
      </c>
      <c r="AI137" s="34">
        <v>1468.2860000000001</v>
      </c>
      <c r="AJ137" s="34">
        <f t="shared" si="12"/>
        <v>77.209180889395199</v>
      </c>
      <c r="AK137" s="34">
        <v>413.57900000000001</v>
      </c>
      <c r="AL137" s="34">
        <v>7011.91</v>
      </c>
      <c r="AM137" s="34">
        <v>17805</v>
      </c>
      <c r="AN137" s="34">
        <v>102.85813913678139</v>
      </c>
      <c r="AO137" s="34">
        <v>51651.482000000004</v>
      </c>
      <c r="AP137" s="34">
        <v>107904.25599999999</v>
      </c>
      <c r="AQ137" s="34">
        <f t="shared" si="19"/>
        <v>271607.07225590525</v>
      </c>
      <c r="AR137" s="34">
        <f t="shared" si="20"/>
        <v>567409.83842654678</v>
      </c>
      <c r="AS137" s="35">
        <v>107.36</v>
      </c>
      <c r="AT137" s="35">
        <v>82.2</v>
      </c>
      <c r="AU137" s="34">
        <v>51.361111111111107</v>
      </c>
      <c r="AV137" s="34">
        <v>49.95964569444444</v>
      </c>
      <c r="AW137" s="34"/>
      <c r="AX137" s="34">
        <v>94.858090577951955</v>
      </c>
      <c r="AY137" s="34">
        <v>7044.4708566699992</v>
      </c>
      <c r="AZ137" s="34">
        <v>2298.4529828099999</v>
      </c>
      <c r="BA137" s="34">
        <f t="shared" si="15"/>
        <v>370.43043701479598</v>
      </c>
      <c r="BB137" s="34">
        <f t="shared" si="16"/>
        <v>120.86315071828461</v>
      </c>
      <c r="BC137" s="34">
        <v>31165.90492666667</v>
      </c>
      <c r="BD137" s="34">
        <f t="shared" si="17"/>
        <v>1638.8455594241857</v>
      </c>
      <c r="BE137" s="34">
        <v>1110502</v>
      </c>
    </row>
    <row r="138" spans="1:57" x14ac:dyDescent="0.25">
      <c r="A138" s="27">
        <v>38108</v>
      </c>
      <c r="B138" s="16">
        <v>2004</v>
      </c>
      <c r="C138" s="16">
        <v>5</v>
      </c>
      <c r="D138" s="34">
        <v>109.87750394051662</v>
      </c>
      <c r="E138" s="34"/>
      <c r="F138" s="34">
        <v>68.75</v>
      </c>
      <c r="G138" s="34"/>
      <c r="H138" s="34">
        <v>93.295423724847836</v>
      </c>
      <c r="I138" s="34">
        <v>19.156904461867523</v>
      </c>
      <c r="J138" s="34">
        <v>19.924187441948199</v>
      </c>
      <c r="K138" s="34">
        <f t="shared" si="13"/>
        <v>104.00525555476867</v>
      </c>
      <c r="L138" s="34">
        <v>7543.25</v>
      </c>
      <c r="M138" s="34">
        <v>68.917114461902372</v>
      </c>
      <c r="N138" s="34">
        <v>3394.3957730000002</v>
      </c>
      <c r="O138" s="34">
        <v>1199.5567169999999</v>
      </c>
      <c r="P138" s="34">
        <v>1792.15734</v>
      </c>
      <c r="Q138" s="34">
        <v>336.76489600000002</v>
      </c>
      <c r="R138" s="34">
        <v>695.37678200000005</v>
      </c>
      <c r="S138" s="34">
        <v>130.61078499999999</v>
      </c>
      <c r="T138" s="34">
        <v>303.344987</v>
      </c>
      <c r="U138" s="34">
        <v>201.907342</v>
      </c>
      <c r="V138" s="34">
        <v>109.697283</v>
      </c>
      <c r="W138" s="34">
        <v>14.455265000000001</v>
      </c>
      <c r="X138" s="34">
        <v>77.700699162385945</v>
      </c>
      <c r="Y138" s="34">
        <v>81.743280000121288</v>
      </c>
      <c r="Z138" s="34">
        <f t="shared" si="18"/>
        <v>95.054540461638751</v>
      </c>
      <c r="AA138" s="34">
        <f>N138/$X138</f>
        <v>43.685524192080756</v>
      </c>
      <c r="AB138" s="34">
        <f>O138/$X138</f>
        <v>15.438171469899618</v>
      </c>
      <c r="AC138" s="34">
        <f>P138/$Y138</f>
        <v>21.92421615571752</v>
      </c>
      <c r="AD138" s="34">
        <f>Q138/$Y138</f>
        <v>4.1197869231513629</v>
      </c>
      <c r="AE138" s="34">
        <f>R138/$Y138</f>
        <v>8.5068372837371857</v>
      </c>
      <c r="AF138" s="34">
        <f t="shared" si="21"/>
        <v>2.4700176210166807</v>
      </c>
      <c r="AG138" s="34">
        <v>246.8</v>
      </c>
      <c r="AH138" s="34">
        <f t="shared" si="14"/>
        <v>12.88308351128774</v>
      </c>
      <c r="AI138" s="34">
        <v>1461.202</v>
      </c>
      <c r="AJ138" s="34">
        <f t="shared" si="12"/>
        <v>76.275475659889253</v>
      </c>
      <c r="AK138" s="34">
        <v>446.04300000000001</v>
      </c>
      <c r="AL138" s="34">
        <v>7325.25</v>
      </c>
      <c r="AM138" s="34">
        <v>20053</v>
      </c>
      <c r="AN138" s="34">
        <v>105.1601549155007</v>
      </c>
      <c r="AO138" s="34">
        <v>54149.680999999997</v>
      </c>
      <c r="AP138" s="34">
        <v>110286.44499999999</v>
      </c>
      <c r="AQ138" s="34">
        <f t="shared" si="19"/>
        <v>282664.04474578239</v>
      </c>
      <c r="AR138" s="34">
        <f t="shared" si="20"/>
        <v>575700.76219531684</v>
      </c>
      <c r="AS138" s="35">
        <v>106.03</v>
      </c>
      <c r="AT138" s="35">
        <v>86.3</v>
      </c>
      <c r="AU138" s="34">
        <v>49.472222222222221</v>
      </c>
      <c r="AV138" s="34">
        <v>51.024628472222219</v>
      </c>
      <c r="AW138" s="34"/>
      <c r="AX138" s="34">
        <v>95.624093975559944</v>
      </c>
      <c r="AY138" s="34">
        <v>12365.48914166</v>
      </c>
      <c r="AZ138" s="34">
        <v>2472.1635747800001</v>
      </c>
      <c r="BA138" s="34">
        <f t="shared" si="15"/>
        <v>645.48472151510339</v>
      </c>
      <c r="BB138" s="34">
        <f t="shared" si="16"/>
        <v>129.04817580005823</v>
      </c>
      <c r="BC138" s="34">
        <v>31902.361825806453</v>
      </c>
      <c r="BD138" s="34">
        <f t="shared" si="17"/>
        <v>1665.319252873511</v>
      </c>
      <c r="BE138" s="34">
        <v>1192916</v>
      </c>
    </row>
    <row r="139" spans="1:57" x14ac:dyDescent="0.25">
      <c r="A139" s="27">
        <v>38139</v>
      </c>
      <c r="B139" s="16">
        <v>2004</v>
      </c>
      <c r="C139" s="16">
        <v>6</v>
      </c>
      <c r="D139" s="34">
        <v>105.66240620209851</v>
      </c>
      <c r="E139" s="34"/>
      <c r="F139" s="34">
        <v>68.98</v>
      </c>
      <c r="G139" s="34"/>
      <c r="H139" s="34">
        <v>95.542475737822329</v>
      </c>
      <c r="I139" s="34">
        <v>19.264130821312794</v>
      </c>
      <c r="J139" s="34">
        <v>19.955690397512587</v>
      </c>
      <c r="K139" s="34">
        <f t="shared" ref="K139:K170" si="22">J139/I139*100</f>
        <v>103.58988205912041</v>
      </c>
      <c r="L139" s="34">
        <v>7356.35</v>
      </c>
      <c r="M139" s="34">
        <v>70.844509150540915</v>
      </c>
      <c r="N139" s="34">
        <v>2950.6950350000002</v>
      </c>
      <c r="O139" s="34">
        <v>1046.9484110000001</v>
      </c>
      <c r="P139" s="34">
        <v>2039.3397990000001</v>
      </c>
      <c r="Q139" s="34">
        <v>416.38833099999999</v>
      </c>
      <c r="R139" s="34">
        <v>739.85631899999998</v>
      </c>
      <c r="S139" s="34">
        <v>192.50632400000001</v>
      </c>
      <c r="T139" s="34">
        <v>332.46554200000003</v>
      </c>
      <c r="U139" s="34">
        <v>215.550862</v>
      </c>
      <c r="V139" s="34">
        <v>127.08622800000001</v>
      </c>
      <c r="W139" s="34">
        <v>15.486193</v>
      </c>
      <c r="X139" s="34">
        <v>75.745976013034522</v>
      </c>
      <c r="Y139" s="34">
        <v>81.473544183810134</v>
      </c>
      <c r="Z139" s="34">
        <f t="shared" si="18"/>
        <v>92.970026984644477</v>
      </c>
      <c r="AA139" s="34">
        <f>N139/$X139</f>
        <v>38.955139141546461</v>
      </c>
      <c r="AB139" s="34">
        <f>O139/$X139</f>
        <v>13.821835378025085</v>
      </c>
      <c r="AC139" s="34">
        <f>P139/$Y139</f>
        <v>25.030699467290926</v>
      </c>
      <c r="AD139" s="34">
        <f>Q139/$Y139</f>
        <v>5.1107182726775475</v>
      </c>
      <c r="AE139" s="34">
        <f>R139/$Y139</f>
        <v>9.080939419191477</v>
      </c>
      <c r="AF139" s="34">
        <f t="shared" si="21"/>
        <v>2.6456546620053971</v>
      </c>
      <c r="AG139" s="34">
        <v>256.39999999999998</v>
      </c>
      <c r="AH139" s="34">
        <f t="shared" si="14"/>
        <v>13.309710278562523</v>
      </c>
      <c r="AI139" s="34">
        <v>1423.4380000000001</v>
      </c>
      <c r="AJ139" s="34">
        <f t="shared" si="12"/>
        <v>73.890590403652425</v>
      </c>
      <c r="AK139" s="34">
        <v>482.959</v>
      </c>
      <c r="AL139" s="34">
        <v>7259.35</v>
      </c>
      <c r="AM139" s="34">
        <v>19818</v>
      </c>
      <c r="AN139" s="34">
        <v>106.63341055438183</v>
      </c>
      <c r="AO139" s="34">
        <v>56089.129000000001</v>
      </c>
      <c r="AP139" s="34">
        <v>113984.834</v>
      </c>
      <c r="AQ139" s="34">
        <f t="shared" si="19"/>
        <v>291158.3684738375</v>
      </c>
      <c r="AR139" s="34">
        <f t="shared" si="20"/>
        <v>591694.66329564864</v>
      </c>
      <c r="AS139" s="35">
        <v>107</v>
      </c>
      <c r="AT139" s="35">
        <v>86.1</v>
      </c>
      <c r="AU139" s="34">
        <v>51.805555555555564</v>
      </c>
      <c r="AV139" s="34">
        <v>50.822638094705439</v>
      </c>
      <c r="AW139" s="34"/>
      <c r="AX139" s="34">
        <v>97.539191466725583</v>
      </c>
      <c r="AY139" s="34">
        <v>9467.9166672299998</v>
      </c>
      <c r="AZ139" s="34">
        <v>2899.4439407999998</v>
      </c>
      <c r="BA139" s="34">
        <f t="shared" si="15"/>
        <v>491.47904751327832</v>
      </c>
      <c r="BB139" s="34">
        <f t="shared" si="16"/>
        <v>150.50997980102022</v>
      </c>
      <c r="BC139" s="34">
        <v>33088.479503333336</v>
      </c>
      <c r="BD139" s="34">
        <f t="shared" si="17"/>
        <v>1717.6212002633429</v>
      </c>
      <c r="BE139" s="34">
        <v>1256293</v>
      </c>
    </row>
    <row r="140" spans="1:57" x14ac:dyDescent="0.25">
      <c r="A140" s="27">
        <v>38169</v>
      </c>
      <c r="B140" s="16">
        <v>2004</v>
      </c>
      <c r="C140" s="16">
        <v>7</v>
      </c>
      <c r="D140" s="34">
        <v>101.1069972900212</v>
      </c>
      <c r="E140" s="34"/>
      <c r="F140" s="34">
        <v>72.42</v>
      </c>
      <c r="G140" s="34"/>
      <c r="H140" s="34">
        <v>95.930414766772543</v>
      </c>
      <c r="I140" s="34">
        <v>19.353050241340569</v>
      </c>
      <c r="J140" s="34">
        <v>20.020128261167009</v>
      </c>
      <c r="K140" s="34">
        <f t="shared" si="22"/>
        <v>103.44688827604797</v>
      </c>
      <c r="L140" s="34">
        <v>7677.6</v>
      </c>
      <c r="M140" s="34">
        <v>71.456338038665024</v>
      </c>
      <c r="N140" s="34">
        <v>3034.2881120000002</v>
      </c>
      <c r="O140" s="34">
        <v>1090.8078009999999</v>
      </c>
      <c r="P140" s="34">
        <v>1969.8274690000001</v>
      </c>
      <c r="Q140" s="34">
        <v>439.09088000000003</v>
      </c>
      <c r="R140" s="34">
        <v>741.48995300000001</v>
      </c>
      <c r="S140" s="34">
        <v>109.064609</v>
      </c>
      <c r="T140" s="34">
        <v>331.81876399999999</v>
      </c>
      <c r="U140" s="34">
        <v>214.73984999999999</v>
      </c>
      <c r="V140" s="34">
        <v>118.93699700000001</v>
      </c>
      <c r="W140" s="34">
        <v>14.686415999999999</v>
      </c>
      <c r="X140" s="34">
        <v>74.516862624132585</v>
      </c>
      <c r="Y140" s="34">
        <v>81.436012825024562</v>
      </c>
      <c r="Z140" s="34">
        <f t="shared" si="18"/>
        <v>91.503574449600521</v>
      </c>
      <c r="AA140" s="34">
        <f>N140/$X140</f>
        <v>40.719482881413391</v>
      </c>
      <c r="AB140" s="34">
        <f>O140/$X140</f>
        <v>14.638402135931276</v>
      </c>
      <c r="AC140" s="34">
        <f>P140/$Y140</f>
        <v>24.18865316051782</v>
      </c>
      <c r="AD140" s="34">
        <f>Q140/$Y140</f>
        <v>5.3918514029344928</v>
      </c>
      <c r="AE140" s="34">
        <f>R140/$Y140</f>
        <v>9.1051848841517291</v>
      </c>
      <c r="AF140" s="34">
        <f t="shared" si="21"/>
        <v>2.6369150766430001</v>
      </c>
      <c r="AG140" s="34">
        <v>273.39999999999998</v>
      </c>
      <c r="AH140" s="34">
        <f t="shared" si="14"/>
        <v>14.126972058181449</v>
      </c>
      <c r="AI140" s="34">
        <v>1553.3109999999999</v>
      </c>
      <c r="AJ140" s="34">
        <f t="shared" si="12"/>
        <v>80.261818195559201</v>
      </c>
      <c r="AK140" s="34">
        <v>500.702</v>
      </c>
      <c r="AL140" s="34">
        <v>7576.6</v>
      </c>
      <c r="AM140" s="34">
        <v>19153</v>
      </c>
      <c r="AN140" s="34">
        <v>106.28896207510073</v>
      </c>
      <c r="AO140" s="34">
        <v>57341.157999999996</v>
      </c>
      <c r="AP140" s="34">
        <v>116596.796</v>
      </c>
      <c r="AQ140" s="34">
        <f t="shared" si="19"/>
        <v>296290.02810891281</v>
      </c>
      <c r="AR140" s="34">
        <f t="shared" si="20"/>
        <v>602472.4503165629</v>
      </c>
      <c r="AS140" s="35">
        <v>111.47</v>
      </c>
      <c r="AT140" s="35">
        <v>90.1</v>
      </c>
      <c r="AU140" s="34">
        <v>48.861111111111114</v>
      </c>
      <c r="AV140" s="34">
        <v>49.091654027777778</v>
      </c>
      <c r="AW140" s="34"/>
      <c r="AX140" s="34">
        <v>99.459362239182227</v>
      </c>
      <c r="AY140" s="34">
        <v>8702.4375813099996</v>
      </c>
      <c r="AZ140" s="34">
        <v>2818.1588053400001</v>
      </c>
      <c r="BA140" s="34">
        <f t="shared" si="15"/>
        <v>449.66749286479347</v>
      </c>
      <c r="BB140" s="34">
        <f t="shared" si="16"/>
        <v>145.61832735389979</v>
      </c>
      <c r="BC140" s="34">
        <v>33961.893467741938</v>
      </c>
      <c r="BD140" s="34">
        <f t="shared" si="17"/>
        <v>1754.859985595192</v>
      </c>
      <c r="BE140" s="34">
        <v>1230684</v>
      </c>
    </row>
    <row r="141" spans="1:57" x14ac:dyDescent="0.25">
      <c r="A141" s="27">
        <v>38200</v>
      </c>
      <c r="B141" s="16">
        <v>2004</v>
      </c>
      <c r="C141" s="16">
        <v>8</v>
      </c>
      <c r="D141" s="34">
        <v>98.355736942437574</v>
      </c>
      <c r="E141" s="34"/>
      <c r="F141" s="34">
        <v>73.3</v>
      </c>
      <c r="G141" s="34"/>
      <c r="H141" s="34">
        <v>96.267283652215127</v>
      </c>
      <c r="I141" s="34">
        <v>19.419739806361406</v>
      </c>
      <c r="J141" s="34">
        <v>20.070246599564896</v>
      </c>
      <c r="K141" s="34">
        <f t="shared" si="22"/>
        <v>103.34971940762254</v>
      </c>
      <c r="L141" s="34">
        <v>7373.59</v>
      </c>
      <c r="M141" s="34">
        <v>71.479216363106545</v>
      </c>
      <c r="N141" s="34">
        <v>2944.9535169999999</v>
      </c>
      <c r="O141" s="34">
        <v>994.95496400000002</v>
      </c>
      <c r="P141" s="34">
        <v>2031.629332</v>
      </c>
      <c r="Q141" s="34">
        <v>440.43404099999998</v>
      </c>
      <c r="R141" s="34">
        <v>817.72079599999995</v>
      </c>
      <c r="S141" s="34">
        <v>72.528441000000001</v>
      </c>
      <c r="T141" s="34">
        <v>341.28828199999998</v>
      </c>
      <c r="U141" s="34">
        <v>215.826403</v>
      </c>
      <c r="V141" s="34">
        <v>129.261887</v>
      </c>
      <c r="W141" s="34">
        <v>14.569482000000001</v>
      </c>
      <c r="X141" s="34">
        <v>71.644459098591142</v>
      </c>
      <c r="Y141" s="34">
        <v>81.301292985261313</v>
      </c>
      <c r="Z141" s="34">
        <f t="shared" si="18"/>
        <v>88.12216444279575</v>
      </c>
      <c r="AA141" s="34">
        <f>N141/$X141</f>
        <v>41.105112021955527</v>
      </c>
      <c r="AB141" s="34">
        <f>O141/$X141</f>
        <v>13.887395850540596</v>
      </c>
      <c r="AC141" s="34">
        <f>P141/$Y141</f>
        <v>24.988893256203237</v>
      </c>
      <c r="AD141" s="34">
        <f>Q141/$Y141</f>
        <v>5.4173067220449242</v>
      </c>
      <c r="AE141" s="34">
        <f>R141/$Y141</f>
        <v>10.057906411749691</v>
      </c>
      <c r="AF141" s="34">
        <f t="shared" si="21"/>
        <v>2.6546490845985198</v>
      </c>
      <c r="AG141" s="34">
        <v>241.5</v>
      </c>
      <c r="AH141" s="34">
        <f t="shared" si="14"/>
        <v>12.435799985378322</v>
      </c>
      <c r="AI141" s="34">
        <v>1516.8050000000001</v>
      </c>
      <c r="AJ141" s="34">
        <f t="shared" si="12"/>
        <v>78.10635029739862</v>
      </c>
      <c r="AK141" s="34">
        <v>505.92399999999998</v>
      </c>
      <c r="AL141" s="34">
        <v>7076.07</v>
      </c>
      <c r="AM141" s="34">
        <v>19672</v>
      </c>
      <c r="AN141" s="34">
        <v>107.90027362871126</v>
      </c>
      <c r="AO141" s="34">
        <v>56344.137999999999</v>
      </c>
      <c r="AP141" s="34">
        <v>117541.85800000001</v>
      </c>
      <c r="AQ141" s="34">
        <f t="shared" si="19"/>
        <v>290138.48054515704</v>
      </c>
      <c r="AR141" s="34">
        <f t="shared" si="20"/>
        <v>605269.99420196319</v>
      </c>
      <c r="AS141" s="35">
        <v>110.65</v>
      </c>
      <c r="AT141" s="35">
        <v>92.1</v>
      </c>
      <c r="AU141" s="34">
        <v>45.182724252491688</v>
      </c>
      <c r="AV141" s="34">
        <v>46.676826898508565</v>
      </c>
      <c r="AW141" s="34"/>
      <c r="AX141" s="34">
        <v>100.05536561523863</v>
      </c>
      <c r="AY141" s="34">
        <v>8467.3480339400012</v>
      </c>
      <c r="AZ141" s="34">
        <v>2866.4698781400002</v>
      </c>
      <c r="BA141" s="34">
        <f t="shared" si="15"/>
        <v>436.01758408556617</v>
      </c>
      <c r="BB141" s="34">
        <f t="shared" si="16"/>
        <v>147.60598786194956</v>
      </c>
      <c r="BC141" s="34">
        <v>34894.923493548384</v>
      </c>
      <c r="BD141" s="34">
        <f t="shared" si="17"/>
        <v>1796.8790437716218</v>
      </c>
      <c r="BE141" s="34">
        <v>1231635</v>
      </c>
    </row>
    <row r="142" spans="1:57" x14ac:dyDescent="0.25">
      <c r="A142" s="27">
        <v>38231</v>
      </c>
      <c r="B142" s="16">
        <v>2004</v>
      </c>
      <c r="C142" s="16">
        <v>9</v>
      </c>
      <c r="D142" s="34">
        <v>98.086374534696375</v>
      </c>
      <c r="E142" s="34"/>
      <c r="F142" s="34">
        <v>73.099999999999994</v>
      </c>
      <c r="G142" s="34"/>
      <c r="H142" s="34">
        <v>107.01538862869721</v>
      </c>
      <c r="I142" s="34">
        <v>19.542657828164511</v>
      </c>
      <c r="J142" s="34">
        <v>20.141844225847588</v>
      </c>
      <c r="K142" s="34">
        <f t="shared" si="22"/>
        <v>103.06604353896806</v>
      </c>
      <c r="L142" s="34">
        <v>7062.97</v>
      </c>
      <c r="M142" s="34">
        <v>71.810514222884024</v>
      </c>
      <c r="N142" s="34">
        <v>3001.937097</v>
      </c>
      <c r="O142" s="34">
        <v>967.86352099999999</v>
      </c>
      <c r="P142" s="34">
        <v>2025.2212979999999</v>
      </c>
      <c r="Q142" s="34">
        <v>519.375224</v>
      </c>
      <c r="R142" s="34">
        <v>747.60093099999995</v>
      </c>
      <c r="S142" s="34">
        <v>66.571858000000006</v>
      </c>
      <c r="T142" s="34">
        <v>318.311713</v>
      </c>
      <c r="U142" s="34">
        <v>244.041043</v>
      </c>
      <c r="V142" s="34">
        <v>116.18308</v>
      </c>
      <c r="W142" s="34">
        <v>13.137449</v>
      </c>
      <c r="X142" s="34">
        <v>70.776115389404623</v>
      </c>
      <c r="Y142" s="34">
        <v>82.050101457759979</v>
      </c>
      <c r="Z142" s="34">
        <f t="shared" si="18"/>
        <v>86.259631776129751</v>
      </c>
      <c r="AA142" s="34">
        <f>N142/$X142</f>
        <v>42.41455016969465</v>
      </c>
      <c r="AB142" s="34">
        <f>O142/$X142</f>
        <v>13.675002021160543</v>
      </c>
      <c r="AC142" s="34">
        <f>P142/$Y142</f>
        <v>24.682739716569387</v>
      </c>
      <c r="AD142" s="34">
        <f>Q142/$Y142</f>
        <v>6.329976621264489</v>
      </c>
      <c r="AE142" s="34">
        <f>R142/$Y142</f>
        <v>9.1115174474814111</v>
      </c>
      <c r="AF142" s="34">
        <f t="shared" si="21"/>
        <v>2.9742930071285065</v>
      </c>
      <c r="AG142" s="34">
        <v>226.4</v>
      </c>
      <c r="AH142" s="34">
        <f t="shared" si="14"/>
        <v>11.584913474446479</v>
      </c>
      <c r="AI142" s="34">
        <v>1437.883</v>
      </c>
      <c r="AJ142" s="34">
        <f t="shared" si="12"/>
        <v>73.576634900077408</v>
      </c>
      <c r="AK142" s="34">
        <v>572.52499999999998</v>
      </c>
      <c r="AL142" s="34">
        <v>6956.97</v>
      </c>
      <c r="AM142" s="34">
        <v>19548</v>
      </c>
      <c r="AN142" s="34">
        <v>107.08414664417332</v>
      </c>
      <c r="AO142" s="34">
        <v>56192.944000000003</v>
      </c>
      <c r="AP142" s="34">
        <v>118610.799</v>
      </c>
      <c r="AQ142" s="34">
        <f t="shared" si="19"/>
        <v>287539.92672898254</v>
      </c>
      <c r="AR142" s="34">
        <f t="shared" si="20"/>
        <v>606932.79308743938</v>
      </c>
      <c r="AS142" s="35">
        <v>109.21</v>
      </c>
      <c r="AT142" s="35">
        <v>92.1</v>
      </c>
      <c r="AU142" s="34">
        <v>47.333333333333336</v>
      </c>
      <c r="AV142" s="34">
        <v>47.339525833333333</v>
      </c>
      <c r="AW142" s="34"/>
      <c r="AX142" s="34">
        <v>103.91942615195154</v>
      </c>
      <c r="AY142" s="34">
        <v>7975.6864566000004</v>
      </c>
      <c r="AZ142" s="34">
        <v>2758.9633826300001</v>
      </c>
      <c r="BA142" s="34">
        <f t="shared" si="15"/>
        <v>408.11677340559027</v>
      </c>
      <c r="BB142" s="34">
        <f t="shared" si="16"/>
        <v>141.17646672674348</v>
      </c>
      <c r="BC142" s="34">
        <v>35615.611776666665</v>
      </c>
      <c r="BD142" s="34">
        <f t="shared" si="17"/>
        <v>1822.4548620678461</v>
      </c>
      <c r="BE142" s="34">
        <v>1215847</v>
      </c>
    </row>
    <row r="143" spans="1:57" x14ac:dyDescent="0.25">
      <c r="A143" s="27">
        <v>38261</v>
      </c>
      <c r="B143" s="16">
        <v>2004</v>
      </c>
      <c r="C143" s="16">
        <v>10</v>
      </c>
      <c r="D143" s="34">
        <v>97.835665980979897</v>
      </c>
      <c r="E143" s="34"/>
      <c r="F143" s="34">
        <v>74.459999999999994</v>
      </c>
      <c r="G143" s="34"/>
      <c r="H143" s="34">
        <v>107.09278172573526</v>
      </c>
      <c r="I143" s="34">
        <v>19.619808501423911</v>
      </c>
      <c r="J143" s="34">
        <v>20.257832380425555</v>
      </c>
      <c r="K143" s="34">
        <f t="shared" si="22"/>
        <v>103.2519373415665</v>
      </c>
      <c r="L143" s="34">
        <v>7159.33</v>
      </c>
      <c r="M143" s="34">
        <v>70.628199762880016</v>
      </c>
      <c r="N143" s="34">
        <v>2830.652208</v>
      </c>
      <c r="O143" s="34">
        <v>947.98362799999995</v>
      </c>
      <c r="P143" s="34">
        <v>1972.50071</v>
      </c>
      <c r="Q143" s="34">
        <v>462.37293299999999</v>
      </c>
      <c r="R143" s="34">
        <v>723.16242599999998</v>
      </c>
      <c r="S143" s="34">
        <v>81.919674000000001</v>
      </c>
      <c r="T143" s="34">
        <v>322.71367299999997</v>
      </c>
      <c r="U143" s="34">
        <v>254.674329</v>
      </c>
      <c r="V143" s="34">
        <v>113.379943</v>
      </c>
      <c r="W143" s="34">
        <v>14.277732</v>
      </c>
      <c r="X143" s="34">
        <v>70.893791088029843</v>
      </c>
      <c r="Y143" s="34">
        <v>84.37492976888511</v>
      </c>
      <c r="Z143" s="34">
        <f t="shared" si="18"/>
        <v>84.022340856718913</v>
      </c>
      <c r="AA143" s="34">
        <f>N143/$X143</f>
        <v>39.928069363438873</v>
      </c>
      <c r="AB143" s="34">
        <f>O143/$X143</f>
        <v>13.37188508966709</v>
      </c>
      <c r="AC143" s="34">
        <f>P143/$Y143</f>
        <v>23.377805651547906</v>
      </c>
      <c r="AD143" s="34">
        <f>Q143/$Y143</f>
        <v>5.4799800635864822</v>
      </c>
      <c r="AE143" s="34">
        <f>R143/$Y143</f>
        <v>8.5708210718615625</v>
      </c>
      <c r="AF143" s="34">
        <f t="shared" si="21"/>
        <v>3.0183649301704794</v>
      </c>
      <c r="AG143" s="34">
        <v>283.39999999999998</v>
      </c>
      <c r="AH143" s="34">
        <f t="shared" si="14"/>
        <v>14.444585429028635</v>
      </c>
      <c r="AI143" s="34">
        <v>1627.7850000000001</v>
      </c>
      <c r="AJ143" s="34">
        <f t="shared" si="12"/>
        <v>82.966406113589912</v>
      </c>
      <c r="AK143" s="34">
        <v>551.78399999999999</v>
      </c>
      <c r="AL143" s="34">
        <v>7087.33</v>
      </c>
      <c r="AM143" s="34">
        <v>19244</v>
      </c>
      <c r="AN143" s="34">
        <v>107.04896714961146</v>
      </c>
      <c r="AO143" s="34">
        <v>56626.256999999998</v>
      </c>
      <c r="AP143" s="34">
        <v>120554.89000000001</v>
      </c>
      <c r="AQ143" s="34">
        <f t="shared" si="19"/>
        <v>288617.78643706098</v>
      </c>
      <c r="AR143" s="34">
        <f t="shared" si="20"/>
        <v>614454.97794359573</v>
      </c>
      <c r="AS143" s="35">
        <v>108.89</v>
      </c>
      <c r="AT143" s="35">
        <v>93.5</v>
      </c>
      <c r="AU143" s="34">
        <v>47.361111111111107</v>
      </c>
      <c r="AV143" s="34">
        <v>49.445926944444444</v>
      </c>
      <c r="AW143" s="34"/>
      <c r="AX143" s="34">
        <v>104.5009243328678</v>
      </c>
      <c r="AY143" s="34">
        <v>8043.6943832100005</v>
      </c>
      <c r="AZ143" s="34">
        <v>2569.6552049299999</v>
      </c>
      <c r="BA143" s="34">
        <f t="shared" si="15"/>
        <v>409.9782310630722</v>
      </c>
      <c r="BB143" s="34">
        <f t="shared" si="16"/>
        <v>130.97249163994167</v>
      </c>
      <c r="BC143" s="34">
        <v>36685.721306451611</v>
      </c>
      <c r="BD143" s="34">
        <f t="shared" si="17"/>
        <v>1869.8307531283569</v>
      </c>
      <c r="BE143" s="34">
        <v>1181224</v>
      </c>
    </row>
    <row r="144" spans="1:57" x14ac:dyDescent="0.25">
      <c r="A144" s="27">
        <v>38292</v>
      </c>
      <c r="B144" s="16">
        <v>2004</v>
      </c>
      <c r="C144" s="16">
        <v>11</v>
      </c>
      <c r="D144" s="34">
        <v>100.13194668122139</v>
      </c>
      <c r="E144" s="34"/>
      <c r="F144" s="34">
        <v>72.97</v>
      </c>
      <c r="G144" s="34"/>
      <c r="H144" s="34">
        <v>112.01522198748712</v>
      </c>
      <c r="I144" s="34">
        <v>19.619808501423911</v>
      </c>
      <c r="J144" s="34">
        <v>20.315110481451711</v>
      </c>
      <c r="K144" s="34">
        <f t="shared" si="22"/>
        <v>103.54387750511091</v>
      </c>
      <c r="L144" s="34">
        <v>7161.92</v>
      </c>
      <c r="M144" s="34">
        <v>70.425364025325877</v>
      </c>
      <c r="N144" s="34">
        <v>3041.8617730000001</v>
      </c>
      <c r="O144" s="34">
        <v>1047.9494529999999</v>
      </c>
      <c r="P144" s="34">
        <v>2192.6179219999999</v>
      </c>
      <c r="Q144" s="34">
        <v>526.324522</v>
      </c>
      <c r="R144" s="34">
        <v>833.96943699999997</v>
      </c>
      <c r="S144" s="34">
        <v>71.214718000000005</v>
      </c>
      <c r="T144" s="34">
        <v>362.58409999999998</v>
      </c>
      <c r="U144" s="34">
        <v>290.025981</v>
      </c>
      <c r="V144" s="34">
        <v>93.179699999999997</v>
      </c>
      <c r="W144" s="34">
        <v>15.319464</v>
      </c>
      <c r="X144" s="34">
        <v>71.226384676522514</v>
      </c>
      <c r="Y144" s="34">
        <v>84.520008292671534</v>
      </c>
      <c r="Z144" s="34">
        <f t="shared" si="18"/>
        <v>84.271625281771691</v>
      </c>
      <c r="AA144" s="34">
        <f>N144/$X144</f>
        <v>42.70695174007129</v>
      </c>
      <c r="AB144" s="34">
        <f>O144/$X144</f>
        <v>14.712939000895588</v>
      </c>
      <c r="AC144" s="34">
        <f>P144/$Y144</f>
        <v>25.941998424887931</v>
      </c>
      <c r="AD144" s="34">
        <f>Q144/$Y144</f>
        <v>6.2272180591543549</v>
      </c>
      <c r="AE144" s="34">
        <f>R144/$Y144</f>
        <v>9.8671244104966664</v>
      </c>
      <c r="AF144" s="34">
        <f t="shared" si="21"/>
        <v>3.4314476164710368</v>
      </c>
      <c r="AG144" s="34">
        <v>252.7</v>
      </c>
      <c r="AH144" s="34">
        <f t="shared" si="14"/>
        <v>12.879840289045648</v>
      </c>
      <c r="AI144" s="34">
        <v>1476.8989999999999</v>
      </c>
      <c r="AJ144" s="34">
        <f t="shared" si="12"/>
        <v>75.275913110610318</v>
      </c>
      <c r="AK144" s="34">
        <v>570.85900000000004</v>
      </c>
      <c r="AL144" s="34">
        <v>7127.32</v>
      </c>
      <c r="AM144" s="34">
        <v>19692</v>
      </c>
      <c r="AN144" s="34">
        <v>108.36662391682967</v>
      </c>
      <c r="AO144" s="34">
        <v>58835.402000000002</v>
      </c>
      <c r="AP144" s="34">
        <v>123590.16500000001</v>
      </c>
      <c r="AQ144" s="34">
        <f t="shared" si="19"/>
        <v>299877.55484835652</v>
      </c>
      <c r="AR144" s="34">
        <f t="shared" si="20"/>
        <v>629925.43984835746</v>
      </c>
      <c r="AS144" s="35">
        <v>109.59</v>
      </c>
      <c r="AT144" s="35">
        <v>91.8</v>
      </c>
      <c r="AU144" s="34">
        <v>51.21816168327797</v>
      </c>
      <c r="AV144" s="34">
        <v>54.129663671096353</v>
      </c>
      <c r="AW144" s="34"/>
      <c r="AX144" s="34">
        <v>106.46154716730487</v>
      </c>
      <c r="AY144" s="34">
        <v>8102.694156810001</v>
      </c>
      <c r="AZ144" s="34">
        <v>2686.2014932400002</v>
      </c>
      <c r="BA144" s="34">
        <f t="shared" si="15"/>
        <v>412.98538445071705</v>
      </c>
      <c r="BB144" s="34">
        <f t="shared" si="16"/>
        <v>136.91272741245405</v>
      </c>
      <c r="BC144" s="34">
        <v>37513.190736666664</v>
      </c>
      <c r="BD144" s="34">
        <f t="shared" si="17"/>
        <v>1912.0059573437802</v>
      </c>
      <c r="BE144" s="34">
        <v>1226590</v>
      </c>
    </row>
    <row r="145" spans="1:57" x14ac:dyDescent="0.25">
      <c r="A145" s="27">
        <v>38322</v>
      </c>
      <c r="B145" s="16">
        <v>2004</v>
      </c>
      <c r="C145" s="16">
        <v>12</v>
      </c>
      <c r="D145" s="34">
        <v>101.67895479099535</v>
      </c>
      <c r="E145" s="34"/>
      <c r="F145" s="34">
        <v>71.08</v>
      </c>
      <c r="G145" s="34"/>
      <c r="H145" s="34">
        <v>107.87173151697729</v>
      </c>
      <c r="I145" s="34">
        <v>19.784570956181273</v>
      </c>
      <c r="J145" s="34">
        <v>20.396731775413983</v>
      </c>
      <c r="K145" s="34">
        <f t="shared" si="22"/>
        <v>103.0941323953323</v>
      </c>
      <c r="L145" s="34">
        <v>7739.52</v>
      </c>
      <c r="M145" s="34">
        <v>68.517193491133852</v>
      </c>
      <c r="N145" s="34">
        <v>2962.1427619999999</v>
      </c>
      <c r="O145" s="34">
        <v>931.63365699999997</v>
      </c>
      <c r="P145" s="34">
        <v>2108.7459950000002</v>
      </c>
      <c r="Q145" s="34">
        <v>584.24519699999996</v>
      </c>
      <c r="R145" s="34">
        <v>725.150803</v>
      </c>
      <c r="S145" s="34">
        <v>67.707096000000007</v>
      </c>
      <c r="T145" s="34">
        <v>355.55932799999999</v>
      </c>
      <c r="U145" s="34">
        <v>265.87385999999998</v>
      </c>
      <c r="V145" s="34">
        <v>94.982821000000001</v>
      </c>
      <c r="W145" s="34">
        <v>15.226889999999999</v>
      </c>
      <c r="X145" s="34">
        <v>71.560964184380737</v>
      </c>
      <c r="Y145" s="34">
        <v>85.153930580723895</v>
      </c>
      <c r="Z145" s="34">
        <f t="shared" si="18"/>
        <v>84.037182660103582</v>
      </c>
      <c r="AA145" s="34">
        <f>N145/$X145</f>
        <v>41.393276289121502</v>
      </c>
      <c r="AB145" s="34">
        <f>O145/$X145</f>
        <v>13.018740980062747</v>
      </c>
      <c r="AC145" s="34">
        <f>P145/$Y145</f>
        <v>24.763930221646778</v>
      </c>
      <c r="AD145" s="34">
        <f>Q145/$Y145</f>
        <v>6.8610479048427422</v>
      </c>
      <c r="AE145" s="34">
        <f>R145/$Y145</f>
        <v>8.515764311226647</v>
      </c>
      <c r="AF145" s="34">
        <f t="shared" si="21"/>
        <v>3.1222734897475801</v>
      </c>
      <c r="AG145" s="34">
        <v>393.5</v>
      </c>
      <c r="AH145" s="34">
        <f t="shared" si="14"/>
        <v>19.889235954194863</v>
      </c>
      <c r="AI145" s="34">
        <v>2054.252</v>
      </c>
      <c r="AJ145" s="34">
        <f t="shared" si="12"/>
        <v>103.83101076842873</v>
      </c>
      <c r="AK145" s="34">
        <v>544.02800000000002</v>
      </c>
      <c r="AL145" s="34">
        <v>7739.52</v>
      </c>
      <c r="AM145" s="34">
        <v>20995</v>
      </c>
      <c r="AN145" s="34">
        <v>109.05131384877824</v>
      </c>
      <c r="AO145" s="34">
        <v>64042.680999999997</v>
      </c>
      <c r="AP145" s="34">
        <v>128095.848</v>
      </c>
      <c r="AQ145" s="34">
        <f t="shared" si="19"/>
        <v>323700.12542521779</v>
      </c>
      <c r="AR145" s="34">
        <f t="shared" si="20"/>
        <v>647453.25174705964</v>
      </c>
      <c r="AS145" s="35">
        <v>107.56</v>
      </c>
      <c r="AT145" s="35">
        <v>84.7</v>
      </c>
      <c r="AU145" s="34">
        <v>51.402373247033438</v>
      </c>
      <c r="AV145" s="34">
        <v>52.025235545440047</v>
      </c>
      <c r="AW145" s="34"/>
      <c r="AX145" s="34">
        <v>108.04631242425076</v>
      </c>
      <c r="AY145" s="34">
        <v>7992.936999739999</v>
      </c>
      <c r="AZ145" s="34">
        <v>2662.2378036999999</v>
      </c>
      <c r="BA145" s="34">
        <f t="shared" si="15"/>
        <v>403.99850052056723</v>
      </c>
      <c r="BB145" s="34">
        <f t="shared" si="16"/>
        <v>134.56131091224091</v>
      </c>
      <c r="BC145" s="34">
        <v>38632.652874193547</v>
      </c>
      <c r="BD145" s="34">
        <f t="shared" si="17"/>
        <v>1952.6656888217021</v>
      </c>
      <c r="BE145" s="34">
        <v>1248437</v>
      </c>
    </row>
    <row r="146" spans="1:57" x14ac:dyDescent="0.25">
      <c r="A146" s="27">
        <v>38353</v>
      </c>
      <c r="B146" s="16">
        <v>2005</v>
      </c>
      <c r="C146" s="16">
        <v>1</v>
      </c>
      <c r="D146" s="34">
        <v>98.473359529179007</v>
      </c>
      <c r="E146" s="34"/>
      <c r="F146" s="34">
        <v>68.89</v>
      </c>
      <c r="G146" s="34"/>
      <c r="H146" s="34">
        <v>101.48699919781741</v>
      </c>
      <c r="I146" s="34">
        <v>20.07748198686102</v>
      </c>
      <c r="J146" s="34">
        <v>21.071181414996964</v>
      </c>
      <c r="K146" s="34">
        <f t="shared" si="22"/>
        <v>104.9493229718061</v>
      </c>
      <c r="L146" s="34">
        <v>8202.94</v>
      </c>
      <c r="M146" s="34">
        <v>68.318735992250225</v>
      </c>
      <c r="N146" s="34">
        <v>2781.105834</v>
      </c>
      <c r="O146" s="34">
        <v>902.55474700000002</v>
      </c>
      <c r="P146" s="34">
        <v>1901.0133679999999</v>
      </c>
      <c r="Q146" s="34">
        <v>414.775397</v>
      </c>
      <c r="R146" s="34">
        <v>766.87887699999999</v>
      </c>
      <c r="S146" s="34">
        <v>86.204834000000005</v>
      </c>
      <c r="T146" s="34">
        <v>333.85149699999999</v>
      </c>
      <c r="U146" s="34">
        <v>215.25944699999999</v>
      </c>
      <c r="V146" s="34">
        <v>72.577251000000004</v>
      </c>
      <c r="W146" s="34">
        <v>11.466065</v>
      </c>
      <c r="X146" s="34">
        <v>71.475614060427802</v>
      </c>
      <c r="Y146" s="34">
        <v>84.935052929195379</v>
      </c>
      <c r="Z146" s="34">
        <f t="shared" si="18"/>
        <v>84.153257807482845</v>
      </c>
      <c r="AA146" s="34">
        <f>N146/$X146</f>
        <v>38.909855767713488</v>
      </c>
      <c r="AB146" s="34">
        <f>O146/$X146</f>
        <v>12.627450059218113</v>
      </c>
      <c r="AC146" s="34">
        <f>P146/$Y146</f>
        <v>22.381964835940543</v>
      </c>
      <c r="AD146" s="34">
        <f>Q146/$Y146</f>
        <v>4.8834419087931842</v>
      </c>
      <c r="AE146" s="34">
        <f>R146/$Y146</f>
        <v>9.0290033449357487</v>
      </c>
      <c r="AF146" s="34">
        <f t="shared" si="21"/>
        <v>2.5344005752188941</v>
      </c>
      <c r="AG146" s="34">
        <v>245.8</v>
      </c>
      <c r="AH146" s="34">
        <f t="shared" si="14"/>
        <v>12.242571063485695</v>
      </c>
      <c r="AI146" s="34">
        <v>1590.4059999999999</v>
      </c>
      <c r="AJ146" s="34">
        <f t="shared" si="12"/>
        <v>79.21341934415797</v>
      </c>
      <c r="AK146" s="34">
        <v>532.92700000000002</v>
      </c>
      <c r="AL146" s="34">
        <v>7983.28</v>
      </c>
      <c r="AM146" s="34">
        <v>23729</v>
      </c>
      <c r="AN146" s="34">
        <v>105.61799584189396</v>
      </c>
      <c r="AO146" s="34">
        <v>62549.684999999998</v>
      </c>
      <c r="AP146" s="34">
        <v>129352.715</v>
      </c>
      <c r="AQ146" s="34">
        <f t="shared" si="19"/>
        <v>311541.48234790284</v>
      </c>
      <c r="AR146" s="34">
        <f t="shared" si="20"/>
        <v>644267.61824341409</v>
      </c>
      <c r="AS146" s="35">
        <v>103.52</v>
      </c>
      <c r="AT146" s="35">
        <v>81</v>
      </c>
      <c r="AU146" s="34">
        <v>54.083333333333336</v>
      </c>
      <c r="AV146" s="34">
        <v>56.812555416666662</v>
      </c>
      <c r="AW146" s="34"/>
      <c r="AX146" s="34">
        <v>106.74538523724671</v>
      </c>
      <c r="AY146" s="34">
        <v>8802.4747960700006</v>
      </c>
      <c r="AZ146" s="34">
        <v>2970.0050241700001</v>
      </c>
      <c r="BA146" s="34">
        <f t="shared" si="15"/>
        <v>438.4252368813211</v>
      </c>
      <c r="BB146" s="34">
        <f t="shared" si="16"/>
        <v>147.92716666928712</v>
      </c>
      <c r="BC146" s="34">
        <v>39047.633661290318</v>
      </c>
      <c r="BD146" s="34">
        <f t="shared" si="17"/>
        <v>1944.8471519906543</v>
      </c>
      <c r="BE146" s="34">
        <v>1128533</v>
      </c>
    </row>
    <row r="147" spans="1:57" x14ac:dyDescent="0.25">
      <c r="A147" s="27">
        <v>38384</v>
      </c>
      <c r="B147" s="16">
        <v>2005</v>
      </c>
      <c r="C147" s="16">
        <v>2</v>
      </c>
      <c r="D147" s="34">
        <v>96.118866133434054</v>
      </c>
      <c r="E147" s="34"/>
      <c r="F147" s="34">
        <v>66.5</v>
      </c>
      <c r="G147" s="34"/>
      <c r="H147" s="34">
        <v>97.849897477888987</v>
      </c>
      <c r="I147" s="34">
        <v>20.26839721221479</v>
      </c>
      <c r="J147" s="34">
        <v>21.310317486781162</v>
      </c>
      <c r="K147" s="34">
        <f t="shared" si="22"/>
        <v>105.14061503560063</v>
      </c>
      <c r="L147" s="34">
        <v>7542.88</v>
      </c>
      <c r="M147" s="34">
        <v>72.308496459725376</v>
      </c>
      <c r="N147" s="34">
        <v>2606.2562680000001</v>
      </c>
      <c r="O147" s="34">
        <v>838.73501299999998</v>
      </c>
      <c r="P147" s="34">
        <v>1867.2871439999999</v>
      </c>
      <c r="Q147" s="34">
        <v>395.33659299999999</v>
      </c>
      <c r="R147" s="34">
        <v>739.57782299999997</v>
      </c>
      <c r="S147" s="34">
        <v>86.010411000000005</v>
      </c>
      <c r="T147" s="34">
        <v>307.20862799999998</v>
      </c>
      <c r="U147" s="34">
        <v>216.62151499999999</v>
      </c>
      <c r="V147" s="34">
        <v>114.084934</v>
      </c>
      <c r="W147" s="34">
        <v>8.4472400000000007</v>
      </c>
      <c r="X147" s="34">
        <v>72.079460204789541</v>
      </c>
      <c r="Y147" s="34">
        <v>85.95987834239827</v>
      </c>
      <c r="Z147" s="34">
        <f t="shared" si="18"/>
        <v>83.852445576621477</v>
      </c>
      <c r="AA147" s="34">
        <f>N147/$X147</f>
        <v>36.158099139410858</v>
      </c>
      <c r="AB147" s="34">
        <f>O147/$X147</f>
        <v>11.636255468853632</v>
      </c>
      <c r="AC147" s="34">
        <f>P147/$Y147</f>
        <v>21.722775555383631</v>
      </c>
      <c r="AD147" s="34">
        <f>Q147/$Y147</f>
        <v>4.5990827421286244</v>
      </c>
      <c r="AE147" s="34">
        <f>R147/$Y147</f>
        <v>8.6037560459786686</v>
      </c>
      <c r="AF147" s="34">
        <f t="shared" si="21"/>
        <v>2.5200304976834182</v>
      </c>
      <c r="AG147" s="34">
        <v>210.3</v>
      </c>
      <c r="AH147" s="34">
        <f t="shared" si="14"/>
        <v>10.375758763661011</v>
      </c>
      <c r="AI147" s="34">
        <v>1495.2560000000001</v>
      </c>
      <c r="AJ147" s="34">
        <f t="shared" si="12"/>
        <v>73.772779581154111</v>
      </c>
      <c r="AK147" s="34">
        <v>506.27100000000002</v>
      </c>
      <c r="AL147" s="34">
        <v>7248.88</v>
      </c>
      <c r="AM147" s="34">
        <v>20002</v>
      </c>
      <c r="AN147" s="34">
        <v>104.04986664449922</v>
      </c>
      <c r="AO147" s="34">
        <v>61525.505000000005</v>
      </c>
      <c r="AP147" s="34">
        <v>129223.693</v>
      </c>
      <c r="AQ147" s="34">
        <f t="shared" si="19"/>
        <v>303553.8743187919</v>
      </c>
      <c r="AR147" s="34">
        <f t="shared" si="20"/>
        <v>637562.46558126016</v>
      </c>
      <c r="AS147" s="35">
        <v>104</v>
      </c>
      <c r="AT147" s="35">
        <v>76.400000000000006</v>
      </c>
      <c r="AU147" s="34">
        <v>54.966887417218544</v>
      </c>
      <c r="AV147" s="34">
        <v>55.971431917770417</v>
      </c>
      <c r="AW147" s="34"/>
      <c r="AX147" s="34">
        <v>109.30875154207607</v>
      </c>
      <c r="AY147" s="34">
        <v>8250.2755202400003</v>
      </c>
      <c r="AZ147" s="34">
        <v>2545.1361262700002</v>
      </c>
      <c r="BA147" s="34">
        <f t="shared" si="15"/>
        <v>407.0512055717931</v>
      </c>
      <c r="BB147" s="34">
        <f t="shared" si="16"/>
        <v>125.57165224372892</v>
      </c>
      <c r="BC147" s="34">
        <v>39583.532346428576</v>
      </c>
      <c r="BD147" s="34">
        <f t="shared" si="17"/>
        <v>1952.9680582031165</v>
      </c>
      <c r="BE147" s="34">
        <v>1092710</v>
      </c>
    </row>
    <row r="148" spans="1:57" x14ac:dyDescent="0.25">
      <c r="A148" s="27">
        <v>38412</v>
      </c>
      <c r="B148" s="16">
        <v>2005</v>
      </c>
      <c r="C148" s="16">
        <v>3</v>
      </c>
      <c r="D148" s="34">
        <v>110.65642586719524</v>
      </c>
      <c r="E148" s="34"/>
      <c r="F148" s="34">
        <v>75.86</v>
      </c>
      <c r="G148" s="34"/>
      <c r="H148" s="34">
        <v>107.38179620760017</v>
      </c>
      <c r="I148" s="34">
        <v>20.580922820841842</v>
      </c>
      <c r="J148" s="34">
        <v>21.462104454500476</v>
      </c>
      <c r="K148" s="34">
        <f t="shared" si="22"/>
        <v>104.28154578552852</v>
      </c>
      <c r="L148" s="34">
        <v>8002.9</v>
      </c>
      <c r="M148" s="34">
        <v>73.160305765733469</v>
      </c>
      <c r="N148" s="34">
        <v>3054.4345929999999</v>
      </c>
      <c r="O148" s="34">
        <v>972.02043100000003</v>
      </c>
      <c r="P148" s="34">
        <v>2197.5680860000002</v>
      </c>
      <c r="Q148" s="34">
        <v>469.99116500000002</v>
      </c>
      <c r="R148" s="34">
        <v>881.839474</v>
      </c>
      <c r="S148" s="34">
        <v>79.084762999999995</v>
      </c>
      <c r="T148" s="34">
        <v>401.13503400000002</v>
      </c>
      <c r="U148" s="34">
        <v>233.05833200000001</v>
      </c>
      <c r="V148" s="34">
        <v>122.52735699999999</v>
      </c>
      <c r="W148" s="34">
        <v>9.9319609999999994</v>
      </c>
      <c r="X148" s="34">
        <v>75.396889792621735</v>
      </c>
      <c r="Y148" s="34">
        <v>88.417989612019568</v>
      </c>
      <c r="Z148" s="34">
        <f t="shared" si="18"/>
        <v>85.273246002838604</v>
      </c>
      <c r="AA148" s="34">
        <f>N148/$X148</f>
        <v>40.511413685646538</v>
      </c>
      <c r="AB148" s="34">
        <f>O148/$X148</f>
        <v>12.892049442271835</v>
      </c>
      <c r="AC148" s="34">
        <f>P148/$Y148</f>
        <v>24.854309577077991</v>
      </c>
      <c r="AD148" s="34">
        <f>Q148/$Y148</f>
        <v>5.3155604087169754</v>
      </c>
      <c r="AE148" s="34">
        <f>R148/$Y148</f>
        <v>9.9735300233531028</v>
      </c>
      <c r="AF148" s="34">
        <f t="shared" si="21"/>
        <v>2.6358700647081665</v>
      </c>
      <c r="AG148" s="34">
        <v>271.5</v>
      </c>
      <c r="AH148" s="34">
        <f t="shared" si="14"/>
        <v>13.191828294747697</v>
      </c>
      <c r="AI148" s="34">
        <v>1687.7819999999999</v>
      </c>
      <c r="AJ148" s="34">
        <f t="shared" si="12"/>
        <v>82.007109918842929</v>
      </c>
      <c r="AK148" s="34">
        <v>550.59100000000001</v>
      </c>
      <c r="AL148" s="34">
        <v>7689.91</v>
      </c>
      <c r="AM148" s="34">
        <v>25990</v>
      </c>
      <c r="AN148" s="34">
        <v>103.57600287491142</v>
      </c>
      <c r="AO148" s="34">
        <v>62179.351999999999</v>
      </c>
      <c r="AP148" s="34">
        <v>130965.83100000001</v>
      </c>
      <c r="AQ148" s="34">
        <f t="shared" si="19"/>
        <v>302121.30204886809</v>
      </c>
      <c r="AR148" s="34">
        <f t="shared" si="20"/>
        <v>636345.76612557832</v>
      </c>
      <c r="AS148" s="35">
        <v>115.42</v>
      </c>
      <c r="AT148" s="35">
        <v>88</v>
      </c>
      <c r="AU148" s="34">
        <v>59.750000000000007</v>
      </c>
      <c r="AV148" s="34">
        <v>58.408043899501664</v>
      </c>
      <c r="AW148" s="34"/>
      <c r="AX148" s="34">
        <v>110.16255559796808</v>
      </c>
      <c r="AY148" s="34">
        <v>8357.5048864100027</v>
      </c>
      <c r="AZ148" s="34">
        <v>2736.3915322500002</v>
      </c>
      <c r="BA148" s="34">
        <f t="shared" si="15"/>
        <v>406.08018207747921</v>
      </c>
      <c r="BB148" s="34">
        <f t="shared" si="16"/>
        <v>132.95766939463559</v>
      </c>
      <c r="BC148" s="34">
        <v>40306.030829032257</v>
      </c>
      <c r="BD148" s="34">
        <f t="shared" si="17"/>
        <v>1958.4170826497264</v>
      </c>
      <c r="BE148" s="34">
        <v>1136206</v>
      </c>
    </row>
    <row r="149" spans="1:57" x14ac:dyDescent="0.25">
      <c r="A149" s="27">
        <v>38443</v>
      </c>
      <c r="B149" s="16">
        <v>2005</v>
      </c>
      <c r="C149" s="16">
        <v>4</v>
      </c>
      <c r="D149" s="34">
        <v>116.54519048214907</v>
      </c>
      <c r="E149" s="34"/>
      <c r="F149" s="34">
        <v>74.92</v>
      </c>
      <c r="G149" s="34"/>
      <c r="H149" s="34">
        <v>110.15290131484956</v>
      </c>
      <c r="I149" s="34">
        <v>20.681610987638006</v>
      </c>
      <c r="J149" s="34">
        <v>22.36709845071373</v>
      </c>
      <c r="K149" s="34">
        <f t="shared" si="22"/>
        <v>108.14969135665102</v>
      </c>
      <c r="L149" s="34">
        <v>7623.14</v>
      </c>
      <c r="M149" s="34">
        <v>72.86632626804068</v>
      </c>
      <c r="N149" s="34">
        <v>3560.8572410000002</v>
      </c>
      <c r="O149" s="34">
        <v>1039.671591</v>
      </c>
      <c r="P149" s="34">
        <v>2379.9146759999999</v>
      </c>
      <c r="Q149" s="34">
        <v>517.10752300000001</v>
      </c>
      <c r="R149" s="34">
        <v>875.86361199999999</v>
      </c>
      <c r="S149" s="34">
        <v>184.34774300000001</v>
      </c>
      <c r="T149" s="34">
        <v>437.07229699999999</v>
      </c>
      <c r="U149" s="34">
        <v>243.40266</v>
      </c>
      <c r="V149" s="34">
        <v>107.284846</v>
      </c>
      <c r="W149" s="34">
        <v>14.835995</v>
      </c>
      <c r="X149" s="34">
        <v>75.445250449441744</v>
      </c>
      <c r="Y149" s="34">
        <v>89.27724959349888</v>
      </c>
      <c r="Z149" s="34">
        <f t="shared" si="18"/>
        <v>84.506692122531106</v>
      </c>
      <c r="AA149" s="34">
        <f>N149/$X149</f>
        <v>47.197898075588519</v>
      </c>
      <c r="AB149" s="34">
        <f>O149/$X149</f>
        <v>13.780477694838019</v>
      </c>
      <c r="AC149" s="34">
        <f>P149/$Y149</f>
        <v>26.657571630357484</v>
      </c>
      <c r="AD149" s="34">
        <f>Q149/$Y149</f>
        <v>5.7921533801110234</v>
      </c>
      <c r="AE149" s="34">
        <f>R149/$Y149</f>
        <v>9.8106025441870237</v>
      </c>
      <c r="AF149" s="34">
        <f t="shared" si="21"/>
        <v>2.7263682641240825</v>
      </c>
      <c r="AG149" s="34">
        <v>298.89999999999998</v>
      </c>
      <c r="AH149" s="34">
        <f t="shared" si="14"/>
        <v>14.452452479580101</v>
      </c>
      <c r="AI149" s="34">
        <v>1680.171</v>
      </c>
      <c r="AJ149" s="34">
        <f t="shared" si="12"/>
        <v>81.23985123810165</v>
      </c>
      <c r="AK149" s="34">
        <v>571.51</v>
      </c>
      <c r="AL149" s="34">
        <v>7213.14</v>
      </c>
      <c r="AM149" s="34">
        <v>24210</v>
      </c>
      <c r="AN149" s="34">
        <v>102.36305946204698</v>
      </c>
      <c r="AO149" s="34">
        <v>63564.932999999997</v>
      </c>
      <c r="AP149" s="34">
        <v>133805.96400000001</v>
      </c>
      <c r="AQ149" s="34">
        <f t="shared" si="19"/>
        <v>307350.00787895382</v>
      </c>
      <c r="AR149" s="34">
        <f t="shared" si="20"/>
        <v>646980.37343406025</v>
      </c>
      <c r="AS149" s="35">
        <v>112.35</v>
      </c>
      <c r="AT149" s="35">
        <v>87</v>
      </c>
      <c r="AU149" s="34">
        <v>50.166666666666664</v>
      </c>
      <c r="AV149" s="34">
        <v>52.269222916666664</v>
      </c>
      <c r="AW149" s="34"/>
      <c r="AX149" s="34">
        <v>112.02018051551362</v>
      </c>
      <c r="AY149" s="34">
        <v>9282.2809791599993</v>
      </c>
      <c r="AZ149" s="34">
        <v>3000.8513036499999</v>
      </c>
      <c r="BA149" s="34">
        <f t="shared" si="15"/>
        <v>448.81808214593565</v>
      </c>
      <c r="BB149" s="34">
        <f t="shared" si="16"/>
        <v>145.09756060317036</v>
      </c>
      <c r="BC149" s="34">
        <v>41393.121356666663</v>
      </c>
      <c r="BD149" s="34">
        <f t="shared" si="17"/>
        <v>2001.4456988582042</v>
      </c>
      <c r="BE149" s="34">
        <v>1211311</v>
      </c>
    </row>
    <row r="150" spans="1:57" x14ac:dyDescent="0.25">
      <c r="A150" s="27">
        <v>38473</v>
      </c>
      <c r="B150" s="16">
        <v>2005</v>
      </c>
      <c r="C150" s="16">
        <v>5</v>
      </c>
      <c r="D150" s="34">
        <v>126.66194335502726</v>
      </c>
      <c r="E150" s="34"/>
      <c r="F150" s="34">
        <v>76.28</v>
      </c>
      <c r="G150" s="34"/>
      <c r="H150" s="34">
        <v>109.53194941505389</v>
      </c>
      <c r="I150" s="34">
        <v>20.805836647970938</v>
      </c>
      <c r="J150" s="34">
        <v>22.938447508449634</v>
      </c>
      <c r="K150" s="34">
        <f t="shared" si="22"/>
        <v>110.25006057945129</v>
      </c>
      <c r="L150" s="34">
        <v>7857.15</v>
      </c>
      <c r="M150" s="34">
        <v>72.520698762256202</v>
      </c>
      <c r="N150" s="34">
        <v>3695.2896040000001</v>
      </c>
      <c r="O150" s="34">
        <v>1121.7126969999999</v>
      </c>
      <c r="P150" s="34">
        <v>2475.9669739999999</v>
      </c>
      <c r="Q150" s="34">
        <v>504.22474199999999</v>
      </c>
      <c r="R150" s="34">
        <v>921.80085299999996</v>
      </c>
      <c r="S150" s="34">
        <v>192.44658999999999</v>
      </c>
      <c r="T150" s="34">
        <v>465.41582</v>
      </c>
      <c r="U150" s="34">
        <v>247.43267700000001</v>
      </c>
      <c r="V150" s="34">
        <v>133.0582</v>
      </c>
      <c r="W150" s="34">
        <v>11.588092</v>
      </c>
      <c r="X150" s="34">
        <v>75.345355265202983</v>
      </c>
      <c r="Y150" s="34">
        <v>88.486794481676426</v>
      </c>
      <c r="Z150" s="34">
        <f t="shared" si="18"/>
        <v>85.148700104404014</v>
      </c>
      <c r="AA150" s="34">
        <f>N150/$X150</f>
        <v>49.044690160305194</v>
      </c>
      <c r="AB150" s="34">
        <f>O150/$X150</f>
        <v>14.887615740237203</v>
      </c>
      <c r="AC150" s="34">
        <f>P150/$Y150</f>
        <v>27.981203167131515</v>
      </c>
      <c r="AD150" s="34">
        <f>Q150/$Y150</f>
        <v>5.6983049838517239</v>
      </c>
      <c r="AE150" s="34">
        <f>R150/$Y150</f>
        <v>10.417383276223026</v>
      </c>
      <c r="AF150" s="34">
        <f t="shared" si="21"/>
        <v>2.796266702273158</v>
      </c>
      <c r="AG150" s="34">
        <v>296.89999999999998</v>
      </c>
      <c r="AH150" s="34">
        <f t="shared" si="14"/>
        <v>14.270034174711006</v>
      </c>
      <c r="AI150" s="34">
        <v>1630.5920000000001</v>
      </c>
      <c r="AJ150" s="34">
        <f t="shared" si="12"/>
        <v>78.371854378613577</v>
      </c>
      <c r="AK150" s="34">
        <v>577.46699999999998</v>
      </c>
      <c r="AL150" s="34">
        <v>7668.55</v>
      </c>
      <c r="AM150" s="34">
        <v>24961</v>
      </c>
      <c r="AN150" s="34">
        <v>100.55506978295577</v>
      </c>
      <c r="AO150" s="34">
        <v>65327.082999999999</v>
      </c>
      <c r="AP150" s="34">
        <v>137144.62599999999</v>
      </c>
      <c r="AQ150" s="34">
        <f t="shared" si="19"/>
        <v>313984.40786264144</v>
      </c>
      <c r="AR150" s="34">
        <f t="shared" si="20"/>
        <v>659164.19666485675</v>
      </c>
      <c r="AS150" s="35">
        <v>110.86</v>
      </c>
      <c r="AT150" s="35">
        <v>91.1</v>
      </c>
      <c r="AU150" s="34">
        <v>50.722222222222221</v>
      </c>
      <c r="AV150" s="34">
        <v>51.411767222222224</v>
      </c>
      <c r="AW150" s="34"/>
      <c r="AX150" s="34">
        <v>114.09359341313429</v>
      </c>
      <c r="AY150" s="34">
        <v>12045.634481000001</v>
      </c>
      <c r="AZ150" s="34">
        <v>3172.8040919700002</v>
      </c>
      <c r="BA150" s="34">
        <f t="shared" si="15"/>
        <v>578.95458302440989</v>
      </c>
      <c r="BB150" s="34">
        <f t="shared" si="16"/>
        <v>152.49586669610923</v>
      </c>
      <c r="BC150" s="34">
        <v>42600.606948387096</v>
      </c>
      <c r="BD150" s="34">
        <f t="shared" si="17"/>
        <v>2047.5315494001854</v>
      </c>
      <c r="BE150" s="34">
        <v>1270277</v>
      </c>
    </row>
    <row r="151" spans="1:57" x14ac:dyDescent="0.25">
      <c r="A151" s="27">
        <v>38504</v>
      </c>
      <c r="B151" s="16">
        <v>2005</v>
      </c>
      <c r="C151" s="16">
        <v>6</v>
      </c>
      <c r="D151" s="34">
        <v>116.50222321492875</v>
      </c>
      <c r="E151" s="34"/>
      <c r="F151" s="34">
        <v>74.62</v>
      </c>
      <c r="G151" s="34"/>
      <c r="H151" s="34">
        <v>109.19840707825936</v>
      </c>
      <c r="I151" s="34">
        <v>20.996751873324698</v>
      </c>
      <c r="J151" s="34">
        <v>23.347985930786649</v>
      </c>
      <c r="K151" s="34">
        <f t="shared" si="22"/>
        <v>111.19808469256178</v>
      </c>
      <c r="L151" s="34">
        <v>7723.71</v>
      </c>
      <c r="M151" s="34">
        <v>73.070211282229153</v>
      </c>
      <c r="N151" s="34">
        <v>3450.1940610000001</v>
      </c>
      <c r="O151" s="34">
        <v>1132.2882340000001</v>
      </c>
      <c r="P151" s="34">
        <v>2723.6160249999998</v>
      </c>
      <c r="Q151" s="34">
        <v>735.48256600000002</v>
      </c>
      <c r="R151" s="34">
        <v>911.89148399999999</v>
      </c>
      <c r="S151" s="34">
        <v>201.348985</v>
      </c>
      <c r="T151" s="34">
        <v>458.22411599999998</v>
      </c>
      <c r="U151" s="34">
        <v>254.952021</v>
      </c>
      <c r="V151" s="34">
        <v>149.356897</v>
      </c>
      <c r="W151" s="34">
        <v>12.359956</v>
      </c>
      <c r="X151" s="34">
        <v>77.476356037113703</v>
      </c>
      <c r="Y151" s="34">
        <v>89.854173883553756</v>
      </c>
      <c r="Z151" s="34">
        <f t="shared" si="18"/>
        <v>86.224548831219522</v>
      </c>
      <c r="AA151" s="34">
        <f>N151/$X151</f>
        <v>44.532219085616838</v>
      </c>
      <c r="AB151" s="34">
        <f>O151/$X151</f>
        <v>14.614629442014504</v>
      </c>
      <c r="AC151" s="34">
        <f>P151/$Y151</f>
        <v>30.311513725891707</v>
      </c>
      <c r="AD151" s="34">
        <f>Q151/$Y151</f>
        <v>8.1852910578549913</v>
      </c>
      <c r="AE151" s="34">
        <f>R151/$Y151</f>
        <v>10.148571230333307</v>
      </c>
      <c r="AF151" s="34">
        <f t="shared" si="21"/>
        <v>2.8373976408753623</v>
      </c>
      <c r="AG151" s="34">
        <v>317.39999999999998</v>
      </c>
      <c r="AH151" s="34">
        <f t="shared" si="14"/>
        <v>15.116623843292661</v>
      </c>
      <c r="AI151" s="34">
        <v>1644.6579999999999</v>
      </c>
      <c r="AJ151" s="34">
        <f t="shared" si="12"/>
        <v>78.329163002085764</v>
      </c>
      <c r="AK151" s="34">
        <v>525.55700000000002</v>
      </c>
      <c r="AL151" s="34">
        <v>7719.71</v>
      </c>
      <c r="AM151" s="34">
        <v>25125</v>
      </c>
      <c r="AN151" s="34">
        <v>98.000100533809913</v>
      </c>
      <c r="AO151" s="34">
        <v>66310.2</v>
      </c>
      <c r="AP151" s="34">
        <v>139686.39600000001</v>
      </c>
      <c r="AQ151" s="34">
        <f t="shared" si="19"/>
        <v>315811.70459152648</v>
      </c>
      <c r="AR151" s="34">
        <f t="shared" si="20"/>
        <v>665276.21435325174</v>
      </c>
      <c r="AS151" s="35">
        <v>111.5</v>
      </c>
      <c r="AT151" s="35">
        <v>91.4</v>
      </c>
      <c r="AU151" s="34">
        <v>52.555555555555564</v>
      </c>
      <c r="AV151" s="34">
        <v>50.626453055555551</v>
      </c>
      <c r="AW151" s="34"/>
      <c r="AX151" s="34">
        <v>112.99577614389</v>
      </c>
      <c r="AY151" s="34">
        <v>11054.18932899</v>
      </c>
      <c r="AZ151" s="34">
        <v>3003.9702861000001</v>
      </c>
      <c r="BA151" s="34">
        <f t="shared" si="15"/>
        <v>526.47139879924873</v>
      </c>
      <c r="BB151" s="34">
        <f t="shared" si="16"/>
        <v>143.0683328651605</v>
      </c>
      <c r="BC151" s="34">
        <v>43936.487016666659</v>
      </c>
      <c r="BD151" s="34">
        <f t="shared" si="17"/>
        <v>2092.5373258558971</v>
      </c>
      <c r="BE151" s="34">
        <v>1218348</v>
      </c>
    </row>
    <row r="152" spans="1:57" x14ac:dyDescent="0.25">
      <c r="A152" s="27">
        <v>38534</v>
      </c>
      <c r="B152" s="16">
        <v>2005</v>
      </c>
      <c r="C152" s="16">
        <v>7</v>
      </c>
      <c r="D152" s="34">
        <v>107.58113926245956</v>
      </c>
      <c r="E152" s="34"/>
      <c r="F152" s="34">
        <v>76.36</v>
      </c>
      <c r="G152" s="34"/>
      <c r="H152" s="34">
        <v>112.20386795212434</v>
      </c>
      <c r="I152" s="34">
        <v>21.207281676625769</v>
      </c>
      <c r="J152" s="34">
        <v>24.184246205768513</v>
      </c>
      <c r="K152" s="34">
        <f t="shared" si="22"/>
        <v>114.03746399249223</v>
      </c>
      <c r="L152" s="34">
        <v>8118.72</v>
      </c>
      <c r="M152" s="34">
        <v>72.116858062621048</v>
      </c>
      <c r="N152" s="34">
        <v>3601.0020909999998</v>
      </c>
      <c r="O152" s="34">
        <v>1167.9409949999999</v>
      </c>
      <c r="P152" s="34">
        <v>2349.0352130000001</v>
      </c>
      <c r="Q152" s="34">
        <v>539.64848500000005</v>
      </c>
      <c r="R152" s="34">
        <v>857.85674200000005</v>
      </c>
      <c r="S152" s="34">
        <v>153.76546300000001</v>
      </c>
      <c r="T152" s="34">
        <v>405.35895799999997</v>
      </c>
      <c r="U152" s="34">
        <v>257.28910400000001</v>
      </c>
      <c r="V152" s="34">
        <v>125.965501</v>
      </c>
      <c r="W152" s="34">
        <v>9.1509599999999995</v>
      </c>
      <c r="X152" s="34">
        <v>78.15428880685721</v>
      </c>
      <c r="Y152" s="34">
        <v>91.189612222894013</v>
      </c>
      <c r="Z152" s="34">
        <f t="shared" si="18"/>
        <v>85.705254032471743</v>
      </c>
      <c r="AA152" s="34">
        <f>N152/$X152</f>
        <v>46.075553190678512</v>
      </c>
      <c r="AB152" s="34">
        <f>O152/$X152</f>
        <v>14.944042263455739</v>
      </c>
      <c r="AC152" s="34">
        <f>P152/$Y152</f>
        <v>25.759899134764087</v>
      </c>
      <c r="AD152" s="34">
        <f>Q152/$Y152</f>
        <v>5.9178723524006411</v>
      </c>
      <c r="AE152" s="34">
        <f>R152/$Y152</f>
        <v>9.407395437795568</v>
      </c>
      <c r="AF152" s="34">
        <f t="shared" si="21"/>
        <v>2.8214738250132085</v>
      </c>
      <c r="AG152" s="34">
        <v>368.8</v>
      </c>
      <c r="AH152" s="34">
        <f t="shared" si="14"/>
        <v>17.390253292409646</v>
      </c>
      <c r="AI152" s="34">
        <v>1819.5070000000001</v>
      </c>
      <c r="AJ152" s="34">
        <f t="shared" si="12"/>
        <v>85.796332964512999</v>
      </c>
      <c r="AK152" s="34">
        <v>600.26</v>
      </c>
      <c r="AL152" s="34">
        <v>8061.62</v>
      </c>
      <c r="AM152" s="34">
        <v>23222</v>
      </c>
      <c r="AN152" s="34">
        <v>96.472276208640224</v>
      </c>
      <c r="AO152" s="34">
        <v>67698.349000000002</v>
      </c>
      <c r="AP152" s="34">
        <v>142279.11000000002</v>
      </c>
      <c r="AQ152" s="34">
        <f t="shared" si="19"/>
        <v>319222.18996419391</v>
      </c>
      <c r="AR152" s="34">
        <f t="shared" si="20"/>
        <v>670897.44065038348</v>
      </c>
      <c r="AS152" s="35">
        <v>113.15</v>
      </c>
      <c r="AT152" s="35">
        <v>90.5</v>
      </c>
      <c r="AU152" s="34">
        <v>51.273532668881501</v>
      </c>
      <c r="AV152" s="34">
        <v>50.509771596740237</v>
      </c>
      <c r="AW152" s="34"/>
      <c r="AX152" s="34">
        <v>114.74311461633644</v>
      </c>
      <c r="AY152" s="34">
        <v>10011.61001995</v>
      </c>
      <c r="AZ152" s="34">
        <v>3013.7142419299998</v>
      </c>
      <c r="BA152" s="34">
        <f t="shared" si="15"/>
        <v>472.08360659370084</v>
      </c>
      <c r="BB152" s="34">
        <f t="shared" si="16"/>
        <v>142.10752174106565</v>
      </c>
      <c r="BC152" s="34">
        <v>45428.697116129035</v>
      </c>
      <c r="BD152" s="34">
        <f t="shared" si="17"/>
        <v>2142.1273036703997</v>
      </c>
      <c r="BE152" s="34">
        <v>1201097</v>
      </c>
    </row>
    <row r="153" spans="1:57" x14ac:dyDescent="0.25">
      <c r="A153" s="27">
        <v>38565</v>
      </c>
      <c r="B153" s="16">
        <v>2005</v>
      </c>
      <c r="C153" s="16">
        <v>8</v>
      </c>
      <c r="D153" s="34">
        <v>105.82089279310111</v>
      </c>
      <c r="E153" s="34"/>
      <c r="F153" s="34">
        <v>78.98</v>
      </c>
      <c r="G153" s="34"/>
      <c r="H153" s="34">
        <v>126.28056504029442</v>
      </c>
      <c r="I153" s="34">
        <v>21.30012401224301</v>
      </c>
      <c r="J153" s="34">
        <v>24.956068617095962</v>
      </c>
      <c r="K153" s="34">
        <f t="shared" si="22"/>
        <v>117.16395924620704</v>
      </c>
      <c r="L153" s="34">
        <v>8067.69</v>
      </c>
      <c r="M153" s="34">
        <v>74.314661902584731</v>
      </c>
      <c r="N153" s="34">
        <v>3837.3654019999999</v>
      </c>
      <c r="O153" s="34">
        <v>1291.226105</v>
      </c>
      <c r="P153" s="34">
        <v>2625.6687649999999</v>
      </c>
      <c r="Q153" s="34">
        <v>624.33187499999997</v>
      </c>
      <c r="R153" s="34">
        <v>912.02214900000001</v>
      </c>
      <c r="S153" s="34">
        <v>128.12140500000001</v>
      </c>
      <c r="T153" s="34">
        <v>449.56791800000002</v>
      </c>
      <c r="U153" s="34">
        <v>294.51304399999998</v>
      </c>
      <c r="V153" s="34">
        <v>205.46487500000001</v>
      </c>
      <c r="W153" s="34">
        <v>11.647499</v>
      </c>
      <c r="X153" s="34">
        <v>77.873699295970297</v>
      </c>
      <c r="Y153" s="34">
        <v>93.973807360627106</v>
      </c>
      <c r="Z153" s="34">
        <f t="shared" si="18"/>
        <v>82.867451562463373</v>
      </c>
      <c r="AA153" s="34">
        <f>N153/$X153</f>
        <v>49.276783261772835</v>
      </c>
      <c r="AB153" s="34">
        <f>O153/$X153</f>
        <v>16.581029496139738</v>
      </c>
      <c r="AC153" s="34">
        <f>P153/$Y153</f>
        <v>27.940431900603141</v>
      </c>
      <c r="AD153" s="34">
        <f>Q153/$Y153</f>
        <v>6.6436796862354317</v>
      </c>
      <c r="AE153" s="34">
        <f>R153/$Y153</f>
        <v>9.7050675567511018</v>
      </c>
      <c r="AF153" s="34">
        <f t="shared" si="21"/>
        <v>3.1339907605296649</v>
      </c>
      <c r="AG153" s="34">
        <v>306.60000000000002</v>
      </c>
      <c r="AH153" s="34">
        <f t="shared" si="14"/>
        <v>14.394282391209115</v>
      </c>
      <c r="AI153" s="34">
        <v>1712.953</v>
      </c>
      <c r="AJ153" s="34">
        <f t="shared" si="12"/>
        <v>80.4198604203158</v>
      </c>
      <c r="AK153" s="34">
        <v>670.32899999999995</v>
      </c>
      <c r="AL153" s="34">
        <v>7953.5</v>
      </c>
      <c r="AM153" s="34">
        <v>29124</v>
      </c>
      <c r="AN153" s="34">
        <v>97.910542565205077</v>
      </c>
      <c r="AO153" s="34">
        <v>68261.025999999998</v>
      </c>
      <c r="AP153" s="34">
        <v>143488.413</v>
      </c>
      <c r="AQ153" s="34">
        <f t="shared" si="19"/>
        <v>320472.43462415773</v>
      </c>
      <c r="AR153" s="34">
        <f t="shared" si="20"/>
        <v>673650.59901775641</v>
      </c>
      <c r="AS153" s="35">
        <v>115.15</v>
      </c>
      <c r="AT153" s="35">
        <v>95.6</v>
      </c>
      <c r="AU153" s="34">
        <v>48.166666666666664</v>
      </c>
      <c r="AV153" s="34">
        <v>52.060969150055371</v>
      </c>
      <c r="AW153" s="34"/>
      <c r="AX153" s="34">
        <v>118.27130486167168</v>
      </c>
      <c r="AY153" s="34">
        <v>10258.20615498</v>
      </c>
      <c r="AZ153" s="34">
        <v>3288.0491915399998</v>
      </c>
      <c r="BA153" s="34">
        <f t="shared" si="15"/>
        <v>481.60311879328628</v>
      </c>
      <c r="BB153" s="34">
        <f t="shared" si="16"/>
        <v>154.36760789045528</v>
      </c>
      <c r="BC153" s="34">
        <v>46544.737196774193</v>
      </c>
      <c r="BD153" s="34">
        <f t="shared" si="17"/>
        <v>2185.1862068981823</v>
      </c>
      <c r="BE153" s="34">
        <v>1279725</v>
      </c>
    </row>
    <row r="154" spans="1:57" x14ac:dyDescent="0.25">
      <c r="A154" s="27">
        <v>38596</v>
      </c>
      <c r="B154" s="16">
        <v>2005</v>
      </c>
      <c r="C154" s="16">
        <v>9</v>
      </c>
      <c r="D154" s="34">
        <v>104.89213472672316</v>
      </c>
      <c r="E154" s="34"/>
      <c r="F154" s="34">
        <v>79.2</v>
      </c>
      <c r="G154" s="34"/>
      <c r="H154" s="34">
        <v>135.10295487185087</v>
      </c>
      <c r="I154" s="34">
        <v>21.548575332908872</v>
      </c>
      <c r="J154" s="34">
        <v>25.527417674831867</v>
      </c>
      <c r="K154" s="34">
        <f t="shared" si="22"/>
        <v>118.46452621787265</v>
      </c>
      <c r="L154" s="34">
        <v>7573.59</v>
      </c>
      <c r="M154" s="34">
        <v>75.747818819954148</v>
      </c>
      <c r="N154" s="34">
        <v>3482.9295910000001</v>
      </c>
      <c r="O154" s="34">
        <v>1131.642619</v>
      </c>
      <c r="P154" s="34">
        <v>2468.0842670000002</v>
      </c>
      <c r="Q154" s="34">
        <v>652.35661700000003</v>
      </c>
      <c r="R154" s="34">
        <v>814.53492500000004</v>
      </c>
      <c r="S154" s="34">
        <v>110.351253</v>
      </c>
      <c r="T154" s="34">
        <v>445.89313199999998</v>
      </c>
      <c r="U154" s="34">
        <v>307.07189599999998</v>
      </c>
      <c r="V154" s="34">
        <v>126.473472</v>
      </c>
      <c r="W154" s="34">
        <v>11.402972</v>
      </c>
      <c r="X154" s="34">
        <v>78.007942993642487</v>
      </c>
      <c r="Y154" s="34">
        <v>98.45649191252916</v>
      </c>
      <c r="Z154" s="34">
        <f t="shared" si="18"/>
        <v>79.230878003399113</v>
      </c>
      <c r="AA154" s="34">
        <f>N154/$X154</f>
        <v>44.648396782925715</v>
      </c>
      <c r="AB154" s="34">
        <f>O154/$X154</f>
        <v>14.506761434437861</v>
      </c>
      <c r="AC154" s="34">
        <f>P154/$Y154</f>
        <v>25.067765660315207</v>
      </c>
      <c r="AD154" s="34">
        <f>Q154/$Y154</f>
        <v>6.6258364921184425</v>
      </c>
      <c r="AE154" s="34">
        <f>R154/$Y154</f>
        <v>8.2730443587574722</v>
      </c>
      <c r="AF154" s="34">
        <f t="shared" si="21"/>
        <v>3.1188587977805384</v>
      </c>
      <c r="AG154" s="34">
        <v>290.89999999999998</v>
      </c>
      <c r="AH154" s="34">
        <f t="shared" si="14"/>
        <v>13.499732372364265</v>
      </c>
      <c r="AI154" s="34">
        <v>1681.3610000000001</v>
      </c>
      <c r="AJ154" s="34">
        <f t="shared" si="12"/>
        <v>78.026550434275549</v>
      </c>
      <c r="AK154" s="34">
        <v>716.98500000000001</v>
      </c>
      <c r="AL154" s="34">
        <v>7508.4</v>
      </c>
      <c r="AM154" s="34">
        <v>26376</v>
      </c>
      <c r="AN154" s="34">
        <v>98.330721080050211</v>
      </c>
      <c r="AO154" s="34">
        <v>68389.934000000008</v>
      </c>
      <c r="AP154" s="34">
        <v>144717.951</v>
      </c>
      <c r="AQ154" s="34">
        <f t="shared" si="19"/>
        <v>317375.66378950007</v>
      </c>
      <c r="AR154" s="34">
        <f t="shared" si="20"/>
        <v>671589.41491128411</v>
      </c>
      <c r="AS154" s="35">
        <v>110.95</v>
      </c>
      <c r="AT154" s="35">
        <v>92</v>
      </c>
      <c r="AU154" s="34">
        <v>46.888888888888893</v>
      </c>
      <c r="AV154" s="34">
        <v>49.929923472222214</v>
      </c>
      <c r="AW154" s="34"/>
      <c r="AX154" s="34">
        <v>119.40311633828804</v>
      </c>
      <c r="AY154" s="34">
        <v>9886.8725794599995</v>
      </c>
      <c r="AZ154" s="34">
        <v>3404.9985441700001</v>
      </c>
      <c r="BA154" s="34">
        <f t="shared" si="15"/>
        <v>458.81792307451616</v>
      </c>
      <c r="BB154" s="34">
        <f t="shared" si="16"/>
        <v>158.01501916323463</v>
      </c>
      <c r="BC154" s="34">
        <v>47690.299816666673</v>
      </c>
      <c r="BD154" s="34">
        <f t="shared" ref="BD154:BD185" si="23">BC154/$I154</f>
        <v>2213.1532632616459</v>
      </c>
      <c r="BE154" s="34">
        <v>1246835</v>
      </c>
    </row>
    <row r="155" spans="1:57" x14ac:dyDescent="0.25">
      <c r="A155" s="27">
        <v>38626</v>
      </c>
      <c r="B155" s="16">
        <v>2005</v>
      </c>
      <c r="C155" s="16">
        <v>10</v>
      </c>
      <c r="D155" s="34">
        <v>104.46066538498441</v>
      </c>
      <c r="E155" s="34"/>
      <c r="F155" s="34">
        <v>80.31</v>
      </c>
      <c r="G155" s="34"/>
      <c r="H155" s="34">
        <v>136.06707463660481</v>
      </c>
      <c r="I155" s="34">
        <v>21.71595306472587</v>
      </c>
      <c r="J155" s="34">
        <v>25.812376227436985</v>
      </c>
      <c r="K155" s="34">
        <f t="shared" si="22"/>
        <v>118.86365820786888</v>
      </c>
      <c r="L155" s="34">
        <v>7403.31</v>
      </c>
      <c r="M155" s="34">
        <v>74.000191245929599</v>
      </c>
      <c r="N155" s="34">
        <v>3398.857098</v>
      </c>
      <c r="O155" s="34">
        <v>1192.601218</v>
      </c>
      <c r="P155" s="34">
        <v>2502.6772879999999</v>
      </c>
      <c r="Q155" s="34">
        <v>660.95310900000004</v>
      </c>
      <c r="R155" s="34">
        <v>831.58287299999995</v>
      </c>
      <c r="S155" s="34">
        <v>98.284058000000002</v>
      </c>
      <c r="T155" s="34">
        <v>451.40540700000003</v>
      </c>
      <c r="U155" s="34">
        <v>306.16173500000002</v>
      </c>
      <c r="V155" s="34">
        <v>144.703305</v>
      </c>
      <c r="W155" s="34">
        <v>9.5868009999999995</v>
      </c>
      <c r="X155" s="34">
        <v>79.539569606312256</v>
      </c>
      <c r="Y155" s="34">
        <v>101.55488901460542</v>
      </c>
      <c r="Z155" s="34">
        <f t="shared" si="18"/>
        <v>78.321753268691012</v>
      </c>
      <c r="AA155" s="34">
        <f>N155/$X155</f>
        <v>42.731650608909845</v>
      </c>
      <c r="AB155" s="34">
        <f>O155/$X155</f>
        <v>14.993810299739858</v>
      </c>
      <c r="AC155" s="34">
        <f>P155/$Y155</f>
        <v>24.643592369443382</v>
      </c>
      <c r="AD155" s="34">
        <f>Q155/$Y155</f>
        <v>6.5083337238933234</v>
      </c>
      <c r="AE155" s="34">
        <f>R155/$Y155</f>
        <v>8.1885065413286338</v>
      </c>
      <c r="AF155" s="34">
        <f t="shared" si="21"/>
        <v>3.0147414661244762</v>
      </c>
      <c r="AG155" s="34">
        <v>362.6</v>
      </c>
      <c r="AH155" s="34">
        <f t="shared" si="14"/>
        <v>16.697402085888019</v>
      </c>
      <c r="AI155" s="34">
        <v>1874.5150000000001</v>
      </c>
      <c r="AJ155" s="34">
        <f t="shared" si="12"/>
        <v>86.319720548892377</v>
      </c>
      <c r="AK155" s="34">
        <v>701.26099999999997</v>
      </c>
      <c r="AL155" s="34">
        <v>7403.31</v>
      </c>
      <c r="AM155" s="34">
        <v>21723</v>
      </c>
      <c r="AN155" s="34">
        <v>98.916751831613965</v>
      </c>
      <c r="AO155" s="34">
        <v>71346.958000000013</v>
      </c>
      <c r="AP155" s="34">
        <v>147452.96300000002</v>
      </c>
      <c r="AQ155" s="34">
        <f t="shared" si="19"/>
        <v>328546.28939077904</v>
      </c>
      <c r="AR155" s="34">
        <f t="shared" si="20"/>
        <v>679007.55983634002</v>
      </c>
      <c r="AS155" s="35">
        <v>111.33</v>
      </c>
      <c r="AT155" s="35">
        <v>93.7</v>
      </c>
      <c r="AU155" s="34">
        <v>49.361111111111107</v>
      </c>
      <c r="AV155" s="34">
        <v>50.122578194444444</v>
      </c>
      <c r="AW155" s="34"/>
      <c r="AX155" s="34">
        <v>119.28264545249186</v>
      </c>
      <c r="AY155" s="34">
        <v>9890.5629296999996</v>
      </c>
      <c r="AZ155" s="34">
        <v>3048.2207982700002</v>
      </c>
      <c r="BA155" s="34">
        <f t="shared" si="15"/>
        <v>455.45147846933111</v>
      </c>
      <c r="BB155" s="34">
        <f t="shared" si="16"/>
        <v>140.36781112873894</v>
      </c>
      <c r="BC155" s="34">
        <v>48740.997548387095</v>
      </c>
      <c r="BD155" s="34">
        <f t="shared" si="23"/>
        <v>2244.478858611973</v>
      </c>
      <c r="BE155" s="34">
        <v>1234561</v>
      </c>
    </row>
    <row r="156" spans="1:57" x14ac:dyDescent="0.25">
      <c r="A156" s="27">
        <v>38657</v>
      </c>
      <c r="B156" s="16">
        <v>2005</v>
      </c>
      <c r="C156" s="16">
        <v>11</v>
      </c>
      <c r="D156" s="34">
        <v>108.00375438454834</v>
      </c>
      <c r="E156" s="34"/>
      <c r="F156" s="34">
        <v>80.06</v>
      </c>
      <c r="G156" s="34"/>
      <c r="H156" s="34">
        <v>143.87131931644532</v>
      </c>
      <c r="I156" s="34">
        <v>21.978788409219753</v>
      </c>
      <c r="J156" s="34">
        <v>26.188979741683958</v>
      </c>
      <c r="K156" s="34">
        <f t="shared" si="22"/>
        <v>119.15570255318578</v>
      </c>
      <c r="L156" s="34">
        <v>7845.44</v>
      </c>
      <c r="M156" s="34">
        <v>74.776075799346458</v>
      </c>
      <c r="N156" s="34">
        <v>3273.9072160000001</v>
      </c>
      <c r="O156" s="34">
        <v>1148.271045</v>
      </c>
      <c r="P156" s="34">
        <v>2701.1270989999998</v>
      </c>
      <c r="Q156" s="34">
        <v>742.89444600000002</v>
      </c>
      <c r="R156" s="34">
        <v>917.39709500000004</v>
      </c>
      <c r="S156" s="34">
        <v>98.048103999999995</v>
      </c>
      <c r="T156" s="34">
        <v>459.11002300000001</v>
      </c>
      <c r="U156" s="34">
        <v>323.142293</v>
      </c>
      <c r="V156" s="34">
        <v>150.486491</v>
      </c>
      <c r="W156" s="34">
        <v>10.048647000000001</v>
      </c>
      <c r="X156" s="34">
        <v>77.734383684037425</v>
      </c>
      <c r="Y156" s="34">
        <v>96.418616941011223</v>
      </c>
      <c r="Z156" s="34">
        <f t="shared" si="18"/>
        <v>80.621757654535955</v>
      </c>
      <c r="AA156" s="34">
        <f>N156/$X156</f>
        <v>42.11659063648419</v>
      </c>
      <c r="AB156" s="34">
        <f>O156/$X156</f>
        <v>14.771726365868066</v>
      </c>
      <c r="AC156" s="34">
        <f>P156/$Y156</f>
        <v>28.014580427476425</v>
      </c>
      <c r="AD156" s="34">
        <f>Q156/$Y156</f>
        <v>7.7048859397610094</v>
      </c>
      <c r="AE156" s="34">
        <f>R156/$Y156</f>
        <v>9.514729873809145</v>
      </c>
      <c r="AF156" s="34">
        <f t="shared" si="21"/>
        <v>3.3514512368259544</v>
      </c>
      <c r="AG156" s="34">
        <v>345</v>
      </c>
      <c r="AH156" s="34">
        <f t="shared" si="14"/>
        <v>15.696952606144476</v>
      </c>
      <c r="AI156" s="34">
        <v>1775.1469999999999</v>
      </c>
      <c r="AJ156" s="34">
        <f t="shared" si="12"/>
        <v>80.766371965042168</v>
      </c>
      <c r="AK156" s="34">
        <v>732.67899999999997</v>
      </c>
      <c r="AL156" s="34">
        <v>7784.34</v>
      </c>
      <c r="AM156" s="34">
        <v>23733</v>
      </c>
      <c r="AN156" s="34">
        <v>96.64554643084044</v>
      </c>
      <c r="AO156" s="34">
        <v>73765.966</v>
      </c>
      <c r="AP156" s="34">
        <v>149286.78399999999</v>
      </c>
      <c r="AQ156" s="34">
        <f t="shared" si="19"/>
        <v>335623.44123143906</v>
      </c>
      <c r="AR156" s="34">
        <f t="shared" si="20"/>
        <v>679231.1806294861</v>
      </c>
      <c r="AS156" s="35">
        <v>111.73</v>
      </c>
      <c r="AT156" s="35">
        <v>92.4</v>
      </c>
      <c r="AU156" s="34">
        <v>52.666666666666664</v>
      </c>
      <c r="AV156" s="34">
        <v>53.367251250000002</v>
      </c>
      <c r="AW156" s="34"/>
      <c r="AX156" s="34">
        <v>121.22699209111464</v>
      </c>
      <c r="AY156" s="34">
        <v>10112.798513260001</v>
      </c>
      <c r="AZ156" s="34">
        <v>3244.61256108</v>
      </c>
      <c r="BA156" s="34">
        <f t="shared" si="15"/>
        <v>460.11628689313204</v>
      </c>
      <c r="BB156" s="34">
        <f t="shared" si="16"/>
        <v>147.62472346832988</v>
      </c>
      <c r="BC156" s="34">
        <v>50480.007546666675</v>
      </c>
      <c r="BD156" s="34">
        <f t="shared" si="23"/>
        <v>2296.7602493270792</v>
      </c>
      <c r="BE156" s="34">
        <v>1186146</v>
      </c>
    </row>
    <row r="157" spans="1:57" x14ac:dyDescent="0.25">
      <c r="A157" s="27">
        <v>38687</v>
      </c>
      <c r="B157" s="16">
        <v>2005</v>
      </c>
      <c r="C157" s="16">
        <v>12</v>
      </c>
      <c r="D157" s="34">
        <v>110.50332389924424</v>
      </c>
      <c r="E157" s="34"/>
      <c r="F157" s="34">
        <v>76.7</v>
      </c>
      <c r="G157" s="34"/>
      <c r="H157" s="34">
        <v>135.66939426424918</v>
      </c>
      <c r="I157" s="34">
        <v>22.223316814296155</v>
      </c>
      <c r="J157" s="34">
        <v>26.718802176175899</v>
      </c>
      <c r="K157" s="34">
        <f t="shared" si="22"/>
        <v>120.2286877312023</v>
      </c>
      <c r="L157" s="34">
        <v>7791.74</v>
      </c>
      <c r="M157" s="34">
        <v>70.975469603590412</v>
      </c>
      <c r="N157" s="34">
        <v>3644.568092</v>
      </c>
      <c r="O157" s="34">
        <v>1202.6183590000001</v>
      </c>
      <c r="P157" s="34">
        <v>2494.934538</v>
      </c>
      <c r="Q157" s="34">
        <v>679.07082300000002</v>
      </c>
      <c r="R157" s="34">
        <v>842.14104199999997</v>
      </c>
      <c r="S157" s="34">
        <v>127.377309</v>
      </c>
      <c r="T157" s="34">
        <v>385.92674599999998</v>
      </c>
      <c r="U157" s="34">
        <v>299.86412100000001</v>
      </c>
      <c r="V157" s="34">
        <v>149.96133499999999</v>
      </c>
      <c r="W157" s="34">
        <v>10.593162</v>
      </c>
      <c r="X157" s="34">
        <v>79.665756605872048</v>
      </c>
      <c r="Y157" s="34">
        <v>99.24626686559408</v>
      </c>
      <c r="Z157" s="34">
        <f t="shared" si="18"/>
        <v>80.270784102903065</v>
      </c>
      <c r="AA157" s="34">
        <f>N157/$X157</f>
        <v>45.74823923446381</v>
      </c>
      <c r="AB157" s="34">
        <f>O157/$X157</f>
        <v>15.095800381959302</v>
      </c>
      <c r="AC157" s="34">
        <f>P157/$Y157</f>
        <v>25.138825033880689</v>
      </c>
      <c r="AD157" s="34">
        <f>Q157/$Y157</f>
        <v>6.8422807672921646</v>
      </c>
      <c r="AE157" s="34">
        <f>R157/$Y157</f>
        <v>8.4853674460167205</v>
      </c>
      <c r="AF157" s="34">
        <f t="shared" si="21"/>
        <v>3.0214146130664643</v>
      </c>
      <c r="AG157" s="34">
        <v>499.3</v>
      </c>
      <c r="AH157" s="34">
        <f t="shared" si="14"/>
        <v>22.46739333162018</v>
      </c>
      <c r="AI157" s="34">
        <v>2325.308</v>
      </c>
      <c r="AJ157" s="34">
        <f t="shared" si="12"/>
        <v>104.63370609485891</v>
      </c>
      <c r="AK157" s="34">
        <v>688.64</v>
      </c>
      <c r="AL157" s="34">
        <v>8098.31</v>
      </c>
      <c r="AM157" s="34">
        <v>22453</v>
      </c>
      <c r="AN157" s="34">
        <v>97.56206674353291</v>
      </c>
      <c r="AO157" s="34">
        <v>81612.676000000007</v>
      </c>
      <c r="AP157" s="34">
        <v>156227.30100000001</v>
      </c>
      <c r="AQ157" s="34">
        <f t="shared" si="19"/>
        <v>367238.95304187428</v>
      </c>
      <c r="AR157" s="34">
        <f t="shared" si="20"/>
        <v>702988.22765960707</v>
      </c>
      <c r="AS157" s="35">
        <v>111.25</v>
      </c>
      <c r="AT157" s="35">
        <v>86.6</v>
      </c>
      <c r="AU157" s="34">
        <v>50.083333333333336</v>
      </c>
      <c r="AV157" s="34">
        <v>51.007583333333329</v>
      </c>
      <c r="AW157" s="34"/>
      <c r="AX157" s="34">
        <v>122.01896107651062</v>
      </c>
      <c r="AY157" s="34">
        <v>11300.001293059999</v>
      </c>
      <c r="AZ157" s="34">
        <v>3424.3751952699999</v>
      </c>
      <c r="BA157" s="34">
        <f t="shared" si="15"/>
        <v>508.4750124153727</v>
      </c>
      <c r="BB157" s="34">
        <f t="shared" si="16"/>
        <v>154.08929386576156</v>
      </c>
      <c r="BC157" s="34">
        <v>52486.43615806452</v>
      </c>
      <c r="BD157" s="34">
        <f t="shared" si="23"/>
        <v>2361.7732940881374</v>
      </c>
      <c r="BE157" s="34">
        <v>1144571</v>
      </c>
    </row>
    <row r="158" spans="1:57" x14ac:dyDescent="0.25">
      <c r="A158" s="27">
        <v>38718</v>
      </c>
      <c r="B158" s="16">
        <v>2006</v>
      </c>
      <c r="C158" s="16">
        <v>1</v>
      </c>
      <c r="D158" s="34">
        <v>106.53094787692405</v>
      </c>
      <c r="E158" s="34"/>
      <c r="F158" s="34">
        <v>71.05</v>
      </c>
      <c r="G158" s="34"/>
      <c r="H158" s="34">
        <v>123.40283021583076</v>
      </c>
      <c r="I158" s="34">
        <v>22.507074375267159</v>
      </c>
      <c r="J158" s="34">
        <v>27.202802129846912</v>
      </c>
      <c r="K158" s="34">
        <f t="shared" si="22"/>
        <v>120.86334134897537</v>
      </c>
      <c r="L158" s="34">
        <v>8486.09</v>
      </c>
      <c r="M158" s="34">
        <v>67.517537544902069</v>
      </c>
      <c r="N158" s="34">
        <v>3187.5311769999998</v>
      </c>
      <c r="O158" s="34">
        <v>1116.5746160000001</v>
      </c>
      <c r="P158" s="34">
        <v>2323.6381120000001</v>
      </c>
      <c r="Q158" s="34">
        <v>521.71706400000005</v>
      </c>
      <c r="R158" s="34">
        <v>891.95877399999995</v>
      </c>
      <c r="S158" s="34">
        <v>99.619915000000006</v>
      </c>
      <c r="T158" s="34">
        <v>379.05050599999998</v>
      </c>
      <c r="U158" s="34">
        <v>261.26851099999999</v>
      </c>
      <c r="V158" s="34">
        <v>161.04374899999999</v>
      </c>
      <c r="W158" s="34">
        <v>8.9795929999999995</v>
      </c>
      <c r="X158" s="34">
        <v>78.877694768538404</v>
      </c>
      <c r="Y158" s="34">
        <v>95.360394862156056</v>
      </c>
      <c r="Z158" s="34">
        <f t="shared" si="18"/>
        <v>82.715360902769461</v>
      </c>
      <c r="AA158" s="34">
        <f>N158/$X158</f>
        <v>40.41105899904413</v>
      </c>
      <c r="AB158" s="34">
        <f>O158/$X158</f>
        <v>14.15577140377286</v>
      </c>
      <c r="AC158" s="34">
        <f>P158/$Y158</f>
        <v>24.366909505343713</v>
      </c>
      <c r="AD158" s="34">
        <f>Q158/$Y158</f>
        <v>5.471003604317545</v>
      </c>
      <c r="AE158" s="34">
        <f>R158/$Y158</f>
        <v>9.3535557952473969</v>
      </c>
      <c r="AF158" s="34">
        <f t="shared" si="21"/>
        <v>2.7398010607827805</v>
      </c>
      <c r="AG158" s="34">
        <v>303.89999999999998</v>
      </c>
      <c r="AH158" s="34">
        <f t="shared" si="14"/>
        <v>13.502421280215486</v>
      </c>
      <c r="AI158" s="34">
        <v>1816.569</v>
      </c>
      <c r="AJ158" s="34">
        <f t="shared" si="12"/>
        <v>80.71102310819272</v>
      </c>
      <c r="AK158" s="34">
        <v>644.77599999999995</v>
      </c>
      <c r="AL158" s="34">
        <v>7957.9</v>
      </c>
      <c r="AM158" s="34">
        <v>29458</v>
      </c>
      <c r="AN158" s="34">
        <v>98.377234688197262</v>
      </c>
      <c r="AO158" s="34">
        <v>79442.282000000007</v>
      </c>
      <c r="AP158" s="34">
        <v>157207.101</v>
      </c>
      <c r="AQ158" s="34">
        <f t="shared" si="19"/>
        <v>352965.83054481074</v>
      </c>
      <c r="AR158" s="34">
        <f t="shared" si="20"/>
        <v>698478.61334102845</v>
      </c>
      <c r="AS158" s="35">
        <v>108.55</v>
      </c>
      <c r="AT158" s="35">
        <v>83.7</v>
      </c>
      <c r="AU158" s="34">
        <v>58.416666666666664</v>
      </c>
      <c r="AV158" s="34">
        <v>57.066068019801989</v>
      </c>
      <c r="AW158" s="34"/>
      <c r="AX158" s="34">
        <v>123.64113492956429</v>
      </c>
      <c r="AY158" s="34">
        <v>11164.759582300001</v>
      </c>
      <c r="AZ158" s="34">
        <v>3624.1336345899999</v>
      </c>
      <c r="BA158" s="34">
        <f t="shared" si="15"/>
        <v>496.05556884678288</v>
      </c>
      <c r="BB158" s="34">
        <f t="shared" si="16"/>
        <v>161.02197798628731</v>
      </c>
      <c r="BC158" s="34">
        <v>53920.932341935477</v>
      </c>
      <c r="BD158" s="34">
        <f t="shared" si="23"/>
        <v>2395.7326235696255</v>
      </c>
      <c r="BE158" s="34">
        <v>1138254</v>
      </c>
    </row>
    <row r="159" spans="1:57" x14ac:dyDescent="0.25">
      <c r="A159" s="27">
        <v>38749</v>
      </c>
      <c r="B159" s="16">
        <v>2006</v>
      </c>
      <c r="C159" s="16">
        <v>2</v>
      </c>
      <c r="D159" s="34">
        <v>104.0901370432872</v>
      </c>
      <c r="E159" s="34"/>
      <c r="F159" s="34">
        <v>73.38</v>
      </c>
      <c r="G159" s="34"/>
      <c r="H159" s="34">
        <v>122.7284013759535</v>
      </c>
      <c r="I159" s="34">
        <v>22.595993795294941</v>
      </c>
      <c r="J159" s="34">
        <v>27.619500314812193</v>
      </c>
      <c r="K159" s="34">
        <f t="shared" si="22"/>
        <v>122.23184589722835</v>
      </c>
      <c r="L159" s="34">
        <v>7894.8</v>
      </c>
      <c r="M159" s="34">
        <v>73.521538114939688</v>
      </c>
      <c r="N159" s="34">
        <v>3089.9479489999999</v>
      </c>
      <c r="O159" s="34">
        <v>1040.095413</v>
      </c>
      <c r="P159" s="34">
        <v>2326.038661</v>
      </c>
      <c r="Q159" s="34">
        <v>546.42943000000002</v>
      </c>
      <c r="R159" s="34">
        <v>827.44797200000005</v>
      </c>
      <c r="S159" s="34">
        <v>99.807614999999998</v>
      </c>
      <c r="T159" s="34">
        <v>421.38273199999998</v>
      </c>
      <c r="U159" s="34">
        <v>261.61794900000001</v>
      </c>
      <c r="V159" s="34">
        <v>160.20792599999999</v>
      </c>
      <c r="W159" s="34">
        <v>9.1450370000000003</v>
      </c>
      <c r="X159" s="34">
        <v>79.078491590512584</v>
      </c>
      <c r="Y159" s="34">
        <v>94.644659271731499</v>
      </c>
      <c r="Z159" s="34">
        <f t="shared" si="18"/>
        <v>83.553041660251168</v>
      </c>
      <c r="AA159" s="34">
        <f>N159/$X159</f>
        <v>39.074442201053763</v>
      </c>
      <c r="AB159" s="34">
        <f>O159/$X159</f>
        <v>13.152696669858901</v>
      </c>
      <c r="AC159" s="34">
        <f>P159/$Y159</f>
        <v>24.576544296300742</v>
      </c>
      <c r="AD159" s="34">
        <f>Q159/$Y159</f>
        <v>5.7734840423606215</v>
      </c>
      <c r="AE159" s="34">
        <f>R159/$Y159</f>
        <v>8.7426800240712836</v>
      </c>
      <c r="AF159" s="34">
        <f t="shared" si="21"/>
        <v>2.7642124871396749</v>
      </c>
      <c r="AG159" s="34">
        <v>272.2</v>
      </c>
      <c r="AH159" s="34">
        <f t="shared" si="14"/>
        <v>12.046383198099432</v>
      </c>
      <c r="AI159" s="34">
        <v>1747.6279999999999</v>
      </c>
      <c r="AJ159" s="34">
        <f t="shared" si="12"/>
        <v>77.342382717590425</v>
      </c>
      <c r="AK159" s="34">
        <v>645.76499999999999</v>
      </c>
      <c r="AL159" s="34">
        <v>7395.7</v>
      </c>
      <c r="AM159" s="34">
        <v>26522</v>
      </c>
      <c r="AN159" s="34">
        <v>98.493356636553472</v>
      </c>
      <c r="AO159" s="34">
        <v>78072.141999999993</v>
      </c>
      <c r="AP159" s="34">
        <v>157318.75899999999</v>
      </c>
      <c r="AQ159" s="34">
        <f t="shared" si="19"/>
        <v>345513.20339031337</v>
      </c>
      <c r="AR159" s="34">
        <f t="shared" si="20"/>
        <v>696224.12019230484</v>
      </c>
      <c r="AS159" s="35">
        <v>107.8</v>
      </c>
      <c r="AT159" s="35">
        <v>80.2</v>
      </c>
      <c r="AU159" s="34">
        <v>53.44444444444445</v>
      </c>
      <c r="AV159" s="34">
        <v>56.223231111111112</v>
      </c>
      <c r="AW159" s="34"/>
      <c r="AX159" s="34">
        <v>123.52569201523731</v>
      </c>
      <c r="AY159" s="34">
        <v>10481.303445149999</v>
      </c>
      <c r="AZ159" s="34">
        <v>3325.1104759</v>
      </c>
      <c r="BA159" s="34">
        <f t="shared" si="15"/>
        <v>463.85671460630653</v>
      </c>
      <c r="BB159" s="34">
        <f t="shared" si="16"/>
        <v>147.15486762933932</v>
      </c>
      <c r="BC159" s="34">
        <v>54835.670007142857</v>
      </c>
      <c r="BD159" s="34">
        <f t="shared" si="23"/>
        <v>2426.7872660932062</v>
      </c>
      <c r="BE159" s="34">
        <v>1007948</v>
      </c>
    </row>
    <row r="160" spans="1:57" x14ac:dyDescent="0.25">
      <c r="A160" s="27">
        <v>38777</v>
      </c>
      <c r="B160" s="16">
        <v>2006</v>
      </c>
      <c r="C160" s="16">
        <v>3</v>
      </c>
      <c r="D160" s="34">
        <v>118.58827645043104</v>
      </c>
      <c r="E160" s="34"/>
      <c r="F160" s="34">
        <v>82.03</v>
      </c>
      <c r="G160" s="34"/>
      <c r="H160" s="34">
        <v>134.76057733315028</v>
      </c>
      <c r="I160" s="34">
        <v>22.867982609497563</v>
      </c>
      <c r="J160" s="34">
        <v>27.977488446225667</v>
      </c>
      <c r="K160" s="34">
        <f t="shared" si="22"/>
        <v>122.34349187674307</v>
      </c>
      <c r="L160" s="34">
        <v>8146.28</v>
      </c>
      <c r="M160" s="34">
        <v>74.018181576553346</v>
      </c>
      <c r="N160" s="34">
        <v>3647.9907410000001</v>
      </c>
      <c r="O160" s="34">
        <v>1134.0647240000001</v>
      </c>
      <c r="P160" s="34">
        <v>2722.1056709999998</v>
      </c>
      <c r="Q160" s="34">
        <v>634.38188200000002</v>
      </c>
      <c r="R160" s="34">
        <v>971.39283399999999</v>
      </c>
      <c r="S160" s="34">
        <v>124.73633</v>
      </c>
      <c r="T160" s="34">
        <v>507.17448000000002</v>
      </c>
      <c r="U160" s="34">
        <v>307.085216</v>
      </c>
      <c r="V160" s="34">
        <v>166.163712</v>
      </c>
      <c r="W160" s="34">
        <v>11.171217</v>
      </c>
      <c r="X160" s="34">
        <v>78.641055545193382</v>
      </c>
      <c r="Y160" s="34">
        <v>93.799665911327097</v>
      </c>
      <c r="Z160" s="34">
        <f t="shared" si="18"/>
        <v>83.839377018182773</v>
      </c>
      <c r="AA160" s="34">
        <f>N160/$X160</f>
        <v>46.387865927150173</v>
      </c>
      <c r="AB160" s="34">
        <f>O160/$X160</f>
        <v>14.420771900095829</v>
      </c>
      <c r="AC160" s="34">
        <f>P160/$Y160</f>
        <v>29.020419684365663</v>
      </c>
      <c r="AD160" s="34">
        <f>Q160/$Y160</f>
        <v>6.7631571587867789</v>
      </c>
      <c r="AE160" s="34">
        <f>R160/$Y160</f>
        <v>10.356037247705125</v>
      </c>
      <c r="AF160" s="34">
        <f t="shared" si="21"/>
        <v>3.2738412553654617</v>
      </c>
      <c r="AG160" s="34">
        <v>341.6</v>
      </c>
      <c r="AH160" s="34">
        <f t="shared" si="14"/>
        <v>14.937915855250223</v>
      </c>
      <c r="AI160" s="34">
        <v>1925.252</v>
      </c>
      <c r="AJ160" s="34">
        <f t="shared" si="12"/>
        <v>84.189848876323765</v>
      </c>
      <c r="AK160" s="34">
        <v>709.07100000000003</v>
      </c>
      <c r="AL160" s="34">
        <v>8037.6</v>
      </c>
      <c r="AM160" s="34">
        <v>27602</v>
      </c>
      <c r="AN160" s="34">
        <v>97.930079843000215</v>
      </c>
      <c r="AO160" s="34">
        <v>77971.624000000011</v>
      </c>
      <c r="AP160" s="34">
        <v>158209.856</v>
      </c>
      <c r="AQ160" s="34">
        <f t="shared" si="19"/>
        <v>340964.15644297685</v>
      </c>
      <c r="AR160" s="34">
        <f t="shared" si="20"/>
        <v>691840.02236512129</v>
      </c>
      <c r="AS160" s="35">
        <v>119.09</v>
      </c>
      <c r="AT160" s="35">
        <v>92.4</v>
      </c>
      <c r="AU160" s="34">
        <v>54.944444444444436</v>
      </c>
      <c r="AV160" s="34">
        <v>59.861643611111113</v>
      </c>
      <c r="AW160" s="34"/>
      <c r="AX160" s="34">
        <v>127.19828149230682</v>
      </c>
      <c r="AY160" s="34">
        <v>10440.449629209999</v>
      </c>
      <c r="AZ160" s="34">
        <v>3552.5446296</v>
      </c>
      <c r="BA160" s="34">
        <f t="shared" si="15"/>
        <v>456.55315589027327</v>
      </c>
      <c r="BB160" s="34">
        <f t="shared" si="16"/>
        <v>155.35015441740595</v>
      </c>
      <c r="BC160" s="34">
        <v>56017.318835483871</v>
      </c>
      <c r="BD160" s="34">
        <f t="shared" si="23"/>
        <v>2449.5960046872992</v>
      </c>
      <c r="BE160" s="34">
        <v>1114299</v>
      </c>
    </row>
    <row r="161" spans="1:57" x14ac:dyDescent="0.25">
      <c r="A161" s="27">
        <v>38808</v>
      </c>
      <c r="B161" s="16">
        <v>2006</v>
      </c>
      <c r="C161" s="16">
        <v>4</v>
      </c>
      <c r="D161" s="34">
        <v>122.08710730131627</v>
      </c>
      <c r="E161" s="34"/>
      <c r="F161" s="34">
        <v>80.760000000000005</v>
      </c>
      <c r="G161" s="34"/>
      <c r="H161" s="34">
        <v>129.04235928614796</v>
      </c>
      <c r="I161" s="34">
        <v>23.090281159567013</v>
      </c>
      <c r="J161" s="34">
        <v>28.547405551435915</v>
      </c>
      <c r="K161" s="34">
        <f t="shared" si="22"/>
        <v>123.63385856654175</v>
      </c>
      <c r="L161" s="34">
        <v>7658.34</v>
      </c>
      <c r="M161" s="34">
        <v>73.488354619557711</v>
      </c>
      <c r="N161" s="34">
        <v>3925.3413409999998</v>
      </c>
      <c r="O161" s="34">
        <v>1124.5687780000001</v>
      </c>
      <c r="P161" s="34">
        <v>2545.4669739999999</v>
      </c>
      <c r="Q161" s="34">
        <v>629.99817800000005</v>
      </c>
      <c r="R161" s="34">
        <v>842.83519799999999</v>
      </c>
      <c r="S161" s="34">
        <v>132.514768</v>
      </c>
      <c r="T161" s="34">
        <v>483.90449599999999</v>
      </c>
      <c r="U161" s="34">
        <v>287.87867899999998</v>
      </c>
      <c r="V161" s="34">
        <v>156.909164</v>
      </c>
      <c r="W161" s="34">
        <v>11.426491</v>
      </c>
      <c r="X161" s="34">
        <v>80.777163814517223</v>
      </c>
      <c r="Y161" s="34">
        <v>96.227342808878291</v>
      </c>
      <c r="Z161" s="34">
        <f t="shared" si="18"/>
        <v>83.944086427651442</v>
      </c>
      <c r="AA161" s="34">
        <f>N161/$X161</f>
        <v>48.594691316638425</v>
      </c>
      <c r="AB161" s="34">
        <f>O161/$X161</f>
        <v>13.921865102645425</v>
      </c>
      <c r="AC161" s="34">
        <f>P161/$Y161</f>
        <v>26.452637054061373</v>
      </c>
      <c r="AD161" s="34">
        <f>Q161/$Y161</f>
        <v>6.5469767699111205</v>
      </c>
      <c r="AE161" s="34">
        <f>R161/$Y161</f>
        <v>8.7587911439474659</v>
      </c>
      <c r="AF161" s="34">
        <f t="shared" si="21"/>
        <v>2.9916515472298713</v>
      </c>
      <c r="AG161" s="34">
        <v>388.5</v>
      </c>
      <c r="AH161" s="34">
        <f t="shared" si="14"/>
        <v>16.825260693676416</v>
      </c>
      <c r="AI161" s="34">
        <v>2022.68</v>
      </c>
      <c r="AJ161" s="34">
        <f t="shared" si="12"/>
        <v>87.598760102665167</v>
      </c>
      <c r="AK161" s="34">
        <v>687.15700000000004</v>
      </c>
      <c r="AL161" s="34">
        <v>7555.6</v>
      </c>
      <c r="AM161" s="34">
        <v>26997</v>
      </c>
      <c r="AN161" s="34">
        <v>98.408726627732932</v>
      </c>
      <c r="AO161" s="34">
        <v>79408.074999999997</v>
      </c>
      <c r="AP161" s="34">
        <v>161115.73499999999</v>
      </c>
      <c r="AQ161" s="34">
        <f t="shared" si="19"/>
        <v>343902.59023372171</v>
      </c>
      <c r="AR161" s="34">
        <f t="shared" si="20"/>
        <v>697764.2839712447</v>
      </c>
      <c r="AS161" s="35">
        <v>112.61</v>
      </c>
      <c r="AT161" s="35">
        <v>85.7</v>
      </c>
      <c r="AU161" s="34">
        <v>53.062913907284774</v>
      </c>
      <c r="AV161" s="34">
        <v>54.024704481236199</v>
      </c>
      <c r="AW161" s="34"/>
      <c r="AX161" s="34">
        <v>128.2857815560422</v>
      </c>
      <c r="AY161" s="34">
        <v>10012.780096300001</v>
      </c>
      <c r="AZ161" s="34">
        <v>3588.2650161199999</v>
      </c>
      <c r="BA161" s="34">
        <f t="shared" si="15"/>
        <v>433.63612712664604</v>
      </c>
      <c r="BB161" s="34">
        <f t="shared" si="16"/>
        <v>155.40152981780699</v>
      </c>
      <c r="BC161" s="34">
        <v>57404.859483333341</v>
      </c>
      <c r="BD161" s="34">
        <f t="shared" si="23"/>
        <v>2486.1048285481247</v>
      </c>
      <c r="BE161" s="34">
        <v>878694</v>
      </c>
    </row>
    <row r="162" spans="1:57" x14ac:dyDescent="0.25">
      <c r="A162" s="27">
        <v>38838</v>
      </c>
      <c r="B162" s="16">
        <v>2006</v>
      </c>
      <c r="C162" s="16">
        <v>5</v>
      </c>
      <c r="D162" s="34">
        <v>133.37101567477424</v>
      </c>
      <c r="E162" s="34"/>
      <c r="F162" s="34">
        <v>82.14</v>
      </c>
      <c r="G162" s="34"/>
      <c r="H162" s="34">
        <v>138.37023588479246</v>
      </c>
      <c r="I162" s="34">
        <v>23.1988151575421</v>
      </c>
      <c r="J162" s="34">
        <v>29.018517932376042</v>
      </c>
      <c r="K162" s="34">
        <f t="shared" si="22"/>
        <v>125.08620692614085</v>
      </c>
      <c r="L162" s="34">
        <v>8223.69</v>
      </c>
      <c r="M162" s="34">
        <v>72.885808895912291</v>
      </c>
      <c r="N162" s="34">
        <v>4181.2852499999999</v>
      </c>
      <c r="O162" s="34">
        <v>1332.8898549999999</v>
      </c>
      <c r="P162" s="34">
        <v>2825.9275280000002</v>
      </c>
      <c r="Q162" s="34">
        <v>649.90922999999998</v>
      </c>
      <c r="R162" s="34">
        <v>984.37237100000004</v>
      </c>
      <c r="S162" s="34">
        <v>132.29216700000001</v>
      </c>
      <c r="T162" s="34">
        <v>525.44592299999999</v>
      </c>
      <c r="U162" s="34">
        <v>340.712605</v>
      </c>
      <c r="V162" s="34">
        <v>182.734286</v>
      </c>
      <c r="W162" s="34">
        <v>10.460946</v>
      </c>
      <c r="X162" s="34">
        <v>83.063115173864006</v>
      </c>
      <c r="Y162" s="34">
        <v>97.689759260538125</v>
      </c>
      <c r="Z162" s="34">
        <f t="shared" si="18"/>
        <v>85.027454057221163</v>
      </c>
      <c r="AA162" s="34">
        <f>N162/$X162</f>
        <v>50.338652014771178</v>
      </c>
      <c r="AB162" s="34">
        <f>O162/$X162</f>
        <v>16.046711614536179</v>
      </c>
      <c r="AC162" s="34">
        <f>P162/$Y162</f>
        <v>28.927571829338476</v>
      </c>
      <c r="AD162" s="34">
        <f>Q162/$Y162</f>
        <v>6.652787712033307</v>
      </c>
      <c r="AE162" s="34">
        <f>R162/$Y162</f>
        <v>10.076515475636331</v>
      </c>
      <c r="AF162" s="34">
        <f t="shared" si="21"/>
        <v>3.4877003237496069</v>
      </c>
      <c r="AG162" s="34">
        <v>389.6</v>
      </c>
      <c r="AH162" s="34">
        <f t="shared" si="14"/>
        <v>16.793961129231995</v>
      </c>
      <c r="AI162" s="34">
        <v>1903.9880000000001</v>
      </c>
      <c r="AJ162" s="34">
        <f t="shared" si="12"/>
        <v>82.072639790873112</v>
      </c>
      <c r="AK162" s="34">
        <v>741.46799999999996</v>
      </c>
      <c r="AL162" s="34">
        <v>8116.1</v>
      </c>
      <c r="AM162" s="34">
        <v>27457</v>
      </c>
      <c r="AN162" s="34">
        <v>99.214228405114753</v>
      </c>
      <c r="AO162" s="34">
        <v>81234.439000000013</v>
      </c>
      <c r="AP162" s="34">
        <v>165741.65900000001</v>
      </c>
      <c r="AQ162" s="34">
        <f t="shared" si="19"/>
        <v>350166.32723844139</v>
      </c>
      <c r="AR162" s="34">
        <f t="shared" si="20"/>
        <v>714440.18961509864</v>
      </c>
      <c r="AS162" s="35">
        <v>117.19</v>
      </c>
      <c r="AT162" s="35">
        <v>95.4</v>
      </c>
      <c r="AU162" s="34">
        <v>52.740863787375417</v>
      </c>
      <c r="AV162" s="34">
        <v>56.764642843300109</v>
      </c>
      <c r="AW162" s="34"/>
      <c r="AX162" s="34">
        <v>129.67486399789058</v>
      </c>
      <c r="AY162" s="34">
        <v>14358.048168820002</v>
      </c>
      <c r="AZ162" s="34">
        <v>3769.5327950800001</v>
      </c>
      <c r="BA162" s="34">
        <f t="shared" si="15"/>
        <v>618.91299496612862</v>
      </c>
      <c r="BB162" s="34">
        <f t="shared" si="16"/>
        <v>162.4881602565163</v>
      </c>
      <c r="BC162" s="34">
        <v>59326.108503225805</v>
      </c>
      <c r="BD162" s="34">
        <f t="shared" si="23"/>
        <v>2557.2904521349428</v>
      </c>
      <c r="BE162" s="34">
        <v>1009348</v>
      </c>
    </row>
    <row r="163" spans="1:57" x14ac:dyDescent="0.25">
      <c r="A163" s="27">
        <v>38869</v>
      </c>
      <c r="B163" s="16">
        <v>2006</v>
      </c>
      <c r="C163" s="16">
        <v>6</v>
      </c>
      <c r="D163" s="34">
        <v>124.29274775102324</v>
      </c>
      <c r="E163" s="34"/>
      <c r="F163" s="34">
        <v>81.89</v>
      </c>
      <c r="G163" s="34"/>
      <c r="H163" s="34">
        <v>134.99287878905017</v>
      </c>
      <c r="I163" s="34">
        <v>23.311272071106647</v>
      </c>
      <c r="J163" s="34">
        <v>29.433784164815673</v>
      </c>
      <c r="K163" s="34">
        <f t="shared" si="22"/>
        <v>126.26416986183105</v>
      </c>
      <c r="L163" s="34">
        <v>8354.16</v>
      </c>
      <c r="M163" s="34">
        <v>74.758492584040269</v>
      </c>
      <c r="N163" s="34">
        <v>3847.778902</v>
      </c>
      <c r="O163" s="34">
        <v>1167.743369</v>
      </c>
      <c r="P163" s="34">
        <v>2859.1793739999998</v>
      </c>
      <c r="Q163" s="34">
        <v>638.28662899999995</v>
      </c>
      <c r="R163" s="34">
        <v>988.65624100000002</v>
      </c>
      <c r="S163" s="34">
        <v>217.28753900000001</v>
      </c>
      <c r="T163" s="34">
        <v>517.23544100000004</v>
      </c>
      <c r="U163" s="34">
        <v>306.08055100000001</v>
      </c>
      <c r="V163" s="34">
        <v>181.371242</v>
      </c>
      <c r="W163" s="34">
        <v>10.261730999999999</v>
      </c>
      <c r="X163" s="34">
        <v>82.966311659114211</v>
      </c>
      <c r="Y163" s="34">
        <v>97.996617215356196</v>
      </c>
      <c r="Z163" s="34">
        <f t="shared" si="18"/>
        <v>84.662424088362599</v>
      </c>
      <c r="AA163" s="34">
        <f>N163/$X163</f>
        <v>46.377605862599587</v>
      </c>
      <c r="AB163" s="34">
        <f>O163/$X163</f>
        <v>14.074909992358547</v>
      </c>
      <c r="AC163" s="34">
        <f>P163/$Y163</f>
        <v>29.176306848599697</v>
      </c>
      <c r="AD163" s="34">
        <f>Q163/$Y163</f>
        <v>6.5133536966618841</v>
      </c>
      <c r="AE163" s="34">
        <f>R163/$Y163</f>
        <v>10.088677232881833</v>
      </c>
      <c r="AF163" s="34">
        <f t="shared" si="21"/>
        <v>3.1233787420167887</v>
      </c>
      <c r="AG163" s="34">
        <v>385.6</v>
      </c>
      <c r="AH163" s="34">
        <f t="shared" si="14"/>
        <v>16.541353849064944</v>
      </c>
      <c r="AI163" s="34">
        <v>1972.3589999999999</v>
      </c>
      <c r="AJ163" s="34">
        <f t="shared" si="12"/>
        <v>84.609668403495533</v>
      </c>
      <c r="AK163" s="34">
        <v>685.11500000000001</v>
      </c>
      <c r="AL163" s="34">
        <v>8248.9</v>
      </c>
      <c r="AM163" s="34">
        <v>27649</v>
      </c>
      <c r="AN163" s="34">
        <v>99.259507671350704</v>
      </c>
      <c r="AO163" s="34">
        <v>84553.660999999993</v>
      </c>
      <c r="AP163" s="34">
        <v>170306.101</v>
      </c>
      <c r="AQ163" s="34">
        <f t="shared" si="19"/>
        <v>362715.77433477232</v>
      </c>
      <c r="AR163" s="34">
        <f t="shared" si="20"/>
        <v>730574.03508703131</v>
      </c>
      <c r="AS163" s="35">
        <v>114.4</v>
      </c>
      <c r="AT163" s="35">
        <v>91.1</v>
      </c>
      <c r="AU163" s="34">
        <v>56.533776301218161</v>
      </c>
      <c r="AV163" s="34">
        <v>58.525712569213724</v>
      </c>
      <c r="AW163" s="34"/>
      <c r="AX163" s="34">
        <v>132.26530120769365</v>
      </c>
      <c r="AY163" s="34">
        <v>13832.436550349999</v>
      </c>
      <c r="AZ163" s="34">
        <v>3795.65042954</v>
      </c>
      <c r="BA163" s="34">
        <f t="shared" si="15"/>
        <v>593.37973955933228</v>
      </c>
      <c r="BB163" s="34">
        <f t="shared" si="16"/>
        <v>162.82468060782281</v>
      </c>
      <c r="BC163" s="34">
        <v>61672.567976666665</v>
      </c>
      <c r="BD163" s="34">
        <f t="shared" si="23"/>
        <v>2645.6114358987406</v>
      </c>
      <c r="BE163" s="34">
        <v>1041743</v>
      </c>
    </row>
    <row r="164" spans="1:57" x14ac:dyDescent="0.25">
      <c r="A164" s="27">
        <v>38899</v>
      </c>
      <c r="B164" s="16">
        <v>2006</v>
      </c>
      <c r="C164" s="16">
        <v>7</v>
      </c>
      <c r="D164" s="34">
        <v>117.04563185352679</v>
      </c>
      <c r="E164" s="34"/>
      <c r="F164" s="34">
        <v>83.78</v>
      </c>
      <c r="G164" s="34"/>
      <c r="H164" s="34">
        <v>137.36365506712119</v>
      </c>
      <c r="I164" s="34">
        <v>23.455112309386877</v>
      </c>
      <c r="J164" s="34">
        <v>30.162648000373498</v>
      </c>
      <c r="K164" s="34">
        <f t="shared" si="22"/>
        <v>128.59732924110631</v>
      </c>
      <c r="L164" s="34">
        <v>8423.36</v>
      </c>
      <c r="M164" s="34">
        <v>73.713858166517639</v>
      </c>
      <c r="N164" s="34">
        <v>3816.8632870000001</v>
      </c>
      <c r="O164" s="34">
        <v>1305.835687</v>
      </c>
      <c r="P164" s="34">
        <v>2852.3663529999999</v>
      </c>
      <c r="Q164" s="34">
        <v>653.70924600000001</v>
      </c>
      <c r="R164" s="34">
        <v>989.63888299999996</v>
      </c>
      <c r="S164" s="34">
        <v>179.49838600000001</v>
      </c>
      <c r="T164" s="34">
        <v>561.59429299999999</v>
      </c>
      <c r="U164" s="34">
        <v>303.86021699999998</v>
      </c>
      <c r="V164" s="34">
        <v>155.26920699999999</v>
      </c>
      <c r="W164" s="34">
        <v>8.7961209999999994</v>
      </c>
      <c r="X164" s="34">
        <v>83.876945664696535</v>
      </c>
      <c r="Y164" s="34">
        <v>98.721121833432889</v>
      </c>
      <c r="Z164" s="34">
        <f t="shared" si="18"/>
        <v>84.963525643699455</v>
      </c>
      <c r="AA164" s="34">
        <f>N164/$X164</f>
        <v>45.505511159862159</v>
      </c>
      <c r="AB164" s="34">
        <f>O164/$X164</f>
        <v>15.568469698696013</v>
      </c>
      <c r="AC164" s="34">
        <f>P164/$Y164</f>
        <v>28.893171998315132</v>
      </c>
      <c r="AD164" s="34">
        <f>Q164/$Y164</f>
        <v>6.6217769192591858</v>
      </c>
      <c r="AE164" s="34">
        <f>R164/$Y164</f>
        <v>10.024591137343101</v>
      </c>
      <c r="AF164" s="34">
        <f t="shared" si="21"/>
        <v>3.0779656000332718</v>
      </c>
      <c r="AG164" s="34">
        <v>431.8</v>
      </c>
      <c r="AH164" s="34">
        <f t="shared" si="14"/>
        <v>18.409632591151187</v>
      </c>
      <c r="AI164" s="34">
        <v>2096.5459999999998</v>
      </c>
      <c r="AJ164" s="34">
        <f t="shared" si="12"/>
        <v>89.385459866715266</v>
      </c>
      <c r="AK164" s="34">
        <v>727.43100000000004</v>
      </c>
      <c r="AL164" s="34">
        <v>8313.5</v>
      </c>
      <c r="AM164" s="34">
        <v>25957</v>
      </c>
      <c r="AN164" s="34">
        <v>98.80749494803301</v>
      </c>
      <c r="AO164" s="34">
        <v>85662.676000000007</v>
      </c>
      <c r="AP164" s="34">
        <v>173702.49800000002</v>
      </c>
      <c r="AQ164" s="34">
        <f t="shared" si="19"/>
        <v>365219.63685382693</v>
      </c>
      <c r="AR164" s="34">
        <f t="shared" si="20"/>
        <v>740574.14737035055</v>
      </c>
      <c r="AS164" s="35">
        <v>119.41</v>
      </c>
      <c r="AT164" s="35">
        <v>93.8</v>
      </c>
      <c r="AU164" s="34">
        <v>56.333333333333336</v>
      </c>
      <c r="AV164" s="34">
        <v>57.736081666666671</v>
      </c>
      <c r="AW164" s="34"/>
      <c r="AX164" s="34">
        <v>131.56808460431702</v>
      </c>
      <c r="AY164" s="34">
        <v>12688.975861509996</v>
      </c>
      <c r="AZ164" s="34">
        <v>3782.5801284300001</v>
      </c>
      <c r="BA164" s="34">
        <f t="shared" si="15"/>
        <v>540.98977204350422</v>
      </c>
      <c r="BB164" s="34">
        <f t="shared" si="16"/>
        <v>161.26889858959186</v>
      </c>
      <c r="BC164" s="34">
        <v>63593.250138709685</v>
      </c>
      <c r="BD164" s="34">
        <f t="shared" si="23"/>
        <v>2711.2745954859183</v>
      </c>
      <c r="BE164" s="34">
        <v>1081878</v>
      </c>
    </row>
    <row r="165" spans="1:57" x14ac:dyDescent="0.25">
      <c r="A165" s="27">
        <v>38930</v>
      </c>
      <c r="B165" s="16">
        <v>2006</v>
      </c>
      <c r="C165" s="16">
        <v>8</v>
      </c>
      <c r="D165" s="34">
        <v>116.30360797574892</v>
      </c>
      <c r="E165" s="34"/>
      <c r="F165" s="34">
        <v>85.48</v>
      </c>
      <c r="G165" s="34"/>
      <c r="H165" s="34">
        <v>149.26009479099409</v>
      </c>
      <c r="I165" s="34">
        <v>23.587183800898732</v>
      </c>
      <c r="J165" s="34">
        <v>30.689606529814128</v>
      </c>
      <c r="K165" s="34">
        <f t="shared" si="22"/>
        <v>130.11136381887513</v>
      </c>
      <c r="L165" s="34">
        <v>8602.7000000000007</v>
      </c>
      <c r="M165" s="34">
        <v>74.558799451799686</v>
      </c>
      <c r="N165" s="34">
        <v>4246.1649049999996</v>
      </c>
      <c r="O165" s="34">
        <v>1389.329301</v>
      </c>
      <c r="P165" s="34">
        <v>3280.7936500000001</v>
      </c>
      <c r="Q165" s="34">
        <v>780.56615399999998</v>
      </c>
      <c r="R165" s="34">
        <v>1119.0466750000001</v>
      </c>
      <c r="S165" s="34">
        <v>222.492639</v>
      </c>
      <c r="T165" s="34">
        <v>601.57854099999997</v>
      </c>
      <c r="U165" s="34">
        <v>369.97995600000002</v>
      </c>
      <c r="V165" s="34">
        <v>178.13068000000001</v>
      </c>
      <c r="W165" s="34">
        <v>8.9990050000000004</v>
      </c>
      <c r="X165" s="34">
        <v>82.975044265649615</v>
      </c>
      <c r="Y165" s="34">
        <v>98.770599760248786</v>
      </c>
      <c r="Z165" s="34">
        <f t="shared" si="18"/>
        <v>84.00783681283643</v>
      </c>
      <c r="AA165" s="34">
        <f>N165/$X165</f>
        <v>51.17399987646462</v>
      </c>
      <c r="AB165" s="34">
        <f>O165/$X165</f>
        <v>16.743941666990601</v>
      </c>
      <c r="AC165" s="34">
        <f>P165/$Y165</f>
        <v>33.216297744102476</v>
      </c>
      <c r="AD165" s="34">
        <f>Q165/$Y165</f>
        <v>7.9028188134395299</v>
      </c>
      <c r="AE165" s="34">
        <f>R165/$Y165</f>
        <v>11.329754782458773</v>
      </c>
      <c r="AF165" s="34">
        <f t="shared" si="21"/>
        <v>3.7458510619361669</v>
      </c>
      <c r="AG165" s="34">
        <v>396.8</v>
      </c>
      <c r="AH165" s="34">
        <f t="shared" si="14"/>
        <v>16.822695042757964</v>
      </c>
      <c r="AI165" s="34">
        <v>2026.7280000000001</v>
      </c>
      <c r="AJ165" s="34">
        <f t="shared" si="12"/>
        <v>85.924967436035175</v>
      </c>
      <c r="AK165" s="34">
        <v>817.49099999999999</v>
      </c>
      <c r="AL165" s="34">
        <v>8497</v>
      </c>
      <c r="AM165" s="34">
        <v>28517</v>
      </c>
      <c r="AN165" s="34">
        <v>98.723951293176697</v>
      </c>
      <c r="AO165" s="34">
        <v>85132.733000000007</v>
      </c>
      <c r="AP165" s="34">
        <v>174708.90100000001</v>
      </c>
      <c r="AQ165" s="34">
        <f t="shared" si="19"/>
        <v>360927.92475189955</v>
      </c>
      <c r="AR165" s="34">
        <f t="shared" si="20"/>
        <v>740694.19424858666</v>
      </c>
      <c r="AS165" s="35">
        <v>121.06</v>
      </c>
      <c r="AT165" s="35">
        <v>98.6</v>
      </c>
      <c r="AU165" s="34">
        <v>55.14950166112957</v>
      </c>
      <c r="AV165" s="34">
        <v>55.858915026301219</v>
      </c>
      <c r="AW165" s="34">
        <v>13.7323154157</v>
      </c>
      <c r="AX165" s="34">
        <v>133.0309159197667</v>
      </c>
      <c r="AY165" s="34">
        <v>13012.848670240001</v>
      </c>
      <c r="AZ165" s="34">
        <v>4176.4340895400001</v>
      </c>
      <c r="BA165" s="34">
        <f t="shared" si="15"/>
        <v>551.69149399447076</v>
      </c>
      <c r="BB165" s="34">
        <f t="shared" si="16"/>
        <v>177.06370225430928</v>
      </c>
      <c r="BC165" s="34">
        <v>65356.605732258067</v>
      </c>
      <c r="BD165" s="34">
        <f t="shared" si="23"/>
        <v>2770.8524376601422</v>
      </c>
      <c r="BE165" s="34">
        <v>1277126</v>
      </c>
    </row>
    <row r="166" spans="1:57" x14ac:dyDescent="0.25">
      <c r="A166" s="27">
        <v>38961</v>
      </c>
      <c r="B166" s="16">
        <v>2006</v>
      </c>
      <c r="C166" s="16">
        <v>9</v>
      </c>
      <c r="D166" s="34">
        <v>114.80248033323909</v>
      </c>
      <c r="E166" s="34"/>
      <c r="F166" s="34">
        <v>86.3</v>
      </c>
      <c r="G166" s="34"/>
      <c r="H166" s="34">
        <v>149.45450818795678</v>
      </c>
      <c r="I166" s="34">
        <v>23.799021242729612</v>
      </c>
      <c r="J166" s="34">
        <v>31.016091705663218</v>
      </c>
      <c r="K166" s="34">
        <f t="shared" si="22"/>
        <v>130.32507257053001</v>
      </c>
      <c r="L166" s="34">
        <v>8033.9</v>
      </c>
      <c r="M166" s="34">
        <v>76.040316486755216</v>
      </c>
      <c r="N166" s="34">
        <v>4048.1082449999999</v>
      </c>
      <c r="O166" s="34">
        <v>1367.560121</v>
      </c>
      <c r="P166" s="34">
        <v>3169.427338</v>
      </c>
      <c r="Q166" s="34">
        <v>816.09341199999994</v>
      </c>
      <c r="R166" s="34">
        <v>1069.911157</v>
      </c>
      <c r="S166" s="34">
        <v>184.30729299999999</v>
      </c>
      <c r="T166" s="34">
        <v>583.12248299999999</v>
      </c>
      <c r="U166" s="34">
        <v>354.72659199999998</v>
      </c>
      <c r="V166" s="34">
        <v>151.292699</v>
      </c>
      <c r="W166" s="34">
        <v>9.9737019999999994</v>
      </c>
      <c r="X166" s="34">
        <v>81.471555703088171</v>
      </c>
      <c r="Y166" s="34">
        <v>95.155351578438939</v>
      </c>
      <c r="Z166" s="34">
        <f t="shared" si="18"/>
        <v>85.619520449072297</v>
      </c>
      <c r="AA166" s="34">
        <f>N166/$X166</f>
        <v>49.687381197835123</v>
      </c>
      <c r="AB166" s="34">
        <f>O166/$X166</f>
        <v>16.785737171680921</v>
      </c>
      <c r="AC166" s="34">
        <f>P166/$Y166</f>
        <v>33.307925255127259</v>
      </c>
      <c r="AD166" s="34">
        <f>Q166/$Y166</f>
        <v>8.5764321024790053</v>
      </c>
      <c r="AE166" s="34">
        <f>R166/$Y166</f>
        <v>11.243835887864336</v>
      </c>
      <c r="AF166" s="34">
        <f t="shared" si="21"/>
        <v>3.7278680191475093</v>
      </c>
      <c r="AG166" s="34">
        <v>368.8</v>
      </c>
      <c r="AH166" s="34">
        <f t="shared" si="14"/>
        <v>15.496435598697786</v>
      </c>
      <c r="AI166" s="34">
        <v>2036.5909999999999</v>
      </c>
      <c r="AJ166" s="34">
        <f t="shared" ref="AJ166:AJ229" si="24">AI166/$I166</f>
        <v>85.574569610595233</v>
      </c>
      <c r="AK166" s="34">
        <v>813.72900000000004</v>
      </c>
      <c r="AL166" s="34">
        <v>7828.4</v>
      </c>
      <c r="AM166" s="34">
        <v>28471</v>
      </c>
      <c r="AN166" s="34">
        <v>98.372648224591728</v>
      </c>
      <c r="AO166" s="34">
        <v>86633.37</v>
      </c>
      <c r="AP166" s="34">
        <v>179084.03</v>
      </c>
      <c r="AQ166" s="34">
        <f t="shared" si="19"/>
        <v>364020.7263837193</v>
      </c>
      <c r="AR166" s="34">
        <f t="shared" si="20"/>
        <v>752484.85294204508</v>
      </c>
      <c r="AS166" s="35">
        <v>116.21</v>
      </c>
      <c r="AT166" s="35">
        <v>93.2</v>
      </c>
      <c r="AU166" s="34">
        <v>55.132450331125824</v>
      </c>
      <c r="AV166" s="34">
        <v>58.948618162251648</v>
      </c>
      <c r="AW166" s="34">
        <v>11.8859146675</v>
      </c>
      <c r="AX166" s="34">
        <v>133.41506286020243</v>
      </c>
      <c r="AY166" s="34">
        <v>12753.183284139999</v>
      </c>
      <c r="AZ166" s="34">
        <v>4181.4980538700001</v>
      </c>
      <c r="BA166" s="34">
        <f t="shared" si="15"/>
        <v>535.8700744063575</v>
      </c>
      <c r="BB166" s="34">
        <f t="shared" si="16"/>
        <v>175.70042108968704</v>
      </c>
      <c r="BC166" s="34">
        <v>67490.70239333334</v>
      </c>
      <c r="BD166" s="34">
        <f t="shared" si="23"/>
        <v>2835.8604206864661</v>
      </c>
      <c r="BE166" s="34">
        <v>1217509</v>
      </c>
    </row>
    <row r="167" spans="1:57" x14ac:dyDescent="0.25">
      <c r="A167" s="27">
        <v>38991</v>
      </c>
      <c r="B167" s="16">
        <v>2006</v>
      </c>
      <c r="C167" s="16">
        <v>10</v>
      </c>
      <c r="D167" s="34">
        <v>116.47750825324563</v>
      </c>
      <c r="E167" s="34"/>
      <c r="F167" s="34">
        <v>87.31</v>
      </c>
      <c r="G167" s="34"/>
      <c r="H167" s="34">
        <v>145.61359705807791</v>
      </c>
      <c r="I167" s="34">
        <v>24.003012853381584</v>
      </c>
      <c r="J167" s="34">
        <v>31.475748466398116</v>
      </c>
      <c r="K167" s="34">
        <f t="shared" si="22"/>
        <v>131.13249015305911</v>
      </c>
      <c r="L167" s="34">
        <v>8136.08</v>
      </c>
      <c r="M167" s="34">
        <v>75.24691490772517</v>
      </c>
      <c r="N167" s="34">
        <v>4203.7348769999999</v>
      </c>
      <c r="O167" s="34">
        <v>1471.3446510000001</v>
      </c>
      <c r="P167" s="34">
        <v>3255.1140479999999</v>
      </c>
      <c r="Q167" s="34">
        <v>815.24187199999994</v>
      </c>
      <c r="R167" s="34">
        <v>1094.0311389999999</v>
      </c>
      <c r="S167" s="34">
        <v>140.11981299999999</v>
      </c>
      <c r="T167" s="34">
        <v>611.38178900000003</v>
      </c>
      <c r="U167" s="34">
        <v>379.92040100000003</v>
      </c>
      <c r="V167" s="34">
        <v>205.173711</v>
      </c>
      <c r="W167" s="34">
        <v>9.2453230000000008</v>
      </c>
      <c r="X167" s="34">
        <v>82.930314215883755</v>
      </c>
      <c r="Y167" s="34">
        <v>95.476106185624175</v>
      </c>
      <c r="Z167" s="34">
        <f t="shared" si="18"/>
        <v>86.859757408467246</v>
      </c>
      <c r="AA167" s="34">
        <f>N167/$X167</f>
        <v>50.689966832355893</v>
      </c>
      <c r="AB167" s="34">
        <f>O167/$X167</f>
        <v>17.741939903541226</v>
      </c>
      <c r="AC167" s="34">
        <f>P167/$Y167</f>
        <v>34.093493943620018</v>
      </c>
      <c r="AD167" s="34">
        <f>Q167/$Y167</f>
        <v>8.5387004620298477</v>
      </c>
      <c r="AE167" s="34">
        <f>R167/$Y167</f>
        <v>11.458690375087039</v>
      </c>
      <c r="AF167" s="34">
        <f t="shared" si="21"/>
        <v>3.9792196831043847</v>
      </c>
      <c r="AG167" s="34">
        <v>436.3</v>
      </c>
      <c r="AH167" s="34">
        <f t="shared" si="14"/>
        <v>18.176884821295811</v>
      </c>
      <c r="AI167" s="34">
        <v>2141.6260000000002</v>
      </c>
      <c r="AJ167" s="34">
        <f t="shared" si="24"/>
        <v>89.223215980500726</v>
      </c>
      <c r="AK167" s="34">
        <v>762.92200000000003</v>
      </c>
      <c r="AL167" s="34">
        <v>8025.1</v>
      </c>
      <c r="AM167" s="34">
        <v>30136</v>
      </c>
      <c r="AN167" s="34">
        <v>97.107233052435703</v>
      </c>
      <c r="AO167" s="34">
        <v>87971.197</v>
      </c>
      <c r="AP167" s="34">
        <v>181618.59100000001</v>
      </c>
      <c r="AQ167" s="34">
        <f t="shared" si="19"/>
        <v>366500.64530381013</v>
      </c>
      <c r="AR167" s="34">
        <f t="shared" si="20"/>
        <v>756649.14279464423</v>
      </c>
      <c r="AS167" s="35">
        <v>119.33</v>
      </c>
      <c r="AT167" s="35">
        <v>97.5</v>
      </c>
      <c r="AU167" s="34">
        <v>53.972222222222221</v>
      </c>
      <c r="AV167" s="34">
        <v>59.725017142200144</v>
      </c>
      <c r="AW167" s="34">
        <v>11.7282029256</v>
      </c>
      <c r="AX167" s="34">
        <v>135.20237301024258</v>
      </c>
      <c r="AY167" s="34">
        <v>13360.54773953</v>
      </c>
      <c r="AZ167" s="34">
        <v>4352.4156087299998</v>
      </c>
      <c r="BA167" s="34">
        <f t="shared" si="15"/>
        <v>556.6196135935387</v>
      </c>
      <c r="BB167" s="34">
        <f t="shared" si="16"/>
        <v>181.32788726631975</v>
      </c>
      <c r="BC167" s="34">
        <v>69964.919280645147</v>
      </c>
      <c r="BD167" s="34">
        <f t="shared" si="23"/>
        <v>2914.8390540810119</v>
      </c>
      <c r="BE167" s="34">
        <v>1253146</v>
      </c>
    </row>
    <row r="168" spans="1:57" x14ac:dyDescent="0.25">
      <c r="A168" s="27">
        <v>39022</v>
      </c>
      <c r="B168" s="16">
        <v>2006</v>
      </c>
      <c r="C168" s="16">
        <v>11</v>
      </c>
      <c r="D168" s="34">
        <v>118.14078229406633</v>
      </c>
      <c r="E168" s="34"/>
      <c r="F168" s="34">
        <v>87.12</v>
      </c>
      <c r="G168" s="34"/>
      <c r="H168" s="34">
        <v>155.89535720654953</v>
      </c>
      <c r="I168" s="34">
        <v>24.173005862258229</v>
      </c>
      <c r="J168" s="34">
        <v>31.726340158387547</v>
      </c>
      <c r="K168" s="34">
        <f t="shared" si="22"/>
        <v>131.24697995429059</v>
      </c>
      <c r="L168" s="34">
        <v>8097.64</v>
      </c>
      <c r="M168" s="34">
        <v>76.18269216542609</v>
      </c>
      <c r="N168" s="34">
        <v>4110.0816629999999</v>
      </c>
      <c r="O168" s="34">
        <v>1338.815844</v>
      </c>
      <c r="P168" s="34">
        <v>3237.230204</v>
      </c>
      <c r="Q168" s="34">
        <v>738.36032999999998</v>
      </c>
      <c r="R168" s="34">
        <v>1135.5977379999999</v>
      </c>
      <c r="S168" s="34">
        <v>119.474102</v>
      </c>
      <c r="T168" s="34">
        <v>657.01634000000001</v>
      </c>
      <c r="U168" s="34">
        <v>394.35182900000001</v>
      </c>
      <c r="V168" s="34">
        <v>182.25524300000001</v>
      </c>
      <c r="W168" s="34">
        <v>10.174621999999999</v>
      </c>
      <c r="X168" s="34">
        <v>85.325963617025252</v>
      </c>
      <c r="Y168" s="34">
        <v>96.536125805534226</v>
      </c>
      <c r="Z168" s="34">
        <f t="shared" si="18"/>
        <v>88.387598844508091</v>
      </c>
      <c r="AA168" s="34">
        <f>N168/$X168</f>
        <v>48.169179564705288</v>
      </c>
      <c r="AB168" s="34">
        <f>O168/$X168</f>
        <v>15.690603272986225</v>
      </c>
      <c r="AC168" s="34">
        <f>P168/$Y168</f>
        <v>33.53387322090375</v>
      </c>
      <c r="AD168" s="34">
        <f>Q168/$Y168</f>
        <v>7.648539071138809</v>
      </c>
      <c r="AE168" s="34">
        <f>R168/$Y168</f>
        <v>11.763448434709179</v>
      </c>
      <c r="AF168" s="34">
        <f t="shared" si="21"/>
        <v>4.0850181805969328</v>
      </c>
      <c r="AG168" s="34">
        <v>398.5</v>
      </c>
      <c r="AH168" s="34">
        <f t="shared" si="14"/>
        <v>16.485330879854939</v>
      </c>
      <c r="AI168" s="34">
        <v>2082.643</v>
      </c>
      <c r="AJ168" s="34">
        <f t="shared" si="24"/>
        <v>86.155731391753392</v>
      </c>
      <c r="AK168" s="34">
        <v>833.19899999999996</v>
      </c>
      <c r="AL168" s="34">
        <v>7998.1</v>
      </c>
      <c r="AM168" s="34">
        <v>26803</v>
      </c>
      <c r="AN168" s="34">
        <v>96.659237370431725</v>
      </c>
      <c r="AO168" s="34">
        <v>93097.209999999992</v>
      </c>
      <c r="AP168" s="34">
        <v>187912.296</v>
      </c>
      <c r="AQ168" s="34">
        <f t="shared" si="19"/>
        <v>385128.81075064989</v>
      </c>
      <c r="AR168" s="34">
        <f t="shared" si="20"/>
        <v>777364.20977496647</v>
      </c>
      <c r="AS168" s="35">
        <v>118.67</v>
      </c>
      <c r="AT168" s="35">
        <v>95.9</v>
      </c>
      <c r="AU168" s="34">
        <v>54.515050167224082</v>
      </c>
      <c r="AV168" s="34">
        <v>57.588158058807139</v>
      </c>
      <c r="AW168" s="34">
        <v>12.7266854551</v>
      </c>
      <c r="AX168" s="34">
        <v>135.79856521201165</v>
      </c>
      <c r="AY168" s="34">
        <v>13785.078734229999</v>
      </c>
      <c r="AZ168" s="34">
        <v>4292.1459602900004</v>
      </c>
      <c r="BA168" s="34">
        <f t="shared" si="15"/>
        <v>570.2674633340863</v>
      </c>
      <c r="BB168" s="34">
        <f t="shared" si="16"/>
        <v>177.55946383943129</v>
      </c>
      <c r="BC168" s="34">
        <v>72150.690919999994</v>
      </c>
      <c r="BD168" s="34">
        <f t="shared" si="23"/>
        <v>2984.7628934161735</v>
      </c>
      <c r="BE168" s="34">
        <v>1270595</v>
      </c>
    </row>
    <row r="169" spans="1:57" x14ac:dyDescent="0.25">
      <c r="A169" s="27">
        <v>39052</v>
      </c>
      <c r="B169" s="16">
        <v>2006</v>
      </c>
      <c r="C169" s="16">
        <v>12</v>
      </c>
      <c r="D169" s="34">
        <v>119.60317208093002</v>
      </c>
      <c r="E169" s="34"/>
      <c r="F169" s="34">
        <v>83.66</v>
      </c>
      <c r="G169" s="34"/>
      <c r="H169" s="34">
        <v>134.40737419975903</v>
      </c>
      <c r="I169" s="34">
        <v>24.409688436155701</v>
      </c>
      <c r="J169" s="34">
        <v>32.160221773660673</v>
      </c>
      <c r="K169" s="34">
        <f t="shared" si="22"/>
        <v>131.75187326858651</v>
      </c>
      <c r="L169" s="34">
        <v>8945.11</v>
      </c>
      <c r="M169" s="34">
        <v>72.178499760311908</v>
      </c>
      <c r="N169" s="34">
        <v>4241.3744280000001</v>
      </c>
      <c r="O169" s="34">
        <v>1476.122879</v>
      </c>
      <c r="P169" s="34">
        <v>2756.394597</v>
      </c>
      <c r="Q169" s="34">
        <v>723.27049099999999</v>
      </c>
      <c r="R169" s="34">
        <v>940.97971399999994</v>
      </c>
      <c r="S169" s="34">
        <v>80.000709000000001</v>
      </c>
      <c r="T169" s="34">
        <v>505.85847799999999</v>
      </c>
      <c r="U169" s="34">
        <v>340.093729</v>
      </c>
      <c r="V169" s="34">
        <v>156.52624800000001</v>
      </c>
      <c r="W169" s="34">
        <v>9.6652280000000008</v>
      </c>
      <c r="X169" s="34">
        <v>84.484325915195654</v>
      </c>
      <c r="Y169" s="34">
        <v>95.176675780405361</v>
      </c>
      <c r="Z169" s="34">
        <f t="shared" si="18"/>
        <v>88.765787649613415</v>
      </c>
      <c r="AA169" s="34">
        <f>N169/$X169</f>
        <v>50.203092491469249</v>
      </c>
      <c r="AB169" s="34">
        <f>O169/$X169</f>
        <v>17.472150757073145</v>
      </c>
      <c r="AC169" s="34">
        <f>P169/$Y169</f>
        <v>28.960820226161722</v>
      </c>
      <c r="AD169" s="34">
        <f>Q169/$Y169</f>
        <v>7.5992409387017528</v>
      </c>
      <c r="AE169" s="34">
        <f>R169/$Y169</f>
        <v>9.8866629485049273</v>
      </c>
      <c r="AF169" s="34">
        <f t="shared" si="21"/>
        <v>3.5732885836932886</v>
      </c>
      <c r="AG169" s="34">
        <v>638.4</v>
      </c>
      <c r="AH169" s="34">
        <f t="shared" si="14"/>
        <v>26.153549713252385</v>
      </c>
      <c r="AI169" s="34">
        <v>2860.346</v>
      </c>
      <c r="AJ169" s="34">
        <f t="shared" si="24"/>
        <v>117.18076646006048</v>
      </c>
      <c r="AK169" s="34">
        <v>704.30100000000004</v>
      </c>
      <c r="AL169" s="34">
        <v>8838.9</v>
      </c>
      <c r="AM169" s="34">
        <v>30727</v>
      </c>
      <c r="AN169" s="34">
        <v>96.074380373689749</v>
      </c>
      <c r="AO169" s="34">
        <v>97968.87</v>
      </c>
      <c r="AP169" s="34">
        <v>193941.52499999999</v>
      </c>
      <c r="AQ169" s="34">
        <f t="shared" si="19"/>
        <v>401352.39847997495</v>
      </c>
      <c r="AR169" s="34">
        <f t="shared" si="20"/>
        <v>794526.83514277567</v>
      </c>
      <c r="AS169" s="35">
        <v>116.3</v>
      </c>
      <c r="AT169" s="35">
        <v>87</v>
      </c>
      <c r="AU169" s="34">
        <v>56.284606866002228</v>
      </c>
      <c r="AV169" s="34">
        <v>57.110603808545875</v>
      </c>
      <c r="AW169" s="34">
        <v>13.8634469293</v>
      </c>
      <c r="AX169" s="34">
        <v>136.32402069520114</v>
      </c>
      <c r="AY169" s="34">
        <v>14118.329613190002</v>
      </c>
      <c r="AZ169" s="34">
        <v>4663.9981721000004</v>
      </c>
      <c r="BA169" s="34">
        <f t="shared" si="15"/>
        <v>578.39040633873446</v>
      </c>
      <c r="BB169" s="34">
        <f t="shared" si="16"/>
        <v>191.0715978329192</v>
      </c>
      <c r="BC169" s="34">
        <v>74214.361319354823</v>
      </c>
      <c r="BD169" s="34">
        <f t="shared" si="23"/>
        <v>3040.3649564583666</v>
      </c>
      <c r="BE169" s="34">
        <v>1124620</v>
      </c>
    </row>
    <row r="170" spans="1:57" x14ac:dyDescent="0.25">
      <c r="A170" s="27">
        <v>39083</v>
      </c>
      <c r="B170" s="16">
        <v>2007</v>
      </c>
      <c r="C170" s="16">
        <v>1</v>
      </c>
      <c r="D170" s="34">
        <v>114.70176482722367</v>
      </c>
      <c r="E170" s="34"/>
      <c r="F170" s="34">
        <v>75.42</v>
      </c>
      <c r="G170" s="34"/>
      <c r="H170" s="34">
        <v>135.12528566200263</v>
      </c>
      <c r="I170" s="34">
        <v>24.689523081537242</v>
      </c>
      <c r="J170" s="34">
        <v>32.463795709099301</v>
      </c>
      <c r="K170" s="34">
        <f t="shared" si="22"/>
        <v>131.48814418928828</v>
      </c>
      <c r="L170" s="34">
        <v>8854.5</v>
      </c>
      <c r="M170" s="34">
        <v>67.464813607056357</v>
      </c>
      <c r="N170" s="34">
        <v>3389.549992069999</v>
      </c>
      <c r="O170" s="34">
        <v>1109.3089311199994</v>
      </c>
      <c r="P170" s="34">
        <v>2951.042255280001</v>
      </c>
      <c r="Q170" s="34">
        <v>688.38431722999997</v>
      </c>
      <c r="R170" s="34">
        <v>1116.2164428900005</v>
      </c>
      <c r="S170" s="34">
        <v>121.38437359000002</v>
      </c>
      <c r="T170" s="34">
        <v>531.24276866999992</v>
      </c>
      <c r="U170" s="34">
        <v>331.90709277999986</v>
      </c>
      <c r="V170" s="34">
        <v>154.2511408</v>
      </c>
      <c r="W170" s="34">
        <v>7.6561193199999993</v>
      </c>
      <c r="X170" s="34">
        <v>84.861416633778191</v>
      </c>
      <c r="Y170" s="34">
        <v>95.280334905754344</v>
      </c>
      <c r="Z170" s="34">
        <f t="shared" si="18"/>
        <v>89.064985673820388</v>
      </c>
      <c r="AA170" s="34">
        <f>N170/$X170</f>
        <v>39.942180162955523</v>
      </c>
      <c r="AB170" s="34">
        <f>O170/$X170</f>
        <v>13.072005808095957</v>
      </c>
      <c r="AC170" s="34">
        <f>P170/$Y170</f>
        <v>30.972206995273442</v>
      </c>
      <c r="AD170" s="34">
        <f>Q170/$Y170</f>
        <v>7.2248309990819077</v>
      </c>
      <c r="AE170" s="34">
        <f>R170/$Y170</f>
        <v>11.715076820354332</v>
      </c>
      <c r="AF170" s="34">
        <f t="shared" si="21"/>
        <v>3.4834794935209104</v>
      </c>
      <c r="AG170" s="34">
        <v>376.1</v>
      </c>
      <c r="AH170" s="34">
        <f t="shared" si="14"/>
        <v>15.233182056936798</v>
      </c>
      <c r="AI170" s="34">
        <v>2200.83</v>
      </c>
      <c r="AJ170" s="34">
        <f t="shared" si="24"/>
        <v>89.140239474523284</v>
      </c>
      <c r="AK170" s="34">
        <v>721.08600000000001</v>
      </c>
      <c r="AL170" s="34">
        <v>8743.2000000000007</v>
      </c>
      <c r="AM170" s="34">
        <v>35178</v>
      </c>
      <c r="AN170" s="34">
        <v>95.531520857380656</v>
      </c>
      <c r="AO170" s="34">
        <v>97488.652000000002</v>
      </c>
      <c r="AP170" s="34">
        <v>197146.34600000002</v>
      </c>
      <c r="AQ170" s="34">
        <f t="shared" si="19"/>
        <v>394858.38457892998</v>
      </c>
      <c r="AR170" s="34">
        <f t="shared" si="20"/>
        <v>798502.04213715857</v>
      </c>
      <c r="AS170" s="35">
        <v>114.79</v>
      </c>
      <c r="AT170" s="35">
        <v>87</v>
      </c>
      <c r="AU170" s="34">
        <v>58.388704318936874</v>
      </c>
      <c r="AV170" s="34">
        <v>60.974338235049835</v>
      </c>
      <c r="AW170" s="34">
        <v>13.763961481699999</v>
      </c>
      <c r="AX170" s="34">
        <v>137.92017270261471</v>
      </c>
      <c r="AY170" s="34">
        <v>14535.280760080001</v>
      </c>
      <c r="AZ170" s="34">
        <v>4623.1864145700001</v>
      </c>
      <c r="BA170" s="34">
        <f t="shared" si="15"/>
        <v>588.72262182129566</v>
      </c>
      <c r="BB170" s="34">
        <f t="shared" si="16"/>
        <v>187.25296553124619</v>
      </c>
      <c r="BC170" s="34">
        <v>75661.436577419357</v>
      </c>
      <c r="BD170" s="34">
        <f t="shared" si="23"/>
        <v>3064.5159214921723</v>
      </c>
      <c r="BE170" s="34">
        <v>1222573</v>
      </c>
    </row>
    <row r="171" spans="1:57" x14ac:dyDescent="0.25">
      <c r="A171" s="27">
        <v>39114</v>
      </c>
      <c r="B171" s="16">
        <v>2007</v>
      </c>
      <c r="C171" s="16">
        <v>2</v>
      </c>
      <c r="D171" s="34">
        <v>112.74324828605302</v>
      </c>
      <c r="E171" s="34"/>
      <c r="F171" s="34">
        <v>78.400000000000006</v>
      </c>
      <c r="G171" s="34"/>
      <c r="H171" s="34">
        <v>131.92583591411022</v>
      </c>
      <c r="I171" s="34">
        <v>24.764058477737002</v>
      </c>
      <c r="J171" s="34">
        <v>32.753050119281383</v>
      </c>
      <c r="K171" s="34">
        <f t="shared" ref="K171:K202" si="25">J171/I171*100</f>
        <v>132.26042956055252</v>
      </c>
      <c r="L171" s="34">
        <v>8251.48</v>
      </c>
      <c r="M171" s="34">
        <v>73.8349669346252</v>
      </c>
      <c r="N171" s="34">
        <v>3587.3380862500007</v>
      </c>
      <c r="O171" s="34">
        <v>1236.7863268200006</v>
      </c>
      <c r="P171" s="34">
        <v>2790.7812133899997</v>
      </c>
      <c r="Q171" s="34">
        <v>679.32051276999994</v>
      </c>
      <c r="R171" s="34">
        <v>986.06723087000012</v>
      </c>
      <c r="S171" s="34">
        <v>83.255763129999977</v>
      </c>
      <c r="T171" s="34">
        <v>510.58031129</v>
      </c>
      <c r="U171" s="34">
        <v>313.13030805</v>
      </c>
      <c r="V171" s="34">
        <v>209.28809405999999</v>
      </c>
      <c r="W171" s="34">
        <v>9.1389932200000015</v>
      </c>
      <c r="X171" s="34">
        <v>86.732513697366301</v>
      </c>
      <c r="Y171" s="34">
        <v>96.096157448749281</v>
      </c>
      <c r="Z171" s="34">
        <f t="shared" si="18"/>
        <v>90.255964442306791</v>
      </c>
      <c r="AA171" s="34">
        <f>N171/$X171</f>
        <v>41.360937592183873</v>
      </c>
      <c r="AB171" s="34">
        <f>O171/$X171</f>
        <v>14.25977726340885</v>
      </c>
      <c r="AC171" s="34">
        <f>P171/$Y171</f>
        <v>29.041548460232658</v>
      </c>
      <c r="AD171" s="34">
        <f>Q171/$Y171</f>
        <v>7.069174572690903</v>
      </c>
      <c r="AE171" s="34">
        <f>R171/$Y171</f>
        <v>10.261255569931574</v>
      </c>
      <c r="AF171" s="34">
        <f t="shared" si="21"/>
        <v>3.2585101877460709</v>
      </c>
      <c r="AG171" s="34">
        <v>341.3</v>
      </c>
      <c r="AH171" s="34">
        <f t="shared" si="14"/>
        <v>13.782070507822061</v>
      </c>
      <c r="AI171" s="34">
        <v>2146.7979999999998</v>
      </c>
      <c r="AJ171" s="34">
        <f t="shared" si="24"/>
        <v>86.690071497367072</v>
      </c>
      <c r="AK171" s="34">
        <v>730.495</v>
      </c>
      <c r="AL171" s="34">
        <v>8158.2</v>
      </c>
      <c r="AM171" s="34">
        <v>34412</v>
      </c>
      <c r="AN171" s="34">
        <v>96.160925778563495</v>
      </c>
      <c r="AO171" s="34">
        <v>98192.146999999997</v>
      </c>
      <c r="AP171" s="34">
        <v>198486.29200000002</v>
      </c>
      <c r="AQ171" s="34">
        <f t="shared" si="19"/>
        <v>396510.72173115396</v>
      </c>
      <c r="AR171" s="34">
        <f t="shared" si="20"/>
        <v>801509.54326989688</v>
      </c>
      <c r="AS171" s="35">
        <v>113.33</v>
      </c>
      <c r="AT171" s="35">
        <v>82.6</v>
      </c>
      <c r="AU171" s="34">
        <v>56.5</v>
      </c>
      <c r="AV171" s="34">
        <v>59.536917906563531</v>
      </c>
      <c r="AW171" s="34">
        <v>13.181151679999999</v>
      </c>
      <c r="AX171" s="34">
        <v>140.60526234398259</v>
      </c>
      <c r="AY171" s="34">
        <v>13356.387607319999</v>
      </c>
      <c r="AZ171" s="34">
        <v>4269.2850166099997</v>
      </c>
      <c r="BA171" s="34">
        <f t="shared" si="15"/>
        <v>539.34566578929093</v>
      </c>
      <c r="BB171" s="34">
        <f t="shared" si="16"/>
        <v>172.39843866659035</v>
      </c>
      <c r="BC171" s="34">
        <v>77050.973696428569</v>
      </c>
      <c r="BD171" s="34">
        <f t="shared" si="23"/>
        <v>3111.4033172590725</v>
      </c>
      <c r="BE171" s="34">
        <v>1085812</v>
      </c>
    </row>
    <row r="172" spans="1:57" x14ac:dyDescent="0.25">
      <c r="A172" s="27">
        <v>39142</v>
      </c>
      <c r="B172" s="16">
        <v>2007</v>
      </c>
      <c r="C172" s="16">
        <v>3</v>
      </c>
      <c r="D172" s="34">
        <v>129.28276498944658</v>
      </c>
      <c r="E172" s="34"/>
      <c r="F172" s="34">
        <v>87.77</v>
      </c>
      <c r="G172" s="34"/>
      <c r="H172" s="34">
        <v>136.16295048848616</v>
      </c>
      <c r="I172" s="34">
        <v>24.953666064560949</v>
      </c>
      <c r="J172" s="34">
        <v>33.069511627450893</v>
      </c>
      <c r="K172" s="34">
        <f t="shared" si="25"/>
        <v>132.52366021847195</v>
      </c>
      <c r="L172" s="34">
        <v>8651.19</v>
      </c>
      <c r="M172" s="34">
        <v>73.078269035902267</v>
      </c>
      <c r="N172" s="34">
        <v>4172.5858543900022</v>
      </c>
      <c r="O172" s="34">
        <v>1258.3859260100012</v>
      </c>
      <c r="P172" s="34">
        <v>3422.1101955200002</v>
      </c>
      <c r="Q172" s="34">
        <v>828.81263727000021</v>
      </c>
      <c r="R172" s="34">
        <v>1185.31632298</v>
      </c>
      <c r="S172" s="34">
        <v>123.90884765000001</v>
      </c>
      <c r="T172" s="34">
        <v>637.13776240000027</v>
      </c>
      <c r="U172" s="34">
        <v>386.66161946</v>
      </c>
      <c r="V172" s="34">
        <v>249.78726704000002</v>
      </c>
      <c r="W172" s="34">
        <v>10.485738720000001</v>
      </c>
      <c r="X172" s="34">
        <v>87.410359346914703</v>
      </c>
      <c r="Y172" s="34">
        <v>97.607725667932769</v>
      </c>
      <c r="Z172" s="34">
        <f t="shared" si="18"/>
        <v>89.552705740004527</v>
      </c>
      <c r="AA172" s="34">
        <f>N172/$X172</f>
        <v>47.735598910305598</v>
      </c>
      <c r="AB172" s="34">
        <f>O172/$X172</f>
        <v>14.396301941921006</v>
      </c>
      <c r="AC172" s="34">
        <f>P172/$Y172</f>
        <v>35.059829251244111</v>
      </c>
      <c r="AD172" s="34">
        <f>Q172/$Y172</f>
        <v>8.4912606210052424</v>
      </c>
      <c r="AE172" s="34">
        <f>R172/$Y172</f>
        <v>12.143673206898765</v>
      </c>
      <c r="AF172" s="34">
        <f t="shared" si="21"/>
        <v>3.9613833517179327</v>
      </c>
      <c r="AG172" s="34">
        <v>443.8</v>
      </c>
      <c r="AH172" s="34">
        <f t="shared" si="14"/>
        <v>17.784961891041821</v>
      </c>
      <c r="AI172" s="34">
        <v>2481.6689999999999</v>
      </c>
      <c r="AJ172" s="34">
        <f t="shared" si="24"/>
        <v>99.451078393825739</v>
      </c>
      <c r="AK172" s="34">
        <v>700.24300000000005</v>
      </c>
      <c r="AL172" s="34">
        <v>8637.7999999999993</v>
      </c>
      <c r="AM172" s="34">
        <v>35073</v>
      </c>
      <c r="AN172" s="34">
        <v>95.878832759289239</v>
      </c>
      <c r="AO172" s="34">
        <v>97673.262000000002</v>
      </c>
      <c r="AP172" s="34">
        <v>201995.96000000002</v>
      </c>
      <c r="AQ172" s="34">
        <f t="shared" si="19"/>
        <v>391418.4863550571</v>
      </c>
      <c r="AR172" s="34">
        <f t="shared" si="20"/>
        <v>809484.10336737463</v>
      </c>
      <c r="AS172" s="35">
        <v>125.11</v>
      </c>
      <c r="AT172" s="35">
        <v>96.4</v>
      </c>
      <c r="AU172" s="34">
        <v>56.166666666666664</v>
      </c>
      <c r="AV172" s="34">
        <v>58.843565199335544</v>
      </c>
      <c r="AW172" s="34">
        <v>13.490551612200001</v>
      </c>
      <c r="AX172" s="34">
        <v>140.35170643049781</v>
      </c>
      <c r="AY172" s="34">
        <v>13943.934721170001</v>
      </c>
      <c r="AZ172" s="34">
        <v>4504.5247538200001</v>
      </c>
      <c r="BA172" s="34">
        <f t="shared" si="15"/>
        <v>558.79303205764609</v>
      </c>
      <c r="BB172" s="34">
        <f t="shared" si="16"/>
        <v>180.51554998635251</v>
      </c>
      <c r="BC172" s="34">
        <v>78935.726670967735</v>
      </c>
      <c r="BD172" s="34">
        <f t="shared" si="23"/>
        <v>3163.2917771177435</v>
      </c>
      <c r="BE172" s="34">
        <v>1176370</v>
      </c>
    </row>
    <row r="173" spans="1:57" x14ac:dyDescent="0.25">
      <c r="A173" s="27">
        <v>39173</v>
      </c>
      <c r="B173" s="16">
        <v>2007</v>
      </c>
      <c r="C173" s="16">
        <v>4</v>
      </c>
      <c r="D173" s="34">
        <v>133.46308313008805</v>
      </c>
      <c r="E173" s="34"/>
      <c r="F173" s="34">
        <v>86.18</v>
      </c>
      <c r="G173" s="34"/>
      <c r="H173" s="34">
        <v>133.9013278958999</v>
      </c>
      <c r="I173" s="34">
        <v>25.139350735795428</v>
      </c>
      <c r="J173" s="34">
        <v>33.605061872045447</v>
      </c>
      <c r="K173" s="34">
        <f t="shared" si="25"/>
        <v>133.67513833281245</v>
      </c>
      <c r="L173" s="34">
        <v>8010.37</v>
      </c>
      <c r="M173" s="34">
        <v>73.605078300078048</v>
      </c>
      <c r="N173" s="34">
        <v>4298.5554980400029</v>
      </c>
      <c r="O173" s="34">
        <v>1349.0422353200008</v>
      </c>
      <c r="P173" s="34">
        <v>3060.8982461999994</v>
      </c>
      <c r="Q173" s="34">
        <v>715.52361856999994</v>
      </c>
      <c r="R173" s="34">
        <v>1075.4705304899999</v>
      </c>
      <c r="S173" s="34">
        <v>116.10313810999999</v>
      </c>
      <c r="T173" s="34">
        <v>596.33429651999995</v>
      </c>
      <c r="U173" s="34">
        <v>346.24789267000006</v>
      </c>
      <c r="V173" s="34">
        <v>201.31367288999999</v>
      </c>
      <c r="W173" s="34">
        <v>9.905096949999999</v>
      </c>
      <c r="X173" s="34">
        <v>87.506779859301844</v>
      </c>
      <c r="Y173" s="34">
        <v>99.104027454585733</v>
      </c>
      <c r="Z173" s="34">
        <f t="shared" si="18"/>
        <v>88.297904844888052</v>
      </c>
      <c r="AA173" s="34">
        <f>N173/$X173</f>
        <v>49.122542332736437</v>
      </c>
      <c r="AB173" s="34">
        <f>O173/$X173</f>
        <v>15.416431018134414</v>
      </c>
      <c r="AC173" s="34">
        <f>P173/$Y173</f>
        <v>30.885709943550491</v>
      </c>
      <c r="AD173" s="34">
        <f>Q173/$Y173</f>
        <v>7.2199247290720603</v>
      </c>
      <c r="AE173" s="34">
        <f>R173/$Y173</f>
        <v>10.851935669141525</v>
      </c>
      <c r="AF173" s="34">
        <f t="shared" si="21"/>
        <v>3.4937822565149292</v>
      </c>
      <c r="AG173" s="34">
        <v>485.9</v>
      </c>
      <c r="AH173" s="34">
        <f t="shared" si="14"/>
        <v>19.328263689329752</v>
      </c>
      <c r="AI173" s="34">
        <v>2428.9899999999998</v>
      </c>
      <c r="AJ173" s="34">
        <f t="shared" si="24"/>
        <v>96.62103152653853</v>
      </c>
      <c r="AK173" s="34">
        <v>698.50300000000004</v>
      </c>
      <c r="AL173" s="34">
        <v>8010.4</v>
      </c>
      <c r="AM173" s="34">
        <v>33919</v>
      </c>
      <c r="AN173" s="34">
        <v>95.013717173832362</v>
      </c>
      <c r="AO173" s="34">
        <v>102023.49299999999</v>
      </c>
      <c r="AP173" s="34">
        <v>205298.15699999998</v>
      </c>
      <c r="AQ173" s="34">
        <f t="shared" si="19"/>
        <v>405831.85330530728</v>
      </c>
      <c r="AR173" s="34">
        <f t="shared" si="20"/>
        <v>816640.64898732631</v>
      </c>
      <c r="AS173" s="35">
        <v>120.29</v>
      </c>
      <c r="AT173" s="35">
        <v>90.6</v>
      </c>
      <c r="AU173" s="34">
        <v>52.277777777777779</v>
      </c>
      <c r="AV173" s="34">
        <v>52.801837777777777</v>
      </c>
      <c r="AW173" s="34">
        <v>15.441637994799999</v>
      </c>
      <c r="AX173" s="34">
        <v>140.69104513840236</v>
      </c>
      <c r="AY173" s="34">
        <v>13279.31667516</v>
      </c>
      <c r="AZ173" s="34">
        <v>4368.8321294799998</v>
      </c>
      <c r="BA173" s="34">
        <f t="shared" si="15"/>
        <v>528.22830687714782</v>
      </c>
      <c r="BB173" s="34">
        <f t="shared" si="16"/>
        <v>173.78460467792851</v>
      </c>
      <c r="BC173" s="34">
        <v>80959.232086666656</v>
      </c>
      <c r="BD173" s="34">
        <f t="shared" si="23"/>
        <v>3220.4185755438143</v>
      </c>
      <c r="BE173" s="34">
        <v>1103249</v>
      </c>
    </row>
    <row r="174" spans="1:57" x14ac:dyDescent="0.25">
      <c r="A174" s="27">
        <v>39203</v>
      </c>
      <c r="B174" s="16">
        <v>2007</v>
      </c>
      <c r="C174" s="16">
        <v>5</v>
      </c>
      <c r="D174" s="34">
        <v>147.60791074167543</v>
      </c>
      <c r="E174" s="34"/>
      <c r="F174" s="34">
        <v>87.88</v>
      </c>
      <c r="G174" s="34"/>
      <c r="H174" s="34">
        <v>149.11373659450251</v>
      </c>
      <c r="I174" s="34">
        <v>25.243961818181056</v>
      </c>
      <c r="J174" s="34">
        <v>34.223665363127928</v>
      </c>
      <c r="K174" s="34">
        <f t="shared" si="25"/>
        <v>135.57168882453135</v>
      </c>
      <c r="L174" s="34">
        <v>8789.48</v>
      </c>
      <c r="M174" s="34">
        <v>72.364984741987698</v>
      </c>
      <c r="N174" s="34">
        <v>4855.8447527800017</v>
      </c>
      <c r="O174" s="34">
        <v>1580.1866416099986</v>
      </c>
      <c r="P174" s="34">
        <v>3542.11578779</v>
      </c>
      <c r="Q174" s="34">
        <v>839.06845720000035</v>
      </c>
      <c r="R174" s="34">
        <v>1214.9705369699998</v>
      </c>
      <c r="S174" s="34">
        <v>185.77561678999999</v>
      </c>
      <c r="T174" s="34">
        <v>653.92956664999986</v>
      </c>
      <c r="U174" s="34">
        <v>378.8306990200004</v>
      </c>
      <c r="V174" s="34">
        <v>260.20174614000001</v>
      </c>
      <c r="W174" s="34">
        <v>9.3391650199999994</v>
      </c>
      <c r="X174" s="34">
        <v>89.131200366294394</v>
      </c>
      <c r="Y174" s="34">
        <v>101.00591617266338</v>
      </c>
      <c r="Z174" s="34">
        <f t="shared" si="18"/>
        <v>88.243544283020128</v>
      </c>
      <c r="AA174" s="34">
        <f>N174/$X174</f>
        <v>54.479741469029676</v>
      </c>
      <c r="AB174" s="34">
        <f>O174/$X174</f>
        <v>17.728771015267931</v>
      </c>
      <c r="AC174" s="34">
        <f>P174/$Y174</f>
        <v>35.068399179063647</v>
      </c>
      <c r="AD174" s="34">
        <f>Q174/$Y174</f>
        <v>8.3071218894313539</v>
      </c>
      <c r="AE174" s="34">
        <f>R174/$Y174</f>
        <v>12.028706664004538</v>
      </c>
      <c r="AF174" s="34">
        <f t="shared" si="21"/>
        <v>3.7505793063884765</v>
      </c>
      <c r="AG174" s="34">
        <v>480.5</v>
      </c>
      <c r="AH174" s="34">
        <f t="shared" si="14"/>
        <v>19.034254744195387</v>
      </c>
      <c r="AI174" s="34">
        <v>2385.4879999999998</v>
      </c>
      <c r="AJ174" s="34">
        <f t="shared" si="24"/>
        <v>94.497369992135617</v>
      </c>
      <c r="AK174" s="34">
        <v>841.98400000000004</v>
      </c>
      <c r="AL174" s="34">
        <v>8789.5</v>
      </c>
      <c r="AM174" s="34">
        <v>32187</v>
      </c>
      <c r="AN174" s="34">
        <v>93.064208867695115</v>
      </c>
      <c r="AO174" s="34">
        <v>102576.45699999999</v>
      </c>
      <c r="AP174" s="34">
        <v>209220.41899999999</v>
      </c>
      <c r="AQ174" s="34">
        <f t="shared" si="19"/>
        <v>406340.56468158256</v>
      </c>
      <c r="AR174" s="34">
        <f t="shared" si="20"/>
        <v>828793.91320151859</v>
      </c>
      <c r="AS174" s="35">
        <v>123.9</v>
      </c>
      <c r="AT174" s="35">
        <v>99.9</v>
      </c>
      <c r="AU174" s="34">
        <v>50.305555555555564</v>
      </c>
      <c r="AV174" s="34">
        <v>52.91859888888888</v>
      </c>
      <c r="AW174" s="34">
        <v>18.965335534200001</v>
      </c>
      <c r="AX174" s="34">
        <v>143.19697989539787</v>
      </c>
      <c r="AY174" s="34">
        <v>18875.288517879999</v>
      </c>
      <c r="AZ174" s="34">
        <v>5052.0320386599997</v>
      </c>
      <c r="BA174" s="34">
        <f t="shared" si="15"/>
        <v>747.71498443187113</v>
      </c>
      <c r="BB174" s="34">
        <f t="shared" si="16"/>
        <v>200.12833465076213</v>
      </c>
      <c r="BC174" s="34">
        <v>82997.770732258068</v>
      </c>
      <c r="BD174" s="34">
        <f t="shared" si="23"/>
        <v>3287.826662472683</v>
      </c>
      <c r="BE174" s="34">
        <v>1209901</v>
      </c>
    </row>
    <row r="175" spans="1:57" x14ac:dyDescent="0.25">
      <c r="A175" s="27">
        <v>39234</v>
      </c>
      <c r="B175" s="16">
        <v>2007</v>
      </c>
      <c r="C175" s="16">
        <v>6</v>
      </c>
      <c r="D175" s="34">
        <v>136.12098630494512</v>
      </c>
      <c r="E175" s="34"/>
      <c r="F175" s="34">
        <v>86.17</v>
      </c>
      <c r="G175" s="34"/>
      <c r="H175" s="34">
        <v>141.97553999789864</v>
      </c>
      <c r="I175" s="34">
        <v>25.355111093215783</v>
      </c>
      <c r="J175" s="34">
        <v>34.992623869404063</v>
      </c>
      <c r="K175" s="34">
        <f t="shared" si="25"/>
        <v>138.01013823507549</v>
      </c>
      <c r="L175" s="34">
        <v>8851.44</v>
      </c>
      <c r="M175" s="34">
        <v>72.793919268983842</v>
      </c>
      <c r="N175" s="34">
        <v>4521.0935983100007</v>
      </c>
      <c r="O175" s="34">
        <v>1506.3612137999992</v>
      </c>
      <c r="P175" s="34">
        <v>3578.9387432399994</v>
      </c>
      <c r="Q175" s="34">
        <v>795.79792188999977</v>
      </c>
      <c r="R175" s="34">
        <v>1219.1064751799993</v>
      </c>
      <c r="S175" s="34">
        <v>336.14214836999997</v>
      </c>
      <c r="T175" s="34">
        <v>661.16655280000009</v>
      </c>
      <c r="U175" s="34">
        <v>373.02453918000015</v>
      </c>
      <c r="V175" s="34">
        <v>183.62382150000005</v>
      </c>
      <c r="W175" s="34">
        <v>10.07728432</v>
      </c>
      <c r="X175" s="34">
        <v>91.298900220815398</v>
      </c>
      <c r="Y175" s="34">
        <v>101.12134621086992</v>
      </c>
      <c r="Z175" s="34">
        <f t="shared" si="18"/>
        <v>90.286476240563857</v>
      </c>
      <c r="AA175" s="34">
        <f>N175/$X175</f>
        <v>49.51969396537406</v>
      </c>
      <c r="AB175" s="34">
        <f>O175/$X175</f>
        <v>16.499226279360606</v>
      </c>
      <c r="AC175" s="34">
        <f>P175/$Y175</f>
        <v>35.392514808661495</v>
      </c>
      <c r="AD175" s="34">
        <f>Q175/$Y175</f>
        <v>7.869732274237232</v>
      </c>
      <c r="AE175" s="34">
        <f>R175/$Y175</f>
        <v>12.055876635955554</v>
      </c>
      <c r="AF175" s="34">
        <f t="shared" si="21"/>
        <v>3.6888802726392336</v>
      </c>
      <c r="AG175" s="34">
        <v>529.1</v>
      </c>
      <c r="AH175" s="34">
        <f t="shared" si="14"/>
        <v>20.867587527217353</v>
      </c>
      <c r="AI175" s="34">
        <v>2579.8780000000002</v>
      </c>
      <c r="AJ175" s="34">
        <f t="shared" si="24"/>
        <v>101.74982040170563</v>
      </c>
      <c r="AK175" s="34">
        <v>789.65200000000004</v>
      </c>
      <c r="AL175" s="34">
        <v>8851.4</v>
      </c>
      <c r="AM175" s="34">
        <v>34104</v>
      </c>
      <c r="AN175" s="34">
        <v>90.74976745288896</v>
      </c>
      <c r="AO175" s="34">
        <v>105795.764</v>
      </c>
      <c r="AP175" s="34">
        <v>214438.36599999998</v>
      </c>
      <c r="AQ175" s="34">
        <f t="shared" si="19"/>
        <v>417256.16429386329</v>
      </c>
      <c r="AR175" s="34">
        <f t="shared" si="20"/>
        <v>845740.1949912057</v>
      </c>
      <c r="AS175" s="35">
        <v>122.38</v>
      </c>
      <c r="AT175" s="35">
        <v>96.9</v>
      </c>
      <c r="AU175" s="34">
        <v>52.062430323299886</v>
      </c>
      <c r="AV175" s="34">
        <v>51.316981993599441</v>
      </c>
      <c r="AW175" s="34">
        <v>18.906665226099999</v>
      </c>
      <c r="AX175" s="34">
        <v>141.81666461058427</v>
      </c>
      <c r="AY175" s="34">
        <v>18036.509353360001</v>
      </c>
      <c r="AZ175" s="34">
        <v>5055.9842489700004</v>
      </c>
      <c r="BA175" s="34">
        <f t="shared" si="15"/>
        <v>711.35595845154842</v>
      </c>
      <c r="BB175" s="34">
        <f t="shared" si="16"/>
        <v>199.40690578645581</v>
      </c>
      <c r="BC175" s="34">
        <v>85315.39280666667</v>
      </c>
      <c r="BD175" s="34">
        <f t="shared" si="23"/>
        <v>3364.8203114950793</v>
      </c>
      <c r="BE175" s="34">
        <v>1202138</v>
      </c>
    </row>
    <row r="176" spans="1:57" x14ac:dyDescent="0.25">
      <c r="A176" s="27">
        <v>39264</v>
      </c>
      <c r="B176" s="16">
        <v>2007</v>
      </c>
      <c r="C176" s="16">
        <v>7</v>
      </c>
      <c r="D176" s="34">
        <v>127.38755189795539</v>
      </c>
      <c r="E176" s="34"/>
      <c r="F176" s="34">
        <v>85.42</v>
      </c>
      <c r="G176" s="34"/>
      <c r="H176" s="34">
        <v>146.00069254551741</v>
      </c>
      <c r="I176" s="34">
        <v>25.481952030608348</v>
      </c>
      <c r="J176" s="34">
        <v>35.654185936256162</v>
      </c>
      <c r="K176" s="34">
        <f t="shared" si="25"/>
        <v>139.91936682648628</v>
      </c>
      <c r="L176" s="34">
        <v>9024.5400000000009</v>
      </c>
      <c r="M176" s="34">
        <v>69.3044857385418</v>
      </c>
      <c r="N176" s="34">
        <v>4614.2473973000015</v>
      </c>
      <c r="O176" s="34">
        <v>1671.0758672100005</v>
      </c>
      <c r="P176" s="34">
        <v>4125.8085923599992</v>
      </c>
      <c r="Q176" s="34">
        <v>886.37624937999988</v>
      </c>
      <c r="R176" s="34">
        <v>1388.4609612400002</v>
      </c>
      <c r="S176" s="34">
        <v>469.17395550999987</v>
      </c>
      <c r="T176" s="34">
        <v>680.8744542799999</v>
      </c>
      <c r="U176" s="34">
        <v>435.99893999000011</v>
      </c>
      <c r="V176" s="34">
        <v>254.74941110000006</v>
      </c>
      <c r="W176" s="34">
        <v>10.174620859999999</v>
      </c>
      <c r="X176" s="34">
        <v>91.610325624093264</v>
      </c>
      <c r="Y176" s="34">
        <v>100.05374676874092</v>
      </c>
      <c r="Z176" s="34">
        <f t="shared" si="18"/>
        <v>91.561114483635123</v>
      </c>
      <c r="AA176" s="34">
        <f>N176/$X176</f>
        <v>50.368202119854345</v>
      </c>
      <c r="AB176" s="34">
        <f>O176/$X176</f>
        <v>18.241130089057474</v>
      </c>
      <c r="AC176" s="34">
        <f>P176/$Y176</f>
        <v>41.235922947455236</v>
      </c>
      <c r="AD176" s="34">
        <f>Q176/$Y176</f>
        <v>8.8590010669837707</v>
      </c>
      <c r="AE176" s="34">
        <f>R176/$Y176</f>
        <v>13.877151092094705</v>
      </c>
      <c r="AF176" s="34">
        <f t="shared" si="21"/>
        <v>4.3576473052802873</v>
      </c>
      <c r="AG176" s="34">
        <v>564.1</v>
      </c>
      <c r="AH176" s="34">
        <f t="shared" si="14"/>
        <v>22.137236555598871</v>
      </c>
      <c r="AI176" s="34">
        <v>2685.9949999999999</v>
      </c>
      <c r="AJ176" s="34">
        <f t="shared" si="24"/>
        <v>105.40774100718984</v>
      </c>
      <c r="AK176" s="34">
        <v>811.93899999999996</v>
      </c>
      <c r="AL176" s="34">
        <v>9024.5</v>
      </c>
      <c r="AM176" s="34">
        <v>37709</v>
      </c>
      <c r="AN176" s="34">
        <v>90.474962030580883</v>
      </c>
      <c r="AO176" s="34">
        <v>107804.223</v>
      </c>
      <c r="AP176" s="34">
        <v>218578.20199999999</v>
      </c>
      <c r="AQ176" s="34">
        <f t="shared" si="19"/>
        <v>423061.08602083538</v>
      </c>
      <c r="AR176" s="34">
        <f t="shared" si="20"/>
        <v>857776.52252640913</v>
      </c>
      <c r="AS176" s="35">
        <v>127.85</v>
      </c>
      <c r="AT176" s="35">
        <v>99.8</v>
      </c>
      <c r="AU176" s="34">
        <v>47.937293729372932</v>
      </c>
      <c r="AV176" s="34">
        <v>50.17905456270627</v>
      </c>
      <c r="AW176" s="34">
        <v>20.898196258900001</v>
      </c>
      <c r="AX176" s="34">
        <v>140.80379732257748</v>
      </c>
      <c r="AY176" s="34">
        <v>17469.678235909996</v>
      </c>
      <c r="AZ176" s="34">
        <v>5625.5881646799999</v>
      </c>
      <c r="BA176" s="34">
        <f t="shared" si="15"/>
        <v>685.57064289760103</v>
      </c>
      <c r="BB176" s="34">
        <f t="shared" si="16"/>
        <v>220.7675517920554</v>
      </c>
      <c r="BC176" s="34">
        <v>88575.536635483877</v>
      </c>
      <c r="BD176" s="34">
        <f t="shared" si="23"/>
        <v>3476.0106497763177</v>
      </c>
      <c r="BE176" s="34">
        <v>1300903</v>
      </c>
    </row>
    <row r="177" spans="1:57" x14ac:dyDescent="0.25">
      <c r="A177" s="27">
        <v>39295</v>
      </c>
      <c r="B177" s="16">
        <v>2007</v>
      </c>
      <c r="C177" s="16">
        <v>8</v>
      </c>
      <c r="D177" s="34">
        <v>126.59522767863001</v>
      </c>
      <c r="E177" s="34"/>
      <c r="F177" s="34">
        <v>94.13</v>
      </c>
      <c r="G177" s="34"/>
      <c r="H177" s="34">
        <v>162.44852998652544</v>
      </c>
      <c r="I177" s="34">
        <v>25.631022823007864</v>
      </c>
      <c r="J177" s="34">
        <v>36.331929066648151</v>
      </c>
      <c r="K177" s="34">
        <f t="shared" si="25"/>
        <v>141.74982136894883</v>
      </c>
      <c r="L177" s="34">
        <v>9214</v>
      </c>
      <c r="M177" s="34">
        <v>75.759354998895276</v>
      </c>
      <c r="N177" s="34">
        <v>4921.6410428299996</v>
      </c>
      <c r="O177" s="34">
        <v>1699.9083665099993</v>
      </c>
      <c r="P177" s="34">
        <v>4606.3962531200013</v>
      </c>
      <c r="Q177" s="34">
        <v>1053.9872171000004</v>
      </c>
      <c r="R177" s="34">
        <v>1484.6523465000005</v>
      </c>
      <c r="S177" s="34">
        <v>544.96776587000022</v>
      </c>
      <c r="T177" s="34">
        <v>796.17180046000021</v>
      </c>
      <c r="U177" s="34">
        <v>483.37474949000006</v>
      </c>
      <c r="V177" s="34">
        <v>232.64798405000008</v>
      </c>
      <c r="W177" s="34">
        <v>10.59438965</v>
      </c>
      <c r="X177" s="34">
        <v>92.192764805152962</v>
      </c>
      <c r="Y177" s="34">
        <v>100.29237739154098</v>
      </c>
      <c r="Z177" s="34">
        <f t="shared" si="18"/>
        <v>91.923999812301616</v>
      </c>
      <c r="AA177" s="34">
        <f>N177/$X177</f>
        <v>53.384243907119625</v>
      </c>
      <c r="AB177" s="34">
        <f>O177/$X177</f>
        <v>18.438630950082818</v>
      </c>
      <c r="AC177" s="34">
        <f>P177/$Y177</f>
        <v>45.92967454681677</v>
      </c>
      <c r="AD177" s="34">
        <f>Q177/$Y177</f>
        <v>10.509145804623209</v>
      </c>
      <c r="AE177" s="34">
        <f>R177/$Y177</f>
        <v>14.803242131791578</v>
      </c>
      <c r="AF177" s="34">
        <f t="shared" si="21"/>
        <v>4.8196559106671408</v>
      </c>
      <c r="AG177" s="34">
        <v>509.4</v>
      </c>
      <c r="AH177" s="34">
        <f t="shared" si="14"/>
        <v>19.874353181985917</v>
      </c>
      <c r="AI177" s="34">
        <v>2762.085</v>
      </c>
      <c r="AJ177" s="34">
        <f t="shared" si="24"/>
        <v>107.76335455175808</v>
      </c>
      <c r="AK177" s="34">
        <v>860.14200000000005</v>
      </c>
      <c r="AL177" s="34">
        <v>9106.5</v>
      </c>
      <c r="AM177" s="34">
        <v>34958</v>
      </c>
      <c r="AN177" s="34">
        <v>88.643859011996142</v>
      </c>
      <c r="AO177" s="34">
        <v>104217.90299999999</v>
      </c>
      <c r="AP177" s="34">
        <v>220578.30800000002</v>
      </c>
      <c r="AQ177" s="34">
        <f t="shared" si="19"/>
        <v>406608.4436803984</v>
      </c>
      <c r="AR177" s="34">
        <f t="shared" si="20"/>
        <v>860591.12632054766</v>
      </c>
      <c r="AS177" s="35">
        <v>129.05000000000001</v>
      </c>
      <c r="AT177" s="35">
        <v>104.9</v>
      </c>
      <c r="AU177" s="34">
        <v>46.166666666666664</v>
      </c>
      <c r="AV177" s="34">
        <v>46.60851154069767</v>
      </c>
      <c r="AW177" s="34">
        <v>22.755979459199999</v>
      </c>
      <c r="AX177" s="34">
        <v>142.8807933648373</v>
      </c>
      <c r="AY177" s="34">
        <v>17873.859523439998</v>
      </c>
      <c r="AZ177" s="34">
        <v>5984.7306501499997</v>
      </c>
      <c r="BA177" s="34">
        <f t="shared" si="15"/>
        <v>697.35256555565172</v>
      </c>
      <c r="BB177" s="34">
        <f t="shared" si="16"/>
        <v>233.49558429551882</v>
      </c>
      <c r="BC177" s="34">
        <v>91548.924758064502</v>
      </c>
      <c r="BD177" s="34">
        <f t="shared" si="23"/>
        <v>3571.8014606847833</v>
      </c>
      <c r="BE177" s="34">
        <v>1381501</v>
      </c>
    </row>
    <row r="178" spans="1:57" x14ac:dyDescent="0.25">
      <c r="A178" s="27">
        <v>39326</v>
      </c>
      <c r="B178" s="16">
        <v>2007</v>
      </c>
      <c r="C178" s="16">
        <v>9</v>
      </c>
      <c r="D178" s="34">
        <v>123.5104632944452</v>
      </c>
      <c r="E178" s="34"/>
      <c r="F178" s="34">
        <v>93.83</v>
      </c>
      <c r="G178" s="34"/>
      <c r="H178" s="34">
        <v>150.90962700810508</v>
      </c>
      <c r="I178" s="34">
        <v>25.836322072189656</v>
      </c>
      <c r="J178" s="34">
        <v>36.957262734601194</v>
      </c>
      <c r="K178" s="34">
        <f t="shared" si="25"/>
        <v>143.04382269015827</v>
      </c>
      <c r="L178" s="34">
        <v>9009</v>
      </c>
      <c r="M178" s="34">
        <v>78.407124788501463</v>
      </c>
      <c r="N178" s="34">
        <v>4827.8091365799964</v>
      </c>
      <c r="O178" s="34">
        <v>1773.371095589998</v>
      </c>
      <c r="P178" s="34">
        <v>3963.0609714099992</v>
      </c>
      <c r="Q178" s="34">
        <v>866.67518750999966</v>
      </c>
      <c r="R178" s="34">
        <v>1456.1881800499996</v>
      </c>
      <c r="S178" s="34">
        <v>254.94288638000003</v>
      </c>
      <c r="T178" s="34">
        <v>672.50564294999992</v>
      </c>
      <c r="U178" s="34">
        <v>471.7586781400002</v>
      </c>
      <c r="V178" s="34">
        <v>230.47500209</v>
      </c>
      <c r="W178" s="34">
        <v>10.51539429</v>
      </c>
      <c r="X178" s="34">
        <v>96.296874279259356</v>
      </c>
      <c r="Y178" s="34">
        <v>101.03074548396492</v>
      </c>
      <c r="Z178" s="34">
        <f t="shared" si="18"/>
        <v>95.314425146494742</v>
      </c>
      <c r="AA178" s="34">
        <f>N178/$X178</f>
        <v>50.134640119049237</v>
      </c>
      <c r="AB178" s="34">
        <f>O178/$X178</f>
        <v>18.415666228659209</v>
      </c>
      <c r="AC178" s="34">
        <f>P178/$Y178</f>
        <v>39.226286537091781</v>
      </c>
      <c r="AD178" s="34">
        <f>Q178/$Y178</f>
        <v>8.5783311145373453</v>
      </c>
      <c r="AE178" s="34">
        <f>R178/$Y178</f>
        <v>14.413317184530904</v>
      </c>
      <c r="AF178" s="34">
        <f t="shared" si="21"/>
        <v>4.6694565686925005</v>
      </c>
      <c r="AG178" s="34">
        <v>487.4</v>
      </c>
      <c r="AH178" s="34">
        <f t="shared" ref="AH178:AH241" si="26">AG178/$I178</f>
        <v>18.864914233463583</v>
      </c>
      <c r="AI178" s="34">
        <v>2781.9549999999999</v>
      </c>
      <c r="AJ178" s="34">
        <f t="shared" si="24"/>
        <v>107.67612325883296</v>
      </c>
      <c r="AK178" s="34">
        <v>766.34299999999996</v>
      </c>
      <c r="AL178" s="34">
        <v>8082.6</v>
      </c>
      <c r="AM178" s="34">
        <v>34593</v>
      </c>
      <c r="AN178" s="34">
        <v>87.906286651486738</v>
      </c>
      <c r="AO178" s="34">
        <v>104528.80499999999</v>
      </c>
      <c r="AP178" s="34">
        <v>221288.88900000002</v>
      </c>
      <c r="AQ178" s="34">
        <f t="shared" si="19"/>
        <v>404580.82504132937</v>
      </c>
      <c r="AR178" s="34">
        <f t="shared" si="20"/>
        <v>856503.05945905694</v>
      </c>
      <c r="AS178" s="35">
        <v>123.24</v>
      </c>
      <c r="AT178" s="35">
        <v>98.4</v>
      </c>
      <c r="AU178" s="34">
        <v>46.906354515050168</v>
      </c>
      <c r="AV178" s="34">
        <v>49.205113086131519</v>
      </c>
      <c r="AW178" s="34">
        <v>22.9571970533</v>
      </c>
      <c r="AX178" s="34">
        <v>143.87045928542443</v>
      </c>
      <c r="AY178" s="34">
        <v>16734.554770139999</v>
      </c>
      <c r="AZ178" s="34">
        <v>5123.8075062799999</v>
      </c>
      <c r="BA178" s="34">
        <f t="shared" ref="BA178:BA241" si="27">AY178/$I178</f>
        <v>647.71428082455884</v>
      </c>
      <c r="BB178" s="34">
        <f t="shared" ref="BB178:BB241" si="28">AZ178/$I178</f>
        <v>198.31799170034699</v>
      </c>
      <c r="BC178" s="34">
        <v>94842.171013333354</v>
      </c>
      <c r="BD178" s="34">
        <f t="shared" si="23"/>
        <v>3670.8851495322524</v>
      </c>
      <c r="BE178" s="34">
        <v>1171053</v>
      </c>
    </row>
    <row r="179" spans="1:57" x14ac:dyDescent="0.25">
      <c r="A179" s="27">
        <v>39356</v>
      </c>
      <c r="B179" s="16">
        <v>2007</v>
      </c>
      <c r="C179" s="16">
        <v>10</v>
      </c>
      <c r="D179" s="34">
        <v>128.41538266104467</v>
      </c>
      <c r="E179" s="34"/>
      <c r="F179" s="34">
        <v>95.91</v>
      </c>
      <c r="G179" s="34"/>
      <c r="H179" s="34">
        <v>165.88685033228262</v>
      </c>
      <c r="I179" s="34">
        <v>26.012853273715397</v>
      </c>
      <c r="J179" s="34">
        <v>37.636008231761139</v>
      </c>
      <c r="K179" s="34">
        <f t="shared" si="25"/>
        <v>144.68235312652274</v>
      </c>
      <c r="L179" s="34">
        <v>9108</v>
      </c>
      <c r="M179" s="34">
        <v>77.43661881041163</v>
      </c>
      <c r="N179" s="34">
        <v>5580.7797169099986</v>
      </c>
      <c r="O179" s="34">
        <v>2060.0802136099992</v>
      </c>
      <c r="P179" s="34">
        <v>4400.4776843600002</v>
      </c>
      <c r="Q179" s="34">
        <v>973.90047441000013</v>
      </c>
      <c r="R179" s="34">
        <v>1542.7552724100003</v>
      </c>
      <c r="S179" s="34">
        <v>229.57093313999999</v>
      </c>
      <c r="T179" s="34">
        <v>842.31869431000018</v>
      </c>
      <c r="U179" s="34">
        <v>559.61245679000024</v>
      </c>
      <c r="V179" s="34">
        <v>242.61397608999999</v>
      </c>
      <c r="W179" s="34">
        <v>9.7058772100000006</v>
      </c>
      <c r="X179" s="34">
        <v>98.694576836188375</v>
      </c>
      <c r="Y179" s="34">
        <v>103.0623737968</v>
      </c>
      <c r="Z179" s="34">
        <f t="shared" si="18"/>
        <v>95.761986843789103</v>
      </c>
      <c r="AA179" s="34">
        <f>N179/$X179</f>
        <v>56.545961245397351</v>
      </c>
      <c r="AB179" s="34">
        <f>O179/$X179</f>
        <v>20.873286857790436</v>
      </c>
      <c r="AC179" s="34">
        <f>P179/$Y179</f>
        <v>42.697228117761746</v>
      </c>
      <c r="AD179" s="34">
        <f>Q179/$Y179</f>
        <v>9.4496219961919685</v>
      </c>
      <c r="AE179" s="34">
        <f>R179/$Y179</f>
        <v>14.969141652527137</v>
      </c>
      <c r="AF179" s="34">
        <f t="shared" si="21"/>
        <v>5.4298424941515924</v>
      </c>
      <c r="AG179" s="34">
        <v>546.20000000000005</v>
      </c>
      <c r="AH179" s="34">
        <f t="shared" si="26"/>
        <v>20.997312146142232</v>
      </c>
      <c r="AI179" s="34">
        <v>2892.83</v>
      </c>
      <c r="AJ179" s="34">
        <f t="shared" si="24"/>
        <v>111.20771603025381</v>
      </c>
      <c r="AK179" s="34">
        <v>868.41499999999996</v>
      </c>
      <c r="AL179" s="34">
        <v>8370.4</v>
      </c>
      <c r="AM179" s="34">
        <v>37019</v>
      </c>
      <c r="AN179" s="34">
        <v>88.079372169744914</v>
      </c>
      <c r="AO179" s="34">
        <v>105083.63099999999</v>
      </c>
      <c r="AP179" s="34">
        <v>220905.22899999999</v>
      </c>
      <c r="AQ179" s="34">
        <f t="shared" si="19"/>
        <v>403968.10720560752</v>
      </c>
      <c r="AR179" s="34">
        <f t="shared" si="20"/>
        <v>849215.68070817122</v>
      </c>
      <c r="AS179" s="35">
        <v>129.16999999999999</v>
      </c>
      <c r="AT179" s="35">
        <v>107.8</v>
      </c>
      <c r="AU179" s="34">
        <v>47.361111111111107</v>
      </c>
      <c r="AV179" s="34">
        <v>47.903591111111112</v>
      </c>
      <c r="AW179" s="34">
        <v>25.225440726999999</v>
      </c>
      <c r="AX179" s="34">
        <v>146.76737690652649</v>
      </c>
      <c r="AY179" s="34">
        <v>17650.459403209999</v>
      </c>
      <c r="AZ179" s="34">
        <v>5793.7172671199996</v>
      </c>
      <c r="BA179" s="34">
        <f t="shared" si="27"/>
        <v>678.52838815820519</v>
      </c>
      <c r="BB179" s="34">
        <f t="shared" si="28"/>
        <v>222.7251738268267</v>
      </c>
      <c r="BC179" s="34">
        <v>97927.350648387102</v>
      </c>
      <c r="BD179" s="34">
        <f t="shared" si="23"/>
        <v>3764.5755203385352</v>
      </c>
      <c r="BE179" s="34">
        <v>1387400</v>
      </c>
    </row>
    <row r="180" spans="1:57" x14ac:dyDescent="0.25">
      <c r="A180" s="27">
        <v>39387</v>
      </c>
      <c r="B180" s="16">
        <v>2007</v>
      </c>
      <c r="C180" s="16">
        <v>11</v>
      </c>
      <c r="D180" s="34">
        <v>129.73508945617357</v>
      </c>
      <c r="E180" s="34"/>
      <c r="F180" s="34">
        <v>96.23</v>
      </c>
      <c r="G180" s="34"/>
      <c r="H180" s="34">
        <v>173.10515866812631</v>
      </c>
      <c r="I180" s="34">
        <v>26.235151823784847</v>
      </c>
      <c r="J180" s="34">
        <v>38.099960850073003</v>
      </c>
      <c r="K180" s="34">
        <f t="shared" si="25"/>
        <v>145.22485368478598</v>
      </c>
      <c r="L180" s="34">
        <v>9226</v>
      </c>
      <c r="M180" s="34">
        <v>79.274832082342698</v>
      </c>
      <c r="N180" s="34">
        <v>5424.2140163899976</v>
      </c>
      <c r="O180" s="34">
        <v>1988.657932939999</v>
      </c>
      <c r="P180" s="34">
        <v>4384.4998271800005</v>
      </c>
      <c r="Q180" s="34">
        <v>1084.3828870700002</v>
      </c>
      <c r="R180" s="34">
        <v>1465.1707124000002</v>
      </c>
      <c r="S180" s="34">
        <v>194.23902003000003</v>
      </c>
      <c r="T180" s="34">
        <v>817.81408274000012</v>
      </c>
      <c r="U180" s="34">
        <v>548.36294844000008</v>
      </c>
      <c r="V180" s="34">
        <v>265.75948942000002</v>
      </c>
      <c r="W180" s="34">
        <v>8.7706870800000001</v>
      </c>
      <c r="X180" s="34">
        <v>101.98650914680725</v>
      </c>
      <c r="Y180" s="34">
        <v>105.52247128962252</v>
      </c>
      <c r="Z180" s="34">
        <f t="shared" si="18"/>
        <v>96.649090852781228</v>
      </c>
      <c r="AA180" s="34">
        <f>N180/$X180</f>
        <v>53.185603289764195</v>
      </c>
      <c r="AB180" s="34">
        <f>O180/$X180</f>
        <v>19.499225432624343</v>
      </c>
      <c r="AC180" s="34">
        <f>P180/$Y180</f>
        <v>41.550389917859981</v>
      </c>
      <c r="AD180" s="34">
        <f>Q180/$Y180</f>
        <v>10.276321941833091</v>
      </c>
      <c r="AE180" s="34">
        <f>R180/$Y180</f>
        <v>13.884916591638721</v>
      </c>
      <c r="AF180" s="34">
        <f t="shared" si="21"/>
        <v>5.1966461905060424</v>
      </c>
      <c r="AG180" s="34">
        <v>513.6</v>
      </c>
      <c r="AH180" s="34">
        <f t="shared" si="26"/>
        <v>19.576787794091175</v>
      </c>
      <c r="AI180" s="34">
        <v>2856.893</v>
      </c>
      <c r="AJ180" s="34">
        <f t="shared" si="24"/>
        <v>108.89561528704151</v>
      </c>
      <c r="AK180" s="34">
        <v>932.947</v>
      </c>
      <c r="AL180" s="34">
        <v>8254.4</v>
      </c>
      <c r="AM180" s="34">
        <v>35006</v>
      </c>
      <c r="AN180" s="34">
        <v>89.546825206117717</v>
      </c>
      <c r="AO180" s="34">
        <v>106682.70600000001</v>
      </c>
      <c r="AP180" s="34">
        <v>225169.609</v>
      </c>
      <c r="AQ180" s="34">
        <f t="shared" si="19"/>
        <v>406640.32255868718</v>
      </c>
      <c r="AR180" s="34">
        <f t="shared" si="20"/>
        <v>858274.46516189305</v>
      </c>
      <c r="AS180" s="35">
        <v>125.88</v>
      </c>
      <c r="AT180" s="35">
        <v>102.4</v>
      </c>
      <c r="AU180" s="34">
        <v>48.055555555555564</v>
      </c>
      <c r="AV180" s="34">
        <v>51.454989117917592</v>
      </c>
      <c r="AW180" s="34">
        <v>22.372526188899997</v>
      </c>
      <c r="AX180" s="34">
        <v>150.62023997546697</v>
      </c>
      <c r="AY180" s="34">
        <v>18405.126157279999</v>
      </c>
      <c r="AZ180" s="34">
        <v>5874.2701497600001</v>
      </c>
      <c r="BA180" s="34">
        <f t="shared" si="27"/>
        <v>701.54448813190675</v>
      </c>
      <c r="BB180" s="34">
        <f t="shared" si="28"/>
        <v>223.90837259932965</v>
      </c>
      <c r="BC180" s="34">
        <v>101077.06743333333</v>
      </c>
      <c r="BD180" s="34">
        <f t="shared" si="23"/>
        <v>3852.7342289552384</v>
      </c>
      <c r="BE180" s="34">
        <v>1423321</v>
      </c>
    </row>
    <row r="181" spans="1:57" x14ac:dyDescent="0.25">
      <c r="A181" s="27">
        <v>39417</v>
      </c>
      <c r="B181" s="16">
        <v>2007</v>
      </c>
      <c r="C181" s="16">
        <v>12</v>
      </c>
      <c r="D181" s="34">
        <v>128.89792837498598</v>
      </c>
      <c r="E181" s="34"/>
      <c r="F181" s="34">
        <v>92.05</v>
      </c>
      <c r="G181" s="34"/>
      <c r="H181" s="34">
        <v>148.49337315996141</v>
      </c>
      <c r="I181" s="34">
        <v>26.478372590331425</v>
      </c>
      <c r="J181" s="34">
        <v>38.605440091628829</v>
      </c>
      <c r="K181" s="34">
        <f t="shared" si="25"/>
        <v>145.79989748208922</v>
      </c>
      <c r="L181" s="34">
        <v>9761</v>
      </c>
      <c r="M181" s="34">
        <v>74.520201287564504</v>
      </c>
      <c r="N181" s="34">
        <v>5786.6494937900006</v>
      </c>
      <c r="O181" s="34">
        <v>1979.9080721300015</v>
      </c>
      <c r="P181" s="34">
        <v>3881.3336258699992</v>
      </c>
      <c r="Q181" s="34">
        <v>1104.1018484499991</v>
      </c>
      <c r="R181" s="34">
        <v>1236.8968748699999</v>
      </c>
      <c r="S181" s="34">
        <v>185.12705353999993</v>
      </c>
      <c r="T181" s="34">
        <v>665.05569398</v>
      </c>
      <c r="U181" s="34">
        <v>458.35544381000005</v>
      </c>
      <c r="V181" s="34">
        <v>223.82173466999998</v>
      </c>
      <c r="W181" s="34">
        <v>7.9749765500000001</v>
      </c>
      <c r="X181" s="34">
        <v>104.19422120576655</v>
      </c>
      <c r="Y181" s="34">
        <v>104.81241929754357</v>
      </c>
      <c r="Z181" s="34">
        <f t="shared" si="18"/>
        <v>99.410186220373305</v>
      </c>
      <c r="AA181" s="34">
        <f>N181/$X181</f>
        <v>55.537144256420078</v>
      </c>
      <c r="AB181" s="34">
        <f>O181/$X181</f>
        <v>19.002090991399676</v>
      </c>
      <c r="AC181" s="34">
        <f>P181/$Y181</f>
        <v>37.031237823559749</v>
      </c>
      <c r="AD181" s="34">
        <f>Q181/$Y181</f>
        <v>10.534074643536783</v>
      </c>
      <c r="AE181" s="34">
        <f>R181/$Y181</f>
        <v>11.801052615326745</v>
      </c>
      <c r="AF181" s="34">
        <f t="shared" si="21"/>
        <v>4.3731024136444319</v>
      </c>
      <c r="AG181" s="34">
        <v>811.7</v>
      </c>
      <c r="AH181" s="34">
        <f t="shared" si="26"/>
        <v>30.655207272685338</v>
      </c>
      <c r="AI181" s="34">
        <v>3857.8609999999999</v>
      </c>
      <c r="AJ181" s="34">
        <f t="shared" si="24"/>
        <v>145.69856915634981</v>
      </c>
      <c r="AK181" s="34">
        <v>768.22</v>
      </c>
      <c r="AL181" s="34">
        <v>8921.4</v>
      </c>
      <c r="AM181" s="34">
        <v>38018</v>
      </c>
      <c r="AN181" s="34">
        <v>88.400188321073458</v>
      </c>
      <c r="AO181" s="34">
        <v>123142.46</v>
      </c>
      <c r="AP181" s="34">
        <v>233301.86600000001</v>
      </c>
      <c r="AQ181" s="34">
        <f t="shared" si="19"/>
        <v>465068.08369697712</v>
      </c>
      <c r="AR181" s="34">
        <f t="shared" si="20"/>
        <v>881103.49381966994</v>
      </c>
      <c r="AS181" s="35">
        <v>122.43</v>
      </c>
      <c r="AT181" s="35">
        <v>92.6</v>
      </c>
      <c r="AU181" s="34">
        <v>50.388888888888886</v>
      </c>
      <c r="AV181" s="34">
        <v>51.509452786603489</v>
      </c>
      <c r="AW181" s="34">
        <v>23.265140814900001</v>
      </c>
      <c r="AX181" s="34">
        <v>149.35136196562675</v>
      </c>
      <c r="AY181" s="34">
        <v>19620.78066669</v>
      </c>
      <c r="AZ181" s="34">
        <v>6393.3592726899997</v>
      </c>
      <c r="BA181" s="34">
        <f t="shared" si="27"/>
        <v>741.01157840246287</v>
      </c>
      <c r="BB181" s="34">
        <f t="shared" si="28"/>
        <v>241.45589956025222</v>
      </c>
      <c r="BC181" s="34">
        <v>104600.84865161289</v>
      </c>
      <c r="BD181" s="34">
        <f t="shared" si="23"/>
        <v>3950.4258917259849</v>
      </c>
      <c r="BE181" s="34">
        <v>1291430</v>
      </c>
    </row>
    <row r="182" spans="1:57" x14ac:dyDescent="0.25">
      <c r="A182" s="27">
        <v>39448</v>
      </c>
      <c r="B182" s="16">
        <v>2008</v>
      </c>
      <c r="C182" s="16">
        <v>1</v>
      </c>
      <c r="D182" s="34">
        <v>126.22689251081431</v>
      </c>
      <c r="E182" s="34"/>
      <c r="F182" s="34">
        <v>85.41</v>
      </c>
      <c r="G182" s="34"/>
      <c r="H182" s="34">
        <v>150.04316908135684</v>
      </c>
      <c r="I182" s="34">
        <v>26.724208633937643</v>
      </c>
      <c r="J182" s="34">
        <v>37.452718308477444</v>
      </c>
      <c r="K182" s="34">
        <f t="shared" si="25"/>
        <v>140.14528482955876</v>
      </c>
      <c r="L182" s="34">
        <v>9771</v>
      </c>
      <c r="M182" s="34">
        <v>70.634394993806708</v>
      </c>
      <c r="N182" s="34">
        <v>5818.3282660900004</v>
      </c>
      <c r="O182" s="34">
        <v>2058.1196480399994</v>
      </c>
      <c r="P182" s="34">
        <v>4478.5264542599989</v>
      </c>
      <c r="Q182" s="34">
        <v>1167.9299639999997</v>
      </c>
      <c r="R182" s="34">
        <v>1613.1040491499996</v>
      </c>
      <c r="S182" s="34">
        <v>101.67576428999999</v>
      </c>
      <c r="T182" s="34">
        <v>783.99186822999968</v>
      </c>
      <c r="U182" s="34">
        <v>495.34833915999997</v>
      </c>
      <c r="V182" s="34">
        <v>308.33768537000003</v>
      </c>
      <c r="W182" s="34">
        <v>8.138784059999999</v>
      </c>
      <c r="X182" s="34">
        <v>109.10836441387616</v>
      </c>
      <c r="Y182" s="34">
        <v>108.03519539433987</v>
      </c>
      <c r="Z182" s="34">
        <f t="shared" si="18"/>
        <v>100.99335130150791</v>
      </c>
      <c r="AA182" s="34">
        <f>N182/$X182</f>
        <v>53.326143209512161</v>
      </c>
      <c r="AB182" s="34">
        <f>O182/$X182</f>
        <v>18.863078546691625</v>
      </c>
      <c r="AC182" s="34">
        <f>P182/$Y182</f>
        <v>41.454328266940273</v>
      </c>
      <c r="AD182" s="34">
        <f>Q182/$Y182</f>
        <v>10.810643325417537</v>
      </c>
      <c r="AE182" s="34">
        <f>R182/$Y182</f>
        <v>14.93128274783046</v>
      </c>
      <c r="AF182" s="34">
        <f t="shared" si="21"/>
        <v>4.5850645000633934</v>
      </c>
      <c r="AG182" s="34">
        <v>486.8</v>
      </c>
      <c r="AH182" s="34">
        <f t="shared" si="26"/>
        <v>18.215693743005819</v>
      </c>
      <c r="AI182" s="34">
        <v>3006.9969999999998</v>
      </c>
      <c r="AJ182" s="34">
        <f t="shared" si="24"/>
        <v>112.519590053692</v>
      </c>
      <c r="AK182" s="34">
        <v>796.30799999999999</v>
      </c>
      <c r="AL182" s="34">
        <v>9175.1</v>
      </c>
      <c r="AM182" s="34">
        <v>42672</v>
      </c>
      <c r="AN182" s="34">
        <v>87.904458295350196</v>
      </c>
      <c r="AO182" s="34">
        <v>116260.876</v>
      </c>
      <c r="AP182" s="34">
        <v>241963.41399999999</v>
      </c>
      <c r="AQ182" s="34">
        <f t="shared" si="19"/>
        <v>435039.5463248922</v>
      </c>
      <c r="AR182" s="34">
        <f t="shared" si="20"/>
        <v>905409.08924324706</v>
      </c>
      <c r="AS182" s="35">
        <v>121.86</v>
      </c>
      <c r="AT182" s="35">
        <v>94.8</v>
      </c>
      <c r="AU182" s="34">
        <v>53.848039215686278</v>
      </c>
      <c r="AV182" s="34">
        <v>55.042885752038437</v>
      </c>
      <c r="AW182" s="34">
        <v>22.504985046600002</v>
      </c>
      <c r="AX182" s="34">
        <v>149.99020441147908</v>
      </c>
      <c r="AY182" s="34">
        <v>21728.989872639999</v>
      </c>
      <c r="AZ182" s="34">
        <v>6728.2458581499995</v>
      </c>
      <c r="BA182" s="34">
        <f t="shared" si="27"/>
        <v>813.08263119327285</v>
      </c>
      <c r="BB182" s="34">
        <f t="shared" si="28"/>
        <v>251.7659531218319</v>
      </c>
      <c r="BC182" s="34">
        <v>107869.3844064516</v>
      </c>
      <c r="BD182" s="34">
        <f t="shared" si="23"/>
        <v>4036.3920924291083</v>
      </c>
      <c r="BE182" s="34">
        <v>1336470</v>
      </c>
    </row>
    <row r="183" spans="1:57" x14ac:dyDescent="0.25">
      <c r="A183" s="27">
        <v>39479</v>
      </c>
      <c r="B183" s="16">
        <v>2008</v>
      </c>
      <c r="C183" s="16">
        <v>2</v>
      </c>
      <c r="D183" s="34">
        <v>122.8249045091645</v>
      </c>
      <c r="E183" s="34"/>
      <c r="F183" s="34">
        <v>82.64</v>
      </c>
      <c r="G183" s="34"/>
      <c r="H183" s="34">
        <v>145.8849168164416</v>
      </c>
      <c r="I183" s="34">
        <v>26.849741932800399</v>
      </c>
      <c r="J183" s="34">
        <v>37.774907626749574</v>
      </c>
      <c r="K183" s="34">
        <f t="shared" si="25"/>
        <v>140.69002123481374</v>
      </c>
      <c r="L183" s="34">
        <v>9292</v>
      </c>
      <c r="M183" s="34">
        <v>72.399947139723849</v>
      </c>
      <c r="N183" s="34">
        <v>5225.6580459699971</v>
      </c>
      <c r="O183" s="34">
        <v>1787.223142439997</v>
      </c>
      <c r="P183" s="34">
        <v>4209.7768154399992</v>
      </c>
      <c r="Q183" s="34">
        <v>1141.4776984499997</v>
      </c>
      <c r="R183" s="34">
        <v>1530.9187490300001</v>
      </c>
      <c r="S183" s="34">
        <v>129.58101441000002</v>
      </c>
      <c r="T183" s="34">
        <v>640.62943062000011</v>
      </c>
      <c r="U183" s="34">
        <v>462.27211810999972</v>
      </c>
      <c r="V183" s="34">
        <v>296.71934527000002</v>
      </c>
      <c r="W183" s="34">
        <v>8.1784595499999995</v>
      </c>
      <c r="X183" s="34">
        <v>113.18786730554075</v>
      </c>
      <c r="Y183" s="34">
        <v>108.88510768811997</v>
      </c>
      <c r="Z183" s="34">
        <f t="shared" si="18"/>
        <v>103.95165115669003</v>
      </c>
      <c r="AA183" s="34">
        <f>N183/$X183</f>
        <v>46.168005196738889</v>
      </c>
      <c r="AB183" s="34">
        <f>O183/$X183</f>
        <v>15.789882652489108</v>
      </c>
      <c r="AC183" s="34">
        <f>P183/$Y183</f>
        <v>38.662558221442723</v>
      </c>
      <c r="AD183" s="34">
        <f>Q183/$Y183</f>
        <v>10.483322491809794</v>
      </c>
      <c r="AE183" s="34">
        <f>R183/$Y183</f>
        <v>14.059946135288</v>
      </c>
      <c r="AF183" s="34">
        <f t="shared" si="21"/>
        <v>4.2455036131670782</v>
      </c>
      <c r="AG183" s="34">
        <v>449.9</v>
      </c>
      <c r="AH183" s="34">
        <f t="shared" si="26"/>
        <v>16.75621319288695</v>
      </c>
      <c r="AI183" s="34">
        <v>3063.7420000000002</v>
      </c>
      <c r="AJ183" s="34">
        <f t="shared" si="24"/>
        <v>114.10694403201123</v>
      </c>
      <c r="AK183" s="34">
        <v>767.33900000000006</v>
      </c>
      <c r="AL183" s="34">
        <v>8728.7999999999993</v>
      </c>
      <c r="AM183" s="34">
        <v>35665</v>
      </c>
      <c r="AN183" s="34">
        <v>87.205002717951913</v>
      </c>
      <c r="AO183" s="34">
        <v>112284.489</v>
      </c>
      <c r="AP183" s="34">
        <v>242753.35499999998</v>
      </c>
      <c r="AQ183" s="34">
        <f t="shared" si="19"/>
        <v>418195.78482737718</v>
      </c>
      <c r="AR183" s="34">
        <f t="shared" si="20"/>
        <v>904118.01948623452</v>
      </c>
      <c r="AS183" s="35">
        <v>121.91</v>
      </c>
      <c r="AT183" s="35">
        <v>91.1</v>
      </c>
      <c r="AU183" s="34">
        <v>47.807017543859651</v>
      </c>
      <c r="AV183" s="34">
        <v>52.026942556952079</v>
      </c>
      <c r="AW183" s="34">
        <v>23.301251042299999</v>
      </c>
      <c r="AX183" s="34">
        <v>152.01359319228774</v>
      </c>
      <c r="AY183" s="34">
        <v>19604.15634062</v>
      </c>
      <c r="AZ183" s="34">
        <v>5916.2056887899998</v>
      </c>
      <c r="BA183" s="34">
        <f t="shared" si="27"/>
        <v>730.14319428787553</v>
      </c>
      <c r="BB183" s="34">
        <f t="shared" si="28"/>
        <v>220.3449740260854</v>
      </c>
      <c r="BC183" s="34">
        <v>109321.37239655174</v>
      </c>
      <c r="BD183" s="34">
        <f t="shared" si="23"/>
        <v>4071.5986272851915</v>
      </c>
      <c r="BE183" s="34">
        <v>1241836</v>
      </c>
    </row>
    <row r="184" spans="1:57" x14ac:dyDescent="0.25">
      <c r="A184" s="27">
        <v>39508</v>
      </c>
      <c r="B184" s="16">
        <v>2008</v>
      </c>
      <c r="C184" s="16">
        <v>3</v>
      </c>
      <c r="D184" s="34">
        <v>132.33412728743554</v>
      </c>
      <c r="E184" s="34"/>
      <c r="F184" s="34">
        <v>90.05</v>
      </c>
      <c r="G184" s="34"/>
      <c r="H184" s="34">
        <v>141.26927106191718</v>
      </c>
      <c r="I184" s="34">
        <v>27.153114071718708</v>
      </c>
      <c r="J184" s="34">
        <v>38.210221194548346</v>
      </c>
      <c r="K184" s="34">
        <f t="shared" si="25"/>
        <v>140.72132240016683</v>
      </c>
      <c r="L184" s="34">
        <v>9149.1</v>
      </c>
      <c r="M184" s="34">
        <v>71.727549060816429</v>
      </c>
      <c r="N184" s="34">
        <v>4990.8444206600007</v>
      </c>
      <c r="O184" s="34">
        <v>1503.7084411200001</v>
      </c>
      <c r="P184" s="34">
        <v>4163.3968326499999</v>
      </c>
      <c r="Q184" s="34">
        <v>982.95624254000006</v>
      </c>
      <c r="R184" s="34">
        <v>1428.4301062699997</v>
      </c>
      <c r="S184" s="34">
        <v>191.38080029999998</v>
      </c>
      <c r="T184" s="34">
        <v>776.91620092999995</v>
      </c>
      <c r="U184" s="34">
        <v>434.28383651999991</v>
      </c>
      <c r="V184" s="34">
        <v>340.09860937000002</v>
      </c>
      <c r="W184" s="34">
        <v>9.3310367200000002</v>
      </c>
      <c r="X184" s="34">
        <v>115.89520310338881</v>
      </c>
      <c r="Y184" s="34">
        <v>112.56551152446691</v>
      </c>
      <c r="Z184" s="34">
        <f t="shared" si="18"/>
        <v>102.95800332964166</v>
      </c>
      <c r="AA184" s="34">
        <f>N184/$X184</f>
        <v>43.063425293001337</v>
      </c>
      <c r="AB184" s="34">
        <f>O184/$X184</f>
        <v>12.974725448977889</v>
      </c>
      <c r="AC184" s="34">
        <f>P184/$Y184</f>
        <v>36.986433733258131</v>
      </c>
      <c r="AD184" s="34">
        <f>Q184/$Y184</f>
        <v>8.7323037867273179</v>
      </c>
      <c r="AE184" s="34">
        <f>R184/$Y184</f>
        <v>12.689766935936859</v>
      </c>
      <c r="AF184" s="34">
        <f t="shared" si="21"/>
        <v>3.8580541290002954</v>
      </c>
      <c r="AG184" s="34">
        <v>580.4</v>
      </c>
      <c r="AH184" s="34">
        <f t="shared" si="26"/>
        <v>21.375080532826061</v>
      </c>
      <c r="AI184" s="34">
        <v>3499.058</v>
      </c>
      <c r="AJ184" s="34">
        <f t="shared" si="24"/>
        <v>128.86396715890643</v>
      </c>
      <c r="AK184" s="34">
        <v>700.101</v>
      </c>
      <c r="AL184" s="34">
        <v>8594.5</v>
      </c>
      <c r="AM184" s="34">
        <v>41637</v>
      </c>
      <c r="AN184" s="34">
        <v>85.609559862208798</v>
      </c>
      <c r="AO184" s="34">
        <v>114573.33199999999</v>
      </c>
      <c r="AP184" s="34">
        <v>243980.19699999999</v>
      </c>
      <c r="AQ184" s="34">
        <f t="shared" si="19"/>
        <v>421952.82536426903</v>
      </c>
      <c r="AR184" s="34">
        <f t="shared" si="20"/>
        <v>898534.86548755481</v>
      </c>
      <c r="AS184" s="35">
        <v>128.99</v>
      </c>
      <c r="AT184" s="35">
        <v>97.7</v>
      </c>
      <c r="AU184" s="34">
        <v>45.451653</v>
      </c>
      <c r="AV184" s="34">
        <v>45.512526878634922</v>
      </c>
      <c r="AW184" s="34">
        <v>31.121919460400001</v>
      </c>
      <c r="AX184" s="34">
        <v>150.3986788303628</v>
      </c>
      <c r="AY184" s="34">
        <v>17689.403364229998</v>
      </c>
      <c r="AZ184" s="34">
        <v>5755.7957144800002</v>
      </c>
      <c r="BA184" s="34">
        <f t="shared" si="27"/>
        <v>651.4686793384916</v>
      </c>
      <c r="BB184" s="34">
        <f t="shared" si="28"/>
        <v>211.9755288206498</v>
      </c>
      <c r="BC184" s="34">
        <v>110762.79194193549</v>
      </c>
      <c r="BD184" s="34">
        <f t="shared" si="23"/>
        <v>4079.192966573964</v>
      </c>
      <c r="BE184" s="34">
        <v>722024</v>
      </c>
    </row>
    <row r="185" spans="1:57" x14ac:dyDescent="0.25">
      <c r="A185" s="27">
        <v>39539</v>
      </c>
      <c r="B185" s="16">
        <v>2008</v>
      </c>
      <c r="C185" s="16">
        <v>4</v>
      </c>
      <c r="D185" s="34">
        <v>145.28049855207212</v>
      </c>
      <c r="E185" s="34"/>
      <c r="F185" s="34">
        <v>93.59</v>
      </c>
      <c r="G185" s="34"/>
      <c r="H185" s="34">
        <v>157.77265118377582</v>
      </c>
      <c r="I185" s="34">
        <v>27.378027898847801</v>
      </c>
      <c r="J185" s="34">
        <v>39.448860129238966</v>
      </c>
      <c r="K185" s="34">
        <f t="shared" si="25"/>
        <v>144.08948765407303</v>
      </c>
      <c r="L185" s="34">
        <v>8830.1</v>
      </c>
      <c r="M185" s="34">
        <v>76.500711012823714</v>
      </c>
      <c r="N185" s="34">
        <v>5845.6563526100008</v>
      </c>
      <c r="O185" s="34">
        <v>1799.6203219900012</v>
      </c>
      <c r="P185" s="34">
        <v>4929.5734442600005</v>
      </c>
      <c r="Q185" s="34">
        <v>1086.9952832700001</v>
      </c>
      <c r="R185" s="34">
        <v>1785.4517473800001</v>
      </c>
      <c r="S185" s="34">
        <v>329.47368912000002</v>
      </c>
      <c r="T185" s="34">
        <v>880.82566560999976</v>
      </c>
      <c r="U185" s="34">
        <v>518.0566087200001</v>
      </c>
      <c r="V185" s="34">
        <v>319.27136394000001</v>
      </c>
      <c r="W185" s="34">
        <v>9.4990862200000006</v>
      </c>
      <c r="X185" s="34">
        <v>116.46568368612199</v>
      </c>
      <c r="Y185" s="34">
        <v>115.79811411853066</v>
      </c>
      <c r="Z185" s="34">
        <f t="shared" si="18"/>
        <v>100.57649433470739</v>
      </c>
      <c r="AA185" s="34">
        <f>N185/$X185</f>
        <v>50.192092362280675</v>
      </c>
      <c r="AB185" s="34">
        <f>O185/$X185</f>
        <v>15.45193627025815</v>
      </c>
      <c r="AC185" s="34">
        <f>P185/$Y185</f>
        <v>42.570412150357662</v>
      </c>
      <c r="AD185" s="34">
        <f>Q185/$Y185</f>
        <v>9.3869860622890151</v>
      </c>
      <c r="AE185" s="34">
        <f>R185/$Y185</f>
        <v>15.418659975346543</v>
      </c>
      <c r="AF185" s="34">
        <f t="shared" si="21"/>
        <v>4.473791414165162</v>
      </c>
      <c r="AG185" s="34">
        <v>579.70000000000005</v>
      </c>
      <c r="AH185" s="34">
        <f t="shared" si="26"/>
        <v>21.173913699766395</v>
      </c>
      <c r="AI185" s="34">
        <v>3244.77</v>
      </c>
      <c r="AJ185" s="34">
        <f t="shared" si="24"/>
        <v>118.51730197617906</v>
      </c>
      <c r="AK185" s="34">
        <v>890.14</v>
      </c>
      <c r="AL185" s="34">
        <v>8286.6</v>
      </c>
      <c r="AM185" s="34">
        <v>44489</v>
      </c>
      <c r="AN185" s="34">
        <v>84.628796849232586</v>
      </c>
      <c r="AO185" s="34">
        <v>117816.83</v>
      </c>
      <c r="AP185" s="34">
        <v>248294.103</v>
      </c>
      <c r="AQ185" s="34">
        <f t="shared" si="19"/>
        <v>430333.51574953395</v>
      </c>
      <c r="AR185" s="34">
        <f t="shared" si="20"/>
        <v>906910.11024373095</v>
      </c>
      <c r="AS185" s="35">
        <v>129.47999999999999</v>
      </c>
      <c r="AT185" s="35">
        <v>99.2</v>
      </c>
      <c r="AU185" s="34">
        <v>44.613818999999999</v>
      </c>
      <c r="AV185" s="34">
        <v>45.61902638006363</v>
      </c>
      <c r="AW185" s="34">
        <v>32.816553708100002</v>
      </c>
      <c r="AX185" s="34">
        <v>151.10396006673892</v>
      </c>
      <c r="AY185" s="34">
        <v>20240.741258119997</v>
      </c>
      <c r="AZ185" s="34">
        <v>6581.2889735999997</v>
      </c>
      <c r="BA185" s="34">
        <f t="shared" si="27"/>
        <v>739.30603522293234</v>
      </c>
      <c r="BB185" s="34">
        <f t="shared" si="28"/>
        <v>240.38579396279204</v>
      </c>
      <c r="BC185" s="34">
        <v>113983.93054999999</v>
      </c>
      <c r="BD185" s="34">
        <f t="shared" si="23"/>
        <v>4163.3360507605075</v>
      </c>
      <c r="BE185" s="34">
        <v>1379156</v>
      </c>
    </row>
    <row r="186" spans="1:57" x14ac:dyDescent="0.25">
      <c r="A186" s="27">
        <v>39569</v>
      </c>
      <c r="B186" s="16">
        <v>2008</v>
      </c>
      <c r="C186" s="16">
        <v>5</v>
      </c>
      <c r="D186" s="34">
        <v>154.15616391286648</v>
      </c>
      <c r="E186" s="34"/>
      <c r="F186" s="34">
        <v>93.95</v>
      </c>
      <c r="G186" s="34"/>
      <c r="H186" s="34">
        <v>161.26624452573384</v>
      </c>
      <c r="I186" s="34">
        <v>27.531344855081343</v>
      </c>
      <c r="J186" s="34">
        <v>40.655996108365194</v>
      </c>
      <c r="K186" s="34">
        <f t="shared" si="25"/>
        <v>147.67166777492707</v>
      </c>
      <c r="L186" s="34">
        <v>9349.5</v>
      </c>
      <c r="M186" s="34">
        <v>74.858752864383561</v>
      </c>
      <c r="N186" s="34">
        <v>6240.2889256999988</v>
      </c>
      <c r="O186" s="34">
        <v>2266.4451394300017</v>
      </c>
      <c r="P186" s="34">
        <v>5200.4647047000008</v>
      </c>
      <c r="Q186" s="34">
        <v>1053.8018419100001</v>
      </c>
      <c r="R186" s="34">
        <v>1769.0569378099999</v>
      </c>
      <c r="S186" s="34">
        <v>641.69484579999971</v>
      </c>
      <c r="T186" s="34">
        <v>888.72879349000027</v>
      </c>
      <c r="U186" s="34">
        <v>505.56653055000038</v>
      </c>
      <c r="V186" s="34">
        <v>332.72600693000004</v>
      </c>
      <c r="W186" s="34">
        <v>8.8897482100000005</v>
      </c>
      <c r="X186" s="34">
        <v>117.93264483003736</v>
      </c>
      <c r="Y186" s="34">
        <v>119.03998927697953</v>
      </c>
      <c r="Z186" s="34">
        <f t="shared" si="18"/>
        <v>99.069771046126661</v>
      </c>
      <c r="AA186" s="34">
        <f>N186/$X186</f>
        <v>52.914008116187027</v>
      </c>
      <c r="AB186" s="34">
        <f>O186/$X186</f>
        <v>19.218132033724558</v>
      </c>
      <c r="AC186" s="34">
        <f>P186/$Y186</f>
        <v>43.68670340350652</v>
      </c>
      <c r="AD186" s="34">
        <f>Q186/$Y186</f>
        <v>8.8525028295998762</v>
      </c>
      <c r="AE186" s="34">
        <f>R186/$Y186</f>
        <v>14.861030722153366</v>
      </c>
      <c r="AF186" s="34">
        <f t="shared" si="21"/>
        <v>4.2470310491515564</v>
      </c>
      <c r="AG186" s="34">
        <v>625.6</v>
      </c>
      <c r="AH186" s="34">
        <f t="shared" si="26"/>
        <v>22.723190722901997</v>
      </c>
      <c r="AI186" s="34">
        <v>3462.0309999999999</v>
      </c>
      <c r="AJ186" s="34">
        <f t="shared" si="24"/>
        <v>125.74870636444872</v>
      </c>
      <c r="AK186" s="34">
        <v>826.04</v>
      </c>
      <c r="AL186" s="34">
        <v>8777.7999999999993</v>
      </c>
      <c r="AM186" s="34">
        <v>43645</v>
      </c>
      <c r="AN186" s="34">
        <v>83.782670891868449</v>
      </c>
      <c r="AO186" s="34">
        <v>117343.57399999999</v>
      </c>
      <c r="AP186" s="34">
        <v>245786.76799999998</v>
      </c>
      <c r="AQ186" s="34">
        <f t="shared" si="19"/>
        <v>426218.09656473208</v>
      </c>
      <c r="AR186" s="34">
        <f t="shared" si="20"/>
        <v>892752.49463389791</v>
      </c>
      <c r="AS186" s="35">
        <v>128.91999999999999</v>
      </c>
      <c r="AT186" s="35">
        <v>102.5</v>
      </c>
      <c r="AU186" s="34">
        <v>36.975067000000003</v>
      </c>
      <c r="AV186" s="34">
        <v>40.306849040499642</v>
      </c>
      <c r="AW186" s="34">
        <v>36.5</v>
      </c>
      <c r="AX186" s="34">
        <v>147.28379255864749</v>
      </c>
      <c r="AY186" s="34">
        <v>24259.054024270001</v>
      </c>
      <c r="AZ186" s="34">
        <v>6711.3206969499997</v>
      </c>
      <c r="BA186" s="34">
        <f t="shared" si="27"/>
        <v>881.14308080350133</v>
      </c>
      <c r="BB186" s="34">
        <f t="shared" si="28"/>
        <v>243.77017295293223</v>
      </c>
      <c r="BC186" s="34">
        <v>117876.48507096773</v>
      </c>
      <c r="BD186" s="34">
        <f t="shared" ref="BD186:BD217" si="29">BC186/$I186</f>
        <v>4281.5374872329121</v>
      </c>
      <c r="BE186" s="34">
        <v>1103694</v>
      </c>
    </row>
    <row r="187" spans="1:57" x14ac:dyDescent="0.25">
      <c r="A187" s="27">
        <v>39600</v>
      </c>
      <c r="B187" s="16">
        <v>2008</v>
      </c>
      <c r="C187" s="16">
        <v>6</v>
      </c>
      <c r="D187" s="34">
        <v>140.50348421669764</v>
      </c>
      <c r="E187" s="34"/>
      <c r="F187" s="34">
        <v>87.67</v>
      </c>
      <c r="G187" s="34"/>
      <c r="H187" s="34">
        <v>142.3927735060841</v>
      </c>
      <c r="I187" s="34">
        <v>27.706564233633969</v>
      </c>
      <c r="J187" s="34">
        <v>41.286055219652901</v>
      </c>
      <c r="K187" s="34">
        <f t="shared" si="25"/>
        <v>149.01181854058365</v>
      </c>
      <c r="L187" s="34">
        <v>9807.2000000000007</v>
      </c>
      <c r="M187" s="34">
        <v>71.839057351274505</v>
      </c>
      <c r="N187" s="34">
        <v>5407.031526669999</v>
      </c>
      <c r="O187" s="34">
        <v>1713.3751385099986</v>
      </c>
      <c r="P187" s="34">
        <v>5195.9917396400006</v>
      </c>
      <c r="Q187" s="34">
        <v>989.19610118999981</v>
      </c>
      <c r="R187" s="34">
        <v>1758.8526178400007</v>
      </c>
      <c r="S187" s="34">
        <v>731.43706363000001</v>
      </c>
      <c r="T187" s="34">
        <v>864.57609794000007</v>
      </c>
      <c r="U187" s="34">
        <v>482.66454849999997</v>
      </c>
      <c r="V187" s="34">
        <v>360.04148791999995</v>
      </c>
      <c r="W187" s="34">
        <v>9.22382262</v>
      </c>
      <c r="X187" s="34">
        <v>125.36955457789196</v>
      </c>
      <c r="Y187" s="34">
        <v>123.43014615060014</v>
      </c>
      <c r="Z187" s="34">
        <f t="shared" si="18"/>
        <v>101.57125992942235</v>
      </c>
      <c r="AA187" s="34">
        <f>N187/$X187</f>
        <v>43.128744812685895</v>
      </c>
      <c r="AB187" s="34">
        <f>O187/$X187</f>
        <v>13.666596681138246</v>
      </c>
      <c r="AC187" s="34">
        <f>P187/$Y187</f>
        <v>42.096618222425533</v>
      </c>
      <c r="AD187" s="34">
        <f>Q187/$Y187</f>
        <v>8.0142180175583473</v>
      </c>
      <c r="AE187" s="34">
        <f>R187/$Y187</f>
        <v>14.249781537923333</v>
      </c>
      <c r="AF187" s="34">
        <f t="shared" si="21"/>
        <v>3.9104267762195564</v>
      </c>
      <c r="AG187" s="34">
        <v>670.7</v>
      </c>
      <c r="AH187" s="34">
        <f t="shared" si="26"/>
        <v>24.20725985164966</v>
      </c>
      <c r="AI187" s="34">
        <v>3439.7559999999999</v>
      </c>
      <c r="AJ187" s="34">
        <f t="shared" si="24"/>
        <v>124.14949652343972</v>
      </c>
      <c r="AK187" s="34">
        <v>704.971</v>
      </c>
      <c r="AL187" s="34">
        <v>9209.7999999999993</v>
      </c>
      <c r="AM187" s="34">
        <v>38180</v>
      </c>
      <c r="AN187" s="34">
        <v>79.656147068473757</v>
      </c>
      <c r="AO187" s="34">
        <v>122310.96400000001</v>
      </c>
      <c r="AP187" s="34">
        <v>249479.77600000001</v>
      </c>
      <c r="AQ187" s="34">
        <f t="shared" si="19"/>
        <v>441451.21339701308</v>
      </c>
      <c r="AR187" s="34">
        <f t="shared" si="20"/>
        <v>900435.62924755493</v>
      </c>
      <c r="AS187" s="35">
        <v>130.59</v>
      </c>
      <c r="AT187" s="35">
        <v>103.3</v>
      </c>
      <c r="AU187" s="34">
        <v>36.518661000000002</v>
      </c>
      <c r="AV187" s="34">
        <v>39.597846724903839</v>
      </c>
      <c r="AW187" s="34">
        <v>34.700000000000003</v>
      </c>
      <c r="AX187" s="34">
        <v>147.83513328466498</v>
      </c>
      <c r="AY187" s="34">
        <v>23620.94791576</v>
      </c>
      <c r="AZ187" s="34">
        <v>6629.5611811500003</v>
      </c>
      <c r="BA187" s="34">
        <f t="shared" si="27"/>
        <v>852.53977059651822</v>
      </c>
      <c r="BB187" s="34">
        <f t="shared" si="28"/>
        <v>239.2776356262226</v>
      </c>
      <c r="BC187" s="34">
        <v>118671.55796666666</v>
      </c>
      <c r="BD187" s="34">
        <f t="shared" si="29"/>
        <v>4283.1567626348669</v>
      </c>
      <c r="BE187" s="34">
        <v>1023830</v>
      </c>
    </row>
    <row r="188" spans="1:57" x14ac:dyDescent="0.25">
      <c r="A188" s="27">
        <v>39630</v>
      </c>
      <c r="B188" s="16">
        <v>2008</v>
      </c>
      <c r="C188" s="16">
        <v>7</v>
      </c>
      <c r="D188" s="34">
        <v>136.63868805371584</v>
      </c>
      <c r="E188" s="34"/>
      <c r="F188" s="34">
        <v>93.86</v>
      </c>
      <c r="G188" s="34"/>
      <c r="H188" s="34">
        <v>164.92621315432766</v>
      </c>
      <c r="I188" s="34">
        <v>27.807862936859703</v>
      </c>
      <c r="J188" s="34">
        <v>42.516102439189595</v>
      </c>
      <c r="K188" s="34">
        <f t="shared" si="25"/>
        <v>152.89237628841272</v>
      </c>
      <c r="L188" s="34">
        <v>9715.5</v>
      </c>
      <c r="M188" s="34">
        <v>73.226918610610284</v>
      </c>
      <c r="N188" s="34">
        <v>7010.5182369800023</v>
      </c>
      <c r="O188" s="34">
        <v>2243.0958028000005</v>
      </c>
      <c r="P188" s="34">
        <v>6046.8269938399999</v>
      </c>
      <c r="Q188" s="34">
        <v>1199.4363629499999</v>
      </c>
      <c r="R188" s="34">
        <v>2123.86335594</v>
      </c>
      <c r="S188" s="34">
        <v>796.75258019000023</v>
      </c>
      <c r="T188" s="34">
        <v>996.69135520999976</v>
      </c>
      <c r="U188" s="34">
        <v>548.96388788000002</v>
      </c>
      <c r="V188" s="34">
        <v>370.70454388000002</v>
      </c>
      <c r="W188" s="34">
        <v>10.414907790000001</v>
      </c>
      <c r="X188" s="34">
        <v>125.77874277409677</v>
      </c>
      <c r="Y188" s="34">
        <v>123.72318414287929</v>
      </c>
      <c r="Z188" s="34">
        <f t="shared" si="18"/>
        <v>101.66141749863442</v>
      </c>
      <c r="AA188" s="34">
        <f>N188/$X188</f>
        <v>55.736908179875435</v>
      </c>
      <c r="AB188" s="34">
        <f>O188/$X188</f>
        <v>17.833663728287402</v>
      </c>
      <c r="AC188" s="34">
        <f>P188/$Y188</f>
        <v>48.873839092735764</v>
      </c>
      <c r="AD188" s="34">
        <f>Q188/$Y188</f>
        <v>9.6945157955590151</v>
      </c>
      <c r="AE188" s="34">
        <f>R188/$Y188</f>
        <v>17.166251989500189</v>
      </c>
      <c r="AF188" s="34">
        <f t="shared" si="21"/>
        <v>4.437033298836214</v>
      </c>
      <c r="AG188" s="34">
        <v>674.8</v>
      </c>
      <c r="AH188" s="34">
        <f t="shared" si="26"/>
        <v>24.266517766294918</v>
      </c>
      <c r="AI188" s="34">
        <v>3545.598</v>
      </c>
      <c r="AJ188" s="34">
        <f t="shared" si="24"/>
        <v>127.50343340121478</v>
      </c>
      <c r="AK188" s="34">
        <v>878.33699999999999</v>
      </c>
      <c r="AL188" s="34">
        <v>9127.1</v>
      </c>
      <c r="AM188" s="34">
        <v>39360</v>
      </c>
      <c r="AN188" s="34">
        <v>78.665106654757651</v>
      </c>
      <c r="AO188" s="34">
        <v>121947.59400000001</v>
      </c>
      <c r="AP188" s="34">
        <v>257264.45600000001</v>
      </c>
      <c r="AQ188" s="34">
        <f t="shared" si="19"/>
        <v>438536.37468256074</v>
      </c>
      <c r="AR188" s="34">
        <f t="shared" si="20"/>
        <v>925150.04329582059</v>
      </c>
      <c r="AS188" s="35">
        <v>136.53</v>
      </c>
      <c r="AT188" s="35">
        <v>108.5</v>
      </c>
      <c r="AU188" s="34">
        <v>39.029949000000002</v>
      </c>
      <c r="AV188" s="34">
        <v>40.472613055682586</v>
      </c>
      <c r="AW188" s="34">
        <v>32.6</v>
      </c>
      <c r="AX188" s="34">
        <v>147.35527012446445</v>
      </c>
      <c r="AY188" s="34">
        <v>24518.50515003</v>
      </c>
      <c r="AZ188" s="34">
        <v>6846.8152209899999</v>
      </c>
      <c r="BA188" s="34">
        <f t="shared" si="27"/>
        <v>881.71123418227103</v>
      </c>
      <c r="BB188" s="34">
        <f t="shared" si="28"/>
        <v>246.21867694530573</v>
      </c>
      <c r="BC188" s="34">
        <v>119762.47023548387</v>
      </c>
      <c r="BD188" s="34">
        <f t="shared" si="29"/>
        <v>4306.7843979026911</v>
      </c>
      <c r="BE188" s="34">
        <v>1370185</v>
      </c>
    </row>
    <row r="189" spans="1:57" x14ac:dyDescent="0.25">
      <c r="A189" s="27">
        <v>39661</v>
      </c>
      <c r="B189" s="16">
        <v>2008</v>
      </c>
      <c r="C189" s="16">
        <v>8</v>
      </c>
      <c r="D189" s="34">
        <v>131.34092143552698</v>
      </c>
      <c r="E189" s="34"/>
      <c r="F189" s="34">
        <v>97.84</v>
      </c>
      <c r="G189" s="34"/>
      <c r="H189" s="34">
        <v>162.43724603371868</v>
      </c>
      <c r="I189" s="34">
        <v>27.939277470774176</v>
      </c>
      <c r="J189" s="34">
        <v>43.50701358694208</v>
      </c>
      <c r="K189" s="34">
        <f t="shared" si="25"/>
        <v>155.71989516354711</v>
      </c>
      <c r="L189" s="34">
        <v>9607.7999999999993</v>
      </c>
      <c r="M189" s="34">
        <v>76.361793236303342</v>
      </c>
      <c r="N189" s="34">
        <v>7366.7002799699994</v>
      </c>
      <c r="O189" s="34">
        <v>2609.8689413900001</v>
      </c>
      <c r="P189" s="34">
        <v>5158.7470822100004</v>
      </c>
      <c r="Q189" s="34">
        <v>1057.9620981799997</v>
      </c>
      <c r="R189" s="34">
        <v>1825.5491150699997</v>
      </c>
      <c r="S189" s="34">
        <v>452.87834505000001</v>
      </c>
      <c r="T189" s="34">
        <v>935.54573541000013</v>
      </c>
      <c r="U189" s="34">
        <v>534.66937118999999</v>
      </c>
      <c r="V189" s="34">
        <v>342.75546701000002</v>
      </c>
      <c r="W189" s="34">
        <v>9.3869502999999987</v>
      </c>
      <c r="X189" s="34">
        <v>116.83471303207111</v>
      </c>
      <c r="Y189" s="34">
        <v>117.74491609578729</v>
      </c>
      <c r="Z189" s="34">
        <f t="shared" si="18"/>
        <v>99.226970391676431</v>
      </c>
      <c r="AA189" s="34">
        <f>N189/$X189</f>
        <v>63.052324850987063</v>
      </c>
      <c r="AB189" s="34">
        <f>O189/$X189</f>
        <v>22.338129427968823</v>
      </c>
      <c r="AC189" s="34">
        <f>P189/$Y189</f>
        <v>43.812907200284393</v>
      </c>
      <c r="AD189" s="34">
        <f>Q189/$Y189</f>
        <v>8.9852040602698402</v>
      </c>
      <c r="AE189" s="34">
        <f>R189/$Y189</f>
        <v>15.504271229722459</v>
      </c>
      <c r="AF189" s="34">
        <f t="shared" si="21"/>
        <v>4.5409125839033111</v>
      </c>
      <c r="AG189" s="34">
        <v>648.4</v>
      </c>
      <c r="AH189" s="34">
        <f t="shared" si="26"/>
        <v>23.207472014201421</v>
      </c>
      <c r="AI189" s="34">
        <v>3785.241</v>
      </c>
      <c r="AJ189" s="34">
        <f t="shared" si="24"/>
        <v>135.48099101558884</v>
      </c>
      <c r="AK189" s="34">
        <v>831.01900000000001</v>
      </c>
      <c r="AL189" s="34">
        <v>9025.2999999999993</v>
      </c>
      <c r="AM189" s="34">
        <v>39727</v>
      </c>
      <c r="AN189" s="34">
        <v>76.650276555890144</v>
      </c>
      <c r="AO189" s="34">
        <v>123070.57800000001</v>
      </c>
      <c r="AP189" s="34">
        <v>260440.74799999999</v>
      </c>
      <c r="AQ189" s="34">
        <f t="shared" si="19"/>
        <v>440493.05902322539</v>
      </c>
      <c r="AR189" s="34">
        <f t="shared" si="20"/>
        <v>932167.08367792796</v>
      </c>
      <c r="AS189" s="35">
        <v>133.87</v>
      </c>
      <c r="AT189" s="35">
        <v>106.9</v>
      </c>
      <c r="AU189" s="34">
        <v>41.347382000000003</v>
      </c>
      <c r="AV189" s="34">
        <v>41.379536771665848</v>
      </c>
      <c r="AW189" s="34">
        <v>30.7</v>
      </c>
      <c r="AX189" s="34">
        <v>144.60125553680342</v>
      </c>
      <c r="AY189" s="34">
        <v>24246.086862379998</v>
      </c>
      <c r="AZ189" s="34">
        <v>7107.4657089700004</v>
      </c>
      <c r="BA189" s="34">
        <f t="shared" si="27"/>
        <v>867.81366797128408</v>
      </c>
      <c r="BB189" s="34">
        <f t="shared" si="28"/>
        <v>254.38974634919427</v>
      </c>
      <c r="BC189" s="34">
        <v>121407.2166451613</v>
      </c>
      <c r="BD189" s="34">
        <f t="shared" si="29"/>
        <v>4345.3957165556294</v>
      </c>
      <c r="BE189" s="34">
        <v>1300403</v>
      </c>
    </row>
    <row r="190" spans="1:57" x14ac:dyDescent="0.25">
      <c r="A190" s="27">
        <v>39692</v>
      </c>
      <c r="B190" s="16">
        <v>2008</v>
      </c>
      <c r="C190" s="16">
        <v>9</v>
      </c>
      <c r="D190" s="34">
        <v>132.18593848988462</v>
      </c>
      <c r="E190" s="34"/>
      <c r="F190" s="34">
        <v>99.37</v>
      </c>
      <c r="G190" s="34"/>
      <c r="H190" s="34">
        <v>166.08918562509871</v>
      </c>
      <c r="I190" s="34">
        <v>28.081643215848182</v>
      </c>
      <c r="J190" s="34">
        <v>44.260220615436026</v>
      </c>
      <c r="K190" s="34">
        <f t="shared" si="25"/>
        <v>157.61264494115247</v>
      </c>
      <c r="L190" s="34">
        <v>9145.7000000000007</v>
      </c>
      <c r="M190" s="34">
        <v>79.235337181298547</v>
      </c>
      <c r="N190" s="34">
        <v>6918.7255948600059</v>
      </c>
      <c r="O190" s="34">
        <v>2517.6147685299989</v>
      </c>
      <c r="P190" s="34">
        <v>5310.8947334200011</v>
      </c>
      <c r="Q190" s="34">
        <v>1065.8843010000003</v>
      </c>
      <c r="R190" s="34">
        <v>1908.5048247599998</v>
      </c>
      <c r="S190" s="34">
        <v>425.00007806999992</v>
      </c>
      <c r="T190" s="34">
        <v>947.17340269000044</v>
      </c>
      <c r="U190" s="34">
        <v>594.19017928999995</v>
      </c>
      <c r="V190" s="34">
        <v>359.14631171999997</v>
      </c>
      <c r="W190" s="34">
        <v>10.995635890000003</v>
      </c>
      <c r="X190" s="34">
        <v>112.00591275432753</v>
      </c>
      <c r="Y190" s="34">
        <v>114.67858629596442</v>
      </c>
      <c r="Z190" s="34">
        <f t="shared" si="18"/>
        <v>97.669422315043875</v>
      </c>
      <c r="AA190" s="34">
        <f>N190/$X190</f>
        <v>61.771074622064447</v>
      </c>
      <c r="AB190" s="34">
        <f>O190/$X190</f>
        <v>22.477516647287239</v>
      </c>
      <c r="AC190" s="34">
        <f>P190/$Y190</f>
        <v>46.311128388987591</v>
      </c>
      <c r="AD190" s="34">
        <f>Q190/$Y190</f>
        <v>9.2945364555606584</v>
      </c>
      <c r="AE190" s="34">
        <f>R190/$Y190</f>
        <v>16.64220746351458</v>
      </c>
      <c r="AF190" s="34">
        <f t="shared" si="21"/>
        <v>5.1813524955435355</v>
      </c>
      <c r="AG190" s="34">
        <v>572.5</v>
      </c>
      <c r="AH190" s="34">
        <f t="shared" si="26"/>
        <v>20.386983610592395</v>
      </c>
      <c r="AI190" s="34">
        <v>3547.5149999999999</v>
      </c>
      <c r="AJ190" s="34">
        <f t="shared" si="24"/>
        <v>126.32861163900554</v>
      </c>
      <c r="AK190" s="34">
        <v>897.16200000000003</v>
      </c>
      <c r="AL190" s="34">
        <v>8587.6</v>
      </c>
      <c r="AM190" s="34">
        <v>38257</v>
      </c>
      <c r="AN190" s="34">
        <v>76.103400182428558</v>
      </c>
      <c r="AO190" s="34">
        <v>127766.317</v>
      </c>
      <c r="AP190" s="34">
        <v>262591.46600000001</v>
      </c>
      <c r="AQ190" s="34">
        <f t="shared" si="19"/>
        <v>454981.62631698733</v>
      </c>
      <c r="AR190" s="34">
        <f t="shared" si="20"/>
        <v>935100.07224863418</v>
      </c>
      <c r="AS190" s="35">
        <v>132.6</v>
      </c>
      <c r="AT190" s="35">
        <v>107.3</v>
      </c>
      <c r="AU190" s="34">
        <v>43.577075999999998</v>
      </c>
      <c r="AV190" s="34">
        <v>44.406705709408165</v>
      </c>
      <c r="AW190" s="34">
        <v>32</v>
      </c>
      <c r="AX190" s="34">
        <v>138.8053472284719</v>
      </c>
      <c r="AY190" s="34">
        <v>23899.602176370005</v>
      </c>
      <c r="AZ190" s="34">
        <v>7295.9430699599998</v>
      </c>
      <c r="BA190" s="34">
        <f t="shared" si="27"/>
        <v>851.07562946608493</v>
      </c>
      <c r="BB190" s="34">
        <f t="shared" si="28"/>
        <v>259.81182845605184</v>
      </c>
      <c r="BC190" s="34">
        <v>123939.28760666668</v>
      </c>
      <c r="BD190" s="34">
        <f t="shared" si="29"/>
        <v>4413.5340177215912</v>
      </c>
      <c r="BE190" s="34">
        <v>1364431</v>
      </c>
    </row>
    <row r="191" spans="1:57" x14ac:dyDescent="0.25">
      <c r="A191" s="27">
        <v>39722</v>
      </c>
      <c r="B191" s="16">
        <v>2008</v>
      </c>
      <c r="C191" s="16">
        <v>10</v>
      </c>
      <c r="D191" s="34">
        <v>130.39517884255912</v>
      </c>
      <c r="E191" s="34"/>
      <c r="F191" s="34">
        <v>98.38</v>
      </c>
      <c r="G191" s="34"/>
      <c r="H191" s="34">
        <v>164.29035510329578</v>
      </c>
      <c r="I191" s="34">
        <v>28.202106538603115</v>
      </c>
      <c r="J191" s="34">
        <v>44.980492735839938</v>
      </c>
      <c r="K191" s="34">
        <f t="shared" si="25"/>
        <v>159.49337924197445</v>
      </c>
      <c r="L191" s="34">
        <v>9182.5</v>
      </c>
      <c r="M191" s="34">
        <v>76.893844383027869</v>
      </c>
      <c r="N191" s="34">
        <v>6061.1924079200062</v>
      </c>
      <c r="O191" s="34">
        <v>2172.7726129800039</v>
      </c>
      <c r="P191" s="34">
        <v>5128.95839239</v>
      </c>
      <c r="Q191" s="34">
        <v>1085.9938254300002</v>
      </c>
      <c r="R191" s="34">
        <v>1899.3278300099998</v>
      </c>
      <c r="S191" s="34">
        <v>248.29456962999998</v>
      </c>
      <c r="T191" s="34">
        <v>927.21068207999963</v>
      </c>
      <c r="U191" s="34">
        <v>623.86797326999999</v>
      </c>
      <c r="V191" s="34">
        <v>334.84455851000001</v>
      </c>
      <c r="W191" s="34">
        <v>9.4189534600000009</v>
      </c>
      <c r="X191" s="34">
        <v>98.489128945951251</v>
      </c>
      <c r="Y191" s="34">
        <v>107.23903607722531</v>
      </c>
      <c r="Z191" s="34">
        <f t="shared" si="18"/>
        <v>91.840744330289354</v>
      </c>
      <c r="AA191" s="34">
        <f>N191/$X191</f>
        <v>61.541740421384581</v>
      </c>
      <c r="AB191" s="34">
        <f>O191/$X191</f>
        <v>22.061039997341997</v>
      </c>
      <c r="AC191" s="34">
        <f>P191/$Y191</f>
        <v>47.827345153461827</v>
      </c>
      <c r="AD191" s="34">
        <f>Q191/$Y191</f>
        <v>10.126851799077633</v>
      </c>
      <c r="AE191" s="34">
        <f>R191/$Y191</f>
        <v>17.711160967935687</v>
      </c>
      <c r="AF191" s="34">
        <f t="shared" si="21"/>
        <v>5.8175455141235908</v>
      </c>
      <c r="AG191" s="34">
        <v>636.70000000000005</v>
      </c>
      <c r="AH191" s="34">
        <f t="shared" si="26"/>
        <v>22.576327733833764</v>
      </c>
      <c r="AI191" s="34">
        <v>3873.5909999999999</v>
      </c>
      <c r="AJ191" s="34">
        <f t="shared" si="24"/>
        <v>137.35112285664968</v>
      </c>
      <c r="AK191" s="34">
        <v>863.12</v>
      </c>
      <c r="AL191" s="34">
        <v>8477.2000000000007</v>
      </c>
      <c r="AM191" s="34">
        <v>35841</v>
      </c>
      <c r="AN191" s="34">
        <v>77.083980460240326</v>
      </c>
      <c r="AO191" s="34">
        <v>122490.44099999999</v>
      </c>
      <c r="AP191" s="34">
        <v>257843.82199999999</v>
      </c>
      <c r="AQ191" s="34">
        <f t="shared" si="19"/>
        <v>434330.82146659779</v>
      </c>
      <c r="AR191" s="34">
        <f t="shared" si="20"/>
        <v>914271.49829060712</v>
      </c>
      <c r="AS191" s="35">
        <v>132.80000000000001</v>
      </c>
      <c r="AT191" s="35">
        <v>108.4</v>
      </c>
      <c r="AU191" s="34">
        <v>39.537036999999998</v>
      </c>
      <c r="AV191" s="34">
        <v>40.11242640821402</v>
      </c>
      <c r="AW191" s="34">
        <v>34.200000000000003</v>
      </c>
      <c r="AX191" s="34">
        <v>133.42335253757238</v>
      </c>
      <c r="AY191" s="34">
        <v>24276.545336890002</v>
      </c>
      <c r="AZ191" s="34">
        <v>7209.3866813100003</v>
      </c>
      <c r="BA191" s="34">
        <f t="shared" si="27"/>
        <v>860.8060998443575</v>
      </c>
      <c r="BB191" s="34">
        <f t="shared" si="28"/>
        <v>255.63291420950324</v>
      </c>
      <c r="BC191" s="34">
        <v>127436.02486129032</v>
      </c>
      <c r="BD191" s="34">
        <f t="shared" si="29"/>
        <v>4518.6704293473813</v>
      </c>
      <c r="BE191" s="34">
        <v>1332022</v>
      </c>
    </row>
    <row r="192" spans="1:57" x14ac:dyDescent="0.25">
      <c r="A192" s="27">
        <v>39753</v>
      </c>
      <c r="B192" s="16">
        <v>2008</v>
      </c>
      <c r="C192" s="16">
        <v>11</v>
      </c>
      <c r="D192" s="34">
        <v>125.52756329262156</v>
      </c>
      <c r="E192" s="34"/>
      <c r="F192" s="34">
        <v>95.74</v>
      </c>
      <c r="G192" s="34"/>
      <c r="H192" s="34">
        <v>155.13078969719626</v>
      </c>
      <c r="I192" s="34">
        <v>28.297929636249084</v>
      </c>
      <c r="J192" s="34">
        <v>45.417238256164374</v>
      </c>
      <c r="K192" s="34">
        <f t="shared" si="25"/>
        <v>160.49668240741471</v>
      </c>
      <c r="L192" s="34">
        <v>9488.9</v>
      </c>
      <c r="M192" s="34">
        <v>78.213792943651711</v>
      </c>
      <c r="N192" s="34">
        <v>4902.9249548999987</v>
      </c>
      <c r="O192" s="34">
        <v>1747.1740888600018</v>
      </c>
      <c r="P192" s="34">
        <v>4182.2934512600013</v>
      </c>
      <c r="Q192" s="34">
        <v>1020.2480822700005</v>
      </c>
      <c r="R192" s="34">
        <v>1411.3777089499999</v>
      </c>
      <c r="S192" s="34">
        <v>146.39143507000003</v>
      </c>
      <c r="T192" s="34">
        <v>782.66901701000018</v>
      </c>
      <c r="U192" s="34">
        <v>518.4342925200001</v>
      </c>
      <c r="V192" s="34">
        <v>294.7863766700001</v>
      </c>
      <c r="W192" s="34">
        <v>8.3865387700000014</v>
      </c>
      <c r="X192" s="34">
        <v>93.278045068994487</v>
      </c>
      <c r="Y192" s="34">
        <v>102.36013684550025</v>
      </c>
      <c r="Z192" s="34">
        <f t="shared" si="18"/>
        <v>91.127315714501208</v>
      </c>
      <c r="AA192" s="34">
        <f>N192/$X192</f>
        <v>52.56247546004505</v>
      </c>
      <c r="AB192" s="34">
        <f>O192/$X192</f>
        <v>18.730818035130117</v>
      </c>
      <c r="AC192" s="34">
        <f>P192/$Y192</f>
        <v>40.858615278842848</v>
      </c>
      <c r="AD192" s="34">
        <f>Q192/$Y192</f>
        <v>9.9672403116257708</v>
      </c>
      <c r="AE192" s="34">
        <f>R192/$Y192</f>
        <v>13.788353087885151</v>
      </c>
      <c r="AF192" s="34">
        <f t="shared" si="21"/>
        <v>5.0648065594374057</v>
      </c>
      <c r="AG192" s="34">
        <v>586.5</v>
      </c>
      <c r="AH192" s="34">
        <f t="shared" si="26"/>
        <v>20.725897885077259</v>
      </c>
      <c r="AI192" s="34">
        <v>3919.915</v>
      </c>
      <c r="AJ192" s="34">
        <f t="shared" si="24"/>
        <v>138.52303155700363</v>
      </c>
      <c r="AK192" s="34">
        <v>799.048</v>
      </c>
      <c r="AL192" s="34">
        <v>8914.9</v>
      </c>
      <c r="AM192" s="34">
        <v>26000</v>
      </c>
      <c r="AN192" s="34">
        <v>76.625521549473774</v>
      </c>
      <c r="AO192" s="34">
        <v>124421.25</v>
      </c>
      <c r="AP192" s="34">
        <v>259641.86499999999</v>
      </c>
      <c r="AQ192" s="34">
        <f t="shared" si="19"/>
        <v>439683.22629730072</v>
      </c>
      <c r="AR192" s="34">
        <f t="shared" si="20"/>
        <v>917529.54487314832</v>
      </c>
      <c r="AS192" s="35">
        <v>124.58</v>
      </c>
      <c r="AT192" s="35">
        <v>96.2</v>
      </c>
      <c r="AU192" s="34">
        <v>36.417324000000001</v>
      </c>
      <c r="AV192" s="34">
        <v>39.119861457117182</v>
      </c>
      <c r="AW192" s="34">
        <v>31.9</v>
      </c>
      <c r="AX192" s="34">
        <v>128.7215530927794</v>
      </c>
      <c r="AY192" s="34">
        <v>21649.45869653</v>
      </c>
      <c r="AZ192" s="34">
        <v>6794.3152562799996</v>
      </c>
      <c r="BA192" s="34">
        <f t="shared" si="27"/>
        <v>765.05451016449899</v>
      </c>
      <c r="BB192" s="34">
        <f t="shared" si="28"/>
        <v>240.09937630124776</v>
      </c>
      <c r="BC192" s="34">
        <v>127996.53531000001</v>
      </c>
      <c r="BD192" s="34">
        <f t="shared" si="29"/>
        <v>4523.1766760080918</v>
      </c>
      <c r="BE192" s="34">
        <v>1181323</v>
      </c>
    </row>
    <row r="193" spans="1:57" x14ac:dyDescent="0.25">
      <c r="A193" s="27">
        <v>39783</v>
      </c>
      <c r="B193" s="16">
        <v>2008</v>
      </c>
      <c r="C193" s="16">
        <v>12</v>
      </c>
      <c r="D193" s="34">
        <v>123.46600579407662</v>
      </c>
      <c r="E193" s="34"/>
      <c r="F193" s="34">
        <v>93.72</v>
      </c>
      <c r="G193" s="34"/>
      <c r="H193" s="34">
        <v>143.17558700639023</v>
      </c>
      <c r="I193" s="34">
        <v>28.393752733895052</v>
      </c>
      <c r="J193" s="34">
        <v>45.770930530000875</v>
      </c>
      <c r="K193" s="34">
        <f t="shared" si="25"/>
        <v>161.20070833525929</v>
      </c>
      <c r="L193" s="34">
        <v>9654.0470000000005</v>
      </c>
      <c r="M193" s="34">
        <v>76.135442792667035</v>
      </c>
      <c r="N193" s="34">
        <v>4230.9704198000009</v>
      </c>
      <c r="O193" s="34">
        <v>1486.9784568700002</v>
      </c>
      <c r="P193" s="34">
        <v>3457.00171288</v>
      </c>
      <c r="Q193" s="34">
        <v>923.67306960999963</v>
      </c>
      <c r="R193" s="34">
        <v>1171.5292148100002</v>
      </c>
      <c r="S193" s="34">
        <v>138.69692708999997</v>
      </c>
      <c r="T193" s="34">
        <v>533.66916907000007</v>
      </c>
      <c r="U193" s="34">
        <v>466.27691070000003</v>
      </c>
      <c r="V193" s="34">
        <v>214.20026114999999</v>
      </c>
      <c r="W193" s="34">
        <v>8.9561604499999987</v>
      </c>
      <c r="X193" s="34">
        <v>87.302135439585015</v>
      </c>
      <c r="Y193" s="34">
        <v>94.197161084914768</v>
      </c>
      <c r="Z193" s="34">
        <f t="shared" si="18"/>
        <v>92.680219269969101</v>
      </c>
      <c r="AA193" s="34">
        <f>N193/$X193</f>
        <v>48.463538703791784</v>
      </c>
      <c r="AB193" s="34">
        <f>O193/$X193</f>
        <v>17.032555382325349</v>
      </c>
      <c r="AC193" s="34">
        <f>P193/$Y193</f>
        <v>36.699638004627964</v>
      </c>
      <c r="AD193" s="34">
        <f>Q193/$Y193</f>
        <v>9.8057421154905864</v>
      </c>
      <c r="AE193" s="34">
        <f>R193/$Y193</f>
        <v>12.43699068333828</v>
      </c>
      <c r="AF193" s="34">
        <f t="shared" si="21"/>
        <v>4.9500102267378425</v>
      </c>
      <c r="AG193" s="34">
        <v>919.6</v>
      </c>
      <c r="AH193" s="34">
        <f t="shared" si="26"/>
        <v>32.387406082543897</v>
      </c>
      <c r="AI193" s="34">
        <v>4763.8329999999996</v>
      </c>
      <c r="AJ193" s="34">
        <f t="shared" si="24"/>
        <v>167.7775053071154</v>
      </c>
      <c r="AK193" s="34">
        <v>689.54499999999996</v>
      </c>
      <c r="AL193" s="34">
        <v>9053.4</v>
      </c>
      <c r="AM193" s="34">
        <v>27066</v>
      </c>
      <c r="AN193" s="34">
        <v>79.218279962584461</v>
      </c>
      <c r="AO193" s="34">
        <v>143955.174</v>
      </c>
      <c r="AP193" s="34">
        <v>261541.38900000002</v>
      </c>
      <c r="AQ193" s="34">
        <f t="shared" si="19"/>
        <v>506995.94149861514</v>
      </c>
      <c r="AR193" s="34">
        <f t="shared" si="20"/>
        <v>921123.00706128532</v>
      </c>
      <c r="AS193" s="35">
        <v>118.9</v>
      </c>
      <c r="AT193" s="35">
        <v>79.099999999999994</v>
      </c>
      <c r="AU193" s="34">
        <v>39.533332999999999</v>
      </c>
      <c r="AV193" s="34">
        <v>37.057394836596025</v>
      </c>
      <c r="AW193" s="34">
        <v>23.5</v>
      </c>
      <c r="AX193" s="34">
        <v>125.22723281408642</v>
      </c>
      <c r="AY193" s="34">
        <v>23641.639675480001</v>
      </c>
      <c r="AZ193" s="34">
        <v>6652.56076914</v>
      </c>
      <c r="BA193" s="34">
        <f t="shared" si="27"/>
        <v>832.63525948994356</v>
      </c>
      <c r="BB193" s="34">
        <f t="shared" si="28"/>
        <v>234.29663671045861</v>
      </c>
      <c r="BC193" s="34">
        <v>128542.171</v>
      </c>
      <c r="BD193" s="34">
        <f t="shared" si="29"/>
        <v>4527.1286330021721</v>
      </c>
      <c r="BE193" s="34">
        <v>1304910</v>
      </c>
    </row>
    <row r="194" spans="1:57" x14ac:dyDescent="0.25">
      <c r="A194" s="27">
        <v>39814</v>
      </c>
      <c r="B194" s="16">
        <v>2009</v>
      </c>
      <c r="C194" s="16">
        <v>1</v>
      </c>
      <c r="D194" s="34">
        <v>116.75841920206521</v>
      </c>
      <c r="E194" s="34"/>
      <c r="F194" s="34">
        <v>80.989999999999995</v>
      </c>
      <c r="G194" s="34"/>
      <c r="H194" s="34">
        <v>147.1377798259081</v>
      </c>
      <c r="I194" s="34">
        <v>28.544331887338711</v>
      </c>
      <c r="J194" s="34">
        <v>46.164717474555701</v>
      </c>
      <c r="K194" s="34">
        <f t="shared" si="25"/>
        <v>161.72989319477747</v>
      </c>
      <c r="L194" s="34">
        <v>9690.35</v>
      </c>
      <c r="M194" s="34">
        <v>64.91475177676493</v>
      </c>
      <c r="N194" s="34">
        <v>3714.7217961699976</v>
      </c>
      <c r="O194" s="34">
        <v>1488.4414032299978</v>
      </c>
      <c r="P194" s="34">
        <v>2760.0656236899995</v>
      </c>
      <c r="Q194" s="34">
        <v>618.65189540000006</v>
      </c>
      <c r="R194" s="34">
        <v>1015.4155437400001</v>
      </c>
      <c r="S194" s="34">
        <v>93.248574189999999</v>
      </c>
      <c r="T194" s="34">
        <v>520.25358712000002</v>
      </c>
      <c r="U194" s="34">
        <v>379.54593389999991</v>
      </c>
      <c r="V194" s="34">
        <v>123.73021870000002</v>
      </c>
      <c r="W194" s="34">
        <v>9.2198706399999999</v>
      </c>
      <c r="X194" s="34">
        <v>90.043958015508849</v>
      </c>
      <c r="Y194" s="34">
        <v>92.067708168976338</v>
      </c>
      <c r="Z194" s="34">
        <f t="shared" ref="Z194:Z257" si="30">100*X194/Y194</f>
        <v>97.801889290267553</v>
      </c>
      <c r="AA194" s="34">
        <f>N194/$X194</f>
        <v>41.254536984371427</v>
      </c>
      <c r="AB194" s="34">
        <f>O194/$X194</f>
        <v>16.530164111329203</v>
      </c>
      <c r="AC194" s="34">
        <f>P194/$Y194</f>
        <v>29.978650262742686</v>
      </c>
      <c r="AD194" s="34">
        <f>Q194/$Y194</f>
        <v>6.719531828299214</v>
      </c>
      <c r="AE194" s="34">
        <f>R194/$Y194</f>
        <v>11.029008584381819</v>
      </c>
      <c r="AF194" s="34">
        <f t="shared" si="21"/>
        <v>4.1224653187130587</v>
      </c>
      <c r="AG194" s="34">
        <v>519</v>
      </c>
      <c r="AH194" s="34">
        <f t="shared" si="26"/>
        <v>18.182243748020973</v>
      </c>
      <c r="AI194" s="34">
        <v>3836.7710000000002</v>
      </c>
      <c r="AJ194" s="34">
        <f t="shared" si="24"/>
        <v>134.41446151702925</v>
      </c>
      <c r="AK194" s="34">
        <v>726.81200000000001</v>
      </c>
      <c r="AL194" s="34">
        <v>9086.1</v>
      </c>
      <c r="AM194" s="34">
        <v>26244</v>
      </c>
      <c r="AN194" s="34">
        <v>78.212801864796305</v>
      </c>
      <c r="AO194" s="34">
        <v>136944.77000000002</v>
      </c>
      <c r="AP194" s="34">
        <v>262423.13200000004</v>
      </c>
      <c r="AQ194" s="34">
        <f t="shared" ref="AQ194:AQ257" si="31">AO194/$I194*100</f>
        <v>479761.69328644901</v>
      </c>
      <c r="AR194" s="34">
        <f t="shared" ref="AR194:AR257" si="32">AP194/$I194*100</f>
        <v>919352.86149192357</v>
      </c>
      <c r="AS194" s="35">
        <v>115.2</v>
      </c>
      <c r="AT194" s="35">
        <v>78.7</v>
      </c>
      <c r="AU194" s="34">
        <v>39.746093999999999</v>
      </c>
      <c r="AV194" s="34">
        <v>41.190720745137696</v>
      </c>
      <c r="AW194" s="34">
        <v>28.6</v>
      </c>
      <c r="AX194" s="34">
        <v>124.54568618365559</v>
      </c>
      <c r="AY194" s="34">
        <v>24109.041212299999</v>
      </c>
      <c r="AZ194" s="34">
        <v>6706.1993816499999</v>
      </c>
      <c r="BA194" s="34">
        <f t="shared" si="27"/>
        <v>844.61746407152532</v>
      </c>
      <c r="BB194" s="34">
        <f t="shared" si="28"/>
        <v>234.9397914835989</v>
      </c>
      <c r="BC194" s="34">
        <v>128424.28553870966</v>
      </c>
      <c r="BD194" s="34">
        <f t="shared" si="29"/>
        <v>4499.1168840660193</v>
      </c>
      <c r="BE194" s="34">
        <v>1311459</v>
      </c>
    </row>
    <row r="195" spans="1:57" x14ac:dyDescent="0.25">
      <c r="A195" s="27">
        <v>39845</v>
      </c>
      <c r="B195" s="16">
        <v>2009</v>
      </c>
      <c r="C195" s="16">
        <v>2</v>
      </c>
      <c r="D195" s="34">
        <v>114.85886148592792</v>
      </c>
      <c r="E195" s="34"/>
      <c r="F195" s="34">
        <v>81.03</v>
      </c>
      <c r="G195" s="34"/>
      <c r="H195" s="34">
        <v>140.97173353601835</v>
      </c>
      <c r="I195" s="34">
        <v>28.667533012883521</v>
      </c>
      <c r="J195" s="34">
        <v>46.373782543301168</v>
      </c>
      <c r="K195" s="34">
        <f t="shared" si="25"/>
        <v>161.76412013709117</v>
      </c>
      <c r="L195" s="34">
        <v>8796.91</v>
      </c>
      <c r="M195" s="34">
        <v>71.326358616775721</v>
      </c>
      <c r="N195" s="34">
        <v>3944.7629905999984</v>
      </c>
      <c r="O195" s="34">
        <v>1559.0695233700001</v>
      </c>
      <c r="P195" s="34">
        <v>2663.2730100099998</v>
      </c>
      <c r="Q195" s="34">
        <v>615.08737078000013</v>
      </c>
      <c r="R195" s="34">
        <v>891.7373158800001</v>
      </c>
      <c r="S195" s="34">
        <v>165.44992984000001</v>
      </c>
      <c r="T195" s="34">
        <v>448.42292531999993</v>
      </c>
      <c r="U195" s="34">
        <v>356.83120173999998</v>
      </c>
      <c r="V195" s="34">
        <v>177.54453329</v>
      </c>
      <c r="W195" s="34">
        <v>8.199733160000001</v>
      </c>
      <c r="X195" s="34">
        <v>87.937001362815707</v>
      </c>
      <c r="Y195" s="34">
        <v>90.7591362609881</v>
      </c>
      <c r="Z195" s="34">
        <f t="shared" si="30"/>
        <v>96.890522525405004</v>
      </c>
      <c r="AA195" s="34">
        <f>N195/$X195</f>
        <v>44.858966413062696</v>
      </c>
      <c r="AB195" s="34">
        <f>O195/$X195</f>
        <v>17.729391487179537</v>
      </c>
      <c r="AC195" s="34">
        <f>P195/$Y195</f>
        <v>29.344406742164875</v>
      </c>
      <c r="AD195" s="34">
        <f>Q195/$Y195</f>
        <v>6.7771399786270248</v>
      </c>
      <c r="AE195" s="34">
        <f>R195/$Y195</f>
        <v>9.8253173467375134</v>
      </c>
      <c r="AF195" s="34">
        <f t="shared" ref="AF195:AF258" si="33">U195/$Y195</f>
        <v>3.9316284446988536</v>
      </c>
      <c r="AG195" s="34">
        <v>471.9</v>
      </c>
      <c r="AH195" s="34">
        <f t="shared" si="26"/>
        <v>16.461130428904458</v>
      </c>
      <c r="AI195" s="34">
        <v>3617.194</v>
      </c>
      <c r="AJ195" s="34">
        <f t="shared" si="24"/>
        <v>126.17737279222426</v>
      </c>
      <c r="AK195" s="34">
        <v>681.73900000000003</v>
      </c>
      <c r="AL195" s="34">
        <v>8241.6</v>
      </c>
      <c r="AM195" s="34">
        <v>24999</v>
      </c>
      <c r="AN195" s="34">
        <v>78.399318728917706</v>
      </c>
      <c r="AO195" s="34">
        <v>132234.038</v>
      </c>
      <c r="AP195" s="34">
        <v>259702.75900000002</v>
      </c>
      <c r="AQ195" s="34">
        <f t="shared" si="31"/>
        <v>461267.58776408317</v>
      </c>
      <c r="AR195" s="34">
        <f t="shared" si="32"/>
        <v>905912.47905177821</v>
      </c>
      <c r="AS195" s="35">
        <v>115.26</v>
      </c>
      <c r="AT195" s="35">
        <v>76.099999999999994</v>
      </c>
      <c r="AU195" s="34">
        <v>38.123359999999998</v>
      </c>
      <c r="AV195" s="34">
        <v>39.443775843350359</v>
      </c>
      <c r="AW195" s="34">
        <v>32.799999999999997</v>
      </c>
      <c r="AX195" s="34">
        <v>121.64478067600923</v>
      </c>
      <c r="AY195" s="34">
        <v>22776.777149579997</v>
      </c>
      <c r="AZ195" s="34">
        <v>6745.1134377799999</v>
      </c>
      <c r="BA195" s="34">
        <f t="shared" si="27"/>
        <v>794.51472644485489</v>
      </c>
      <c r="BB195" s="34">
        <f t="shared" si="28"/>
        <v>235.28754409208034</v>
      </c>
      <c r="BC195" s="34">
        <v>128892.17861785713</v>
      </c>
      <c r="BD195" s="34">
        <f t="shared" si="29"/>
        <v>4496.1029105619764</v>
      </c>
      <c r="BE195" s="34">
        <v>1213668</v>
      </c>
    </row>
    <row r="196" spans="1:57" x14ac:dyDescent="0.25">
      <c r="A196" s="27">
        <v>39873</v>
      </c>
      <c r="B196" s="16">
        <v>2009</v>
      </c>
      <c r="C196" s="16">
        <v>3</v>
      </c>
      <c r="D196" s="34">
        <v>126.16560261026108</v>
      </c>
      <c r="E196" s="34"/>
      <c r="F196" s="34">
        <v>88.82</v>
      </c>
      <c r="G196" s="34"/>
      <c r="H196" s="34">
        <v>144.20828651709542</v>
      </c>
      <c r="I196" s="34">
        <v>28.850965799805802</v>
      </c>
      <c r="J196" s="34">
        <v>46.648717428226711</v>
      </c>
      <c r="K196" s="34">
        <f t="shared" si="25"/>
        <v>161.68858176851987</v>
      </c>
      <c r="L196" s="34">
        <v>9561.44</v>
      </c>
      <c r="M196" s="34">
        <v>68.206723847285645</v>
      </c>
      <c r="N196" s="34">
        <v>4263.7069145400001</v>
      </c>
      <c r="O196" s="34">
        <v>1558.8668551700005</v>
      </c>
      <c r="P196" s="34">
        <v>2888.3559309399998</v>
      </c>
      <c r="Q196" s="34">
        <v>644.75944312000001</v>
      </c>
      <c r="R196" s="34">
        <v>1039.6020240999997</v>
      </c>
      <c r="S196" s="34">
        <v>89.373894949999993</v>
      </c>
      <c r="T196" s="34">
        <v>524.68264325999974</v>
      </c>
      <c r="U196" s="34">
        <v>414.66447001999995</v>
      </c>
      <c r="V196" s="34">
        <v>164.64234926000006</v>
      </c>
      <c r="W196" s="34">
        <v>10.631106229999999</v>
      </c>
      <c r="X196" s="34">
        <v>86.70947042713145</v>
      </c>
      <c r="Y196" s="34">
        <v>88.679723675571921</v>
      </c>
      <c r="Z196" s="34">
        <f t="shared" si="30"/>
        <v>97.778237045879294</v>
      </c>
      <c r="AA196" s="34">
        <f>N196/$X196</f>
        <v>49.172332543803464</v>
      </c>
      <c r="AB196" s="34">
        <f>O196/$X196</f>
        <v>17.978046082982765</v>
      </c>
      <c r="AC196" s="34">
        <f>P196/$Y196</f>
        <v>32.570646493067933</v>
      </c>
      <c r="AD196" s="34">
        <f>Q196/$Y196</f>
        <v>7.2706523700818444</v>
      </c>
      <c r="AE196" s="34">
        <f>R196/$Y196</f>
        <v>11.723108519184219</v>
      </c>
      <c r="AF196" s="34">
        <f t="shared" si="33"/>
        <v>4.6759783728805768</v>
      </c>
      <c r="AG196" s="34">
        <v>553</v>
      </c>
      <c r="AH196" s="34">
        <f t="shared" si="26"/>
        <v>19.167469256912096</v>
      </c>
      <c r="AI196" s="34">
        <v>3984.4479999999999</v>
      </c>
      <c r="AJ196" s="34">
        <f t="shared" si="24"/>
        <v>138.10449284948442</v>
      </c>
      <c r="AK196" s="34">
        <v>755.42499999999995</v>
      </c>
      <c r="AL196" s="34">
        <v>8955.6</v>
      </c>
      <c r="AM196" s="34">
        <v>29234</v>
      </c>
      <c r="AN196" s="34">
        <v>80.070866057037136</v>
      </c>
      <c r="AO196" s="34">
        <v>128353.829</v>
      </c>
      <c r="AP196" s="34">
        <v>254981.78899999999</v>
      </c>
      <c r="AQ196" s="34">
        <f t="shared" si="31"/>
        <v>444885.72719067853</v>
      </c>
      <c r="AR196" s="34">
        <f t="shared" si="32"/>
        <v>883789.43973416754</v>
      </c>
      <c r="AS196" s="35">
        <v>127.81</v>
      </c>
      <c r="AT196" s="35">
        <v>88.6</v>
      </c>
      <c r="AU196" s="34">
        <v>37.304687999999999</v>
      </c>
      <c r="AV196" s="34">
        <v>37.452305931847171</v>
      </c>
      <c r="AW196" s="34">
        <v>31.1</v>
      </c>
      <c r="AX196" s="34">
        <v>120.08829020597101</v>
      </c>
      <c r="AY196" s="34">
        <v>21765.282951879999</v>
      </c>
      <c r="AZ196" s="34">
        <v>6693.0733849899998</v>
      </c>
      <c r="BA196" s="34">
        <f t="shared" si="27"/>
        <v>754.4039635590467</v>
      </c>
      <c r="BB196" s="34">
        <f t="shared" si="28"/>
        <v>231.98784510136056</v>
      </c>
      <c r="BC196" s="34">
        <v>130726.13587419354</v>
      </c>
      <c r="BD196" s="34">
        <f t="shared" si="29"/>
        <v>4531.0835270226362</v>
      </c>
      <c r="BE196" s="34">
        <v>1259783</v>
      </c>
    </row>
    <row r="197" spans="1:57" x14ac:dyDescent="0.25">
      <c r="A197" s="27">
        <v>39904</v>
      </c>
      <c r="B197" s="16">
        <v>2009</v>
      </c>
      <c r="C197" s="16">
        <v>4</v>
      </c>
      <c r="D197" s="34">
        <v>127.99055887450351</v>
      </c>
      <c r="E197" s="34"/>
      <c r="F197" s="34">
        <v>91.91</v>
      </c>
      <c r="G197" s="34"/>
      <c r="H197" s="34">
        <v>146.77081188798167</v>
      </c>
      <c r="I197" s="34">
        <v>28.946788897451771</v>
      </c>
      <c r="J197" s="34">
        <v>47.25443334657831</v>
      </c>
      <c r="K197" s="34">
        <f t="shared" si="25"/>
        <v>163.24585609127163</v>
      </c>
      <c r="L197" s="34">
        <v>8646.93</v>
      </c>
      <c r="M197" s="34">
        <v>73.10170198352958</v>
      </c>
      <c r="N197" s="34">
        <v>5052.2965551499983</v>
      </c>
      <c r="O197" s="34">
        <v>1826.8391300500007</v>
      </c>
      <c r="P197" s="34">
        <v>2776.6213251099994</v>
      </c>
      <c r="Q197" s="34">
        <v>584.4592933199998</v>
      </c>
      <c r="R197" s="34">
        <v>941.1532379199997</v>
      </c>
      <c r="S197" s="34">
        <v>185.52724402000004</v>
      </c>
      <c r="T197" s="34">
        <v>484.23721802999989</v>
      </c>
      <c r="U197" s="34">
        <v>400.20734680999971</v>
      </c>
      <c r="V197" s="34">
        <v>166.43190163</v>
      </c>
      <c r="W197" s="34">
        <v>14.605083379999998</v>
      </c>
      <c r="X197" s="34">
        <v>89.324930151570186</v>
      </c>
      <c r="Y197" s="34">
        <v>88.814096969946064</v>
      </c>
      <c r="Z197" s="34">
        <f t="shared" si="30"/>
        <v>100.57517128367245</v>
      </c>
      <c r="AA197" s="34">
        <f>N197/$X197</f>
        <v>56.560878878685436</v>
      </c>
      <c r="AB197" s="34">
        <f>O197/$X197</f>
        <v>20.451615545068385</v>
      </c>
      <c r="AC197" s="34">
        <f>P197/$Y197</f>
        <v>31.263295128132469</v>
      </c>
      <c r="AD197" s="34">
        <f>Q197/$Y197</f>
        <v>6.5807041140977409</v>
      </c>
      <c r="AE197" s="34">
        <f>R197/$Y197</f>
        <v>10.596890246358953</v>
      </c>
      <c r="AF197" s="34">
        <f t="shared" si="33"/>
        <v>4.5061241454205909</v>
      </c>
      <c r="AG197" s="34">
        <v>601.5</v>
      </c>
      <c r="AH197" s="34">
        <f t="shared" si="26"/>
        <v>20.779506912870428</v>
      </c>
      <c r="AI197" s="34">
        <v>3970.6750000000002</v>
      </c>
      <c r="AJ197" s="34">
        <f t="shared" si="24"/>
        <v>137.17151888821576</v>
      </c>
      <c r="AK197" s="34">
        <v>759.16</v>
      </c>
      <c r="AL197" s="34">
        <v>8104.7</v>
      </c>
      <c r="AM197" s="34">
        <v>30670</v>
      </c>
      <c r="AN197" s="34">
        <v>80.410032860063723</v>
      </c>
      <c r="AO197" s="34">
        <v>130101.71</v>
      </c>
      <c r="AP197" s="34">
        <v>257394.93800000002</v>
      </c>
      <c r="AQ197" s="34">
        <f t="shared" si="31"/>
        <v>449451.26888134057</v>
      </c>
      <c r="AR197" s="34">
        <f t="shared" si="32"/>
        <v>889200.3147978147</v>
      </c>
      <c r="AS197" s="35">
        <v>123.09</v>
      </c>
      <c r="AT197" s="35">
        <v>85.2</v>
      </c>
      <c r="AU197" s="34">
        <v>36.881512000000001</v>
      </c>
      <c r="AV197" s="34">
        <v>37.543810441335772</v>
      </c>
      <c r="AW197" s="34">
        <v>28.6</v>
      </c>
      <c r="AX197" s="34">
        <v>122.52289348367603</v>
      </c>
      <c r="AY197" s="34">
        <v>23046.6468427</v>
      </c>
      <c r="AZ197" s="34">
        <v>6938.1240973699996</v>
      </c>
      <c r="BA197" s="34">
        <f t="shared" si="27"/>
        <v>796.1728302350258</v>
      </c>
      <c r="BB197" s="34">
        <f t="shared" si="28"/>
        <v>239.68544911662974</v>
      </c>
      <c r="BC197" s="34">
        <v>131264.34332333333</v>
      </c>
      <c r="BD197" s="34">
        <f t="shared" si="29"/>
        <v>4534.6771895271859</v>
      </c>
      <c r="BE197" s="34">
        <v>1342224.25</v>
      </c>
    </row>
    <row r="198" spans="1:57" x14ac:dyDescent="0.25">
      <c r="A198" s="27">
        <v>39934</v>
      </c>
      <c r="B198" s="16">
        <v>2009</v>
      </c>
      <c r="C198" s="16">
        <v>5</v>
      </c>
      <c r="D198" s="34">
        <v>133.03567047814315</v>
      </c>
      <c r="E198" s="34"/>
      <c r="F198" s="34">
        <v>91.91</v>
      </c>
      <c r="G198" s="34"/>
      <c r="H198" s="34">
        <v>148.3726507240336</v>
      </c>
      <c r="I198" s="34">
        <v>29.04261199509774</v>
      </c>
      <c r="J198" s="34">
        <v>47.924587128584328</v>
      </c>
      <c r="K198" s="34">
        <f t="shared" si="25"/>
        <v>165.01472779608727</v>
      </c>
      <c r="L198" s="34">
        <v>9010.6</v>
      </c>
      <c r="M198" s="34">
        <v>70.423623537718882</v>
      </c>
      <c r="N198" s="34">
        <v>5203.363115449999</v>
      </c>
      <c r="O198" s="34">
        <v>1991.1719975399988</v>
      </c>
      <c r="P198" s="34">
        <v>2660.0054315000007</v>
      </c>
      <c r="Q198" s="34">
        <v>537.90104452000014</v>
      </c>
      <c r="R198" s="34">
        <v>844.09176180999987</v>
      </c>
      <c r="S198" s="34">
        <v>207.72959774</v>
      </c>
      <c r="T198" s="34">
        <v>513.98869642999989</v>
      </c>
      <c r="U198" s="34">
        <v>357.58200930000004</v>
      </c>
      <c r="V198" s="34">
        <v>187.42099911</v>
      </c>
      <c r="W198" s="34">
        <v>11.29132259</v>
      </c>
      <c r="X198" s="34">
        <v>94.874573597985872</v>
      </c>
      <c r="Y198" s="34">
        <v>90.62568341272484</v>
      </c>
      <c r="Z198" s="34">
        <f t="shared" si="30"/>
        <v>104.68839519356877</v>
      </c>
      <c r="AA198" s="34">
        <f>N198/$X198</f>
        <v>54.84465350535671</v>
      </c>
      <c r="AB198" s="34">
        <f>O198/$X198</f>
        <v>20.987414457083474</v>
      </c>
      <c r="AC198" s="34">
        <f>P198/$Y198</f>
        <v>29.35156272848042</v>
      </c>
      <c r="AD198" s="34">
        <f>Q198/$Y198</f>
        <v>5.9354150420064355</v>
      </c>
      <c r="AE198" s="34">
        <f>R198/$Y198</f>
        <v>9.3140457541805439</v>
      </c>
      <c r="AF198" s="34">
        <f t="shared" si="33"/>
        <v>3.9457027614513041</v>
      </c>
      <c r="AG198" s="34">
        <v>686.9</v>
      </c>
      <c r="AH198" s="34">
        <f t="shared" si="26"/>
        <v>23.651453943465743</v>
      </c>
      <c r="AI198" s="34">
        <v>4024.7660000000001</v>
      </c>
      <c r="AJ198" s="34">
        <f t="shared" si="24"/>
        <v>138.58140585562214</v>
      </c>
      <c r="AK198" s="34">
        <v>725.20500000000004</v>
      </c>
      <c r="AL198" s="34">
        <v>8435.2999999999993</v>
      </c>
      <c r="AM198" s="34">
        <v>31101</v>
      </c>
      <c r="AN198" s="34">
        <v>81.707657102484276</v>
      </c>
      <c r="AO198" s="34">
        <v>133197.50599999999</v>
      </c>
      <c r="AP198" s="34">
        <v>260059.00200000001</v>
      </c>
      <c r="AQ198" s="34">
        <f t="shared" si="31"/>
        <v>458627.84663611912</v>
      </c>
      <c r="AR198" s="34">
        <f t="shared" si="32"/>
        <v>895439.43927597406</v>
      </c>
      <c r="AS198" s="35">
        <v>124.41</v>
      </c>
      <c r="AT198" s="35">
        <v>91.3</v>
      </c>
      <c r="AU198" s="34">
        <v>40.616798000000003</v>
      </c>
      <c r="AV198" s="34">
        <v>39.090461407193843</v>
      </c>
      <c r="AW198" s="34">
        <v>29.9</v>
      </c>
      <c r="AX198" s="34">
        <v>123.7552209468799</v>
      </c>
      <c r="AY198" s="34">
        <v>27291.37475232</v>
      </c>
      <c r="AZ198" s="34">
        <v>6731.0025981600002</v>
      </c>
      <c r="BA198" s="34">
        <f t="shared" si="27"/>
        <v>939.70111079976755</v>
      </c>
      <c r="BB198" s="34">
        <f t="shared" si="28"/>
        <v>231.76299016411343</v>
      </c>
      <c r="BC198" s="34">
        <v>132678.39839032257</v>
      </c>
      <c r="BD198" s="34">
        <f t="shared" si="29"/>
        <v>4568.4044676394151</v>
      </c>
      <c r="BE198" s="34">
        <v>1241788</v>
      </c>
    </row>
    <row r="199" spans="1:57" x14ac:dyDescent="0.25">
      <c r="A199" s="27">
        <v>39965</v>
      </c>
      <c r="B199" s="16">
        <v>2009</v>
      </c>
      <c r="C199" s="16">
        <v>6</v>
      </c>
      <c r="D199" s="34">
        <v>129.31265804805898</v>
      </c>
      <c r="E199" s="34"/>
      <c r="F199" s="34">
        <v>87.8</v>
      </c>
      <c r="G199" s="34"/>
      <c r="H199" s="34">
        <v>145.9941071858737</v>
      </c>
      <c r="I199" s="34">
        <v>29.165813120642557</v>
      </c>
      <c r="J199" s="34">
        <v>48.85249236520805</v>
      </c>
      <c r="K199" s="34">
        <f t="shared" si="25"/>
        <v>167.49916130619357</v>
      </c>
      <c r="L199" s="34">
        <v>9646.2999999999993</v>
      </c>
      <c r="M199" s="34">
        <v>69.7</v>
      </c>
      <c r="N199" s="34">
        <v>5211.3018933399999</v>
      </c>
      <c r="O199" s="34">
        <v>2153.8372677100015</v>
      </c>
      <c r="P199" s="34">
        <v>3618.9275719099996</v>
      </c>
      <c r="Q199" s="34">
        <v>953.15967897000041</v>
      </c>
      <c r="R199" s="34">
        <v>993.27424128999951</v>
      </c>
      <c r="S199" s="34">
        <v>431.32129465000003</v>
      </c>
      <c r="T199" s="34">
        <v>606.76237732999994</v>
      </c>
      <c r="U199" s="34">
        <v>391.51988662000008</v>
      </c>
      <c r="V199" s="34">
        <v>229.14168474000002</v>
      </c>
      <c r="W199" s="34">
        <v>13.748408309999999</v>
      </c>
      <c r="X199" s="34">
        <v>97.949188079600958</v>
      </c>
      <c r="Y199" s="34">
        <v>92.448410801390423</v>
      </c>
      <c r="Z199" s="34">
        <f t="shared" si="30"/>
        <v>105.95010474547584</v>
      </c>
      <c r="AA199" s="34">
        <f>N199/$X199</f>
        <v>53.204135690281575</v>
      </c>
      <c r="AB199" s="34">
        <f>O199/$X199</f>
        <v>21.989332529838119</v>
      </c>
      <c r="AC199" s="34">
        <f>P199/$Y199</f>
        <v>39.145373517394965</v>
      </c>
      <c r="AD199" s="34">
        <f>Q199/$Y199</f>
        <v>10.310179165953439</v>
      </c>
      <c r="AE199" s="34">
        <f>R199/$Y199</f>
        <v>10.744092112344463</v>
      </c>
      <c r="AF199" s="34">
        <f t="shared" si="33"/>
        <v>4.2350093768633137</v>
      </c>
      <c r="AG199" s="34">
        <v>759.7</v>
      </c>
      <c r="AH199" s="34">
        <f t="shared" si="26"/>
        <v>26.04761941172525</v>
      </c>
      <c r="AI199" s="34">
        <v>3907.1179999999999</v>
      </c>
      <c r="AJ199" s="34">
        <f t="shared" si="24"/>
        <v>133.96225175819549</v>
      </c>
      <c r="AK199" s="34">
        <v>793.62400000000002</v>
      </c>
      <c r="AL199" s="34">
        <v>9114.2000000000007</v>
      </c>
      <c r="AM199" s="34">
        <v>32924</v>
      </c>
      <c r="AN199" s="34">
        <v>83.340846135074059</v>
      </c>
      <c r="AO199" s="34">
        <v>135453.08799999999</v>
      </c>
      <c r="AP199" s="34">
        <v>260583.15399999998</v>
      </c>
      <c r="AQ199" s="34">
        <f t="shared" si="31"/>
        <v>464424.1785398089</v>
      </c>
      <c r="AR199" s="34">
        <f t="shared" si="32"/>
        <v>893454.10300105158</v>
      </c>
      <c r="AS199" s="35">
        <v>125.61</v>
      </c>
      <c r="AT199" s="35">
        <v>92.2</v>
      </c>
      <c r="AU199" s="34">
        <v>37.517432999999997</v>
      </c>
      <c r="AV199" s="34">
        <v>40.007806856386068</v>
      </c>
      <c r="AW199" s="34">
        <v>31.5</v>
      </c>
      <c r="AX199" s="34">
        <v>125.66640094581149</v>
      </c>
      <c r="AY199" s="34">
        <v>26752.7802668</v>
      </c>
      <c r="AZ199" s="34">
        <v>7247.1275775699996</v>
      </c>
      <c r="BA199" s="34">
        <f t="shared" si="27"/>
        <v>917.26502381877037</v>
      </c>
      <c r="BB199" s="34">
        <f t="shared" si="28"/>
        <v>248.48021714987718</v>
      </c>
      <c r="BC199" s="34">
        <v>134076.60363666667</v>
      </c>
      <c r="BD199" s="34">
        <f t="shared" si="29"/>
        <v>4597.0466546592479</v>
      </c>
      <c r="BE199" s="34">
        <v>1427990</v>
      </c>
    </row>
    <row r="200" spans="1:57" x14ac:dyDescent="0.25">
      <c r="A200" s="27">
        <v>39995</v>
      </c>
      <c r="B200" s="16">
        <v>2009</v>
      </c>
      <c r="C200" s="16">
        <v>7</v>
      </c>
      <c r="D200" s="34">
        <v>127.36305837501411</v>
      </c>
      <c r="E200" s="34"/>
      <c r="F200" s="34">
        <v>91.94</v>
      </c>
      <c r="G200" s="34"/>
      <c r="H200" s="34">
        <v>151.38593207721073</v>
      </c>
      <c r="I200" s="34">
        <v>29.346508104774955</v>
      </c>
      <c r="J200" s="34">
        <v>49.980870955423313</v>
      </c>
      <c r="K200" s="34">
        <f t="shared" si="25"/>
        <v>170.31283850527672</v>
      </c>
      <c r="L200" s="34">
        <v>10021.9</v>
      </c>
      <c r="M200" s="34">
        <v>70.5</v>
      </c>
      <c r="N200" s="34">
        <v>4924.7161743800016</v>
      </c>
      <c r="O200" s="34">
        <v>1997.2751588400013</v>
      </c>
      <c r="P200" s="34">
        <v>3588.9132607800002</v>
      </c>
      <c r="Q200" s="34">
        <v>732.71117889999994</v>
      </c>
      <c r="R200" s="34">
        <v>1071.6734543099999</v>
      </c>
      <c r="S200" s="34">
        <v>453.15656403000014</v>
      </c>
      <c r="T200" s="34">
        <v>682.08364095000013</v>
      </c>
      <c r="U200" s="34">
        <v>436.66572327999978</v>
      </c>
      <c r="V200" s="34">
        <v>201.29499964999999</v>
      </c>
      <c r="W200" s="34">
        <v>11.32769966</v>
      </c>
      <c r="X200" s="34">
        <v>93.576652665935228</v>
      </c>
      <c r="Y200" s="34">
        <v>91.84614253134589</v>
      </c>
      <c r="Z200" s="34">
        <f t="shared" si="30"/>
        <v>101.88414024464745</v>
      </c>
      <c r="AA200" s="34">
        <f>N200/$X200</f>
        <v>52.627616334611091</v>
      </c>
      <c r="AB200" s="34">
        <f>O200/$X200</f>
        <v>21.343733740617875</v>
      </c>
      <c r="AC200" s="34">
        <f>P200/$Y200</f>
        <v>39.075274822294809</v>
      </c>
      <c r="AD200" s="34">
        <f>Q200/$Y200</f>
        <v>7.9775933828678234</v>
      </c>
      <c r="AE200" s="34">
        <f>R200/$Y200</f>
        <v>11.668137874644563</v>
      </c>
      <c r="AF200" s="34">
        <f t="shared" si="33"/>
        <v>4.7543175058328817</v>
      </c>
      <c r="AG200" s="34">
        <v>687.6</v>
      </c>
      <c r="AH200" s="34">
        <f t="shared" si="26"/>
        <v>23.43038556904564</v>
      </c>
      <c r="AI200" s="34">
        <v>4253.3429999999998</v>
      </c>
      <c r="AJ200" s="34">
        <f t="shared" si="24"/>
        <v>144.93523334409727</v>
      </c>
      <c r="AK200" s="34">
        <v>804.23900000000003</v>
      </c>
      <c r="AL200" s="34">
        <v>9508</v>
      </c>
      <c r="AM200" s="34">
        <v>33606</v>
      </c>
      <c r="AN200" s="34">
        <v>83.435346013097728</v>
      </c>
      <c r="AO200" s="34">
        <v>135847.984</v>
      </c>
      <c r="AP200" s="34">
        <v>263666.43799999997</v>
      </c>
      <c r="AQ200" s="34">
        <f t="shared" si="31"/>
        <v>462910.21580825228</v>
      </c>
      <c r="AR200" s="34">
        <f t="shared" si="32"/>
        <v>898459.32285585604</v>
      </c>
      <c r="AS200" s="35">
        <v>131.44</v>
      </c>
      <c r="AT200" s="35">
        <v>97.7</v>
      </c>
      <c r="AU200" s="34">
        <v>41.633727999999998</v>
      </c>
      <c r="AV200" s="34">
        <v>42.348237635046111</v>
      </c>
      <c r="AW200" s="34">
        <v>30.1</v>
      </c>
      <c r="AX200" s="34">
        <v>129.11772388810482</v>
      </c>
      <c r="AY200" s="34">
        <v>27013.425516640003</v>
      </c>
      <c r="AZ200" s="34">
        <v>7799.79384407</v>
      </c>
      <c r="BA200" s="34">
        <f t="shared" si="27"/>
        <v>920.49880074981263</v>
      </c>
      <c r="BB200" s="34">
        <f t="shared" si="28"/>
        <v>265.78268924611507</v>
      </c>
      <c r="BC200" s="34">
        <v>134503.64285161288</v>
      </c>
      <c r="BD200" s="34">
        <f t="shared" si="29"/>
        <v>4583.2929209634949</v>
      </c>
      <c r="BE200" s="34">
        <v>1458327.25</v>
      </c>
    </row>
    <row r="201" spans="1:57" x14ac:dyDescent="0.25">
      <c r="A201" s="27">
        <v>40026</v>
      </c>
      <c r="B201" s="16">
        <v>2009</v>
      </c>
      <c r="C201" s="16">
        <v>8</v>
      </c>
      <c r="D201" s="34">
        <v>124.00328620894652</v>
      </c>
      <c r="E201" s="34"/>
      <c r="F201" s="34">
        <v>96.06</v>
      </c>
      <c r="G201" s="34"/>
      <c r="H201" s="34">
        <v>158.09797345381773</v>
      </c>
      <c r="I201" s="34">
        <v>29.590172553074702</v>
      </c>
      <c r="J201" s="34">
        <v>50.825722945559107</v>
      </c>
      <c r="K201" s="34">
        <f t="shared" si="25"/>
        <v>171.76555106055923</v>
      </c>
      <c r="L201" s="34">
        <v>9244.9</v>
      </c>
      <c r="M201" s="34">
        <v>73.599999999999994</v>
      </c>
      <c r="N201" s="34">
        <v>4351.9085320700033</v>
      </c>
      <c r="O201" s="34">
        <v>1639.3142449600018</v>
      </c>
      <c r="P201" s="34">
        <v>3255.1847197799998</v>
      </c>
      <c r="Q201" s="34">
        <v>665.76268972999981</v>
      </c>
      <c r="R201" s="34">
        <v>985.93698714999994</v>
      </c>
      <c r="S201" s="34">
        <v>377.53836219999999</v>
      </c>
      <c r="T201" s="34">
        <v>619.83127983999987</v>
      </c>
      <c r="U201" s="34">
        <v>382.58511544000015</v>
      </c>
      <c r="V201" s="34">
        <v>213.67431568999999</v>
      </c>
      <c r="W201" s="34">
        <v>9.85596973</v>
      </c>
      <c r="X201" s="34">
        <v>95.578054771090038</v>
      </c>
      <c r="Y201" s="34">
        <v>93.027623423886453</v>
      </c>
      <c r="Z201" s="34">
        <f t="shared" si="30"/>
        <v>102.74158497587581</v>
      </c>
      <c r="AA201" s="34">
        <f>N201/$X201</f>
        <v>45.532507880526005</v>
      </c>
      <c r="AB201" s="34">
        <f>O201/$X201</f>
        <v>17.151575734473447</v>
      </c>
      <c r="AC201" s="34">
        <f>P201/$Y201</f>
        <v>34.991592819130048</v>
      </c>
      <c r="AD201" s="34">
        <f>Q201/$Y201</f>
        <v>7.1566128986914839</v>
      </c>
      <c r="AE201" s="34">
        <f>R201/$Y201</f>
        <v>10.598325001354851</v>
      </c>
      <c r="AF201" s="34">
        <f t="shared" si="33"/>
        <v>4.1125968971251261</v>
      </c>
      <c r="AG201" s="34">
        <v>733</v>
      </c>
      <c r="AH201" s="34">
        <f t="shared" si="26"/>
        <v>24.771737937156242</v>
      </c>
      <c r="AI201" s="34">
        <v>4250.433</v>
      </c>
      <c r="AJ201" s="34">
        <f t="shared" si="24"/>
        <v>143.6434002666314</v>
      </c>
      <c r="AK201" s="34">
        <v>814.803</v>
      </c>
      <c r="AL201" s="34">
        <v>8738.4</v>
      </c>
      <c r="AM201" s="34">
        <v>33619</v>
      </c>
      <c r="AN201" s="34">
        <v>83.205065918152954</v>
      </c>
      <c r="AO201" s="34">
        <v>135957.08899999998</v>
      </c>
      <c r="AP201" s="34">
        <v>265689.93199999997</v>
      </c>
      <c r="AQ201" s="34">
        <f t="shared" si="31"/>
        <v>459467.03675397369</v>
      </c>
      <c r="AR201" s="34">
        <f t="shared" si="32"/>
        <v>897899.23165687069</v>
      </c>
      <c r="AS201" s="35">
        <v>130.69999999999999</v>
      </c>
      <c r="AT201" s="35">
        <v>99.6</v>
      </c>
      <c r="AU201" s="34">
        <v>38.512614999999997</v>
      </c>
      <c r="AV201" s="34">
        <v>40.690142662639545</v>
      </c>
      <c r="AW201" s="34">
        <v>34.1</v>
      </c>
      <c r="AX201" s="34">
        <v>129.97104512495451</v>
      </c>
      <c r="AY201" s="34">
        <v>25272.32918945</v>
      </c>
      <c r="AZ201" s="34">
        <v>7517.1488728200002</v>
      </c>
      <c r="BA201" s="34">
        <f t="shared" si="27"/>
        <v>854.07846622455611</v>
      </c>
      <c r="BB201" s="34">
        <f t="shared" si="28"/>
        <v>254.04207627842632</v>
      </c>
      <c r="BC201" s="34">
        <v>133842.42212258064</v>
      </c>
      <c r="BD201" s="34">
        <f t="shared" si="29"/>
        <v>4523.2051919438072</v>
      </c>
      <c r="BE201" s="34">
        <v>1390996</v>
      </c>
    </row>
    <row r="202" spans="1:57" x14ac:dyDescent="0.25">
      <c r="A202" s="27">
        <v>40057</v>
      </c>
      <c r="B202" s="16">
        <v>2009</v>
      </c>
      <c r="C202" s="16">
        <v>9</v>
      </c>
      <c r="D202" s="34">
        <v>126.18512812472765</v>
      </c>
      <c r="E202" s="34"/>
      <c r="F202" s="34">
        <v>99.15</v>
      </c>
      <c r="G202" s="34"/>
      <c r="H202" s="34">
        <v>163.34030740154117</v>
      </c>
      <c r="I202" s="34">
        <v>29.809196776265484</v>
      </c>
      <c r="J202" s="34">
        <v>51.573202163950441</v>
      </c>
      <c r="K202" s="34">
        <f t="shared" si="25"/>
        <v>173.01104270281368</v>
      </c>
      <c r="L202" s="34">
        <v>8819.7999999999993</v>
      </c>
      <c r="M202" s="34">
        <v>77.8</v>
      </c>
      <c r="N202" s="34">
        <v>4530.7229645099969</v>
      </c>
      <c r="O202" s="34">
        <v>1774.21670707</v>
      </c>
      <c r="P202" s="34">
        <v>3665.9172551299998</v>
      </c>
      <c r="Q202" s="34">
        <v>865.00103508000018</v>
      </c>
      <c r="R202" s="34">
        <v>1190.0990274699998</v>
      </c>
      <c r="S202" s="34">
        <v>189.86353183</v>
      </c>
      <c r="T202" s="34">
        <v>722.56230842999992</v>
      </c>
      <c r="U202" s="34">
        <v>472.90469610999997</v>
      </c>
      <c r="V202" s="34">
        <v>214.74211145000001</v>
      </c>
      <c r="W202" s="34">
        <v>10.74454476</v>
      </c>
      <c r="X202" s="34">
        <v>92.741244843967308</v>
      </c>
      <c r="Y202" s="34">
        <v>93.11016126326102</v>
      </c>
      <c r="Z202" s="34">
        <f t="shared" si="30"/>
        <v>99.603785006611005</v>
      </c>
      <c r="AA202" s="34">
        <f>N202/$X202</f>
        <v>48.853376640918725</v>
      </c>
      <c r="AB202" s="34">
        <f>O202/$X202</f>
        <v>19.130826958976392</v>
      </c>
      <c r="AC202" s="34">
        <f>P202/$Y202</f>
        <v>39.371828008813473</v>
      </c>
      <c r="AD202" s="34">
        <f>Q202/$Y202</f>
        <v>9.2900820205249541</v>
      </c>
      <c r="AE202" s="34">
        <f>R202/$Y202</f>
        <v>12.781623523399304</v>
      </c>
      <c r="AF202" s="34">
        <f t="shared" si="33"/>
        <v>5.0789805290198391</v>
      </c>
      <c r="AG202" s="34">
        <v>662.1</v>
      </c>
      <c r="AH202" s="34">
        <f t="shared" si="26"/>
        <v>22.211266038780813</v>
      </c>
      <c r="AI202" s="34">
        <v>3955.0949999999998</v>
      </c>
      <c r="AJ202" s="34">
        <f t="shared" si="24"/>
        <v>132.68036135576466</v>
      </c>
      <c r="AK202" s="34">
        <v>789.15899999999999</v>
      </c>
      <c r="AL202" s="34">
        <v>8350.2000000000007</v>
      </c>
      <c r="AM202" s="34">
        <v>32077</v>
      </c>
      <c r="AN202" s="34">
        <v>82.849790971832093</v>
      </c>
      <c r="AO202" s="34">
        <v>140083.99100000001</v>
      </c>
      <c r="AP202" s="34">
        <v>272048.86</v>
      </c>
      <c r="AQ202" s="34">
        <f t="shared" si="31"/>
        <v>469935.47679733828</v>
      </c>
      <c r="AR202" s="34">
        <f t="shared" si="32"/>
        <v>912633.98353829258</v>
      </c>
      <c r="AS202" s="35">
        <v>129.81</v>
      </c>
      <c r="AT202" s="35">
        <v>99.4</v>
      </c>
      <c r="AU202" s="34">
        <v>41.333331999999999</v>
      </c>
      <c r="AV202" s="34">
        <v>40.021477683834313</v>
      </c>
      <c r="AW202" s="34">
        <v>29.3</v>
      </c>
      <c r="AX202" s="34">
        <v>132.02301954898917</v>
      </c>
      <c r="AY202" s="34">
        <v>26231.721261309998</v>
      </c>
      <c r="AZ202" s="34">
        <v>7922.5357506800001</v>
      </c>
      <c r="BA202" s="34">
        <f t="shared" si="27"/>
        <v>879.98752392402855</v>
      </c>
      <c r="BB202" s="34">
        <f t="shared" si="28"/>
        <v>265.77488183069858</v>
      </c>
      <c r="BC202" s="34">
        <v>133892.32488333335</v>
      </c>
      <c r="BD202" s="34">
        <f t="shared" si="29"/>
        <v>4491.6448399555793</v>
      </c>
      <c r="BE202" s="34">
        <v>1333419</v>
      </c>
    </row>
    <row r="203" spans="1:57" x14ac:dyDescent="0.25">
      <c r="A203" s="27">
        <v>40087</v>
      </c>
      <c r="B203" s="16">
        <v>2009</v>
      </c>
      <c r="C203" s="16">
        <v>10</v>
      </c>
      <c r="D203" s="34">
        <v>127.07986188269525</v>
      </c>
      <c r="E203" s="34"/>
      <c r="F203" s="34">
        <v>99.67</v>
      </c>
      <c r="G203" s="34"/>
      <c r="H203" s="34">
        <v>166.47949650621567</v>
      </c>
      <c r="I203" s="34">
        <v>30.047385618985466</v>
      </c>
      <c r="J203" s="34">
        <v>52.546929881395073</v>
      </c>
      <c r="K203" s="34">
        <f t="shared" ref="K203:K234" si="34">J203/I203*100</f>
        <v>174.88020604425981</v>
      </c>
      <c r="L203" s="34">
        <v>8925.7999999999993</v>
      </c>
      <c r="M203" s="34">
        <v>75.7</v>
      </c>
      <c r="N203" s="34">
        <v>4807.7267221299999</v>
      </c>
      <c r="O203" s="34">
        <v>1787.6580789499985</v>
      </c>
      <c r="P203" s="34">
        <v>3656.2369644499995</v>
      </c>
      <c r="Q203" s="34">
        <v>842.51705007999988</v>
      </c>
      <c r="R203" s="34">
        <v>1210.5748809700001</v>
      </c>
      <c r="S203" s="34">
        <v>172.50411111999998</v>
      </c>
      <c r="T203" s="34">
        <v>711.70669266000004</v>
      </c>
      <c r="U203" s="34">
        <v>463.18558730999985</v>
      </c>
      <c r="V203" s="34">
        <v>245.49896064999999</v>
      </c>
      <c r="W203" s="34">
        <v>10.24968166</v>
      </c>
      <c r="X203" s="34">
        <v>94.174262984983898</v>
      </c>
      <c r="Y203" s="34">
        <v>95.278007940932724</v>
      </c>
      <c r="Z203" s="34">
        <f t="shared" si="30"/>
        <v>98.841553282019618</v>
      </c>
      <c r="AA203" s="34">
        <f>N203/$X203</f>
        <v>51.051386756237136</v>
      </c>
      <c r="AB203" s="34">
        <f>O203/$X203</f>
        <v>18.982448306869586</v>
      </c>
      <c r="AC203" s="34">
        <f>P203/$Y203</f>
        <v>38.374406050939598</v>
      </c>
      <c r="AD203" s="34">
        <f>Q203/$Y203</f>
        <v>8.8427231875199936</v>
      </c>
      <c r="AE203" s="34">
        <f>R203/$Y203</f>
        <v>12.705711497667876</v>
      </c>
      <c r="AF203" s="34">
        <f t="shared" si="33"/>
        <v>4.8614113300642279</v>
      </c>
      <c r="AG203" s="34">
        <v>838.9</v>
      </c>
      <c r="AH203" s="34">
        <f t="shared" si="26"/>
        <v>27.91923432666103</v>
      </c>
      <c r="AI203" s="34">
        <v>4424.2089999999998</v>
      </c>
      <c r="AJ203" s="34">
        <f t="shared" si="24"/>
        <v>147.24106303626496</v>
      </c>
      <c r="AK203" s="34">
        <v>862.99</v>
      </c>
      <c r="AL203" s="34">
        <v>8420.7000000000007</v>
      </c>
      <c r="AM203" s="34">
        <v>34327</v>
      </c>
      <c r="AN203" s="34">
        <v>82.064274417993317</v>
      </c>
      <c r="AO203" s="34">
        <v>140863.36300000001</v>
      </c>
      <c r="AP203" s="34">
        <v>276786.08100000001</v>
      </c>
      <c r="AQ203" s="34">
        <f t="shared" si="31"/>
        <v>468804.05765150953</v>
      </c>
      <c r="AR203" s="34">
        <f t="shared" si="32"/>
        <v>921165.27044906199</v>
      </c>
      <c r="AS203" s="35">
        <v>132.47999999999999</v>
      </c>
      <c r="AT203" s="35">
        <v>105.6</v>
      </c>
      <c r="AU203" s="34">
        <v>39.725571000000002</v>
      </c>
      <c r="AV203" s="34">
        <v>39.03</v>
      </c>
      <c r="AW203" s="34">
        <v>31.5</v>
      </c>
      <c r="AX203" s="34">
        <v>131.62330633339087</v>
      </c>
      <c r="AY203" s="34">
        <v>26416.943036999997</v>
      </c>
      <c r="AZ203" s="34">
        <v>7683.5780747099998</v>
      </c>
      <c r="BA203" s="34">
        <f t="shared" si="27"/>
        <v>879.17609112416187</v>
      </c>
      <c r="BB203" s="34">
        <f t="shared" si="28"/>
        <v>255.71536146742579</v>
      </c>
      <c r="BC203" s="34">
        <v>134750.76950645162</v>
      </c>
      <c r="BD203" s="34">
        <f t="shared" si="29"/>
        <v>4484.6087847759118</v>
      </c>
      <c r="BE203" s="34">
        <v>1439888</v>
      </c>
    </row>
    <row r="204" spans="1:57" x14ac:dyDescent="0.25">
      <c r="A204" s="27">
        <v>40118</v>
      </c>
      <c r="B204" s="16">
        <v>2009</v>
      </c>
      <c r="C204" s="16">
        <v>11</v>
      </c>
      <c r="D204" s="34">
        <v>127.09219178029132</v>
      </c>
      <c r="E204" s="34"/>
      <c r="F204" s="34">
        <v>99.65</v>
      </c>
      <c r="G204" s="34"/>
      <c r="H204" s="34">
        <v>157.97687320682738</v>
      </c>
      <c r="I204" s="34">
        <v>30.296525672864981</v>
      </c>
      <c r="J204" s="34">
        <v>52.979379544142553</v>
      </c>
      <c r="K204" s="34">
        <f t="shared" si="34"/>
        <v>174.86948872026414</v>
      </c>
      <c r="L204" s="34">
        <v>9081.4</v>
      </c>
      <c r="M204" s="34">
        <v>78.400000000000006</v>
      </c>
      <c r="N204" s="34">
        <v>4872.3840026900043</v>
      </c>
      <c r="O204" s="34">
        <v>1781.9975380200026</v>
      </c>
      <c r="P204" s="34">
        <v>3651.1853661899995</v>
      </c>
      <c r="Q204" s="34">
        <v>860.23780297999974</v>
      </c>
      <c r="R204" s="34">
        <v>1216.8196576399998</v>
      </c>
      <c r="S204" s="34">
        <v>105.13245113999999</v>
      </c>
      <c r="T204" s="34">
        <v>709.00460177000014</v>
      </c>
      <c r="U204" s="34">
        <v>487.39184406999999</v>
      </c>
      <c r="V204" s="34">
        <v>263.22528377999998</v>
      </c>
      <c r="W204" s="34">
        <v>9.3737248100000006</v>
      </c>
      <c r="X204" s="34">
        <v>96.117568523611197</v>
      </c>
      <c r="Y204" s="34">
        <v>95.941763309960265</v>
      </c>
      <c r="Z204" s="34">
        <f t="shared" si="30"/>
        <v>100.18324159113372</v>
      </c>
      <c r="AA204" s="34">
        <f>N204/$X204</f>
        <v>50.691919048005332</v>
      </c>
      <c r="AB204" s="34">
        <f>O204/$X204</f>
        <v>18.539769215887482</v>
      </c>
      <c r="AC204" s="34">
        <f>P204/$Y204</f>
        <v>38.056267054359516</v>
      </c>
      <c r="AD204" s="34">
        <f>Q204/$Y204</f>
        <v>8.9662496633589956</v>
      </c>
      <c r="AE204" s="34">
        <f>R204/$Y204</f>
        <v>12.682898621623258</v>
      </c>
      <c r="AF204" s="34">
        <f t="shared" si="33"/>
        <v>5.0800801158446189</v>
      </c>
      <c r="AG204" s="34">
        <v>757</v>
      </c>
      <c r="AH204" s="34">
        <f t="shared" si="26"/>
        <v>24.986363392750523</v>
      </c>
      <c r="AI204" s="34">
        <v>4328.3379999999997</v>
      </c>
      <c r="AJ204" s="34">
        <f t="shared" si="24"/>
        <v>142.86582054775562</v>
      </c>
      <c r="AK204" s="34">
        <v>770.39400000000001</v>
      </c>
      <c r="AL204" s="34">
        <v>8644</v>
      </c>
      <c r="AM204" s="34">
        <v>31118</v>
      </c>
      <c r="AN204" s="34">
        <v>81.211257003795041</v>
      </c>
      <c r="AO204" s="34">
        <v>142165.16200000001</v>
      </c>
      <c r="AP204" s="34">
        <v>278694.43599999999</v>
      </c>
      <c r="AQ204" s="34">
        <f t="shared" si="31"/>
        <v>469245.75951403542</v>
      </c>
      <c r="AR204" s="34">
        <f t="shared" si="32"/>
        <v>919889.09556587238</v>
      </c>
      <c r="AS204" s="35">
        <v>129.62</v>
      </c>
      <c r="AT204" s="35">
        <v>101.4</v>
      </c>
      <c r="AU204" s="34">
        <v>38.594771999999999</v>
      </c>
      <c r="AV204" s="34">
        <v>40.49</v>
      </c>
      <c r="AW204" s="34">
        <v>29.6</v>
      </c>
      <c r="AX204" s="34">
        <v>134.25325179446182</v>
      </c>
      <c r="AY204" s="34">
        <v>26092.602822690002</v>
      </c>
      <c r="AZ204" s="34">
        <v>7424.1210457999996</v>
      </c>
      <c r="BA204" s="34">
        <f t="shared" si="27"/>
        <v>861.24076088565448</v>
      </c>
      <c r="BB204" s="34">
        <f t="shared" si="28"/>
        <v>245.04859487731287</v>
      </c>
      <c r="BC204" s="34">
        <v>136050.94810333336</v>
      </c>
      <c r="BD204" s="34">
        <f t="shared" si="29"/>
        <v>4490.6452169592203</v>
      </c>
      <c r="BE204" s="34">
        <v>1324910</v>
      </c>
    </row>
    <row r="205" spans="1:57" x14ac:dyDescent="0.25">
      <c r="A205" s="27">
        <v>40148</v>
      </c>
      <c r="B205" s="16">
        <v>2009</v>
      </c>
      <c r="C205" s="16">
        <v>12</v>
      </c>
      <c r="D205" s="34">
        <v>126.28656380555832</v>
      </c>
      <c r="E205" s="34"/>
      <c r="F205" s="34">
        <v>104.02</v>
      </c>
      <c r="G205" s="34"/>
      <c r="H205" s="34">
        <v>146.89068276666868</v>
      </c>
      <c r="I205" s="34">
        <v>30.578519360223115</v>
      </c>
      <c r="J205" s="34">
        <v>53.683900186764262</v>
      </c>
      <c r="K205" s="34">
        <f t="shared" si="34"/>
        <v>175.56082279313003</v>
      </c>
      <c r="L205" s="34">
        <v>9541.4</v>
      </c>
      <c r="M205" s="34">
        <v>79.8</v>
      </c>
      <c r="N205" s="34">
        <v>4794.4849750999983</v>
      </c>
      <c r="O205" s="34">
        <v>1666.1340809699996</v>
      </c>
      <c r="P205" s="34">
        <v>3601.5828810599996</v>
      </c>
      <c r="Q205" s="34">
        <v>818.38848332000009</v>
      </c>
      <c r="R205" s="34">
        <v>1160.4206005399999</v>
      </c>
      <c r="S205" s="34">
        <v>155.34582743999999</v>
      </c>
      <c r="T205" s="34">
        <v>686.04318655999998</v>
      </c>
      <c r="U205" s="34">
        <v>444.72168924999994</v>
      </c>
      <c r="V205" s="34">
        <v>324.89535946000012</v>
      </c>
      <c r="W205" s="34">
        <v>11.76773449</v>
      </c>
      <c r="X205" s="34">
        <v>97.276114422261173</v>
      </c>
      <c r="Y205" s="34">
        <v>98.822560559112091</v>
      </c>
      <c r="Z205" s="34">
        <f t="shared" si="30"/>
        <v>98.435128448300134</v>
      </c>
      <c r="AA205" s="34">
        <f>N205/$X205</f>
        <v>49.287381630888859</v>
      </c>
      <c r="AB205" s="34">
        <f>O205/$X205</f>
        <v>17.127884793357996</v>
      </c>
      <c r="AC205" s="34">
        <f>P205/$Y205</f>
        <v>36.44494597876426</v>
      </c>
      <c r="AD205" s="34">
        <f>Q205/$Y205</f>
        <v>8.2813932232657503</v>
      </c>
      <c r="AE205" s="34">
        <f>R205/$Y205</f>
        <v>11.742466436557047</v>
      </c>
      <c r="AF205" s="34">
        <f t="shared" si="33"/>
        <v>4.5002040701422974</v>
      </c>
      <c r="AG205" s="34">
        <v>1123.3</v>
      </c>
      <c r="AH205" s="34">
        <f t="shared" si="26"/>
        <v>36.734937580437638</v>
      </c>
      <c r="AI205" s="34">
        <v>5536.8209999999999</v>
      </c>
      <c r="AJ205" s="34">
        <f t="shared" si="24"/>
        <v>181.06896984692986</v>
      </c>
      <c r="AK205" s="34">
        <v>731.44899999999996</v>
      </c>
      <c r="AL205" s="34">
        <v>9023.6</v>
      </c>
      <c r="AM205" s="34">
        <v>33312</v>
      </c>
      <c r="AN205" s="34">
        <v>77.725965887289632</v>
      </c>
      <c r="AO205" s="34">
        <v>163459.24</v>
      </c>
      <c r="AP205" s="34">
        <v>296944.63399999996</v>
      </c>
      <c r="AQ205" s="34">
        <f t="shared" si="31"/>
        <v>534555.77124061028</v>
      </c>
      <c r="AR205" s="34">
        <f t="shared" si="32"/>
        <v>971088.9873440665</v>
      </c>
      <c r="AS205" s="35">
        <v>129.22999999999999</v>
      </c>
      <c r="AT205" s="35">
        <v>94.1</v>
      </c>
      <c r="AU205" s="34">
        <v>41.730277999999998</v>
      </c>
      <c r="AV205" s="34">
        <v>40.22</v>
      </c>
      <c r="AW205" s="34">
        <v>33</v>
      </c>
      <c r="AX205" s="34">
        <v>138.89858436053368</v>
      </c>
      <c r="AY205" s="34">
        <v>28161.535016870002</v>
      </c>
      <c r="AZ205" s="34">
        <v>7977.9154092400004</v>
      </c>
      <c r="BA205" s="34">
        <f t="shared" si="27"/>
        <v>920.95809758214932</v>
      </c>
      <c r="BB205" s="34">
        <f t="shared" si="28"/>
        <v>260.899336402068</v>
      </c>
      <c r="BC205" s="34">
        <v>139049.37251612902</v>
      </c>
      <c r="BD205" s="34">
        <f t="shared" si="29"/>
        <v>4547.2892548553555</v>
      </c>
      <c r="BE205" s="34">
        <v>1308602</v>
      </c>
    </row>
    <row r="206" spans="1:57" x14ac:dyDescent="0.25">
      <c r="A206" s="27">
        <v>40179</v>
      </c>
      <c r="B206" s="16">
        <v>2010</v>
      </c>
      <c r="C206" s="16">
        <v>1</v>
      </c>
      <c r="D206" s="34">
        <v>121.50567852923163</v>
      </c>
      <c r="E206" s="34"/>
      <c r="F206" s="34">
        <v>85.17</v>
      </c>
      <c r="G206" s="34"/>
      <c r="H206" s="34">
        <v>150.35808271954465</v>
      </c>
      <c r="I206" s="34">
        <v>30.896104483849758</v>
      </c>
      <c r="J206" s="34">
        <v>54.472906028399564</v>
      </c>
      <c r="K206" s="34">
        <f t="shared" si="34"/>
        <v>176.30994890269758</v>
      </c>
      <c r="L206" s="34">
        <v>10189.4</v>
      </c>
      <c r="M206" s="34">
        <v>66.599999999999994</v>
      </c>
      <c r="N206" s="34">
        <v>4408.1579867</v>
      </c>
      <c r="O206" s="34">
        <v>1456.8871012799998</v>
      </c>
      <c r="P206" s="34">
        <v>3209.1928459700007</v>
      </c>
      <c r="Q206" s="34">
        <v>663.54471429999978</v>
      </c>
      <c r="R206" s="34">
        <v>1091.1081244800007</v>
      </c>
      <c r="S206" s="34">
        <v>144.37967006</v>
      </c>
      <c r="T206" s="34">
        <v>601.89409501000011</v>
      </c>
      <c r="U206" s="34">
        <v>444.13714490000012</v>
      </c>
      <c r="V206" s="34">
        <v>250.12377699000004</v>
      </c>
      <c r="W206" s="34">
        <v>14.005320230000001</v>
      </c>
      <c r="X206" s="34">
        <v>97.347802965459749</v>
      </c>
      <c r="Y206" s="34">
        <v>100.71796434270367</v>
      </c>
      <c r="Z206" s="34">
        <f t="shared" si="30"/>
        <v>96.653862695460575</v>
      </c>
      <c r="AA206" s="34">
        <f>N206/$X206</f>
        <v>45.28256265078803</v>
      </c>
      <c r="AB206" s="34">
        <f>O206/$X206</f>
        <v>14.965793339957781</v>
      </c>
      <c r="AC206" s="34">
        <f>P206/$Y206</f>
        <v>31.863162315814666</v>
      </c>
      <c r="AD206" s="34">
        <f>Q206/$Y206</f>
        <v>6.5881465995700408</v>
      </c>
      <c r="AE206" s="34">
        <f>R206/$Y206</f>
        <v>10.833301999307576</v>
      </c>
      <c r="AF206" s="34">
        <f t="shared" si="33"/>
        <v>4.4097112942908172</v>
      </c>
      <c r="AG206" s="34">
        <v>699.5</v>
      </c>
      <c r="AH206" s="34">
        <f t="shared" si="26"/>
        <v>22.640394693306654</v>
      </c>
      <c r="AI206" s="34">
        <v>4669.6000000000004</v>
      </c>
      <c r="AJ206" s="34">
        <f t="shared" si="24"/>
        <v>151.13879493904898</v>
      </c>
      <c r="AK206" s="34">
        <v>741.91399999999999</v>
      </c>
      <c r="AL206" s="34">
        <v>9740</v>
      </c>
      <c r="AM206" s="34">
        <v>40376</v>
      </c>
      <c r="AN206" s="34">
        <v>76.347897887332621</v>
      </c>
      <c r="AO206" s="34">
        <v>161013.658</v>
      </c>
      <c r="AP206" s="34">
        <v>299025.87399999995</v>
      </c>
      <c r="AQ206" s="34">
        <f t="shared" si="31"/>
        <v>521145.49937571021</v>
      </c>
      <c r="AR206" s="34">
        <f t="shared" si="32"/>
        <v>967843.28961700981</v>
      </c>
      <c r="AS206" s="35">
        <v>125.81</v>
      </c>
      <c r="AT206" s="35">
        <v>91.2</v>
      </c>
      <c r="AU206" s="34">
        <v>45.703125</v>
      </c>
      <c r="AV206" s="34">
        <v>45.559370574094423</v>
      </c>
      <c r="AW206" s="34">
        <v>30.7</v>
      </c>
      <c r="AX206" s="34">
        <v>138.83560342203992</v>
      </c>
      <c r="AY206" s="34">
        <v>29025.655868589998</v>
      </c>
      <c r="AZ206" s="34">
        <v>8255.3214771900002</v>
      </c>
      <c r="BA206" s="34">
        <f t="shared" si="27"/>
        <v>939.46005017436767</v>
      </c>
      <c r="BB206" s="34">
        <f t="shared" si="28"/>
        <v>267.1961923712837</v>
      </c>
      <c r="BC206" s="34">
        <v>140695.6032935484</v>
      </c>
      <c r="BD206" s="34">
        <f t="shared" si="29"/>
        <v>4553.8298644443621</v>
      </c>
      <c r="BE206" s="34">
        <v>1133636</v>
      </c>
    </row>
    <row r="207" spans="1:57" x14ac:dyDescent="0.25">
      <c r="A207" s="27">
        <v>40210</v>
      </c>
      <c r="B207" s="16">
        <v>2010</v>
      </c>
      <c r="C207" s="16">
        <v>2</v>
      </c>
      <c r="D207" s="34">
        <v>119.82280209203972</v>
      </c>
      <c r="E207" s="34"/>
      <c r="F207" s="34">
        <v>89.93</v>
      </c>
      <c r="G207" s="34"/>
      <c r="H207" s="34">
        <v>148.34439090893471</v>
      </c>
      <c r="I207" s="34">
        <v>31.279396874433623</v>
      </c>
      <c r="J207" s="34">
        <v>55.293414825599235</v>
      </c>
      <c r="K207" s="34">
        <f t="shared" si="34"/>
        <v>176.77263742509561</v>
      </c>
      <c r="L207" s="34">
        <v>9287.7000000000007</v>
      </c>
      <c r="M207" s="34">
        <v>76.900000000000006</v>
      </c>
      <c r="N207" s="34">
        <v>3958.948565239999</v>
      </c>
      <c r="O207" s="34">
        <v>1363.4469045500007</v>
      </c>
      <c r="P207" s="34">
        <v>3455.0710790100006</v>
      </c>
      <c r="Q207" s="34">
        <v>804.51015018000044</v>
      </c>
      <c r="R207" s="34">
        <v>1129.0170061300005</v>
      </c>
      <c r="S207" s="34">
        <v>146.92634044000002</v>
      </c>
      <c r="T207" s="34">
        <v>617.47645980999982</v>
      </c>
      <c r="U207" s="34">
        <v>425.15399681999997</v>
      </c>
      <c r="V207" s="34">
        <v>321.91409565999982</v>
      </c>
      <c r="W207" s="34">
        <v>10.073029969999997</v>
      </c>
      <c r="X207" s="34">
        <v>95.330772018100475</v>
      </c>
      <c r="Y207" s="34">
        <v>100.05683690596459</v>
      </c>
      <c r="Z207" s="34">
        <f t="shared" si="30"/>
        <v>95.27661973533526</v>
      </c>
      <c r="AA207" s="34">
        <f>N207/$X207</f>
        <v>41.528548247656197</v>
      </c>
      <c r="AB207" s="34">
        <f>O207/$X207</f>
        <v>14.302274865571452</v>
      </c>
      <c r="AC207" s="34">
        <f>P207/$Y207</f>
        <v>34.531084390136634</v>
      </c>
      <c r="AD207" s="34">
        <f>Q207/$Y207</f>
        <v>8.0405315124652113</v>
      </c>
      <c r="AE207" s="34">
        <f>R207/$Y207</f>
        <v>11.283756723102023</v>
      </c>
      <c r="AF207" s="34">
        <f t="shared" si="33"/>
        <v>4.2491248970779294</v>
      </c>
      <c r="AG207" s="34">
        <v>666.7</v>
      </c>
      <c r="AH207" s="34">
        <f t="shared" si="26"/>
        <v>21.314349591725367</v>
      </c>
      <c r="AI207" s="34">
        <v>4481</v>
      </c>
      <c r="AJ207" s="34">
        <f t="shared" si="24"/>
        <v>143.25723791888612</v>
      </c>
      <c r="AK207" s="34">
        <v>690.09400000000005</v>
      </c>
      <c r="AL207" s="34">
        <v>8773.9</v>
      </c>
      <c r="AM207" s="34">
        <v>37590</v>
      </c>
      <c r="AN207" s="34">
        <v>73.233985718959687</v>
      </c>
      <c r="AO207" s="34">
        <v>158622.283</v>
      </c>
      <c r="AP207" s="34">
        <v>300063.19399999996</v>
      </c>
      <c r="AQ207" s="34">
        <f t="shared" si="31"/>
        <v>507114.26322177821</v>
      </c>
      <c r="AR207" s="34">
        <f t="shared" si="32"/>
        <v>959299.80748848198</v>
      </c>
      <c r="AS207" s="35">
        <v>127.61</v>
      </c>
      <c r="AT207" s="35">
        <v>89</v>
      </c>
      <c r="AU207" s="34">
        <v>46.200001</v>
      </c>
      <c r="AV207" s="34">
        <v>43.539497367567137</v>
      </c>
      <c r="AW207" s="34">
        <v>31.1</v>
      </c>
      <c r="AX207" s="34">
        <v>140.84700470981849</v>
      </c>
      <c r="AY207" s="34">
        <v>27377.334632550002</v>
      </c>
      <c r="AZ207" s="34">
        <v>8239.5666124500003</v>
      </c>
      <c r="BA207" s="34">
        <f t="shared" si="27"/>
        <v>875.25135930376609</v>
      </c>
      <c r="BB207" s="34">
        <f t="shared" si="28"/>
        <v>263.41833397640261</v>
      </c>
      <c r="BC207" s="34">
        <v>141184.17611428571</v>
      </c>
      <c r="BD207" s="34">
        <f t="shared" si="29"/>
        <v>4513.6476473970424</v>
      </c>
      <c r="BE207" s="34">
        <v>967760</v>
      </c>
    </row>
    <row r="208" spans="1:57" x14ac:dyDescent="0.25">
      <c r="A208" s="27">
        <v>40238</v>
      </c>
      <c r="B208" s="16">
        <v>2010</v>
      </c>
      <c r="C208" s="16">
        <v>3</v>
      </c>
      <c r="D208" s="34">
        <v>136.89550162046118</v>
      </c>
      <c r="E208" s="34"/>
      <c r="F208" s="34">
        <v>98.23</v>
      </c>
      <c r="G208" s="34"/>
      <c r="H208" s="34">
        <v>170.30825339212817</v>
      </c>
      <c r="I208" s="34">
        <v>31.63804903990853</v>
      </c>
      <c r="J208" s="34">
        <v>56.539213522918118</v>
      </c>
      <c r="K208" s="34">
        <f t="shared" si="34"/>
        <v>178.70638436522754</v>
      </c>
      <c r="L208" s="34">
        <v>10056.700000000001</v>
      </c>
      <c r="M208" s="34">
        <v>75.3</v>
      </c>
      <c r="N208" s="34">
        <v>4687.49526522</v>
      </c>
      <c r="O208" s="34">
        <v>1206.4982217599986</v>
      </c>
      <c r="P208" s="34">
        <v>4402.8540807500003</v>
      </c>
      <c r="Q208" s="34">
        <v>1000.1776553900002</v>
      </c>
      <c r="R208" s="34">
        <v>1422.3477159999998</v>
      </c>
      <c r="S208" s="34">
        <v>243.01275285</v>
      </c>
      <c r="T208" s="34">
        <v>850.57730861000005</v>
      </c>
      <c r="U208" s="34">
        <v>523.00804404000019</v>
      </c>
      <c r="V208" s="34">
        <v>347.33596339000013</v>
      </c>
      <c r="W208" s="34">
        <v>16.394640470000002</v>
      </c>
      <c r="X208" s="34">
        <v>95.212204398649817</v>
      </c>
      <c r="Y208" s="34">
        <v>99.562618822481852</v>
      </c>
      <c r="Z208" s="34">
        <f t="shared" si="30"/>
        <v>95.630474092300901</v>
      </c>
      <c r="AA208" s="34">
        <f>N208/$X208</f>
        <v>49.232084214683638</v>
      </c>
      <c r="AB208" s="34">
        <f>O208/$X208</f>
        <v>12.671676171979353</v>
      </c>
      <c r="AC208" s="34">
        <f>P208/$Y208</f>
        <v>44.221959333956455</v>
      </c>
      <c r="AD208" s="34">
        <f>Q208/$Y208</f>
        <v>10.045714618789777</v>
      </c>
      <c r="AE208" s="34">
        <f>R208/$Y208</f>
        <v>14.28596126560328</v>
      </c>
      <c r="AF208" s="34">
        <f t="shared" si="33"/>
        <v>5.2530563199880573</v>
      </c>
      <c r="AG208" s="34">
        <v>819.9</v>
      </c>
      <c r="AH208" s="34">
        <f t="shared" si="26"/>
        <v>25.914998708225355</v>
      </c>
      <c r="AI208" s="34">
        <v>4946.7</v>
      </c>
      <c r="AJ208" s="34">
        <f t="shared" si="24"/>
        <v>156.35287731428022</v>
      </c>
      <c r="AK208" s="34">
        <v>869.22699999999998</v>
      </c>
      <c r="AL208" s="34">
        <v>9518.9</v>
      </c>
      <c r="AM208" s="34">
        <v>41914</v>
      </c>
      <c r="AN208" s="34">
        <v>71.661019370501492</v>
      </c>
      <c r="AO208" s="34">
        <v>153553.579</v>
      </c>
      <c r="AP208" s="34">
        <v>302640.2</v>
      </c>
      <c r="AQ208" s="34">
        <f t="shared" si="31"/>
        <v>485344.65196101717</v>
      </c>
      <c r="AR208" s="34">
        <f t="shared" si="32"/>
        <v>956570.36127052852</v>
      </c>
      <c r="AS208" s="35">
        <v>143.44</v>
      </c>
      <c r="AT208" s="35">
        <v>105.1</v>
      </c>
      <c r="AU208" s="34">
        <v>42.430278999999999</v>
      </c>
      <c r="AV208" s="34">
        <v>41.382629205745445</v>
      </c>
      <c r="AW208" s="34">
        <v>31.8</v>
      </c>
      <c r="AX208" s="34">
        <v>144.43895863599099</v>
      </c>
      <c r="AY208" s="34">
        <v>28508.720526999998</v>
      </c>
      <c r="AZ208" s="34">
        <v>8574.2609700899993</v>
      </c>
      <c r="BA208" s="34">
        <f t="shared" si="27"/>
        <v>901.08971292884814</v>
      </c>
      <c r="BB208" s="34">
        <f t="shared" si="28"/>
        <v>271.01105252331922</v>
      </c>
      <c r="BC208" s="34">
        <v>143390.51744516127</v>
      </c>
      <c r="BD208" s="34">
        <f t="shared" si="29"/>
        <v>4532.2174342762773</v>
      </c>
      <c r="BE208" s="34">
        <v>1105605</v>
      </c>
    </row>
    <row r="209" spans="1:57" x14ac:dyDescent="0.25">
      <c r="A209" s="27">
        <v>40269</v>
      </c>
      <c r="B209" s="16">
        <v>2010</v>
      </c>
      <c r="C209" s="16">
        <v>4</v>
      </c>
      <c r="D209" s="34">
        <v>145.77413149301782</v>
      </c>
      <c r="E209" s="34"/>
      <c r="F209" s="34">
        <v>101.29</v>
      </c>
      <c r="G209" s="34"/>
      <c r="H209" s="34">
        <v>165.22057117033651</v>
      </c>
      <c r="I209" s="34">
        <v>31.900878107737469</v>
      </c>
      <c r="J209" s="34">
        <v>57.764964884877841</v>
      </c>
      <c r="K209" s="34">
        <f t="shared" si="34"/>
        <v>181.07641015332149</v>
      </c>
      <c r="L209" s="34">
        <v>9031.1</v>
      </c>
      <c r="M209" s="34">
        <v>79.5</v>
      </c>
      <c r="N209" s="34">
        <v>6208.0217815899987</v>
      </c>
      <c r="O209" s="34">
        <v>1935.1281429899989</v>
      </c>
      <c r="P209" s="34">
        <v>4101.0054452900004</v>
      </c>
      <c r="Q209" s="34">
        <v>831.14888972999984</v>
      </c>
      <c r="R209" s="34">
        <v>1340.80384119</v>
      </c>
      <c r="S209" s="34">
        <v>268.35527235000006</v>
      </c>
      <c r="T209" s="34">
        <v>869.63502071000005</v>
      </c>
      <c r="U209" s="34">
        <v>476.53622882000002</v>
      </c>
      <c r="V209" s="34">
        <v>299.98967243000004</v>
      </c>
      <c r="W209" s="34">
        <v>14.536520060000003</v>
      </c>
      <c r="X209" s="34">
        <v>97.081599663996059</v>
      </c>
      <c r="Y209" s="34">
        <v>100.92123467370799</v>
      </c>
      <c r="Z209" s="34">
        <f t="shared" si="30"/>
        <v>96.195414154289736</v>
      </c>
      <c r="AA209" s="34">
        <f>N209/$X209</f>
        <v>63.946430663238466</v>
      </c>
      <c r="AB209" s="34">
        <f>O209/$X209</f>
        <v>19.933006354320156</v>
      </c>
      <c r="AC209" s="34">
        <f>P209/$Y209</f>
        <v>40.635704255393883</v>
      </c>
      <c r="AD209" s="34">
        <f>Q209/$Y209</f>
        <v>8.2356195147355926</v>
      </c>
      <c r="AE209" s="34">
        <f>R209/$Y209</f>
        <v>13.285646430357302</v>
      </c>
      <c r="AF209" s="34">
        <f t="shared" si="33"/>
        <v>4.7218628503773878</v>
      </c>
      <c r="AG209" s="34">
        <v>883</v>
      </c>
      <c r="AH209" s="34">
        <f t="shared" si="26"/>
        <v>27.679488853500583</v>
      </c>
      <c r="AI209" s="34">
        <v>4938.8999999999996</v>
      </c>
      <c r="AJ209" s="34">
        <f t="shared" si="24"/>
        <v>154.82018969258664</v>
      </c>
      <c r="AK209" s="34">
        <v>817.15</v>
      </c>
      <c r="AL209" s="34">
        <v>8434.1</v>
      </c>
      <c r="AM209" s="34">
        <v>37056</v>
      </c>
      <c r="AN209" s="34">
        <v>71.322608444176808</v>
      </c>
      <c r="AO209" s="34">
        <v>155721.86499999999</v>
      </c>
      <c r="AP209" s="34">
        <v>311042.50799999997</v>
      </c>
      <c r="AQ209" s="34">
        <f t="shared" si="31"/>
        <v>488142.8795598892</v>
      </c>
      <c r="AR209" s="34">
        <f t="shared" si="32"/>
        <v>975028.04452444671</v>
      </c>
      <c r="AS209" s="35">
        <v>136.87</v>
      </c>
      <c r="AT209" s="35">
        <v>99.3</v>
      </c>
      <c r="AU209" s="34">
        <v>45.066665999999998</v>
      </c>
      <c r="AV209" s="34">
        <v>43.475298381010191</v>
      </c>
      <c r="AW209" s="34">
        <v>32.4</v>
      </c>
      <c r="AX209" s="34">
        <v>145.23640446032235</v>
      </c>
      <c r="AY209" s="34">
        <v>30127.77439115</v>
      </c>
      <c r="AZ209" s="34">
        <v>8835.4716975499996</v>
      </c>
      <c r="BA209" s="34">
        <f t="shared" si="27"/>
        <v>944.41834138235185</v>
      </c>
      <c r="BB209" s="34">
        <f t="shared" si="28"/>
        <v>276.96641038250857</v>
      </c>
      <c r="BC209" s="34">
        <v>148078.41384333334</v>
      </c>
      <c r="BD209" s="34">
        <f t="shared" si="29"/>
        <v>4641.8287717107487</v>
      </c>
      <c r="BE209" s="34">
        <v>974771</v>
      </c>
    </row>
    <row r="210" spans="1:57" x14ac:dyDescent="0.25">
      <c r="A210" s="27">
        <v>40299</v>
      </c>
      <c r="B210" s="16">
        <v>2010</v>
      </c>
      <c r="C210" s="16">
        <v>5</v>
      </c>
      <c r="D210" s="34">
        <v>158.11063153043881</v>
      </c>
      <c r="E210" s="34"/>
      <c r="F210" s="34">
        <v>101.3</v>
      </c>
      <c r="G210" s="34"/>
      <c r="H210" s="34">
        <v>165.83095405576449</v>
      </c>
      <c r="I210" s="34">
        <v>32.13906695045744</v>
      </c>
      <c r="J210" s="34">
        <v>59.016491392299343</v>
      </c>
      <c r="K210" s="34">
        <f t="shared" si="34"/>
        <v>183.62851505077484</v>
      </c>
      <c r="L210" s="34">
        <v>9439.5</v>
      </c>
      <c r="M210" s="34">
        <v>76.7</v>
      </c>
      <c r="N210" s="34">
        <v>6502.8226676499989</v>
      </c>
      <c r="O210" s="34">
        <v>2032.4217885199985</v>
      </c>
      <c r="P210" s="34">
        <v>4575.3783136599995</v>
      </c>
      <c r="Q210" s="34">
        <v>835.91051994999998</v>
      </c>
      <c r="R210" s="34">
        <v>1362.6532537700004</v>
      </c>
      <c r="S210" s="34">
        <v>587.34497365000004</v>
      </c>
      <c r="T210" s="34">
        <v>959.50667414999953</v>
      </c>
      <c r="U210" s="34">
        <v>481.16980150000001</v>
      </c>
      <c r="V210" s="34">
        <v>337.16456334999992</v>
      </c>
      <c r="W210" s="34">
        <v>11.628527290000001</v>
      </c>
      <c r="X210" s="34">
        <v>96.172240858486418</v>
      </c>
      <c r="Y210" s="34">
        <v>100.27792061818425</v>
      </c>
      <c r="Z210" s="34">
        <f t="shared" si="30"/>
        <v>95.905699146544407</v>
      </c>
      <c r="AA210" s="34">
        <f>N210/$X210</f>
        <v>67.616420389108342</v>
      </c>
      <c r="AB210" s="34">
        <f>O210/$X210</f>
        <v>21.133143726063587</v>
      </c>
      <c r="AC210" s="34">
        <f>P210/$Y210</f>
        <v>45.626976361836398</v>
      </c>
      <c r="AD210" s="34">
        <f>Q210/$Y210</f>
        <v>8.3359379093309318</v>
      </c>
      <c r="AE210" s="34">
        <f>R210/$Y210</f>
        <v>13.588766553690373</v>
      </c>
      <c r="AF210" s="34">
        <f t="shared" si="33"/>
        <v>4.7983623766201768</v>
      </c>
      <c r="AG210" s="34">
        <v>1005.6</v>
      </c>
      <c r="AH210" s="34">
        <f t="shared" si="26"/>
        <v>31.289022844071308</v>
      </c>
      <c r="AI210" s="34">
        <v>5215.3999999999996</v>
      </c>
      <c r="AJ210" s="34">
        <f t="shared" si="24"/>
        <v>162.27602400653291</v>
      </c>
      <c r="AK210" s="34">
        <v>768.72</v>
      </c>
      <c r="AL210" s="34">
        <v>8866.4</v>
      </c>
      <c r="AM210" s="34">
        <v>39280</v>
      </c>
      <c r="AN210" s="34">
        <v>68.906611616879204</v>
      </c>
      <c r="AO210" s="34">
        <v>158257.55800000002</v>
      </c>
      <c r="AP210" s="34">
        <v>321207.19200000004</v>
      </c>
      <c r="AQ210" s="34">
        <f t="shared" si="31"/>
        <v>492414.91124790575</v>
      </c>
      <c r="AR210" s="34">
        <f t="shared" si="32"/>
        <v>999429.11377963389</v>
      </c>
      <c r="AS210" s="35">
        <v>136.52000000000001</v>
      </c>
      <c r="AT210" s="35">
        <v>104.3</v>
      </c>
      <c r="AU210" s="34">
        <v>49.839126999999998</v>
      </c>
      <c r="AV210" s="34">
        <v>48.606521999999998</v>
      </c>
      <c r="AW210" s="34">
        <v>30.2</v>
      </c>
      <c r="AX210" s="34">
        <v>143.71377690794515</v>
      </c>
      <c r="AY210" s="34">
        <v>39344.72836488</v>
      </c>
      <c r="AZ210" s="34">
        <v>8953.2362382200008</v>
      </c>
      <c r="BA210" s="34">
        <f t="shared" si="27"/>
        <v>1224.2025702093383</v>
      </c>
      <c r="BB210" s="34">
        <f t="shared" si="28"/>
        <v>278.57797651753447</v>
      </c>
      <c r="BC210" s="34">
        <v>152977.70905161288</v>
      </c>
      <c r="BD210" s="34">
        <f t="shared" si="29"/>
        <v>4759.8677736173522</v>
      </c>
      <c r="BE210" s="34">
        <v>933997</v>
      </c>
    </row>
    <row r="211" spans="1:57" x14ac:dyDescent="0.25">
      <c r="A211" s="27">
        <v>40330</v>
      </c>
      <c r="B211" s="16">
        <v>2010</v>
      </c>
      <c r="C211" s="16">
        <v>6</v>
      </c>
      <c r="D211" s="34">
        <v>149.86155200805445</v>
      </c>
      <c r="E211" s="34"/>
      <c r="F211" s="34">
        <v>96.37</v>
      </c>
      <c r="G211" s="34"/>
      <c r="H211" s="34">
        <v>160.76586982013447</v>
      </c>
      <c r="I211" s="34">
        <v>32.374517990387538</v>
      </c>
      <c r="J211" s="34">
        <v>60.429828535119732</v>
      </c>
      <c r="K211" s="34">
        <f t="shared" si="34"/>
        <v>186.65862006984079</v>
      </c>
      <c r="L211" s="34">
        <v>9873.7999999999993</v>
      </c>
      <c r="M211" s="34">
        <v>75</v>
      </c>
      <c r="N211" s="34">
        <v>6369.2628424100021</v>
      </c>
      <c r="O211" s="34">
        <v>2022.8632518700015</v>
      </c>
      <c r="P211" s="34">
        <v>5151.0250174900002</v>
      </c>
      <c r="Q211" s="34">
        <v>981.81134368999994</v>
      </c>
      <c r="R211" s="34">
        <v>1497.6101966899998</v>
      </c>
      <c r="S211" s="34">
        <v>813.91476425000008</v>
      </c>
      <c r="T211" s="34">
        <v>956.17152446000034</v>
      </c>
      <c r="U211" s="34">
        <v>516.99217016</v>
      </c>
      <c r="V211" s="34">
        <v>375.08702026999993</v>
      </c>
      <c r="W211" s="34">
        <v>9.4379979699999996</v>
      </c>
      <c r="X211" s="34">
        <v>95.248741101363748</v>
      </c>
      <c r="Y211" s="34">
        <v>99.729057640475702</v>
      </c>
      <c r="Z211" s="34">
        <f t="shared" si="30"/>
        <v>95.507511406290888</v>
      </c>
      <c r="AA211" s="34">
        <f>N211/$X211</f>
        <v>66.869785036127979</v>
      </c>
      <c r="AB211" s="34">
        <f>O211/$X211</f>
        <v>21.237690162406132</v>
      </c>
      <c r="AC211" s="34">
        <f>P211/$Y211</f>
        <v>51.650192424955016</v>
      </c>
      <c r="AD211" s="34">
        <f>Q211/$Y211</f>
        <v>9.8447871354549452</v>
      </c>
      <c r="AE211" s="34">
        <f>R211/$Y211</f>
        <v>15.016788808823405</v>
      </c>
      <c r="AF211" s="34">
        <f t="shared" si="33"/>
        <v>5.1839672648242825</v>
      </c>
      <c r="AG211" s="34">
        <v>1014.4</v>
      </c>
      <c r="AH211" s="34">
        <f t="shared" si="26"/>
        <v>31.333285033037093</v>
      </c>
      <c r="AI211" s="34">
        <v>5171.3</v>
      </c>
      <c r="AJ211" s="34">
        <f t="shared" si="24"/>
        <v>159.73365229824992</v>
      </c>
      <c r="AK211" s="34">
        <v>799.98400000000004</v>
      </c>
      <c r="AL211" s="34">
        <v>9367</v>
      </c>
      <c r="AM211" s="34">
        <v>44600</v>
      </c>
      <c r="AN211" s="34">
        <v>68.009986809579914</v>
      </c>
      <c r="AO211" s="34">
        <v>165720.34700000001</v>
      </c>
      <c r="AP211" s="34">
        <v>334215.23800000001</v>
      </c>
      <c r="AQ211" s="34">
        <f t="shared" si="31"/>
        <v>511885.14080489095</v>
      </c>
      <c r="AR211" s="34">
        <f t="shared" si="32"/>
        <v>1032340.4292821699</v>
      </c>
      <c r="AS211" s="35">
        <v>136.09</v>
      </c>
      <c r="AT211" s="35">
        <v>102.5</v>
      </c>
      <c r="AU211" s="34">
        <v>50.872093</v>
      </c>
      <c r="AV211" s="34">
        <v>47.630679999999998</v>
      </c>
      <c r="AW211" s="34">
        <v>32.5</v>
      </c>
      <c r="AX211" s="34">
        <v>144.42996230599272</v>
      </c>
      <c r="AY211" s="34">
        <v>37295.329370549996</v>
      </c>
      <c r="AZ211" s="34">
        <v>9938.0153523099998</v>
      </c>
      <c r="BA211" s="34">
        <f t="shared" si="27"/>
        <v>1151.9964368774083</v>
      </c>
      <c r="BB211" s="34">
        <f t="shared" si="28"/>
        <v>306.97029544225927</v>
      </c>
      <c r="BC211" s="34">
        <v>156459.69947333337</v>
      </c>
      <c r="BD211" s="34">
        <f t="shared" si="29"/>
        <v>4832.803982434225</v>
      </c>
      <c r="BE211" s="34">
        <v>951394</v>
      </c>
    </row>
    <row r="212" spans="1:57" x14ac:dyDescent="0.25">
      <c r="A212" s="27">
        <v>40360</v>
      </c>
      <c r="B212" s="16">
        <v>2010</v>
      </c>
      <c r="C212" s="16">
        <v>7</v>
      </c>
      <c r="D212" s="34">
        <v>139.50568662872732</v>
      </c>
      <c r="E212" s="34"/>
      <c r="F212" s="34">
        <v>98.94</v>
      </c>
      <c r="G212" s="34"/>
      <c r="H212" s="34">
        <v>160.99231338533403</v>
      </c>
      <c r="I212" s="34">
        <v>32.634609255426597</v>
      </c>
      <c r="J212" s="34">
        <v>62.829780968115649</v>
      </c>
      <c r="K212" s="34">
        <f t="shared" si="34"/>
        <v>192.52499846514354</v>
      </c>
      <c r="L212" s="34">
        <v>10606</v>
      </c>
      <c r="M212" s="34">
        <v>75.2</v>
      </c>
      <c r="N212" s="34">
        <v>5983.8040996499994</v>
      </c>
      <c r="O212" s="34">
        <v>2072.2273296199983</v>
      </c>
      <c r="P212" s="34">
        <v>5290.5047000199993</v>
      </c>
      <c r="Q212" s="34">
        <v>922.46519528000033</v>
      </c>
      <c r="R212" s="34">
        <v>1593.3816870699995</v>
      </c>
      <c r="S212" s="34">
        <v>815.68825462999962</v>
      </c>
      <c r="T212" s="34">
        <v>1013.2750059900003</v>
      </c>
      <c r="U212" s="34">
        <v>536.60648793999985</v>
      </c>
      <c r="V212" s="34">
        <v>398.00918260999998</v>
      </c>
      <c r="W212" s="34">
        <v>11.078886499999998</v>
      </c>
      <c r="X212" s="34">
        <v>96.983706463882839</v>
      </c>
      <c r="Y212" s="34">
        <v>98.921583836506457</v>
      </c>
      <c r="Z212" s="34">
        <f t="shared" si="30"/>
        <v>98.040996416084013</v>
      </c>
      <c r="AA212" s="34">
        <f>N212/$X212</f>
        <v>61.699065934115382</v>
      </c>
      <c r="AB212" s="34">
        <f>O212/$X212</f>
        <v>21.366757419110446</v>
      </c>
      <c r="AC212" s="34">
        <f>P212/$Y212</f>
        <v>53.48180341273072</v>
      </c>
      <c r="AD212" s="34">
        <f>Q212/$Y212</f>
        <v>9.3252165958504367</v>
      </c>
      <c r="AE212" s="34">
        <f>R212/$Y212</f>
        <v>16.107523002295189</v>
      </c>
      <c r="AF212" s="34">
        <f t="shared" si="33"/>
        <v>5.4245642571481776</v>
      </c>
      <c r="AG212" s="34">
        <v>1088.4000000000001</v>
      </c>
      <c r="AH212" s="34">
        <f t="shared" si="26"/>
        <v>33.351096422857189</v>
      </c>
      <c r="AI212" s="34">
        <v>5511.2</v>
      </c>
      <c r="AJ212" s="34">
        <f t="shared" si="24"/>
        <v>168.87593036167817</v>
      </c>
      <c r="AK212" s="34">
        <v>832.92200000000003</v>
      </c>
      <c r="AL212" s="34">
        <v>10081.1</v>
      </c>
      <c r="AM212" s="34">
        <v>40750</v>
      </c>
      <c r="AN212" s="34">
        <v>68.400696050223857</v>
      </c>
      <c r="AO212" s="34">
        <v>170153.51500000001</v>
      </c>
      <c r="AP212" s="34">
        <v>345183.81300000002</v>
      </c>
      <c r="AQ212" s="34">
        <f t="shared" si="31"/>
        <v>521389.77264361235</v>
      </c>
      <c r="AR212" s="34">
        <f t="shared" si="32"/>
        <v>1057723.1377225749</v>
      </c>
      <c r="AS212" s="35">
        <v>141.63999999999999</v>
      </c>
      <c r="AT212" s="35">
        <v>106.9</v>
      </c>
      <c r="AU212" s="34">
        <v>47.942386999999997</v>
      </c>
      <c r="AV212" s="34">
        <v>48.098846000000002</v>
      </c>
      <c r="AW212" s="34">
        <v>32.5</v>
      </c>
      <c r="AX212" s="34">
        <v>145.63753281329102</v>
      </c>
      <c r="AY212" s="34">
        <v>37374.675864470002</v>
      </c>
      <c r="AZ212" s="34">
        <v>10155.767639309999</v>
      </c>
      <c r="BA212" s="34">
        <f t="shared" si="27"/>
        <v>1145.2466175385632</v>
      </c>
      <c r="BB212" s="34">
        <f t="shared" si="28"/>
        <v>311.1962383193316</v>
      </c>
      <c r="BC212" s="34">
        <v>160272.7687258065</v>
      </c>
      <c r="BD212" s="34">
        <f t="shared" si="29"/>
        <v>4911.1287796147208</v>
      </c>
      <c r="BE212" s="34">
        <v>1009126</v>
      </c>
    </row>
    <row r="213" spans="1:57" x14ac:dyDescent="0.25">
      <c r="A213" s="27">
        <v>40391</v>
      </c>
      <c r="B213" s="16">
        <v>2010</v>
      </c>
      <c r="C213" s="16">
        <v>8</v>
      </c>
      <c r="D213" s="34">
        <v>137.24598068715568</v>
      </c>
      <c r="E213" s="34"/>
      <c r="F213" s="34">
        <v>105.74</v>
      </c>
      <c r="G213" s="34"/>
      <c r="H213" s="34">
        <v>170.82992800634551</v>
      </c>
      <c r="I213" s="34">
        <v>32.875535900936455</v>
      </c>
      <c r="J213" s="34">
        <v>64.730262726668471</v>
      </c>
      <c r="K213" s="34">
        <f t="shared" si="34"/>
        <v>196.89492795408589</v>
      </c>
      <c r="L213" s="34">
        <v>10281.1</v>
      </c>
      <c r="M213" s="34">
        <v>79.099999999999994</v>
      </c>
      <c r="N213" s="34">
        <v>6382.9892018099954</v>
      </c>
      <c r="O213" s="34">
        <v>2149.966354419998</v>
      </c>
      <c r="P213" s="34">
        <v>5355.4778892299992</v>
      </c>
      <c r="Q213" s="34">
        <v>998.98565814000006</v>
      </c>
      <c r="R213" s="34">
        <v>1688.7251715500001</v>
      </c>
      <c r="S213" s="34">
        <v>494.90676068000005</v>
      </c>
      <c r="T213" s="34">
        <v>1163.4531631599998</v>
      </c>
      <c r="U213" s="34">
        <v>546.16565797999988</v>
      </c>
      <c r="V213" s="34">
        <v>452.15106072999998</v>
      </c>
      <c r="W213" s="34">
        <v>11.09041699</v>
      </c>
      <c r="X213" s="34">
        <v>99.402741252374526</v>
      </c>
      <c r="Y213" s="34">
        <v>98.521133896532888</v>
      </c>
      <c r="Z213" s="34">
        <f t="shared" si="30"/>
        <v>100.8948408539101</v>
      </c>
      <c r="AA213" s="34">
        <f>N213/$X213</f>
        <v>64.213412239851266</v>
      </c>
      <c r="AB213" s="34">
        <f>O213/$X213</f>
        <v>21.628843705239767</v>
      </c>
      <c r="AC213" s="34">
        <f>P213/$Y213</f>
        <v>54.358670849792837</v>
      </c>
      <c r="AD213" s="34">
        <f>Q213/$Y213</f>
        <v>10.139810806371118</v>
      </c>
      <c r="AE213" s="34">
        <f>R213/$Y213</f>
        <v>17.140740313885374</v>
      </c>
      <c r="AF213" s="34">
        <f t="shared" si="33"/>
        <v>5.5436395865437795</v>
      </c>
      <c r="AG213" s="34">
        <v>949.8</v>
      </c>
      <c r="AH213" s="34">
        <f t="shared" si="26"/>
        <v>28.890783799297552</v>
      </c>
      <c r="AI213" s="34">
        <v>5419.7</v>
      </c>
      <c r="AJ213" s="34">
        <f t="shared" si="24"/>
        <v>164.85510734581274</v>
      </c>
      <c r="AK213" s="34">
        <v>898.65700000000004</v>
      </c>
      <c r="AL213" s="34">
        <v>9733.1</v>
      </c>
      <c r="AM213" s="34">
        <v>46360</v>
      </c>
      <c r="AN213" s="34">
        <v>68.129660451845581</v>
      </c>
      <c r="AO213" s="34">
        <v>170584.405</v>
      </c>
      <c r="AP213" s="34">
        <v>353891.11199999996</v>
      </c>
      <c r="AQ213" s="34">
        <f t="shared" si="31"/>
        <v>518879.465612425</v>
      </c>
      <c r="AR213" s="34">
        <f t="shared" si="32"/>
        <v>1076457.3178863965</v>
      </c>
      <c r="AS213" s="35">
        <v>141.55000000000001</v>
      </c>
      <c r="AT213" s="35">
        <v>108.1</v>
      </c>
      <c r="AU213" s="34">
        <v>49.338622999999998</v>
      </c>
      <c r="AV213" s="34">
        <v>50.372967000000003</v>
      </c>
      <c r="AW213" s="34">
        <v>32.821795521999995</v>
      </c>
      <c r="AX213" s="34">
        <v>148.36944055118212</v>
      </c>
      <c r="AY213" s="34">
        <v>34555.239217070004</v>
      </c>
      <c r="AZ213" s="34">
        <v>10311.78200895</v>
      </c>
      <c r="BA213" s="34">
        <f t="shared" si="27"/>
        <v>1051.0928041202121</v>
      </c>
      <c r="BB213" s="34">
        <f t="shared" si="28"/>
        <v>313.66125985055868</v>
      </c>
      <c r="BC213" s="34">
        <v>164478.89321612904</v>
      </c>
      <c r="BD213" s="34">
        <f t="shared" si="29"/>
        <v>5003.0786938881165</v>
      </c>
      <c r="BE213" s="34">
        <v>1049636</v>
      </c>
    </row>
    <row r="214" spans="1:57" x14ac:dyDescent="0.25">
      <c r="A214" s="27">
        <v>40422</v>
      </c>
      <c r="B214" s="16">
        <v>2010</v>
      </c>
      <c r="C214" s="16">
        <v>9</v>
      </c>
      <c r="D214" s="34">
        <v>136.69642672162283</v>
      </c>
      <c r="E214" s="34"/>
      <c r="F214" s="34">
        <v>109.13</v>
      </c>
      <c r="G214" s="34"/>
      <c r="H214" s="34">
        <v>176.8775666522439</v>
      </c>
      <c r="I214" s="34">
        <v>33.113724743656427</v>
      </c>
      <c r="J214" s="34">
        <v>66.151510208955429</v>
      </c>
      <c r="K214" s="34">
        <f t="shared" si="34"/>
        <v>199.77067128827912</v>
      </c>
      <c r="L214" s="34">
        <v>9339.7000000000007</v>
      </c>
      <c r="M214" s="34">
        <v>82.3</v>
      </c>
      <c r="N214" s="34">
        <v>6374.9838267099994</v>
      </c>
      <c r="O214" s="34">
        <v>2217.1540626200022</v>
      </c>
      <c r="P214" s="34">
        <v>5336.9439793700003</v>
      </c>
      <c r="Q214" s="34">
        <v>1144.4185292700001</v>
      </c>
      <c r="R214" s="34">
        <v>1626.5693642699994</v>
      </c>
      <c r="S214" s="34">
        <v>328.04276948999996</v>
      </c>
      <c r="T214" s="34">
        <v>1138.09115056</v>
      </c>
      <c r="U214" s="34">
        <v>652.25561314999993</v>
      </c>
      <c r="V214" s="34">
        <v>437.04530331999996</v>
      </c>
      <c r="W214" s="34">
        <v>10.521249309999998</v>
      </c>
      <c r="X214" s="34">
        <v>101.32049557745675</v>
      </c>
      <c r="Y214" s="34">
        <v>98.422220803139609</v>
      </c>
      <c r="Z214" s="34">
        <f t="shared" si="30"/>
        <v>102.94473620963518</v>
      </c>
      <c r="AA214" s="34">
        <f>N214/$X214</f>
        <v>62.918995711351393</v>
      </c>
      <c r="AB214" s="34">
        <f>O214/$X214</f>
        <v>21.882582097370896</v>
      </c>
      <c r="AC214" s="34">
        <f>P214/$Y214</f>
        <v>54.224990411918796</v>
      </c>
      <c r="AD214" s="34">
        <f>Q214/$Y214</f>
        <v>11.627643838265168</v>
      </c>
      <c r="AE214" s="34">
        <f>R214/$Y214</f>
        <v>16.52644444513604</v>
      </c>
      <c r="AF214" s="34">
        <f t="shared" si="33"/>
        <v>6.6271174113680775</v>
      </c>
      <c r="AG214" s="34">
        <v>879.4</v>
      </c>
      <c r="AH214" s="34">
        <f t="shared" si="26"/>
        <v>26.556964123115325</v>
      </c>
      <c r="AI214" s="34">
        <v>5220</v>
      </c>
      <c r="AJ214" s="34">
        <f t="shared" si="24"/>
        <v>157.63856347812373</v>
      </c>
      <c r="AK214" s="34">
        <v>909.47</v>
      </c>
      <c r="AL214" s="34">
        <v>8755.9</v>
      </c>
      <c r="AM214" s="34">
        <v>47869</v>
      </c>
      <c r="AN214" s="34">
        <v>68.048009649777427</v>
      </c>
      <c r="AO214" s="34">
        <v>174636.57199999999</v>
      </c>
      <c r="AP214" s="34">
        <v>364061.54300000001</v>
      </c>
      <c r="AQ214" s="34">
        <f t="shared" si="31"/>
        <v>527384.25940275716</v>
      </c>
      <c r="AR214" s="34">
        <f t="shared" si="32"/>
        <v>1099427.9436043901</v>
      </c>
      <c r="AS214" s="35">
        <v>139.46</v>
      </c>
      <c r="AT214" s="35">
        <v>105.8</v>
      </c>
      <c r="AU214" s="34">
        <v>50.164692000000002</v>
      </c>
      <c r="AV214" s="34">
        <v>48.834332000000003</v>
      </c>
      <c r="AW214" s="34">
        <v>31.372826195200002</v>
      </c>
      <c r="AX214" s="34">
        <v>151.92744415662429</v>
      </c>
      <c r="AY214" s="34">
        <v>35649.10016994</v>
      </c>
      <c r="AZ214" s="34">
        <v>10723.05171376</v>
      </c>
      <c r="BA214" s="34">
        <f t="shared" si="27"/>
        <v>1076.5656973327737</v>
      </c>
      <c r="BB214" s="34">
        <f t="shared" si="28"/>
        <v>323.82499391930253</v>
      </c>
      <c r="BC214" s="34">
        <v>169117.49524666666</v>
      </c>
      <c r="BD214" s="34">
        <f t="shared" si="29"/>
        <v>5107.172224081025</v>
      </c>
      <c r="BE214" s="34">
        <v>994473</v>
      </c>
    </row>
    <row r="215" spans="1:57" x14ac:dyDescent="0.25">
      <c r="A215" s="27">
        <v>40452</v>
      </c>
      <c r="B215" s="16">
        <v>2010</v>
      </c>
      <c r="C215" s="16">
        <v>10</v>
      </c>
      <c r="D215" s="34">
        <v>135.13884450692316</v>
      </c>
      <c r="E215" s="34"/>
      <c r="F215" s="34">
        <v>107.99</v>
      </c>
      <c r="G215" s="34"/>
      <c r="H215" s="34">
        <v>180.77757386396831</v>
      </c>
      <c r="I215" s="34">
        <v>33.39298062822467</v>
      </c>
      <c r="J215" s="34">
        <v>67.5912072176788</v>
      </c>
      <c r="K215" s="34">
        <f t="shared" si="34"/>
        <v>202.41142283821421</v>
      </c>
      <c r="L215" s="34">
        <v>9150.5</v>
      </c>
      <c r="M215" s="34">
        <v>79.2</v>
      </c>
      <c r="N215" s="34">
        <v>5898.5978015800001</v>
      </c>
      <c r="O215" s="34">
        <v>2291.7144632900008</v>
      </c>
      <c r="P215" s="34">
        <v>4950.8651711800003</v>
      </c>
      <c r="Q215" s="34">
        <v>1008.0561006799998</v>
      </c>
      <c r="R215" s="34">
        <v>1600.3099215899999</v>
      </c>
      <c r="S215" s="34">
        <v>250.39929846000001</v>
      </c>
      <c r="T215" s="34">
        <v>1077.1636809000006</v>
      </c>
      <c r="U215" s="34">
        <v>588.82719766000014</v>
      </c>
      <c r="V215" s="34">
        <v>415.19355000000007</v>
      </c>
      <c r="W215" s="34">
        <v>10.915421890000001</v>
      </c>
      <c r="X215" s="34">
        <v>105.43851090085332</v>
      </c>
      <c r="Y215" s="34">
        <v>99.136424975229545</v>
      </c>
      <c r="Z215" s="34">
        <f t="shared" si="30"/>
        <v>106.35698324525868</v>
      </c>
      <c r="AA215" s="34">
        <f>N215/$X215</f>
        <v>55.943485460702412</v>
      </c>
      <c r="AB215" s="34">
        <f>O215/$X215</f>
        <v>21.735079940999565</v>
      </c>
      <c r="AC215" s="34">
        <f>P215/$Y215</f>
        <v>49.939920391692908</v>
      </c>
      <c r="AD215" s="34">
        <f>Q215/$Y215</f>
        <v>10.168372532415557</v>
      </c>
      <c r="AE215" s="34">
        <f>R215/$Y215</f>
        <v>16.142501830077663</v>
      </c>
      <c r="AF215" s="34">
        <f t="shared" si="33"/>
        <v>5.9395645728310846</v>
      </c>
      <c r="AG215" s="34">
        <v>1090.7</v>
      </c>
      <c r="AH215" s="34">
        <f t="shared" si="26"/>
        <v>32.662553012057579</v>
      </c>
      <c r="AI215" s="34">
        <v>5841.7</v>
      </c>
      <c r="AJ215" s="34">
        <f t="shared" si="24"/>
        <v>174.9379627125119</v>
      </c>
      <c r="AK215" s="34">
        <v>932.36300000000006</v>
      </c>
      <c r="AL215" s="34">
        <v>8567.7000000000007</v>
      </c>
      <c r="AM215" s="34">
        <v>46589</v>
      </c>
      <c r="AN215" s="34">
        <v>67.86742274271748</v>
      </c>
      <c r="AO215" s="34">
        <v>180293.00899999999</v>
      </c>
      <c r="AP215" s="34">
        <v>373090.37899999996</v>
      </c>
      <c r="AQ215" s="34">
        <f t="shared" si="31"/>
        <v>539912.89668707002</v>
      </c>
      <c r="AR215" s="34">
        <f t="shared" si="32"/>
        <v>1117271.8696594986</v>
      </c>
      <c r="AS215" s="35">
        <v>139.33000000000001</v>
      </c>
      <c r="AT215" s="35">
        <v>107.7</v>
      </c>
      <c r="AU215" s="34">
        <v>50.961539999999999</v>
      </c>
      <c r="AV215" s="34">
        <v>50.054619000000002</v>
      </c>
      <c r="AW215" s="34">
        <v>33.6992752317</v>
      </c>
      <c r="AX215" s="34">
        <v>155.10537958054763</v>
      </c>
      <c r="AY215" s="34">
        <v>36077.47977613</v>
      </c>
      <c r="AZ215" s="34">
        <v>10123.142935489999</v>
      </c>
      <c r="BA215" s="34">
        <f t="shared" si="27"/>
        <v>1080.3911210500423</v>
      </c>
      <c r="BB215" s="34">
        <f t="shared" si="28"/>
        <v>303.15182248013042</v>
      </c>
      <c r="BC215" s="34">
        <v>176304.85674838707</v>
      </c>
      <c r="BD215" s="34">
        <f t="shared" si="29"/>
        <v>5279.6981111464283</v>
      </c>
      <c r="BE215" s="34">
        <v>895804</v>
      </c>
    </row>
    <row r="216" spans="1:57" x14ac:dyDescent="0.25">
      <c r="A216" s="27">
        <v>40483</v>
      </c>
      <c r="B216" s="16">
        <v>2010</v>
      </c>
      <c r="C216" s="16">
        <v>11</v>
      </c>
      <c r="D216" s="34">
        <v>139.59882328372223</v>
      </c>
      <c r="E216" s="34"/>
      <c r="F216" s="34">
        <v>112.36</v>
      </c>
      <c r="G216" s="34"/>
      <c r="H216" s="34">
        <v>191.20717979900112</v>
      </c>
      <c r="I216" s="34">
        <v>33.636645076524424</v>
      </c>
      <c r="J216" s="34">
        <v>68.270380531369881</v>
      </c>
      <c r="K216" s="34">
        <f t="shared" si="34"/>
        <v>202.96429794366421</v>
      </c>
      <c r="L216" s="34">
        <v>9375.2999999999993</v>
      </c>
      <c r="M216" s="34">
        <v>83.4</v>
      </c>
      <c r="N216" s="34">
        <v>5915.3300753900012</v>
      </c>
      <c r="O216" s="34">
        <v>2106.6934605399988</v>
      </c>
      <c r="P216" s="34">
        <v>5575.5041551200011</v>
      </c>
      <c r="Q216" s="34">
        <v>1172.85598551</v>
      </c>
      <c r="R216" s="34">
        <v>1759.6314892900009</v>
      </c>
      <c r="S216" s="34">
        <v>309.72754161</v>
      </c>
      <c r="T216" s="34">
        <v>1203.0583415200001</v>
      </c>
      <c r="U216" s="34">
        <v>689.49571852999986</v>
      </c>
      <c r="V216" s="34">
        <v>430.10238199999998</v>
      </c>
      <c r="W216" s="34">
        <v>10.632696660000008</v>
      </c>
      <c r="X216" s="34">
        <v>108.66306459071663</v>
      </c>
      <c r="Y216" s="34">
        <v>101.09901850309777</v>
      </c>
      <c r="Z216" s="34">
        <f t="shared" si="30"/>
        <v>107.48181950686998</v>
      </c>
      <c r="AA216" s="34">
        <f>N216/$X216</f>
        <v>54.437357327168215</v>
      </c>
      <c r="AB216" s="34">
        <f>O216/$X216</f>
        <v>19.387392288952423</v>
      </c>
      <c r="AC216" s="34">
        <f>P216/$Y216</f>
        <v>55.148944447459321</v>
      </c>
      <c r="AD216" s="34">
        <f>Q216/$Y216</f>
        <v>11.601062036760155</v>
      </c>
      <c r="AE216" s="34">
        <f>R216/$Y216</f>
        <v>17.405030388461032</v>
      </c>
      <c r="AF216" s="34">
        <f t="shared" si="33"/>
        <v>6.8200040785645522</v>
      </c>
      <c r="AG216" s="34">
        <v>986.8</v>
      </c>
      <c r="AH216" s="34">
        <f t="shared" si="26"/>
        <v>29.337051830079933</v>
      </c>
      <c r="AI216" s="34">
        <v>5627.9</v>
      </c>
      <c r="AJ216" s="34">
        <f t="shared" si="24"/>
        <v>167.31454600172967</v>
      </c>
      <c r="AK216" s="34">
        <v>1001.211</v>
      </c>
      <c r="AL216" s="34">
        <v>8834.6</v>
      </c>
      <c r="AM216" s="34">
        <v>50080</v>
      </c>
      <c r="AN216" s="34">
        <v>66.55898668975729</v>
      </c>
      <c r="AO216" s="34">
        <v>183374.82699999999</v>
      </c>
      <c r="AP216" s="34">
        <v>381213.29800000001</v>
      </c>
      <c r="AQ216" s="34">
        <f t="shared" si="31"/>
        <v>545163.84313244233</v>
      </c>
      <c r="AR216" s="34">
        <f t="shared" si="32"/>
        <v>1133327.3491833913</v>
      </c>
      <c r="AS216" s="35">
        <v>139.68</v>
      </c>
      <c r="AT216" s="35">
        <v>106.8</v>
      </c>
      <c r="AU216" s="34">
        <v>54.941859999999998</v>
      </c>
      <c r="AV216" s="34">
        <v>55.363689000000001</v>
      </c>
      <c r="AW216" s="34">
        <v>34.016420708599995</v>
      </c>
      <c r="AX216" s="34">
        <v>161.19151717651025</v>
      </c>
      <c r="AY216" s="34">
        <v>36407.966944190004</v>
      </c>
      <c r="AZ216" s="34">
        <v>10634.620120830001</v>
      </c>
      <c r="BA216" s="34">
        <f t="shared" si="27"/>
        <v>1082.3899607514584</v>
      </c>
      <c r="BB216" s="34">
        <f t="shared" si="28"/>
        <v>316.16173660113566</v>
      </c>
      <c r="BC216" s="34">
        <v>182324.91536666668</v>
      </c>
      <c r="BD216" s="34">
        <f t="shared" si="29"/>
        <v>5420.4251033916071</v>
      </c>
      <c r="BE216" s="34">
        <v>925596</v>
      </c>
    </row>
    <row r="217" spans="1:57" x14ac:dyDescent="0.25">
      <c r="A217" s="27">
        <v>40513</v>
      </c>
      <c r="B217" s="16">
        <v>2010</v>
      </c>
      <c r="C217" s="16">
        <v>12</v>
      </c>
      <c r="D217" s="34">
        <v>138.47764951271685</v>
      </c>
      <c r="E217" s="34"/>
      <c r="F217" s="34">
        <v>115.01</v>
      </c>
      <c r="G217" s="34"/>
      <c r="H217" s="34">
        <v>175.66117201786605</v>
      </c>
      <c r="I217" s="34">
        <v>33.918638763882548</v>
      </c>
      <c r="J217" s="34">
        <v>69.388755744627133</v>
      </c>
      <c r="K217" s="34">
        <f t="shared" si="34"/>
        <v>204.57411698524322</v>
      </c>
      <c r="L217" s="34">
        <v>10653.2</v>
      </c>
      <c r="M217" s="34">
        <v>82.9</v>
      </c>
      <c r="N217" s="34">
        <v>5484.0329354700025</v>
      </c>
      <c r="O217" s="34">
        <v>1816.1004385100011</v>
      </c>
      <c r="P217" s="34">
        <v>5388.7553952600001</v>
      </c>
      <c r="Q217" s="34">
        <v>1373.7609495600004</v>
      </c>
      <c r="R217" s="34">
        <v>1575.1963974100001</v>
      </c>
      <c r="S217" s="34">
        <v>362.51934063999994</v>
      </c>
      <c r="T217" s="34">
        <v>1008.41187771</v>
      </c>
      <c r="U217" s="34">
        <v>639.93713244999969</v>
      </c>
      <c r="V217" s="34">
        <v>417.55595899999986</v>
      </c>
      <c r="W217" s="34">
        <v>11.373738489999997</v>
      </c>
      <c r="X217" s="34">
        <v>111.79812020865964</v>
      </c>
      <c r="Y217" s="34">
        <v>102.63398498197566</v>
      </c>
      <c r="Z217" s="34">
        <f t="shared" si="30"/>
        <v>108.92894807533135</v>
      </c>
      <c r="AA217" s="34">
        <f>N217/$X217</f>
        <v>49.052997717981498</v>
      </c>
      <c r="AB217" s="34">
        <f>O217/$X217</f>
        <v>16.244463101172339</v>
      </c>
      <c r="AC217" s="34">
        <f>P217/$Y217</f>
        <v>52.504590913101161</v>
      </c>
      <c r="AD217" s="34">
        <f>Q217/$Y217</f>
        <v>13.385049307022982</v>
      </c>
      <c r="AE217" s="34">
        <f>R217/$Y217</f>
        <v>15.347707659277114</v>
      </c>
      <c r="AF217" s="34">
        <f t="shared" si="33"/>
        <v>6.235138707343225</v>
      </c>
      <c r="AG217" s="34">
        <v>1659.8</v>
      </c>
      <c r="AH217" s="34">
        <f t="shared" si="26"/>
        <v>48.934746808512799</v>
      </c>
      <c r="AI217" s="34">
        <v>7448.2</v>
      </c>
      <c r="AJ217" s="34">
        <f t="shared" si="24"/>
        <v>219.59018025012955</v>
      </c>
      <c r="AK217" s="34">
        <v>904</v>
      </c>
      <c r="AL217" s="34">
        <v>10125.700000000001</v>
      </c>
      <c r="AM217" s="34">
        <v>50127</v>
      </c>
      <c r="AN217" s="34">
        <v>64.99969247438797</v>
      </c>
      <c r="AO217" s="34">
        <v>221533.81400000001</v>
      </c>
      <c r="AP217" s="34">
        <v>407997.22500000003</v>
      </c>
      <c r="AQ217" s="34">
        <f t="shared" si="31"/>
        <v>653132.97370852926</v>
      </c>
      <c r="AR217" s="34">
        <f t="shared" si="32"/>
        <v>1202870.2797897838</v>
      </c>
      <c r="AS217" s="35">
        <v>136.69</v>
      </c>
      <c r="AT217" s="35">
        <v>96.6</v>
      </c>
      <c r="AU217" s="34">
        <v>53.908271999999997</v>
      </c>
      <c r="AV217" s="34">
        <v>53.21349</v>
      </c>
      <c r="AW217" s="34">
        <v>35.141475975999995</v>
      </c>
      <c r="AX217" s="34">
        <v>166.55974374740816</v>
      </c>
      <c r="AY217" s="34">
        <v>38155.629503050004</v>
      </c>
      <c r="AZ217" s="34">
        <v>11641.750396060001</v>
      </c>
      <c r="BA217" s="34">
        <f t="shared" si="27"/>
        <v>1124.9162965725827</v>
      </c>
      <c r="BB217" s="34">
        <f t="shared" si="28"/>
        <v>343.22575493378702</v>
      </c>
      <c r="BC217" s="34">
        <v>190577.5085096774</v>
      </c>
      <c r="BD217" s="34">
        <f t="shared" si="29"/>
        <v>5618.6661804544265</v>
      </c>
      <c r="BE217" s="34">
        <v>940909</v>
      </c>
    </row>
    <row r="218" spans="1:57" x14ac:dyDescent="0.25">
      <c r="A218" s="27">
        <v>40544</v>
      </c>
      <c r="B218" s="16">
        <v>2011</v>
      </c>
      <c r="C218" s="16">
        <v>1</v>
      </c>
      <c r="D218" s="34">
        <v>133.07691971855189</v>
      </c>
      <c r="E218" s="34"/>
      <c r="F218" s="34">
        <v>94.05</v>
      </c>
      <c r="G218" s="34"/>
      <c r="H218" s="34">
        <v>167.76545289686055</v>
      </c>
      <c r="I218" s="34">
        <v>34.165041014972182</v>
      </c>
      <c r="J218" s="34">
        <v>70.509577680446014</v>
      </c>
      <c r="K218" s="34">
        <f t="shared" si="34"/>
        <v>206.37931518813787</v>
      </c>
      <c r="L218" s="34">
        <v>10727</v>
      </c>
      <c r="M218" s="34">
        <v>69.599999999999994</v>
      </c>
      <c r="N218" s="34">
        <v>5185.1235454600001</v>
      </c>
      <c r="O218" s="34">
        <v>1805.6573123400003</v>
      </c>
      <c r="P218" s="34">
        <v>4889.2068505799989</v>
      </c>
      <c r="Q218" s="34">
        <v>947.35961639999982</v>
      </c>
      <c r="R218" s="34">
        <v>1591.9524829499999</v>
      </c>
      <c r="S218" s="34">
        <v>381.85364171000009</v>
      </c>
      <c r="T218" s="34">
        <v>959.88139674999991</v>
      </c>
      <c r="U218" s="34">
        <v>594.1245587799998</v>
      </c>
      <c r="V218" s="34">
        <v>404.08841034000005</v>
      </c>
      <c r="W218" s="34">
        <v>9.9467436500000002</v>
      </c>
      <c r="X218" s="34">
        <v>115.25121167694664</v>
      </c>
      <c r="Y218" s="34">
        <v>104.67669365529471</v>
      </c>
      <c r="Z218" s="34">
        <f t="shared" si="30"/>
        <v>110.10207492460005</v>
      </c>
      <c r="AA218" s="34">
        <f>N218/$X218</f>
        <v>44.98975299274155</v>
      </c>
      <c r="AB218" s="34">
        <f>O218/$X218</f>
        <v>15.667143850958581</v>
      </c>
      <c r="AC218" s="34">
        <f>P218/$Y218</f>
        <v>46.707692800083919</v>
      </c>
      <c r="AD218" s="34">
        <f>Q218/$Y218</f>
        <v>9.0503395103374178</v>
      </c>
      <c r="AE218" s="34">
        <f>R218/$Y218</f>
        <v>15.208280156348598</v>
      </c>
      <c r="AF218" s="34">
        <f t="shared" si="33"/>
        <v>5.6758055497671718</v>
      </c>
      <c r="AG218" s="34">
        <v>951.7</v>
      </c>
      <c r="AH218" s="34">
        <f t="shared" si="26"/>
        <v>27.855959534277613</v>
      </c>
      <c r="AI218" s="34">
        <v>5992.9</v>
      </c>
      <c r="AJ218" s="34">
        <f t="shared" si="24"/>
        <v>175.41029725015477</v>
      </c>
      <c r="AK218" s="34">
        <v>849.41099999999994</v>
      </c>
      <c r="AL218" s="34">
        <v>10231</v>
      </c>
      <c r="AM218" s="34">
        <v>47057</v>
      </c>
      <c r="AN218" s="34">
        <v>64.698141121723225</v>
      </c>
      <c r="AO218" s="34">
        <v>203748.52499999999</v>
      </c>
      <c r="AP218" s="34">
        <v>412353.315</v>
      </c>
      <c r="AQ218" s="34">
        <f t="shared" si="31"/>
        <v>596365.52144255023</v>
      </c>
      <c r="AR218" s="34">
        <f t="shared" si="32"/>
        <v>1206945.1777309268</v>
      </c>
      <c r="AS218" s="35">
        <v>132.66</v>
      </c>
      <c r="AT218" s="35">
        <v>93.2</v>
      </c>
      <c r="AU218" s="34">
        <v>55.423279000000001</v>
      </c>
      <c r="AV218" s="34">
        <v>55.689059999999998</v>
      </c>
      <c r="AW218" s="34">
        <v>30.731724506399999</v>
      </c>
      <c r="AX218" s="34">
        <v>164.51783138148269</v>
      </c>
      <c r="AY218" s="34">
        <v>40767.261642090001</v>
      </c>
      <c r="AZ218" s="34">
        <v>11837.26054297</v>
      </c>
      <c r="BA218" s="34">
        <f t="shared" si="27"/>
        <v>1193.2449202746316</v>
      </c>
      <c r="BB218" s="34">
        <f t="shared" si="28"/>
        <v>346.47289133306015</v>
      </c>
      <c r="BC218" s="34">
        <v>196718.67488064518</v>
      </c>
      <c r="BD218" s="34">
        <f t="shared" ref="BD218:BD249" si="35">BC218/$I218</f>
        <v>5757.8937134726966</v>
      </c>
      <c r="BE218" s="34">
        <v>892793</v>
      </c>
    </row>
    <row r="219" spans="1:57" x14ac:dyDescent="0.25">
      <c r="A219" s="27">
        <v>40575</v>
      </c>
      <c r="B219" s="16">
        <v>2011</v>
      </c>
      <c r="C219" s="16">
        <v>2</v>
      </c>
      <c r="D219" s="34">
        <v>129.50988684262188</v>
      </c>
      <c r="E219" s="34"/>
      <c r="F219" s="34">
        <v>97.98</v>
      </c>
      <c r="G219" s="34"/>
      <c r="H219" s="34">
        <v>168.29197695457572</v>
      </c>
      <c r="I219" s="34">
        <v>34.416918871641577</v>
      </c>
      <c r="J219" s="34">
        <v>71.202923559396822</v>
      </c>
      <c r="K219" s="34">
        <f t="shared" si="34"/>
        <v>206.88349188069162</v>
      </c>
      <c r="L219" s="34">
        <v>9624.7000000000007</v>
      </c>
      <c r="M219" s="34">
        <v>80.400000000000006</v>
      </c>
      <c r="N219" s="34">
        <v>5398.0233152699984</v>
      </c>
      <c r="O219" s="34">
        <v>1851.2700142199992</v>
      </c>
      <c r="P219" s="34">
        <v>4764.2930864199998</v>
      </c>
      <c r="Q219" s="34">
        <v>1048.81878418</v>
      </c>
      <c r="R219" s="34">
        <v>1516.3815549799995</v>
      </c>
      <c r="S219" s="34">
        <v>377.77733367000002</v>
      </c>
      <c r="T219" s="34">
        <v>877.11002049999991</v>
      </c>
      <c r="U219" s="34">
        <v>530.46370637000007</v>
      </c>
      <c r="V219" s="34">
        <v>403.97288587000003</v>
      </c>
      <c r="W219" s="34">
        <v>9.7688008500000016</v>
      </c>
      <c r="X219" s="34">
        <v>117.03732343260926</v>
      </c>
      <c r="Y219" s="34">
        <v>105.82192791818284</v>
      </c>
      <c r="Z219" s="34">
        <f t="shared" si="30"/>
        <v>110.59836626969951</v>
      </c>
      <c r="AA219" s="34">
        <f>N219/$X219</f>
        <v>46.122238248025297</v>
      </c>
      <c r="AB219" s="34">
        <f>O219/$X219</f>
        <v>15.817774705741376</v>
      </c>
      <c r="AC219" s="34">
        <f>P219/$Y219</f>
        <v>45.021794444186988</v>
      </c>
      <c r="AD219" s="34">
        <f>Q219/$Y219</f>
        <v>9.9111668518353166</v>
      </c>
      <c r="AE219" s="34">
        <f>R219/$Y219</f>
        <v>14.329558956366807</v>
      </c>
      <c r="AF219" s="34">
        <f t="shared" si="33"/>
        <v>5.0127957107352339</v>
      </c>
      <c r="AG219" s="34">
        <v>881.9</v>
      </c>
      <c r="AH219" s="34">
        <f t="shared" si="26"/>
        <v>25.62402530246997</v>
      </c>
      <c r="AI219" s="34">
        <v>5631.8</v>
      </c>
      <c r="AJ219" s="34">
        <f t="shared" si="24"/>
        <v>163.63463623817935</v>
      </c>
      <c r="AK219" s="34">
        <v>817.55899999999997</v>
      </c>
      <c r="AL219" s="34">
        <v>9129</v>
      </c>
      <c r="AM219" s="34">
        <v>43224</v>
      </c>
      <c r="AN219" s="34">
        <v>65.429519130675246</v>
      </c>
      <c r="AO219" s="34">
        <v>203718.264</v>
      </c>
      <c r="AP219" s="34">
        <v>419587.38</v>
      </c>
      <c r="AQ219" s="34">
        <f t="shared" si="31"/>
        <v>591913.13655870932</v>
      </c>
      <c r="AR219" s="34">
        <f t="shared" si="32"/>
        <v>1219131.1533866746</v>
      </c>
      <c r="AS219" s="35">
        <v>136.18</v>
      </c>
      <c r="AT219" s="35">
        <v>95.4</v>
      </c>
      <c r="AU219" s="34">
        <v>51.381461999999999</v>
      </c>
      <c r="AV219" s="34">
        <v>53.96</v>
      </c>
      <c r="AW219" s="34">
        <v>33.292047182400005</v>
      </c>
      <c r="AX219" s="34">
        <v>169.39567159635126</v>
      </c>
      <c r="AY219" s="34">
        <v>36750.51319166</v>
      </c>
      <c r="AZ219" s="34">
        <v>10688.59851559</v>
      </c>
      <c r="BA219" s="34">
        <f t="shared" si="27"/>
        <v>1067.8036964529451</v>
      </c>
      <c r="BB219" s="34">
        <f t="shared" si="28"/>
        <v>310.56232998233486</v>
      </c>
      <c r="BC219" s="34">
        <v>201419.89098928572</v>
      </c>
      <c r="BD219" s="34">
        <f t="shared" si="35"/>
        <v>5852.3510410819827</v>
      </c>
      <c r="BE219" s="34">
        <v>851897</v>
      </c>
    </row>
    <row r="220" spans="1:57" x14ac:dyDescent="0.25">
      <c r="A220" s="27">
        <v>40603</v>
      </c>
      <c r="B220" s="16">
        <v>2011</v>
      </c>
      <c r="C220" s="16">
        <v>3</v>
      </c>
      <c r="D220" s="34">
        <v>147.00183909502377</v>
      </c>
      <c r="E220" s="34"/>
      <c r="F220" s="34">
        <v>106.71</v>
      </c>
      <c r="G220" s="34"/>
      <c r="H220" s="34">
        <v>178.9118062162446</v>
      </c>
      <c r="I220" s="34">
        <v>34.707125967369358</v>
      </c>
      <c r="J220" s="34">
        <v>72.354952899292073</v>
      </c>
      <c r="K220" s="34">
        <f t="shared" si="34"/>
        <v>208.4729025598896</v>
      </c>
      <c r="L220" s="34">
        <v>10416.200000000001</v>
      </c>
      <c r="M220" s="34">
        <v>76.2</v>
      </c>
      <c r="N220" s="34">
        <v>6098.1081536700003</v>
      </c>
      <c r="O220" s="34">
        <v>1997.3894847499996</v>
      </c>
      <c r="P220" s="34">
        <v>5641.5931666199986</v>
      </c>
      <c r="Q220" s="34">
        <v>1113.9420515699994</v>
      </c>
      <c r="R220" s="34">
        <v>1730.7574515399999</v>
      </c>
      <c r="S220" s="34">
        <v>609.39549587999988</v>
      </c>
      <c r="T220" s="34">
        <v>1091.9321649599995</v>
      </c>
      <c r="U220" s="34">
        <v>626.11694132999992</v>
      </c>
      <c r="V220" s="34">
        <v>452.48576707999996</v>
      </c>
      <c r="W220" s="34">
        <v>16.963294259999991</v>
      </c>
      <c r="X220" s="34">
        <v>117.41291277827284</v>
      </c>
      <c r="Y220" s="34">
        <v>107.83565500351811</v>
      </c>
      <c r="Z220" s="34">
        <f t="shared" si="30"/>
        <v>108.88134613216961</v>
      </c>
      <c r="AA220" s="34">
        <f>N220/$X220</f>
        <v>51.937287044278577</v>
      </c>
      <c r="AB220" s="34">
        <f>O220/$X220</f>
        <v>17.011667945943461</v>
      </c>
      <c r="AC220" s="34">
        <f>P220/$Y220</f>
        <v>52.316584588241646</v>
      </c>
      <c r="AD220" s="34">
        <f>Q220/$Y220</f>
        <v>10.329997546114569</v>
      </c>
      <c r="AE220" s="34">
        <f>R220/$Y220</f>
        <v>16.049955383342684</v>
      </c>
      <c r="AF220" s="34">
        <f t="shared" si="33"/>
        <v>5.806214478036722</v>
      </c>
      <c r="AG220" s="34">
        <v>1093.7</v>
      </c>
      <c r="AH220" s="34">
        <f t="shared" si="26"/>
        <v>31.512260652992858</v>
      </c>
      <c r="AI220" s="34">
        <v>6314.2</v>
      </c>
      <c r="AJ220" s="34">
        <f t="shared" si="24"/>
        <v>181.92805725073373</v>
      </c>
      <c r="AK220" s="34">
        <v>909.02</v>
      </c>
      <c r="AL220" s="34">
        <v>9863</v>
      </c>
      <c r="AM220" s="34">
        <v>50811</v>
      </c>
      <c r="AN220" s="34">
        <v>64.887136957642539</v>
      </c>
      <c r="AO220" s="34">
        <v>208359.09700000001</v>
      </c>
      <c r="AP220" s="34">
        <v>430121.21900000004</v>
      </c>
      <c r="AQ220" s="34">
        <f t="shared" si="31"/>
        <v>600335.20838312351</v>
      </c>
      <c r="AR220" s="34">
        <f t="shared" si="32"/>
        <v>1239287.918580143</v>
      </c>
      <c r="AS220" s="35">
        <v>144.93</v>
      </c>
      <c r="AT220" s="35">
        <v>104.4</v>
      </c>
      <c r="AU220" s="34">
        <v>56.283603999999997</v>
      </c>
      <c r="AV220" s="34">
        <v>57.379108000000002</v>
      </c>
      <c r="AW220" s="34">
        <v>32.7752956657</v>
      </c>
      <c r="AX220" s="34">
        <v>167.88494901836879</v>
      </c>
      <c r="AY220" s="34">
        <v>37463.00956803</v>
      </c>
      <c r="AZ220" s="34">
        <v>11738.206668680001</v>
      </c>
      <c r="BA220" s="34">
        <f t="shared" si="27"/>
        <v>1079.4039703331139</v>
      </c>
      <c r="BB220" s="34">
        <f t="shared" si="28"/>
        <v>338.20739521088336</v>
      </c>
      <c r="BC220" s="34">
        <v>206035.61940967743</v>
      </c>
      <c r="BD220" s="34">
        <f t="shared" si="35"/>
        <v>5936.4068232957752</v>
      </c>
      <c r="BE220" s="34">
        <v>947174</v>
      </c>
    </row>
    <row r="221" spans="1:57" x14ac:dyDescent="0.25">
      <c r="A221" s="27">
        <v>40634</v>
      </c>
      <c r="B221" s="16">
        <v>2011</v>
      </c>
      <c r="C221" s="16">
        <v>4</v>
      </c>
      <c r="D221" s="34">
        <v>151.03582303961804</v>
      </c>
      <c r="E221" s="34"/>
      <c r="F221" s="34">
        <v>109.59</v>
      </c>
      <c r="G221" s="34"/>
      <c r="H221" s="34">
        <v>181.60582500548094</v>
      </c>
      <c r="I221" s="34">
        <v>34.997333063097152</v>
      </c>
      <c r="J221" s="34">
        <v>74.024879921797123</v>
      </c>
      <c r="K221" s="34">
        <f t="shared" si="34"/>
        <v>211.51577404008668</v>
      </c>
      <c r="L221" s="34">
        <v>9499.5</v>
      </c>
      <c r="M221" s="34">
        <v>80.900000000000006</v>
      </c>
      <c r="N221" s="34">
        <v>7042.8725553700015</v>
      </c>
      <c r="O221" s="34">
        <v>2379.4740024399989</v>
      </c>
      <c r="P221" s="34">
        <v>5532.902201240001</v>
      </c>
      <c r="Q221" s="34">
        <v>1029.6865642800001</v>
      </c>
      <c r="R221" s="34">
        <v>1635.5936669199994</v>
      </c>
      <c r="S221" s="34">
        <v>597.72317913999996</v>
      </c>
      <c r="T221" s="34">
        <v>1199.4840677100001</v>
      </c>
      <c r="U221" s="34">
        <v>616.02722196000013</v>
      </c>
      <c r="V221" s="34">
        <v>436.69357101000003</v>
      </c>
      <c r="W221" s="34">
        <v>17.693930220000002</v>
      </c>
      <c r="X221" s="34">
        <v>119.77976699895586</v>
      </c>
      <c r="Y221" s="34">
        <v>109.21064277825248</v>
      </c>
      <c r="Z221" s="34">
        <f t="shared" si="30"/>
        <v>109.67774197809963</v>
      </c>
      <c r="AA221" s="34">
        <f>N221/$X221</f>
        <v>58.798516075184843</v>
      </c>
      <c r="AB221" s="34">
        <f>O221/$X221</f>
        <v>19.86540850810589</v>
      </c>
      <c r="AC221" s="34">
        <f>P221/$Y221</f>
        <v>50.66266492428143</v>
      </c>
      <c r="AD221" s="34">
        <f>Q221/$Y221</f>
        <v>9.4284452328582518</v>
      </c>
      <c r="AE221" s="34">
        <f>R221/$Y221</f>
        <v>14.976504352611514</v>
      </c>
      <c r="AF221" s="34">
        <f t="shared" si="33"/>
        <v>5.6407251737435242</v>
      </c>
      <c r="AG221" s="34">
        <v>1192.0999999999999</v>
      </c>
      <c r="AH221" s="34">
        <f t="shared" si="26"/>
        <v>34.062595508370514</v>
      </c>
      <c r="AI221" s="34">
        <v>6502.6</v>
      </c>
      <c r="AJ221" s="34">
        <f t="shared" si="24"/>
        <v>185.80272926158051</v>
      </c>
      <c r="AK221" s="34">
        <v>936.80899999999997</v>
      </c>
      <c r="AL221" s="34">
        <v>8917.7999999999993</v>
      </c>
      <c r="AM221" s="34">
        <v>52951</v>
      </c>
      <c r="AN221" s="34">
        <v>65.017390266415219</v>
      </c>
      <c r="AO221" s="34">
        <v>212528.098</v>
      </c>
      <c r="AP221" s="34">
        <v>440267.43799999997</v>
      </c>
      <c r="AQ221" s="34">
        <f t="shared" si="31"/>
        <v>607269.40997712687</v>
      </c>
      <c r="AR221" s="34">
        <f t="shared" si="32"/>
        <v>1258002.8232615213</v>
      </c>
      <c r="AS221" s="35">
        <v>139.88999999999999</v>
      </c>
      <c r="AT221" s="35">
        <v>97.5</v>
      </c>
      <c r="AU221" s="34">
        <v>54.001323999999997</v>
      </c>
      <c r="AV221" s="34">
        <v>54.416606999999999</v>
      </c>
      <c r="AW221" s="34">
        <v>30.275186742199999</v>
      </c>
      <c r="AX221" s="34">
        <v>169.88171915365766</v>
      </c>
      <c r="AY221" s="34">
        <v>39738.380071930005</v>
      </c>
      <c r="AZ221" s="34">
        <v>11578.09223043</v>
      </c>
      <c r="BA221" s="34">
        <f t="shared" si="27"/>
        <v>1135.4688084456366</v>
      </c>
      <c r="BB221" s="34">
        <f t="shared" si="28"/>
        <v>330.82784364041987</v>
      </c>
      <c r="BC221" s="34">
        <v>212065.60639000003</v>
      </c>
      <c r="BD221" s="34">
        <f t="shared" si="35"/>
        <v>6059.4790468080573</v>
      </c>
      <c r="BE221" s="34">
        <v>822345</v>
      </c>
    </row>
    <row r="222" spans="1:57" x14ac:dyDescent="0.25">
      <c r="A222" s="27">
        <v>40664</v>
      </c>
      <c r="B222" s="16">
        <v>2011</v>
      </c>
      <c r="C222" s="16">
        <v>5</v>
      </c>
      <c r="D222" s="34">
        <v>166.17834208101743</v>
      </c>
      <c r="E222" s="34"/>
      <c r="F222" s="34">
        <v>110.32</v>
      </c>
      <c r="G222" s="34"/>
      <c r="H222" s="34">
        <v>190.38700992577648</v>
      </c>
      <c r="I222" s="34">
        <v>35.254686525346322</v>
      </c>
      <c r="J222" s="34">
        <v>77.017722112972393</v>
      </c>
      <c r="K222" s="34">
        <f t="shared" si="34"/>
        <v>218.46094719236996</v>
      </c>
      <c r="L222" s="34">
        <v>10160.799999999999</v>
      </c>
      <c r="M222" s="34">
        <v>78.2</v>
      </c>
      <c r="N222" s="34">
        <v>7932.8778106399923</v>
      </c>
      <c r="O222" s="34">
        <v>2881.7471460999968</v>
      </c>
      <c r="P222" s="34">
        <v>6489.8352000900022</v>
      </c>
      <c r="Q222" s="34">
        <v>1100.98094216</v>
      </c>
      <c r="R222" s="34">
        <v>1867.6888532300004</v>
      </c>
      <c r="S222" s="34">
        <v>1069.4333059800003</v>
      </c>
      <c r="T222" s="34">
        <v>1279.9438906600005</v>
      </c>
      <c r="U222" s="34">
        <v>648.0701112500002</v>
      </c>
      <c r="V222" s="34">
        <v>504.29554238999998</v>
      </c>
      <c r="W222" s="34">
        <v>19.422554419999994</v>
      </c>
      <c r="X222" s="34">
        <v>118.44421606716935</v>
      </c>
      <c r="Y222" s="34">
        <v>108.3537939906563</v>
      </c>
      <c r="Z222" s="34">
        <f t="shared" si="30"/>
        <v>109.31247693770942</v>
      </c>
      <c r="AA222" s="34">
        <f>N222/$X222</f>
        <v>66.975645363225524</v>
      </c>
      <c r="AB222" s="34">
        <f>O222/$X222</f>
        <v>24.329994674165995</v>
      </c>
      <c r="AC222" s="34">
        <f>P222/$Y222</f>
        <v>59.89485887914217</v>
      </c>
      <c r="AD222" s="34">
        <f>Q222/$Y222</f>
        <v>10.160981924222618</v>
      </c>
      <c r="AE222" s="34">
        <f>R222/$Y222</f>
        <v>17.236949297696555</v>
      </c>
      <c r="AF222" s="34">
        <f t="shared" si="33"/>
        <v>5.981056014576521</v>
      </c>
      <c r="AG222" s="34">
        <v>1214.3</v>
      </c>
      <c r="AH222" s="34">
        <f t="shared" si="26"/>
        <v>34.443647630421566</v>
      </c>
      <c r="AI222" s="34">
        <v>6304.6</v>
      </c>
      <c r="AJ222" s="34">
        <f t="shared" si="24"/>
        <v>178.83012505209243</v>
      </c>
      <c r="AK222" s="34">
        <v>986.39300000000003</v>
      </c>
      <c r="AL222" s="34">
        <v>9560.4</v>
      </c>
      <c r="AM222" s="34">
        <v>56367</v>
      </c>
      <c r="AN222" s="34">
        <v>64.123206974203228</v>
      </c>
      <c r="AO222" s="34">
        <v>217949.34299999999</v>
      </c>
      <c r="AP222" s="34">
        <v>450940.51100000006</v>
      </c>
      <c r="AQ222" s="34">
        <f t="shared" si="31"/>
        <v>618213.81632001046</v>
      </c>
      <c r="AR222" s="34">
        <f t="shared" si="32"/>
        <v>1279093.8040983484</v>
      </c>
      <c r="AS222" s="35">
        <v>143.22999999999999</v>
      </c>
      <c r="AT222" s="35">
        <v>107.1</v>
      </c>
      <c r="AU222" s="34">
        <v>54.583331999999999</v>
      </c>
      <c r="AV222" s="34">
        <v>55.554817</v>
      </c>
      <c r="AW222" s="34">
        <v>29.493976907699999</v>
      </c>
      <c r="AX222" s="34">
        <v>171.15683757138831</v>
      </c>
      <c r="AY222" s="34">
        <v>50640.117086319995</v>
      </c>
      <c r="AZ222" s="34">
        <v>13042.28941997</v>
      </c>
      <c r="BA222" s="34">
        <f t="shared" si="27"/>
        <v>1436.4080942802409</v>
      </c>
      <c r="BB222" s="34">
        <f t="shared" si="28"/>
        <v>369.94484153456477</v>
      </c>
      <c r="BC222" s="34">
        <v>219672.01704193547</v>
      </c>
      <c r="BD222" s="34">
        <f t="shared" si="35"/>
        <v>6231.0018523069975</v>
      </c>
      <c r="BE222" s="34">
        <v>900679</v>
      </c>
    </row>
    <row r="223" spans="1:57" x14ac:dyDescent="0.25">
      <c r="A223" s="27">
        <v>40695</v>
      </c>
      <c r="B223" s="16">
        <v>2011</v>
      </c>
      <c r="C223" s="16">
        <v>6</v>
      </c>
      <c r="D223" s="34">
        <v>156.69365851225533</v>
      </c>
      <c r="E223" s="34"/>
      <c r="F223" s="34">
        <v>104.21</v>
      </c>
      <c r="G223" s="34"/>
      <c r="H223" s="34">
        <v>174.81548954494278</v>
      </c>
      <c r="I223" s="34">
        <v>35.506564382015718</v>
      </c>
      <c r="J223" s="34">
        <v>80.335895637279279</v>
      </c>
      <c r="K223" s="34">
        <f t="shared" si="34"/>
        <v>226.25645999692915</v>
      </c>
      <c r="L223" s="34">
        <v>10678.2</v>
      </c>
      <c r="M223" s="34">
        <v>76.099999999999994</v>
      </c>
      <c r="N223" s="34">
        <v>7816.9760044799968</v>
      </c>
      <c r="O223" s="34">
        <v>2609.8479388599967</v>
      </c>
      <c r="P223" s="34">
        <v>6704.5502509900016</v>
      </c>
      <c r="Q223" s="34">
        <v>1193.7501963000007</v>
      </c>
      <c r="R223" s="34">
        <v>1817.2751473300007</v>
      </c>
      <c r="S223" s="34">
        <v>1364.5284808499998</v>
      </c>
      <c r="T223" s="34">
        <v>1289.9840288999999</v>
      </c>
      <c r="U223" s="34">
        <v>657.1360557600002</v>
      </c>
      <c r="V223" s="34">
        <v>364.13085014000006</v>
      </c>
      <c r="W223" s="34">
        <v>17.745491709999996</v>
      </c>
      <c r="X223" s="34">
        <v>118.13744975156847</v>
      </c>
      <c r="Y223" s="34">
        <v>107.89417903103478</v>
      </c>
      <c r="Z223" s="34">
        <f t="shared" si="30"/>
        <v>109.49381218942989</v>
      </c>
      <c r="AA223" s="34">
        <f>N223/$X223</f>
        <v>66.168484429944399</v>
      </c>
      <c r="AB223" s="34">
        <f>O223/$X223</f>
        <v>22.091622464749765</v>
      </c>
      <c r="AC223" s="34">
        <f>P223/$Y223</f>
        <v>62.140055294933923</v>
      </c>
      <c r="AD223" s="34">
        <f>Q223/$Y223</f>
        <v>11.064083410437084</v>
      </c>
      <c r="AE223" s="34">
        <f>R223/$Y223</f>
        <v>16.843125029083154</v>
      </c>
      <c r="AF223" s="34">
        <f t="shared" si="33"/>
        <v>6.0905607852206831</v>
      </c>
      <c r="AG223" s="34">
        <v>1370.6</v>
      </c>
      <c r="AH223" s="34">
        <f t="shared" si="26"/>
        <v>38.601312851722057</v>
      </c>
      <c r="AI223" s="34">
        <v>6568</v>
      </c>
      <c r="AJ223" s="34">
        <f t="shared" si="24"/>
        <v>184.97987947622244</v>
      </c>
      <c r="AK223" s="34">
        <v>887.56500000000005</v>
      </c>
      <c r="AL223" s="34">
        <v>10135.799999999999</v>
      </c>
      <c r="AM223" s="34">
        <v>55737</v>
      </c>
      <c r="AN223" s="34">
        <v>63.510311135548903</v>
      </c>
      <c r="AO223" s="34">
        <v>223156.37599999999</v>
      </c>
      <c r="AP223" s="34">
        <v>466401.27800000005</v>
      </c>
      <c r="AQ223" s="34">
        <f t="shared" si="31"/>
        <v>628493.29380070907</v>
      </c>
      <c r="AR223" s="34">
        <f t="shared" si="32"/>
        <v>1313563.5230206475</v>
      </c>
      <c r="AS223" s="35">
        <v>141.75</v>
      </c>
      <c r="AT223" s="35">
        <v>102.8</v>
      </c>
      <c r="AU223" s="34">
        <v>57.03125</v>
      </c>
      <c r="AV223" s="34">
        <v>55.710033000000003</v>
      </c>
      <c r="AW223" s="34">
        <v>32.500401342000004</v>
      </c>
      <c r="AX223" s="34">
        <v>169.08312046763581</v>
      </c>
      <c r="AY223" s="34">
        <v>48679.04674777</v>
      </c>
      <c r="AZ223" s="34">
        <v>12271.73566489</v>
      </c>
      <c r="BA223" s="34">
        <f t="shared" si="27"/>
        <v>1370.9872412332359</v>
      </c>
      <c r="BB223" s="34">
        <f t="shared" si="28"/>
        <v>345.61878566617122</v>
      </c>
      <c r="BC223" s="34">
        <v>227804.01041666663</v>
      </c>
      <c r="BD223" s="34">
        <f t="shared" si="35"/>
        <v>6415.8280132574782</v>
      </c>
      <c r="BE223" s="34">
        <v>884959</v>
      </c>
    </row>
    <row r="224" spans="1:57" x14ac:dyDescent="0.25">
      <c r="A224" s="27">
        <v>40725</v>
      </c>
      <c r="B224" s="16">
        <v>2011</v>
      </c>
      <c r="C224" s="16">
        <v>7</v>
      </c>
      <c r="D224" s="34">
        <v>146.37808828046835</v>
      </c>
      <c r="E224" s="34"/>
      <c r="F224" s="34">
        <v>105.93</v>
      </c>
      <c r="G224" s="34"/>
      <c r="H224" s="34">
        <v>174.41353966636683</v>
      </c>
      <c r="I224" s="34">
        <v>35.788558069373849</v>
      </c>
      <c r="J224" s="34">
        <v>84.221522987128438</v>
      </c>
      <c r="K224" s="34">
        <f t="shared" si="34"/>
        <v>235.33086419371904</v>
      </c>
      <c r="L224" s="34">
        <v>11101.9</v>
      </c>
      <c r="M224" s="34">
        <v>75.7</v>
      </c>
      <c r="N224" s="34">
        <v>7225.6045379300012</v>
      </c>
      <c r="O224" s="34">
        <v>2313.9180967200014</v>
      </c>
      <c r="P224" s="34">
        <v>6858.5447562199997</v>
      </c>
      <c r="Q224" s="34">
        <v>1024.3989322099997</v>
      </c>
      <c r="R224" s="34">
        <v>1906.2683449399997</v>
      </c>
      <c r="S224" s="34">
        <v>1519.9914033499999</v>
      </c>
      <c r="T224" s="34">
        <v>1337.1740474200001</v>
      </c>
      <c r="U224" s="34">
        <v>645.60648915000002</v>
      </c>
      <c r="V224" s="34">
        <v>406.38734540999991</v>
      </c>
      <c r="W224" s="34">
        <v>18.718193739999997</v>
      </c>
      <c r="X224" s="34">
        <v>118.24863211793388</v>
      </c>
      <c r="Y224" s="34">
        <v>108.64989442135182</v>
      </c>
      <c r="Z224" s="34">
        <f t="shared" si="30"/>
        <v>108.8345577763357</v>
      </c>
      <c r="AA224" s="34">
        <f>N224/$X224</f>
        <v>61.105184969274148</v>
      </c>
      <c r="AB224" s="34">
        <f>O224/$X224</f>
        <v>19.568244091079567</v>
      </c>
      <c r="AC224" s="34">
        <f>P224/$Y224</f>
        <v>63.125185650177329</v>
      </c>
      <c r="AD224" s="34">
        <f>Q224/$Y224</f>
        <v>9.4284392788943698</v>
      </c>
      <c r="AE224" s="34">
        <f>R224/$Y224</f>
        <v>17.545054738363195</v>
      </c>
      <c r="AF224" s="34">
        <f t="shared" si="33"/>
        <v>5.9420811459447291</v>
      </c>
      <c r="AG224" s="34">
        <v>1490.9</v>
      </c>
      <c r="AH224" s="34">
        <f t="shared" si="26"/>
        <v>41.65856576590722</v>
      </c>
      <c r="AI224" s="34">
        <v>7181</v>
      </c>
      <c r="AJ224" s="34">
        <f t="shared" si="24"/>
        <v>200.65072155408126</v>
      </c>
      <c r="AK224" s="34">
        <v>908.84</v>
      </c>
      <c r="AL224" s="34">
        <v>10562.6</v>
      </c>
      <c r="AM224" s="34">
        <v>54688</v>
      </c>
      <c r="AN224" s="34">
        <v>62.985746578725276</v>
      </c>
      <c r="AO224" s="34">
        <v>225586.995</v>
      </c>
      <c r="AP224" s="34">
        <v>477946.17999999993</v>
      </c>
      <c r="AQ224" s="34">
        <f t="shared" si="31"/>
        <v>630332.72970292333</v>
      </c>
      <c r="AR224" s="34">
        <f t="shared" si="32"/>
        <v>1335472.0217381534</v>
      </c>
      <c r="AS224" s="35">
        <v>145.19</v>
      </c>
      <c r="AT224" s="35">
        <v>106.1</v>
      </c>
      <c r="AU224" s="34">
        <v>57.856236000000003</v>
      </c>
      <c r="AV224" s="34">
        <v>58.070492000000002</v>
      </c>
      <c r="AW224" s="34">
        <v>28.396334220900002</v>
      </c>
      <c r="AX224" s="34">
        <v>169.64907973283675</v>
      </c>
      <c r="AY224" s="34">
        <v>47844.789398399997</v>
      </c>
      <c r="AZ224" s="34">
        <v>13214.1582409</v>
      </c>
      <c r="BA224" s="34">
        <f t="shared" si="27"/>
        <v>1336.8739054995149</v>
      </c>
      <c r="BB224" s="34">
        <f t="shared" si="28"/>
        <v>369.22857342520456</v>
      </c>
      <c r="BC224" s="34">
        <v>239522.43205161285</v>
      </c>
      <c r="BD224" s="34">
        <f t="shared" si="35"/>
        <v>6692.7097645933045</v>
      </c>
      <c r="BE224" s="34">
        <v>851047</v>
      </c>
    </row>
    <row r="225" spans="1:57" x14ac:dyDescent="0.25">
      <c r="A225" s="27">
        <v>40756</v>
      </c>
      <c r="B225" s="16">
        <v>2011</v>
      </c>
      <c r="C225" s="16">
        <v>8</v>
      </c>
      <c r="D225" s="34">
        <v>146.3985053847187</v>
      </c>
      <c r="E225" s="34"/>
      <c r="F225" s="34">
        <v>111.16</v>
      </c>
      <c r="G225" s="34"/>
      <c r="H225" s="34">
        <v>190.52285367046133</v>
      </c>
      <c r="I225" s="34">
        <v>36.086978573471285</v>
      </c>
      <c r="J225" s="34">
        <v>86.667587931711608</v>
      </c>
      <c r="K225" s="34">
        <f t="shared" si="34"/>
        <v>240.16304871648018</v>
      </c>
      <c r="L225" s="34">
        <v>10892.1</v>
      </c>
      <c r="M225" s="34">
        <v>78.099999999999994</v>
      </c>
      <c r="N225" s="34">
        <v>8328.4610195099976</v>
      </c>
      <c r="O225" s="34">
        <v>2729.6953165699983</v>
      </c>
      <c r="P225" s="34">
        <v>7671.0600575199996</v>
      </c>
      <c r="Q225" s="34">
        <v>1272.3938836899997</v>
      </c>
      <c r="R225" s="34">
        <v>2155.4083404199996</v>
      </c>
      <c r="S225" s="34">
        <v>1360.7364028099998</v>
      </c>
      <c r="T225" s="34">
        <v>1565.8503794199996</v>
      </c>
      <c r="U225" s="34">
        <v>749.03944268999999</v>
      </c>
      <c r="V225" s="34">
        <v>547.35926418000008</v>
      </c>
      <c r="W225" s="34">
        <v>20.272344310000001</v>
      </c>
      <c r="X225" s="34">
        <v>118.9016533294083</v>
      </c>
      <c r="Y225" s="34">
        <v>108.65752446522254</v>
      </c>
      <c r="Z225" s="34">
        <f t="shared" si="30"/>
        <v>109.42790562789286</v>
      </c>
      <c r="AA225" s="34">
        <f>N225/$X225</f>
        <v>70.044955526704143</v>
      </c>
      <c r="AB225" s="34">
        <f>O225/$X225</f>
        <v>22.957589235597741</v>
      </c>
      <c r="AC225" s="34">
        <f>P225/$Y225</f>
        <v>70.598516718234606</v>
      </c>
      <c r="AD225" s="34">
        <f>Q225/$Y225</f>
        <v>11.710131350335047</v>
      </c>
      <c r="AE225" s="34">
        <f>R225/$Y225</f>
        <v>19.836714953964098</v>
      </c>
      <c r="AF225" s="34">
        <f t="shared" si="33"/>
        <v>6.8935809680602587</v>
      </c>
      <c r="AG225" s="34">
        <v>1168.2</v>
      </c>
      <c r="AH225" s="34">
        <f t="shared" si="26"/>
        <v>32.371787447419663</v>
      </c>
      <c r="AI225" s="34">
        <v>6995.4</v>
      </c>
      <c r="AJ225" s="34">
        <f t="shared" si="24"/>
        <v>193.84831527964346</v>
      </c>
      <c r="AK225" s="34">
        <v>1006.0940000000001</v>
      </c>
      <c r="AL225" s="34">
        <v>10311.9</v>
      </c>
      <c r="AM225" s="34">
        <v>61707</v>
      </c>
      <c r="AN225" s="34">
        <v>62.34777725247114</v>
      </c>
      <c r="AO225" s="34">
        <v>231345.97899999999</v>
      </c>
      <c r="AP225" s="34">
        <v>486199.484</v>
      </c>
      <c r="AQ225" s="34">
        <f t="shared" si="31"/>
        <v>641078.82717028016</v>
      </c>
      <c r="AR225" s="34">
        <f t="shared" si="32"/>
        <v>1347298.951642965</v>
      </c>
      <c r="AS225" s="35">
        <v>147.51</v>
      </c>
      <c r="AT225" s="35">
        <v>110.8</v>
      </c>
      <c r="AU225" s="34">
        <v>56.504066000000002</v>
      </c>
      <c r="AV225" s="34">
        <v>57.464024000000002</v>
      </c>
      <c r="AW225" s="34">
        <v>29.173113767700002</v>
      </c>
      <c r="AX225" s="34">
        <v>169.9537525587929</v>
      </c>
      <c r="AY225" s="34">
        <v>46777.290359480001</v>
      </c>
      <c r="AZ225" s="34">
        <v>13565.314510959999</v>
      </c>
      <c r="BA225" s="34">
        <f t="shared" si="27"/>
        <v>1296.237374493511</v>
      </c>
      <c r="BB225" s="34">
        <f t="shared" si="28"/>
        <v>375.90607601968384</v>
      </c>
      <c r="BC225" s="34">
        <v>247323.32434838708</v>
      </c>
      <c r="BD225" s="34">
        <f t="shared" si="35"/>
        <v>6853.5337156267915</v>
      </c>
      <c r="BE225" s="34">
        <v>962228</v>
      </c>
    </row>
    <row r="226" spans="1:57" x14ac:dyDescent="0.25">
      <c r="A226" s="27">
        <v>40787</v>
      </c>
      <c r="B226" s="16">
        <v>2011</v>
      </c>
      <c r="C226" s="16">
        <v>9</v>
      </c>
      <c r="D226" s="34">
        <v>147.17090682127099</v>
      </c>
      <c r="E226" s="34"/>
      <c r="F226" s="34">
        <v>114.71</v>
      </c>
      <c r="G226" s="34"/>
      <c r="H226" s="34">
        <v>196.53279163404449</v>
      </c>
      <c r="I226" s="34">
        <v>36.388136880358608</v>
      </c>
      <c r="J226" s="34">
        <v>89.089280585336255</v>
      </c>
      <c r="K226" s="34">
        <f t="shared" si="34"/>
        <v>244.83056353848221</v>
      </c>
      <c r="L226" s="34">
        <v>9696.2000000000007</v>
      </c>
      <c r="M226" s="34">
        <v>83.7</v>
      </c>
      <c r="N226" s="34">
        <v>7718.1976588800026</v>
      </c>
      <c r="O226" s="34">
        <v>2474.1441346700026</v>
      </c>
      <c r="P226" s="34">
        <v>6888.5133448199986</v>
      </c>
      <c r="Q226" s="34">
        <v>1304.0123653599999</v>
      </c>
      <c r="R226" s="34">
        <v>2138.010170779999</v>
      </c>
      <c r="S226" s="34">
        <v>689.90588716000002</v>
      </c>
      <c r="T226" s="34">
        <v>1499.7099136700001</v>
      </c>
      <c r="U226" s="34">
        <v>782.14022258000023</v>
      </c>
      <c r="V226" s="34">
        <v>455.66812503000006</v>
      </c>
      <c r="W226" s="34">
        <v>19.066660240000001</v>
      </c>
      <c r="X226" s="34">
        <v>116.68344202699672</v>
      </c>
      <c r="Y226" s="34">
        <v>107.51717066600986</v>
      </c>
      <c r="Z226" s="34">
        <f t="shared" si="30"/>
        <v>108.52540231872437</v>
      </c>
      <c r="AA226" s="34">
        <f>N226/$X226</f>
        <v>66.146468811695371</v>
      </c>
      <c r="AB226" s="34">
        <f>O226/$X226</f>
        <v>21.203900842225472</v>
      </c>
      <c r="AC226" s="34">
        <f>P226/$Y226</f>
        <v>64.068960354420042</v>
      </c>
      <c r="AD226" s="34">
        <f>Q226/$Y226</f>
        <v>12.128410348620216</v>
      </c>
      <c r="AE226" s="34">
        <f>R226/$Y226</f>
        <v>19.885290484637938</v>
      </c>
      <c r="AF226" s="34">
        <f t="shared" si="33"/>
        <v>7.2745610560161769</v>
      </c>
      <c r="AG226" s="34">
        <v>1173.5999999999999</v>
      </c>
      <c r="AH226" s="34">
        <f t="shared" si="26"/>
        <v>32.252269575073498</v>
      </c>
      <c r="AI226" s="34">
        <v>6810.1</v>
      </c>
      <c r="AJ226" s="34">
        <f t="shared" si="24"/>
        <v>187.15165391377647</v>
      </c>
      <c r="AK226" s="34">
        <v>1092.31</v>
      </c>
      <c r="AL226" s="34">
        <v>9089.5</v>
      </c>
      <c r="AM226" s="34">
        <v>61456</v>
      </c>
      <c r="AN226" s="34">
        <v>61.015935461377005</v>
      </c>
      <c r="AO226" s="34">
        <v>232586.19699999999</v>
      </c>
      <c r="AP226" s="34">
        <v>493037.02800000005</v>
      </c>
      <c r="AQ226" s="34">
        <f t="shared" si="31"/>
        <v>639181.38420970959</v>
      </c>
      <c r="AR226" s="34">
        <f t="shared" si="32"/>
        <v>1354938.9176507383</v>
      </c>
      <c r="AS226" s="35">
        <v>142.30000000000001</v>
      </c>
      <c r="AT226" s="35">
        <v>104.8</v>
      </c>
      <c r="AU226" s="34">
        <v>56.156157999999998</v>
      </c>
      <c r="AV226" s="34">
        <v>59.305625999999997</v>
      </c>
      <c r="AW226" s="34">
        <v>29.081163657600001</v>
      </c>
      <c r="AX226" s="34">
        <v>168.55184045879105</v>
      </c>
      <c r="AY226" s="34">
        <v>47729.799266280002</v>
      </c>
      <c r="AZ226" s="34">
        <v>14322.53224196</v>
      </c>
      <c r="BA226" s="34">
        <f t="shared" si="27"/>
        <v>1311.6857129347377</v>
      </c>
      <c r="BB226" s="34">
        <f t="shared" si="28"/>
        <v>393.60444006933858</v>
      </c>
      <c r="BC226" s="34">
        <v>258745.46366333333</v>
      </c>
      <c r="BD226" s="34">
        <f t="shared" si="35"/>
        <v>7110.7093093023277</v>
      </c>
      <c r="BE226" s="34">
        <v>961374</v>
      </c>
    </row>
    <row r="227" spans="1:57" x14ac:dyDescent="0.25">
      <c r="A227" s="27">
        <v>40817</v>
      </c>
      <c r="B227" s="16">
        <v>2011</v>
      </c>
      <c r="C227" s="16">
        <v>10</v>
      </c>
      <c r="D227" s="34">
        <v>145.05000242779931</v>
      </c>
      <c r="E227" s="34"/>
      <c r="F227" s="34">
        <v>112.37</v>
      </c>
      <c r="G227" s="34"/>
      <c r="H227" s="34">
        <v>192.37702212869027</v>
      </c>
      <c r="I227" s="34">
        <v>36.618112314708938</v>
      </c>
      <c r="J227" s="34">
        <v>90.094105928687</v>
      </c>
      <c r="K227" s="34">
        <f t="shared" si="34"/>
        <v>246.03700254777351</v>
      </c>
      <c r="L227" s="34">
        <v>9703</v>
      </c>
      <c r="M227" s="34">
        <v>80</v>
      </c>
      <c r="N227" s="34">
        <v>7435.4179912500022</v>
      </c>
      <c r="O227" s="34">
        <v>2575.6310632600012</v>
      </c>
      <c r="P227" s="34">
        <v>6303.0156403700003</v>
      </c>
      <c r="Q227" s="34">
        <v>1142.32697439</v>
      </c>
      <c r="R227" s="34">
        <v>2001.1787402599996</v>
      </c>
      <c r="S227" s="34">
        <v>518.80418270000007</v>
      </c>
      <c r="T227" s="34">
        <v>1375.8631077500002</v>
      </c>
      <c r="U227" s="34">
        <v>730.87151188999985</v>
      </c>
      <c r="V227" s="34">
        <v>513.47085846999994</v>
      </c>
      <c r="W227" s="34">
        <v>20.500264910000009</v>
      </c>
      <c r="X227" s="34">
        <v>111.39251439218549</v>
      </c>
      <c r="Y227" s="34">
        <v>105.38169237061436</v>
      </c>
      <c r="Z227" s="34">
        <f t="shared" si="30"/>
        <v>105.70385793429072</v>
      </c>
      <c r="AA227" s="34">
        <f>N227/$X227</f>
        <v>66.749709635530223</v>
      </c>
      <c r="AB227" s="34">
        <f>O227/$X227</f>
        <v>23.122119805930957</v>
      </c>
      <c r="AC227" s="34">
        <f>P227/$Y227</f>
        <v>59.811296427116346</v>
      </c>
      <c r="AD227" s="34">
        <f>Q227/$Y227</f>
        <v>10.839899689336717</v>
      </c>
      <c r="AE227" s="34">
        <f>R227/$Y227</f>
        <v>18.989814029766212</v>
      </c>
      <c r="AF227" s="34">
        <f t="shared" si="33"/>
        <v>6.9354694866696134</v>
      </c>
      <c r="AG227" s="34">
        <v>1479.4</v>
      </c>
      <c r="AH227" s="34">
        <f t="shared" si="26"/>
        <v>40.400771817113785</v>
      </c>
      <c r="AI227" s="34">
        <v>7418.4</v>
      </c>
      <c r="AJ227" s="34">
        <f t="shared" si="24"/>
        <v>202.58826933086175</v>
      </c>
      <c r="AK227" s="34">
        <v>1000.939</v>
      </c>
      <c r="AL227" s="34">
        <v>9062.4</v>
      </c>
      <c r="AM227" s="34">
        <v>65334</v>
      </c>
      <c r="AN227" s="34">
        <v>60.675609447980428</v>
      </c>
      <c r="AO227" s="34">
        <v>232049.51</v>
      </c>
      <c r="AP227" s="34">
        <v>493045.61600000004</v>
      </c>
      <c r="AQ227" s="34">
        <f t="shared" si="31"/>
        <v>633701.45354759111</v>
      </c>
      <c r="AR227" s="34">
        <f t="shared" si="32"/>
        <v>1346452.8476033735</v>
      </c>
      <c r="AS227" s="35">
        <v>142.02000000000001</v>
      </c>
      <c r="AT227" s="35">
        <v>106.3</v>
      </c>
      <c r="AU227" s="34">
        <v>54.761901999999999</v>
      </c>
      <c r="AV227" s="34">
        <v>57.679577000000002</v>
      </c>
      <c r="AW227" s="34">
        <v>29.823984733499998</v>
      </c>
      <c r="AX227" s="34">
        <v>167.17454163235678</v>
      </c>
      <c r="AY227" s="34">
        <v>47554.872276070004</v>
      </c>
      <c r="AZ227" s="34">
        <v>13056.50587614</v>
      </c>
      <c r="BA227" s="34">
        <f t="shared" si="27"/>
        <v>1298.6707743798124</v>
      </c>
      <c r="BB227" s="34">
        <f t="shared" si="28"/>
        <v>356.55868232441355</v>
      </c>
      <c r="BC227" s="34">
        <v>268431.09026774194</v>
      </c>
      <c r="BD227" s="34">
        <f t="shared" si="35"/>
        <v>7330.5551078316303</v>
      </c>
      <c r="BE227" s="34">
        <v>911091</v>
      </c>
    </row>
    <row r="228" spans="1:57" x14ac:dyDescent="0.25">
      <c r="A228" s="27">
        <v>40848</v>
      </c>
      <c r="B228" s="16">
        <v>2011</v>
      </c>
      <c r="C228" s="16">
        <v>11</v>
      </c>
      <c r="D228" s="34">
        <v>146.36164512416551</v>
      </c>
      <c r="E228" s="34"/>
      <c r="F228" s="34">
        <v>116.8</v>
      </c>
      <c r="G228" s="34"/>
      <c r="H228" s="34">
        <v>197.36300671501755</v>
      </c>
      <c r="I228" s="34">
        <v>36.834398735109836</v>
      </c>
      <c r="J228" s="34">
        <v>91.361467865198705</v>
      </c>
      <c r="K228" s="34">
        <f t="shared" si="34"/>
        <v>248.03300991069176</v>
      </c>
      <c r="L228" s="34">
        <v>10117</v>
      </c>
      <c r="M228" s="34">
        <v>84.1</v>
      </c>
      <c r="N228" s="34">
        <v>6493.1660276200037</v>
      </c>
      <c r="O228" s="34">
        <v>2169.9207626500006</v>
      </c>
      <c r="P228" s="34">
        <v>6229.7566778599994</v>
      </c>
      <c r="Q228" s="34">
        <v>1224.0313026100005</v>
      </c>
      <c r="R228" s="34">
        <v>1798.9875435999998</v>
      </c>
      <c r="S228" s="34">
        <v>589.53483680999989</v>
      </c>
      <c r="T228" s="34">
        <v>1354.7633005700002</v>
      </c>
      <c r="U228" s="34">
        <v>719.95567589999996</v>
      </c>
      <c r="V228" s="34">
        <v>522.48333657000001</v>
      </c>
      <c r="W228" s="34">
        <v>20.000681799999995</v>
      </c>
      <c r="X228" s="34">
        <v>110.31571390757432</v>
      </c>
      <c r="Y228" s="34">
        <v>104.1023108897613</v>
      </c>
      <c r="Z228" s="34">
        <f t="shared" si="30"/>
        <v>105.96855436224915</v>
      </c>
      <c r="AA228" s="34">
        <f>N228/$X228</f>
        <v>58.859846866967338</v>
      </c>
      <c r="AB228" s="34">
        <f>O228/$X228</f>
        <v>19.670096723192334</v>
      </c>
      <c r="AC228" s="34">
        <f>P228/$Y228</f>
        <v>59.842635812926133</v>
      </c>
      <c r="AD228" s="34">
        <f>Q228/$Y228</f>
        <v>11.757964757441199</v>
      </c>
      <c r="AE228" s="34">
        <f>R228/$Y228</f>
        <v>17.280956860842696</v>
      </c>
      <c r="AF228" s="34">
        <f t="shared" si="33"/>
        <v>6.9158472059510183</v>
      </c>
      <c r="AG228" s="34">
        <v>1323.1</v>
      </c>
      <c r="AH228" s="34">
        <f t="shared" si="26"/>
        <v>35.920227978062435</v>
      </c>
      <c r="AI228" s="34">
        <v>7335.7</v>
      </c>
      <c r="AJ228" s="34">
        <f t="shared" si="24"/>
        <v>199.15351551558658</v>
      </c>
      <c r="AK228" s="34">
        <v>1048.395</v>
      </c>
      <c r="AL228" s="34">
        <v>9505.9</v>
      </c>
      <c r="AM228" s="34">
        <v>59583</v>
      </c>
      <c r="AN228" s="34">
        <v>60.139650104623065</v>
      </c>
      <c r="AO228" s="34">
        <v>240370.34600000002</v>
      </c>
      <c r="AP228" s="34">
        <v>503392.88500000001</v>
      </c>
      <c r="AQ228" s="34">
        <f t="shared" si="31"/>
        <v>652570.299107078</v>
      </c>
      <c r="AR228" s="34">
        <f t="shared" si="32"/>
        <v>1366637.9859220441</v>
      </c>
      <c r="AS228" s="35">
        <v>141.87</v>
      </c>
      <c r="AT228" s="35">
        <v>104.2</v>
      </c>
      <c r="AU228" s="34">
        <v>53.185326000000003</v>
      </c>
      <c r="AV228" s="34">
        <v>56.688972</v>
      </c>
      <c r="AW228" s="34">
        <v>30.161781363099998</v>
      </c>
      <c r="AX228" s="34">
        <v>165.08143268550464</v>
      </c>
      <c r="AY228" s="34">
        <v>47275.902744239997</v>
      </c>
      <c r="AZ228" s="34">
        <v>15087.9927584</v>
      </c>
      <c r="BA228" s="34">
        <f t="shared" si="27"/>
        <v>1283.4715474580971</v>
      </c>
      <c r="BB228" s="34">
        <f t="shared" si="28"/>
        <v>409.61691452882104</v>
      </c>
      <c r="BC228" s="34">
        <v>276291.80169333331</v>
      </c>
      <c r="BD228" s="34">
        <f t="shared" si="35"/>
        <v>7500.9179240376006</v>
      </c>
      <c r="BE228" s="34">
        <v>922957</v>
      </c>
    </row>
    <row r="229" spans="1:57" x14ac:dyDescent="0.25">
      <c r="A229" s="27">
        <v>40878</v>
      </c>
      <c r="B229" s="16">
        <v>2011</v>
      </c>
      <c r="C229" s="16">
        <v>12</v>
      </c>
      <c r="D229" s="34">
        <v>143.36165785374328</v>
      </c>
      <c r="E229" s="34"/>
      <c r="F229" s="34">
        <v>117.58</v>
      </c>
      <c r="G229" s="34"/>
      <c r="H229" s="34">
        <v>180.14893149328967</v>
      </c>
      <c r="I229" s="34">
        <v>37.143770450366809</v>
      </c>
      <c r="J229" s="34">
        <v>94.219766504983227</v>
      </c>
      <c r="K229" s="34">
        <f t="shared" si="34"/>
        <v>253.6623648126513</v>
      </c>
      <c r="L229" s="34">
        <v>10696.3</v>
      </c>
      <c r="M229" s="34">
        <v>82</v>
      </c>
      <c r="N229" s="34">
        <v>6306.26266184</v>
      </c>
      <c r="O229" s="34">
        <v>1887.1268124100002</v>
      </c>
      <c r="P229" s="34">
        <v>5987.4044762099993</v>
      </c>
      <c r="Q229" s="34">
        <v>1261.4193579799999</v>
      </c>
      <c r="R229" s="34">
        <v>1633.8204945100001</v>
      </c>
      <c r="S229" s="34">
        <v>716.51732998999989</v>
      </c>
      <c r="T229" s="34">
        <v>1087.5215951099999</v>
      </c>
      <c r="U229" s="34">
        <v>687.96407141999987</v>
      </c>
      <c r="V229" s="34">
        <v>581.13455395000005</v>
      </c>
      <c r="W229" s="34">
        <v>19.027073250000004</v>
      </c>
      <c r="X229" s="34">
        <v>108.4446754555668</v>
      </c>
      <c r="Y229" s="34">
        <v>103.57811343257563</v>
      </c>
      <c r="Z229" s="34">
        <f t="shared" si="30"/>
        <v>104.6984462853333</v>
      </c>
      <c r="AA229" s="34">
        <f>N229/$X229</f>
        <v>58.151888373937496</v>
      </c>
      <c r="AB229" s="34">
        <f>O229/$X229</f>
        <v>17.401747061184352</v>
      </c>
      <c r="AC229" s="34">
        <f>P229/$Y229</f>
        <v>57.805691548026807</v>
      </c>
      <c r="AD229" s="34">
        <f>Q229/$Y229</f>
        <v>12.178435348710257</v>
      </c>
      <c r="AE229" s="34">
        <f>R229/$Y229</f>
        <v>15.773800471598072</v>
      </c>
      <c r="AF229" s="34">
        <f t="shared" si="33"/>
        <v>6.6419830273104115</v>
      </c>
      <c r="AG229" s="34">
        <v>2073.9</v>
      </c>
      <c r="AH229" s="34">
        <f t="shared" si="26"/>
        <v>55.834396316099344</v>
      </c>
      <c r="AI229" s="34">
        <v>9277.2999999999993</v>
      </c>
      <c r="AJ229" s="34">
        <f t="shared" si="24"/>
        <v>249.76731999775706</v>
      </c>
      <c r="AK229" s="34">
        <v>922.96900000000005</v>
      </c>
      <c r="AL229" s="34">
        <v>10118.6</v>
      </c>
      <c r="AM229" s="34">
        <v>65033</v>
      </c>
      <c r="AN229" s="34">
        <v>58.634031474682679</v>
      </c>
      <c r="AO229" s="34">
        <v>287482.511</v>
      </c>
      <c r="AP229" s="34">
        <v>532043.28099999996</v>
      </c>
      <c r="AQ229" s="34">
        <f t="shared" si="31"/>
        <v>773972.34452583967</v>
      </c>
      <c r="AR229" s="34">
        <f t="shared" si="32"/>
        <v>1432388.9969946381</v>
      </c>
      <c r="AS229" s="35">
        <v>139.22999999999999</v>
      </c>
      <c r="AT229" s="35">
        <v>95.7</v>
      </c>
      <c r="AU229" s="34">
        <v>50.742893000000002</v>
      </c>
      <c r="AV229" s="34">
        <v>52.572505999999997</v>
      </c>
      <c r="AW229" s="34">
        <v>34.4026595606</v>
      </c>
      <c r="AX229" s="34">
        <v>163.01133196848193</v>
      </c>
      <c r="AY229" s="34">
        <v>48912.774609039996</v>
      </c>
      <c r="AZ229" s="34">
        <v>13834.179691589999</v>
      </c>
      <c r="BA229" s="34">
        <f t="shared" si="27"/>
        <v>1316.8500132316794</v>
      </c>
      <c r="BB229" s="34">
        <f t="shared" si="28"/>
        <v>372.4495258249525</v>
      </c>
      <c r="BC229" s="34">
        <v>282110.92815161293</v>
      </c>
      <c r="BD229" s="34">
        <f t="shared" si="35"/>
        <v>7595.1074630019684</v>
      </c>
      <c r="BE229" s="34">
        <v>956476</v>
      </c>
    </row>
    <row r="230" spans="1:57" x14ac:dyDescent="0.25">
      <c r="A230" s="42">
        <v>40909</v>
      </c>
      <c r="B230" s="26">
        <v>2012</v>
      </c>
      <c r="C230" s="26">
        <v>1</v>
      </c>
      <c r="D230" s="70">
        <v>136.19408129361287</v>
      </c>
      <c r="E230" s="30"/>
      <c r="F230" s="70">
        <v>96.06</v>
      </c>
      <c r="G230" s="30"/>
      <c r="H230" s="29">
        <v>176.62029723359771</v>
      </c>
      <c r="I230" s="29">
        <v>37.483257996312524</v>
      </c>
      <c r="J230" s="29">
        <v>94.962139564585073</v>
      </c>
      <c r="K230" s="30">
        <f t="shared" si="34"/>
        <v>253.34547913078188</v>
      </c>
      <c r="L230" s="30">
        <v>11317.4</v>
      </c>
      <c r="M230" s="30">
        <v>72.363356420178533</v>
      </c>
      <c r="N230" s="29">
        <v>5399.2831043900014</v>
      </c>
      <c r="O230" s="29">
        <v>1648.1073084478207</v>
      </c>
      <c r="P230" s="29">
        <v>5363.7523266999988</v>
      </c>
      <c r="Q230" s="29">
        <v>1230.3739924493764</v>
      </c>
      <c r="R230" s="29">
        <v>1661.266942143621</v>
      </c>
      <c r="S230" s="29">
        <v>389.32869860000011</v>
      </c>
      <c r="T230" s="29">
        <v>996.29830612445687</v>
      </c>
      <c r="U230" s="29">
        <v>651.21220296785782</v>
      </c>
      <c r="V230" s="29">
        <v>418.35355989634911</v>
      </c>
      <c r="W230" s="29">
        <v>16.918620648337381</v>
      </c>
      <c r="X230" s="30">
        <v>110.99598304483848</v>
      </c>
      <c r="Y230" s="30">
        <v>104.05148858312241</v>
      </c>
      <c r="Z230" s="30">
        <f t="shared" si="30"/>
        <v>106.67409429339246</v>
      </c>
      <c r="AA230" s="30">
        <f>N230/$X230</f>
        <v>48.643950495117295</v>
      </c>
      <c r="AB230" s="30">
        <f>O230/$X230</f>
        <v>14.848350933403088</v>
      </c>
      <c r="AC230" s="30">
        <f>P230/$Y230</f>
        <v>51.549020583353979</v>
      </c>
      <c r="AD230" s="30">
        <f>Q230/$Y230</f>
        <v>11.824664973115514</v>
      </c>
      <c r="AE230" s="30">
        <f>R230/$Y230</f>
        <v>15.965816200856214</v>
      </c>
      <c r="AF230" s="34">
        <f t="shared" si="33"/>
        <v>6.2585572953877682</v>
      </c>
      <c r="AG230" s="29">
        <v>1173.7</v>
      </c>
      <c r="AH230" s="30">
        <f t="shared" si="26"/>
        <v>31.31264630506411</v>
      </c>
      <c r="AI230" s="29">
        <v>7630.1</v>
      </c>
      <c r="AJ230" s="30">
        <f t="shared" ref="AJ230:AJ293" si="36">AI230/$I230</f>
        <v>203.56021348919626</v>
      </c>
      <c r="AK230" s="30">
        <v>859.899</v>
      </c>
      <c r="AL230" s="30">
        <v>10806.8</v>
      </c>
      <c r="AM230" s="30">
        <v>46442</v>
      </c>
      <c r="AN230" s="30">
        <v>58.503521167569659</v>
      </c>
      <c r="AO230" s="30">
        <v>263505.22400000005</v>
      </c>
      <c r="AP230" s="30">
        <v>538996.81099999999</v>
      </c>
      <c r="AQ230" s="30">
        <f t="shared" si="31"/>
        <v>702994.45161870075</v>
      </c>
      <c r="AR230" s="30">
        <f t="shared" si="32"/>
        <v>1437966.814552312</v>
      </c>
      <c r="AS230" s="30">
        <v>133.34</v>
      </c>
      <c r="AT230" s="30">
        <v>88.7</v>
      </c>
      <c r="AU230" s="30">
        <v>49.773021999999997</v>
      </c>
      <c r="AV230" s="30">
        <v>57.351104999999997</v>
      </c>
      <c r="AW230" s="30">
        <v>28.9194279771</v>
      </c>
      <c r="AX230" s="30">
        <v>162.04813101459214</v>
      </c>
      <c r="AY230" s="30">
        <v>52843.979848739997</v>
      </c>
      <c r="AZ230" s="30">
        <v>15133.21750296</v>
      </c>
      <c r="BA230" s="30">
        <f t="shared" si="27"/>
        <v>1409.8022069996853</v>
      </c>
      <c r="BB230" s="30">
        <f t="shared" si="28"/>
        <v>403.73271460150971</v>
      </c>
      <c r="BC230" s="30">
        <v>287010.86919354845</v>
      </c>
      <c r="BD230" s="30">
        <f t="shared" si="35"/>
        <v>7657.0416910339973</v>
      </c>
      <c r="BE230" s="30">
        <v>955814</v>
      </c>
    </row>
    <row r="231" spans="1:57" x14ac:dyDescent="0.25">
      <c r="A231" s="27">
        <v>40940</v>
      </c>
      <c r="B231" s="16">
        <v>2012</v>
      </c>
      <c r="C231" s="16">
        <v>2</v>
      </c>
      <c r="D231" s="71">
        <v>132.36052594074121</v>
      </c>
      <c r="E231" s="28"/>
      <c r="F231" s="71">
        <v>91.42</v>
      </c>
      <c r="G231" s="28"/>
      <c r="H231" s="72">
        <v>167.48969243519659</v>
      </c>
      <c r="I231" s="72">
        <v>37.759776078090894</v>
      </c>
      <c r="J231" s="71">
        <v>96.210976310710933</v>
      </c>
      <c r="K231" s="28">
        <f t="shared" si="34"/>
        <v>254.79752875583071</v>
      </c>
      <c r="L231" s="28">
        <v>10565</v>
      </c>
      <c r="M231" s="28">
        <v>73.391850652325331</v>
      </c>
      <c r="N231" s="71">
        <v>6004.5286067700008</v>
      </c>
      <c r="O231" s="71">
        <v>2086.7907225041367</v>
      </c>
      <c r="P231" s="71">
        <v>4724.9838398399997</v>
      </c>
      <c r="Q231" s="71">
        <v>848.80439934958679</v>
      </c>
      <c r="R231" s="71">
        <v>1440.8641441528946</v>
      </c>
      <c r="S231" s="71">
        <v>445.87582521000007</v>
      </c>
      <c r="T231" s="71">
        <v>986.39165874998548</v>
      </c>
      <c r="U231" s="71">
        <v>504.52127777615806</v>
      </c>
      <c r="V231" s="71">
        <v>470.59843674208923</v>
      </c>
      <c r="W231" s="71">
        <v>27.928097427138404</v>
      </c>
      <c r="X231" s="28">
        <v>112.82048149422678</v>
      </c>
      <c r="Y231" s="28">
        <v>103.18054788532717</v>
      </c>
      <c r="Z231" s="28">
        <f t="shared" si="30"/>
        <v>109.34278195499915</v>
      </c>
      <c r="AA231" s="28">
        <f>N231/$X231</f>
        <v>53.221972883330253</v>
      </c>
      <c r="AB231" s="28">
        <f>O231/$X231</f>
        <v>18.496559267130245</v>
      </c>
      <c r="AC231" s="28">
        <f>P231/$Y231</f>
        <v>45.793358696750225</v>
      </c>
      <c r="AD231" s="28">
        <f>Q231/$Y231</f>
        <v>8.2263994206827746</v>
      </c>
      <c r="AE231" s="28">
        <f>R231/$Y231</f>
        <v>13.964494022208941</v>
      </c>
      <c r="AF231" s="34">
        <f t="shared" si="33"/>
        <v>4.88969372731838</v>
      </c>
      <c r="AG231" s="71">
        <v>1165.9000000000001</v>
      </c>
      <c r="AH231" s="28">
        <f t="shared" si="26"/>
        <v>30.876772086487094</v>
      </c>
      <c r="AI231" s="71">
        <v>7529.6</v>
      </c>
      <c r="AJ231" s="28">
        <f t="shared" si="36"/>
        <v>199.40796217721351</v>
      </c>
      <c r="AK231" s="28">
        <v>763.16399999999999</v>
      </c>
      <c r="AL231" s="28">
        <v>10089.200000000001</v>
      </c>
      <c r="AM231" s="28">
        <v>42177</v>
      </c>
      <c r="AN231" s="28">
        <v>58.753344835180833</v>
      </c>
      <c r="AO231" s="28">
        <v>263993.36900000001</v>
      </c>
      <c r="AP231" s="28">
        <v>545862.19400000002</v>
      </c>
      <c r="AQ231" s="28">
        <f t="shared" si="31"/>
        <v>699139.127451487</v>
      </c>
      <c r="AR231" s="28">
        <f t="shared" si="32"/>
        <v>1445618.1966521831</v>
      </c>
      <c r="AS231" s="28">
        <v>135.35</v>
      </c>
      <c r="AT231" s="28">
        <v>89.8</v>
      </c>
      <c r="AU231" s="28">
        <v>46.011673000000002</v>
      </c>
      <c r="AV231" s="28">
        <v>52.629027999999998</v>
      </c>
      <c r="AW231" s="28">
        <v>30.710226946799999</v>
      </c>
      <c r="AX231" s="28">
        <v>162.11109081361315</v>
      </c>
      <c r="AY231" s="28">
        <v>47282.443250319993</v>
      </c>
      <c r="AZ231" s="28">
        <v>13731.13419355</v>
      </c>
      <c r="BA231" s="28">
        <f t="shared" si="27"/>
        <v>1252.1907744509738</v>
      </c>
      <c r="BB231" s="28">
        <f t="shared" si="28"/>
        <v>363.64448150202685</v>
      </c>
      <c r="BC231" s="28">
        <v>291017.55739310343</v>
      </c>
      <c r="BD231" s="28">
        <f t="shared" si="35"/>
        <v>7707.0784739626306</v>
      </c>
      <c r="BE231" s="28">
        <v>894784</v>
      </c>
    </row>
    <row r="232" spans="1:57" x14ac:dyDescent="0.25">
      <c r="A232" s="27">
        <v>40969</v>
      </c>
      <c r="B232" s="16">
        <v>2012</v>
      </c>
      <c r="C232" s="16">
        <v>3</v>
      </c>
      <c r="D232" s="71">
        <v>147.44101624495764</v>
      </c>
      <c r="E232" s="28"/>
      <c r="F232" s="71">
        <v>103.95</v>
      </c>
      <c r="G232" s="28"/>
      <c r="H232" s="72">
        <v>188.92454663620194</v>
      </c>
      <c r="I232" s="72">
        <v>38.112952637986034</v>
      </c>
      <c r="J232" s="71">
        <v>97.602538960479862</v>
      </c>
      <c r="K232" s="28">
        <f t="shared" si="34"/>
        <v>256.08758231762488</v>
      </c>
      <c r="L232" s="28">
        <v>11006.1</v>
      </c>
      <c r="M232" s="28">
        <v>77.574853397449573</v>
      </c>
      <c r="N232" s="71">
        <v>6199.9717717700005</v>
      </c>
      <c r="O232" s="71">
        <v>1906.7848230346474</v>
      </c>
      <c r="P232" s="71">
        <v>5146.50963753</v>
      </c>
      <c r="Q232" s="71">
        <v>835.87140709722667</v>
      </c>
      <c r="R232" s="71">
        <v>1537.6945092545898</v>
      </c>
      <c r="S232" s="71">
        <v>482.54225883000015</v>
      </c>
      <c r="T232" s="71">
        <v>1298.2389368875679</v>
      </c>
      <c r="U232" s="71">
        <v>490.5642240322664</v>
      </c>
      <c r="V232" s="71">
        <v>475.37796485330807</v>
      </c>
      <c r="W232" s="71">
        <v>26.220337546804984</v>
      </c>
      <c r="X232" s="28">
        <v>115.37158114836097</v>
      </c>
      <c r="Y232" s="28">
        <v>103.570652193868</v>
      </c>
      <c r="Z232" s="28">
        <f t="shared" si="30"/>
        <v>111.39408578059688</v>
      </c>
      <c r="AA232" s="28">
        <f>N232/$X232</f>
        <v>53.739159245786936</v>
      </c>
      <c r="AB232" s="28">
        <f>O232/$X232</f>
        <v>16.527335449989508</v>
      </c>
      <c r="AC232" s="28">
        <f>P232/$Y232</f>
        <v>49.690810364856468</v>
      </c>
      <c r="AD232" s="28">
        <f>Q232/$Y232</f>
        <v>8.0705430485520804</v>
      </c>
      <c r="AE232" s="28">
        <f>R232/$Y232</f>
        <v>14.846816899214529</v>
      </c>
      <c r="AF232" s="34">
        <f t="shared" si="33"/>
        <v>4.7365176682870276</v>
      </c>
      <c r="AG232" s="71">
        <v>1269.0999999999999</v>
      </c>
      <c r="AH232" s="28">
        <f t="shared" si="26"/>
        <v>33.298391023505381</v>
      </c>
      <c r="AI232" s="71">
        <v>8051</v>
      </c>
      <c r="AJ232" s="28">
        <f t="shared" si="36"/>
        <v>211.24052173212658</v>
      </c>
      <c r="AK232" s="28">
        <v>952.42</v>
      </c>
      <c r="AL232" s="28">
        <v>10178</v>
      </c>
      <c r="AM232" s="28">
        <v>48744</v>
      </c>
      <c r="AN232" s="28">
        <v>57.104562131220113</v>
      </c>
      <c r="AO232" s="28">
        <v>263436.859</v>
      </c>
      <c r="AP232" s="28">
        <v>556847.93800000008</v>
      </c>
      <c r="AQ232" s="28">
        <f t="shared" si="31"/>
        <v>691200.34205232479</v>
      </c>
      <c r="AR232" s="28">
        <f t="shared" si="32"/>
        <v>1461046.4407971543</v>
      </c>
      <c r="AS232" s="28">
        <v>146.35</v>
      </c>
      <c r="AT232" s="28">
        <v>99.7</v>
      </c>
      <c r="AU232" s="28">
        <v>45.770203000000002</v>
      </c>
      <c r="AV232" s="28">
        <v>50.219493999999997</v>
      </c>
      <c r="AW232" s="28">
        <v>35.011444825299996</v>
      </c>
      <c r="AX232" s="28">
        <v>159.88868858549833</v>
      </c>
      <c r="AY232" s="28">
        <v>48363.348382730001</v>
      </c>
      <c r="AZ232" s="28">
        <v>13745.79831405</v>
      </c>
      <c r="BA232" s="28">
        <f t="shared" si="27"/>
        <v>1268.9478257459305</v>
      </c>
      <c r="BB232" s="28">
        <f t="shared" si="28"/>
        <v>360.65949664445509</v>
      </c>
      <c r="BC232" s="28">
        <v>295596.22019032261</v>
      </c>
      <c r="BD232" s="28">
        <f t="shared" si="35"/>
        <v>7755.7942833248435</v>
      </c>
      <c r="BE232" s="28">
        <v>959587</v>
      </c>
    </row>
    <row r="233" spans="1:57" x14ac:dyDescent="0.25">
      <c r="A233" s="27">
        <v>41000</v>
      </c>
      <c r="B233" s="16">
        <v>2012</v>
      </c>
      <c r="C233" s="16">
        <v>4</v>
      </c>
      <c r="D233" s="71">
        <v>145.52027831854522</v>
      </c>
      <c r="E233" s="28"/>
      <c r="F233" s="71">
        <v>101.29</v>
      </c>
      <c r="G233" s="28"/>
      <c r="H233" s="72">
        <v>167.77898264519433</v>
      </c>
      <c r="I233" s="72">
        <v>38.430537761612655</v>
      </c>
      <c r="J233" s="71">
        <v>100</v>
      </c>
      <c r="K233" s="28">
        <f t="shared" si="34"/>
        <v>260.20973378074245</v>
      </c>
      <c r="L233" s="28">
        <v>9832.7999999999993</v>
      </c>
      <c r="M233" s="28">
        <v>78.134251638639995</v>
      </c>
      <c r="N233" s="71">
        <v>6714.955812340002</v>
      </c>
      <c r="O233" s="71">
        <v>2135.4999525247108</v>
      </c>
      <c r="P233" s="71">
        <v>4769.8129770100004</v>
      </c>
      <c r="Q233" s="71">
        <v>636.24053681337944</v>
      </c>
      <c r="R233" s="71">
        <v>1381.8134974091583</v>
      </c>
      <c r="S233" s="71">
        <v>866.27315548999945</v>
      </c>
      <c r="T233" s="71">
        <v>1017.2131108905414</v>
      </c>
      <c r="U233" s="71">
        <v>433.95402629021777</v>
      </c>
      <c r="V233" s="71">
        <v>409.65786934597395</v>
      </c>
      <c r="W233" s="71">
        <v>24.660789869212458</v>
      </c>
      <c r="X233" s="28">
        <v>116.47309586400849</v>
      </c>
      <c r="Y233" s="28">
        <v>103.44712497315757</v>
      </c>
      <c r="Z233" s="28">
        <f t="shared" si="30"/>
        <v>112.59191194944363</v>
      </c>
      <c r="AA233" s="28">
        <f>N233/$X233</f>
        <v>57.652419750053198</v>
      </c>
      <c r="AB233" s="28">
        <f>O233/$X233</f>
        <v>18.334705853599662</v>
      </c>
      <c r="AC233" s="28">
        <f>P233/$Y233</f>
        <v>46.108705082404853</v>
      </c>
      <c r="AD233" s="28">
        <f>Q233/$Y233</f>
        <v>6.1503936139208406</v>
      </c>
      <c r="AE233" s="28">
        <f>R233/$Y233</f>
        <v>13.357679082600999</v>
      </c>
      <c r="AF233" s="34">
        <f t="shared" si="33"/>
        <v>4.1949355905523715</v>
      </c>
      <c r="AG233" s="71">
        <v>1501.3</v>
      </c>
      <c r="AH233" s="28">
        <f t="shared" si="26"/>
        <v>39.065287332502869</v>
      </c>
      <c r="AI233" s="71">
        <v>8202.2000000000007</v>
      </c>
      <c r="AJ233" s="28">
        <f t="shared" si="36"/>
        <v>213.42922784164062</v>
      </c>
      <c r="AK233" s="28">
        <v>782.37900000000002</v>
      </c>
      <c r="AL233" s="28">
        <v>8970</v>
      </c>
      <c r="AM233" s="28">
        <v>49713</v>
      </c>
      <c r="AN233" s="28">
        <v>56.869725022552245</v>
      </c>
      <c r="AO233" s="28">
        <v>268466.37699999998</v>
      </c>
      <c r="AP233" s="28">
        <v>566410.245</v>
      </c>
      <c r="AQ233" s="28">
        <f t="shared" si="31"/>
        <v>698575.64488250436</v>
      </c>
      <c r="AR233" s="28">
        <f t="shared" si="32"/>
        <v>1473854.5906213513</v>
      </c>
      <c r="AS233" s="28">
        <v>139.85</v>
      </c>
      <c r="AT233" s="28">
        <v>92.8</v>
      </c>
      <c r="AU233" s="28">
        <v>42.310169000000002</v>
      </c>
      <c r="AV233" s="28">
        <v>43.833939000000001</v>
      </c>
      <c r="AW233" s="28">
        <v>37.1254186683</v>
      </c>
      <c r="AX233" s="28">
        <v>158.50723207504112</v>
      </c>
      <c r="AY233" s="28">
        <v>49435.860250650003</v>
      </c>
      <c r="AZ233" s="28">
        <v>13896.19050529</v>
      </c>
      <c r="BA233" s="28">
        <f t="shared" si="27"/>
        <v>1286.3692035043628</v>
      </c>
      <c r="BB233" s="28">
        <f t="shared" si="28"/>
        <v>361.5924031947992</v>
      </c>
      <c r="BC233" s="28">
        <v>299657.52391333331</v>
      </c>
      <c r="BD233" s="28">
        <f t="shared" si="35"/>
        <v>7797.3804522884939</v>
      </c>
      <c r="BE233" s="28">
        <v>854388</v>
      </c>
    </row>
    <row r="234" spans="1:57" x14ac:dyDescent="0.25">
      <c r="A234" s="27">
        <v>41030</v>
      </c>
      <c r="B234" s="16">
        <v>2012</v>
      </c>
      <c r="C234" s="16">
        <v>5</v>
      </c>
      <c r="D234" s="71">
        <v>157.40418371936033</v>
      </c>
      <c r="E234" s="28"/>
      <c r="F234" s="71">
        <v>99.15</v>
      </c>
      <c r="G234" s="28"/>
      <c r="H234" s="72">
        <v>180.05556056743018</v>
      </c>
      <c r="I234" s="72">
        <v>38.742647279659529</v>
      </c>
      <c r="J234" s="71">
        <v>103.8</v>
      </c>
      <c r="K234" s="28">
        <f t="shared" si="34"/>
        <v>267.92180526728373</v>
      </c>
      <c r="L234" s="28">
        <v>10399.1</v>
      </c>
      <c r="M234" s="28">
        <v>72.034124792645613</v>
      </c>
      <c r="N234" s="71">
        <v>7080.8280746800019</v>
      </c>
      <c r="O234" s="71">
        <v>2654.9562813740513</v>
      </c>
      <c r="P234" s="71">
        <v>5987.1012276400006</v>
      </c>
      <c r="Q234" s="71">
        <v>746.7979892605407</v>
      </c>
      <c r="R234" s="71">
        <v>1725.5207299373392</v>
      </c>
      <c r="S234" s="71">
        <v>1317.0054774600005</v>
      </c>
      <c r="T234" s="71">
        <v>1178.209232705736</v>
      </c>
      <c r="U234" s="71">
        <v>582.92039854788095</v>
      </c>
      <c r="V234" s="71">
        <v>407.81663925573127</v>
      </c>
      <c r="W234" s="71">
        <v>28.830761757050084</v>
      </c>
      <c r="X234" s="28">
        <v>115.32312688687887</v>
      </c>
      <c r="Y234" s="28">
        <v>102.69510441672281</v>
      </c>
      <c r="Z234" s="28">
        <f t="shared" si="30"/>
        <v>112.29661583371418</v>
      </c>
      <c r="AA234" s="28">
        <f>N234/$X234</f>
        <v>61.399896671425047</v>
      </c>
      <c r="AB234" s="28">
        <f>O234/$X234</f>
        <v>23.021889477366614</v>
      </c>
      <c r="AC234" s="28">
        <f>P234/$Y234</f>
        <v>58.299772531952016</v>
      </c>
      <c r="AD234" s="28">
        <f>Q234/$Y234</f>
        <v>7.2719921120108673</v>
      </c>
      <c r="AE234" s="28">
        <f>R234/$Y234</f>
        <v>16.802365991424576</v>
      </c>
      <c r="AF234" s="34">
        <f t="shared" si="33"/>
        <v>5.6762238264296316</v>
      </c>
      <c r="AG234" s="71">
        <v>1383.5</v>
      </c>
      <c r="AH234" s="28">
        <f t="shared" si="26"/>
        <v>35.710001694343646</v>
      </c>
      <c r="AI234" s="71">
        <v>7742.9</v>
      </c>
      <c r="AJ234" s="28">
        <f t="shared" si="36"/>
        <v>199.85469614682572</v>
      </c>
      <c r="AK234" s="28">
        <v>871.33600000000001</v>
      </c>
      <c r="AL234" s="28">
        <v>9601.7000000000007</v>
      </c>
      <c r="AM234" s="28">
        <v>49710</v>
      </c>
      <c r="AN234" s="28">
        <v>55.654669873157658</v>
      </c>
      <c r="AO234" s="28">
        <v>284234.46000000002</v>
      </c>
      <c r="AP234" s="28">
        <v>586302.63900000008</v>
      </c>
      <c r="AQ234" s="28">
        <f t="shared" si="31"/>
        <v>733647.49173768354</v>
      </c>
      <c r="AR234" s="28">
        <f t="shared" si="32"/>
        <v>1513326.2184378861</v>
      </c>
      <c r="AS234" s="28">
        <v>144.56</v>
      </c>
      <c r="AT234" s="28">
        <v>102.5</v>
      </c>
      <c r="AU234" s="28">
        <v>45.025837000000003</v>
      </c>
      <c r="AV234" s="28">
        <v>46.426304000000002</v>
      </c>
      <c r="AW234" s="28">
        <v>33.889369582299999</v>
      </c>
      <c r="AX234" s="28">
        <v>156.7659254564164</v>
      </c>
      <c r="AY234" s="28">
        <v>61026.337749369995</v>
      </c>
      <c r="AZ234" s="28">
        <v>15799.455049349999</v>
      </c>
      <c r="BA234" s="28">
        <f t="shared" si="27"/>
        <v>1575.1721174048357</v>
      </c>
      <c r="BB234" s="28">
        <f t="shared" si="28"/>
        <v>407.80525231803017</v>
      </c>
      <c r="BC234" s="28">
        <v>304752.00049032259</v>
      </c>
      <c r="BD234" s="28">
        <f t="shared" si="35"/>
        <v>7866.060320826914</v>
      </c>
      <c r="BE234" s="28">
        <v>973060</v>
      </c>
    </row>
    <row r="235" spans="1:57" x14ac:dyDescent="0.25">
      <c r="A235" s="27">
        <v>41061</v>
      </c>
      <c r="B235" s="16">
        <v>2012</v>
      </c>
      <c r="C235" s="16">
        <v>6</v>
      </c>
      <c r="D235" s="71">
        <v>149.03310174150511</v>
      </c>
      <c r="E235" s="28"/>
      <c r="F235" s="71">
        <v>95.32</v>
      </c>
      <c r="G235" s="28"/>
      <c r="H235" s="72">
        <v>171.98961937355722</v>
      </c>
      <c r="I235" s="72">
        <v>39.021903164227773</v>
      </c>
      <c r="J235" s="71">
        <v>105.83</v>
      </c>
      <c r="K235" s="28">
        <f t="shared" ref="K235:K266" si="37">J235/I235*100</f>
        <v>271.2066593846111</v>
      </c>
      <c r="L235" s="28">
        <v>11055</v>
      </c>
      <c r="M235" s="28">
        <v>67.102815992642803</v>
      </c>
      <c r="N235" s="71">
        <v>6822.1708296900015</v>
      </c>
      <c r="O235" s="71">
        <v>2361.4386416132284</v>
      </c>
      <c r="P235" s="71">
        <v>6033.5045701000008</v>
      </c>
      <c r="Q235" s="71">
        <v>850.14001797619176</v>
      </c>
      <c r="R235" s="71">
        <v>1651.6370089067016</v>
      </c>
      <c r="S235" s="71">
        <v>1421.8385535799985</v>
      </c>
      <c r="T235" s="71">
        <v>1077.0053008211269</v>
      </c>
      <c r="U235" s="71">
        <v>523.25868930407307</v>
      </c>
      <c r="V235" s="71">
        <v>482.59073304198614</v>
      </c>
      <c r="W235" s="71">
        <v>27.034267081022779</v>
      </c>
      <c r="X235" s="28">
        <v>113.62158368885743</v>
      </c>
      <c r="Y235" s="28">
        <v>100.62790035462461</v>
      </c>
      <c r="Z235" s="28">
        <f t="shared" si="30"/>
        <v>112.91260504138667</v>
      </c>
      <c r="AA235" s="28">
        <f>N235/$X235</f>
        <v>60.04291269493222</v>
      </c>
      <c r="AB235" s="28">
        <f>O235/$X235</f>
        <v>20.783363203947388</v>
      </c>
      <c r="AC235" s="28">
        <f>P235/$Y235</f>
        <v>59.958565654626774</v>
      </c>
      <c r="AD235" s="28">
        <f>Q235/$Y235</f>
        <v>8.4483529416811631</v>
      </c>
      <c r="AE235" s="28">
        <f>R235/$Y235</f>
        <v>16.413310852021532</v>
      </c>
      <c r="AF235" s="34">
        <f t="shared" si="33"/>
        <v>5.199936473483473</v>
      </c>
      <c r="AG235" s="71">
        <v>1732.6</v>
      </c>
      <c r="AH235" s="28">
        <f t="shared" si="26"/>
        <v>44.400704719812644</v>
      </c>
      <c r="AI235" s="71">
        <v>8426.7999999999993</v>
      </c>
      <c r="AJ235" s="28">
        <f t="shared" si="36"/>
        <v>215.95051283211194</v>
      </c>
      <c r="AK235" s="28">
        <v>887.52300000000002</v>
      </c>
      <c r="AL235" s="28">
        <v>10297</v>
      </c>
      <c r="AM235" s="28">
        <v>50692</v>
      </c>
      <c r="AN235" s="28">
        <v>54.951231275953702</v>
      </c>
      <c r="AO235" s="28">
        <v>298466.95199999999</v>
      </c>
      <c r="AP235" s="28">
        <v>607016.52600000007</v>
      </c>
      <c r="AQ235" s="28">
        <f t="shared" si="31"/>
        <v>764870.310768469</v>
      </c>
      <c r="AR235" s="28">
        <f t="shared" si="32"/>
        <v>1555578.9871275816</v>
      </c>
      <c r="AS235" s="28">
        <v>142.28</v>
      </c>
      <c r="AT235" s="28">
        <v>98.3</v>
      </c>
      <c r="AU235" s="28">
        <v>39.883270000000003</v>
      </c>
      <c r="AV235" s="28">
        <v>44.383896</v>
      </c>
      <c r="AW235" s="28">
        <v>34.884066958799998</v>
      </c>
      <c r="AX235" s="28">
        <v>156.80603693692902</v>
      </c>
      <c r="AY235" s="28">
        <v>58684.121424080004</v>
      </c>
      <c r="AZ235" s="28">
        <v>15391.30727413</v>
      </c>
      <c r="BA235" s="28">
        <f t="shared" si="27"/>
        <v>1503.8764556690564</v>
      </c>
      <c r="BB235" s="28">
        <f t="shared" si="28"/>
        <v>394.42738631568199</v>
      </c>
      <c r="BC235" s="28">
        <v>312398.69112666661</v>
      </c>
      <c r="BD235" s="28">
        <f t="shared" si="35"/>
        <v>8005.72667642334</v>
      </c>
      <c r="BE235" s="28">
        <v>879179</v>
      </c>
    </row>
    <row r="236" spans="1:57" x14ac:dyDescent="0.25">
      <c r="A236" s="27">
        <v>41091</v>
      </c>
      <c r="B236" s="16">
        <v>2012</v>
      </c>
      <c r="C236" s="16">
        <v>7</v>
      </c>
      <c r="D236" s="71">
        <v>146.86279961903688</v>
      </c>
      <c r="E236" s="28"/>
      <c r="F236" s="71">
        <v>98.49</v>
      </c>
      <c r="G236" s="28"/>
      <c r="H236" s="72">
        <v>173.39484957544289</v>
      </c>
      <c r="I236" s="72">
        <v>39.331274879484745</v>
      </c>
      <c r="J236" s="71">
        <v>108.78</v>
      </c>
      <c r="K236" s="28">
        <f t="shared" si="37"/>
        <v>276.57379612868795</v>
      </c>
      <c r="L236" s="28">
        <v>11840.37</v>
      </c>
      <c r="M236" s="28">
        <v>68.789039119672026</v>
      </c>
      <c r="N236" s="71">
        <v>7655.1147734299984</v>
      </c>
      <c r="O236" s="71">
        <v>2508.7700999449771</v>
      </c>
      <c r="P236" s="71">
        <v>6344.8774976600007</v>
      </c>
      <c r="Q236" s="71">
        <v>938.11199234245476</v>
      </c>
      <c r="R236" s="71">
        <v>1813.6478227174644</v>
      </c>
      <c r="S236" s="71">
        <v>1265.6232400400011</v>
      </c>
      <c r="T236" s="71">
        <v>1253.878869075653</v>
      </c>
      <c r="U236" s="71">
        <v>641.77599294789457</v>
      </c>
      <c r="V236" s="71">
        <v>404.69152571260832</v>
      </c>
      <c r="W236" s="71">
        <v>27.148063086415696</v>
      </c>
      <c r="X236" s="28">
        <v>121.59136095065834</v>
      </c>
      <c r="Y236" s="28">
        <v>100.90249640219092</v>
      </c>
      <c r="Z236" s="28">
        <f t="shared" si="30"/>
        <v>120.50381832576562</v>
      </c>
      <c r="AA236" s="28">
        <f>N236/$X236</f>
        <v>62.957719311460266</v>
      </c>
      <c r="AB236" s="28">
        <f>O236/$X236</f>
        <v>20.632798912112133</v>
      </c>
      <c r="AC236" s="28">
        <f>P236/$Y236</f>
        <v>62.881273743413871</v>
      </c>
      <c r="AD236" s="28">
        <f>Q236/$Y236</f>
        <v>9.2972129113951762</v>
      </c>
      <c r="AE236" s="28">
        <f>R236/$Y236</f>
        <v>17.974261166823659</v>
      </c>
      <c r="AF236" s="34">
        <f t="shared" si="33"/>
        <v>6.3603579280121707</v>
      </c>
      <c r="AG236" s="71">
        <v>1732.6</v>
      </c>
      <c r="AH236" s="28">
        <f t="shared" si="26"/>
        <v>44.051457912535831</v>
      </c>
      <c r="AI236" s="71">
        <v>8766.2000000000007</v>
      </c>
      <c r="AJ236" s="28">
        <f t="shared" si="36"/>
        <v>222.88115569252662</v>
      </c>
      <c r="AK236" s="28">
        <v>904.16899999999998</v>
      </c>
      <c r="AL236" s="28">
        <v>11071.7</v>
      </c>
      <c r="AM236" s="28">
        <v>48994</v>
      </c>
      <c r="AN236" s="28">
        <v>54.397045339339456</v>
      </c>
      <c r="AO236" s="28">
        <v>311843.67700000003</v>
      </c>
      <c r="AP236" s="28">
        <v>628480.26</v>
      </c>
      <c r="AQ236" s="28">
        <f t="shared" si="31"/>
        <v>792864.40105367184</v>
      </c>
      <c r="AR236" s="28">
        <f t="shared" si="32"/>
        <v>1597914.7940811252</v>
      </c>
      <c r="AS236" s="28">
        <v>147.46</v>
      </c>
      <c r="AT236" s="28">
        <v>104.5</v>
      </c>
      <c r="AU236" s="28">
        <v>39.526592000000001</v>
      </c>
      <c r="AV236" s="28">
        <v>43.586601000000002</v>
      </c>
      <c r="AW236" s="28">
        <v>35.741967950800003</v>
      </c>
      <c r="AX236" s="28">
        <v>153.16951958699806</v>
      </c>
      <c r="AY236" s="28">
        <v>61316.813928880001</v>
      </c>
      <c r="AZ236" s="28">
        <v>15539.79131518</v>
      </c>
      <c r="BA236" s="28">
        <f t="shared" si="27"/>
        <v>1558.9836362223525</v>
      </c>
      <c r="BB236" s="28">
        <f t="shared" si="28"/>
        <v>395.10011721703887</v>
      </c>
      <c r="BC236" s="28">
        <v>319947.43880967743</v>
      </c>
      <c r="BD236" s="28">
        <f t="shared" si="35"/>
        <v>8134.6826358929575</v>
      </c>
      <c r="BE236" s="28">
        <v>986917</v>
      </c>
    </row>
    <row r="237" spans="1:57" x14ac:dyDescent="0.25">
      <c r="A237" s="27">
        <v>41122</v>
      </c>
      <c r="B237" s="16">
        <v>2012</v>
      </c>
      <c r="C237" s="16">
        <v>8</v>
      </c>
      <c r="D237" s="71">
        <v>145.69325698881013</v>
      </c>
      <c r="E237" s="28"/>
      <c r="F237" s="71">
        <v>103.2</v>
      </c>
      <c r="G237" s="28"/>
      <c r="H237" s="72">
        <v>175.09839137915552</v>
      </c>
      <c r="I237" s="72">
        <v>39.681713636589997</v>
      </c>
      <c r="J237" s="71">
        <v>110.93</v>
      </c>
      <c r="K237" s="28">
        <f t="shared" si="37"/>
        <v>279.54941920076976</v>
      </c>
      <c r="L237" s="28">
        <v>11203.3</v>
      </c>
      <c r="M237" s="28">
        <v>72.36231752926129</v>
      </c>
      <c r="N237" s="71">
        <v>7451.1028999499977</v>
      </c>
      <c r="O237" s="71">
        <v>2546.5340030084244</v>
      </c>
      <c r="P237" s="71">
        <v>6276.4327448599997</v>
      </c>
      <c r="Q237" s="71">
        <v>1075.5573177578365</v>
      </c>
      <c r="R237" s="71">
        <v>1798.6698982016651</v>
      </c>
      <c r="S237" s="71">
        <v>755.53531422999981</v>
      </c>
      <c r="T237" s="71">
        <v>1452.9235068463556</v>
      </c>
      <c r="U237" s="71">
        <v>705.13156749966447</v>
      </c>
      <c r="V237" s="71">
        <v>451.56292008771482</v>
      </c>
      <c r="W237" s="71">
        <v>37.05222662880454</v>
      </c>
      <c r="X237" s="28">
        <v>123.67275214378807</v>
      </c>
      <c r="Y237" s="28">
        <v>100.88381534432531</v>
      </c>
      <c r="Z237" s="28">
        <f t="shared" si="30"/>
        <v>122.58928919537998</v>
      </c>
      <c r="AA237" s="28">
        <f>N237/$X237</f>
        <v>60.24854117653156</v>
      </c>
      <c r="AB237" s="28">
        <f>O237/$X237</f>
        <v>20.590905909878174</v>
      </c>
      <c r="AC237" s="28">
        <f>P237/$Y237</f>
        <v>62.214466447744705</v>
      </c>
      <c r="AD237" s="28">
        <f>Q237/$Y237</f>
        <v>10.661346560762645</v>
      </c>
      <c r="AE237" s="28">
        <f>R237/$Y237</f>
        <v>17.82912246193948</v>
      </c>
      <c r="AF237" s="34">
        <f t="shared" si="33"/>
        <v>6.9895410387978343</v>
      </c>
      <c r="AG237" s="71">
        <v>1540.1</v>
      </c>
      <c r="AH237" s="28">
        <f t="shared" si="26"/>
        <v>38.811327910493603</v>
      </c>
      <c r="AI237" s="71">
        <v>8843</v>
      </c>
      <c r="AJ237" s="28">
        <f t="shared" si="36"/>
        <v>222.84823888870525</v>
      </c>
      <c r="AK237" s="28">
        <v>840.61199999999997</v>
      </c>
      <c r="AL237" s="28">
        <v>10408.299999999999</v>
      </c>
      <c r="AM237" s="28">
        <v>54405</v>
      </c>
      <c r="AN237" s="28">
        <v>54.60992507958521</v>
      </c>
      <c r="AO237" s="28">
        <v>312613.99599999998</v>
      </c>
      <c r="AP237" s="28">
        <v>647649.26599999995</v>
      </c>
      <c r="AQ237" s="28">
        <f t="shared" si="31"/>
        <v>787803.66912315669</v>
      </c>
      <c r="AR237" s="28">
        <f t="shared" si="32"/>
        <v>1632110.1249085444</v>
      </c>
      <c r="AS237" s="28">
        <v>149.91</v>
      </c>
      <c r="AT237" s="28">
        <v>111.5</v>
      </c>
      <c r="AU237" s="28">
        <v>37.581699</v>
      </c>
      <c r="AV237" s="28">
        <v>42.739463999999998</v>
      </c>
      <c r="AW237" s="28">
        <v>39.836353209500004</v>
      </c>
      <c r="AX237" s="28">
        <v>150.5743175403737</v>
      </c>
      <c r="AY237" s="28">
        <v>60455.609105449999</v>
      </c>
      <c r="AZ237" s="28">
        <v>16910.365376869999</v>
      </c>
      <c r="BA237" s="28">
        <f t="shared" si="27"/>
        <v>1523.5130634505829</v>
      </c>
      <c r="BB237" s="28">
        <f t="shared" si="28"/>
        <v>426.15007838968853</v>
      </c>
      <c r="BC237" s="28">
        <v>327117.30678709684</v>
      </c>
      <c r="BD237" s="28">
        <f t="shared" si="35"/>
        <v>8243.5277312587168</v>
      </c>
      <c r="BE237" s="28">
        <v>959129</v>
      </c>
    </row>
    <row r="238" spans="1:57" x14ac:dyDescent="0.25">
      <c r="A238" s="27">
        <v>41153</v>
      </c>
      <c r="B238" s="16">
        <v>2012</v>
      </c>
      <c r="C238" s="16">
        <v>9</v>
      </c>
      <c r="D238" s="71">
        <v>142.47153651731426</v>
      </c>
      <c r="E238" s="28"/>
      <c r="F238" s="71">
        <v>101.75</v>
      </c>
      <c r="G238" s="28"/>
      <c r="H238" s="72">
        <v>177.67464869757129</v>
      </c>
      <c r="I238" s="72">
        <v>40.032152393695256</v>
      </c>
      <c r="J238" s="71">
        <v>112.22</v>
      </c>
      <c r="K238" s="28">
        <f t="shared" si="37"/>
        <v>280.32467226936751</v>
      </c>
      <c r="L238" s="28">
        <v>10104.5</v>
      </c>
      <c r="M238" s="28">
        <v>75.189460956769096</v>
      </c>
      <c r="N238" s="71">
        <v>6803.1276980300063</v>
      </c>
      <c r="O238" s="71">
        <v>2357.9788247872011</v>
      </c>
      <c r="P238" s="71">
        <v>5854.6274798699997</v>
      </c>
      <c r="Q238" s="71">
        <v>1231.6940006374052</v>
      </c>
      <c r="R238" s="71">
        <v>1648.5875136005029</v>
      </c>
      <c r="S238" s="71">
        <v>641.33359589000031</v>
      </c>
      <c r="T238" s="71">
        <v>1295.7063967384734</v>
      </c>
      <c r="U238" s="71">
        <v>606.03456712802108</v>
      </c>
      <c r="V238" s="71">
        <v>403.32468621991569</v>
      </c>
      <c r="W238" s="71">
        <v>27.94672484798738</v>
      </c>
      <c r="X238" s="28">
        <v>123.30434480648432</v>
      </c>
      <c r="Y238" s="28">
        <v>101.54037689946203</v>
      </c>
      <c r="Z238" s="28">
        <f t="shared" si="30"/>
        <v>121.43380650297509</v>
      </c>
      <c r="AA238" s="28">
        <f>N238/$X238</f>
        <v>55.173462936013621</v>
      </c>
      <c r="AB238" s="28">
        <f>O238/$X238</f>
        <v>19.123241995145008</v>
      </c>
      <c r="AC238" s="28">
        <f>P238/$Y238</f>
        <v>57.658122400577952</v>
      </c>
      <c r="AD238" s="28">
        <f>Q238/$Y238</f>
        <v>12.130090888444702</v>
      </c>
      <c r="AE238" s="28">
        <f>R238/$Y238</f>
        <v>16.235782886967375</v>
      </c>
      <c r="AF238" s="34">
        <f t="shared" si="33"/>
        <v>5.9684096674968306</v>
      </c>
      <c r="AG238" s="71">
        <v>1539.5</v>
      </c>
      <c r="AH238" s="28">
        <f t="shared" si="26"/>
        <v>38.456588215887663</v>
      </c>
      <c r="AI238" s="71">
        <v>8789.5</v>
      </c>
      <c r="AJ238" s="28">
        <f t="shared" si="36"/>
        <v>219.56101469538461</v>
      </c>
      <c r="AK238" s="28">
        <v>889.25400000000002</v>
      </c>
      <c r="AL238" s="28">
        <v>9338.6</v>
      </c>
      <c r="AM238" s="28">
        <v>46672</v>
      </c>
      <c r="AN238" s="28">
        <v>55.511647239990722</v>
      </c>
      <c r="AO238" s="28">
        <v>310160.27799999999</v>
      </c>
      <c r="AP238" s="28">
        <v>656288.66399999999</v>
      </c>
      <c r="AQ238" s="28">
        <f t="shared" si="31"/>
        <v>774777.92088153563</v>
      </c>
      <c r="AR238" s="28">
        <f t="shared" si="32"/>
        <v>1639403.8910167622</v>
      </c>
      <c r="AS238" s="28">
        <v>141.6</v>
      </c>
      <c r="AT238" s="28">
        <v>103.4</v>
      </c>
      <c r="AU238" s="28">
        <v>40.494793000000001</v>
      </c>
      <c r="AV238" s="28">
        <v>42.272731999999998</v>
      </c>
      <c r="AW238" s="28">
        <v>34.895623649999997</v>
      </c>
      <c r="AX238" s="28">
        <v>149.88541372874425</v>
      </c>
      <c r="AY238" s="28">
        <v>57374.555863449998</v>
      </c>
      <c r="AZ238" s="28">
        <v>16787.456162409999</v>
      </c>
      <c r="BA238" s="28">
        <f t="shared" si="27"/>
        <v>1433.2118667815132</v>
      </c>
      <c r="BB238" s="28">
        <f t="shared" si="28"/>
        <v>419.34932694385651</v>
      </c>
      <c r="BC238" s="28">
        <v>335011.3612166667</v>
      </c>
      <c r="BD238" s="28">
        <f t="shared" si="35"/>
        <v>8368.5573016910348</v>
      </c>
      <c r="BE238" s="28">
        <v>943421</v>
      </c>
    </row>
    <row r="239" spans="1:57" x14ac:dyDescent="0.25">
      <c r="A239" s="27">
        <v>41183</v>
      </c>
      <c r="B239" s="16">
        <v>2012</v>
      </c>
      <c r="C239" s="16">
        <v>10</v>
      </c>
      <c r="D239" s="71">
        <v>147.23130295530083</v>
      </c>
      <c r="E239" s="28"/>
      <c r="F239" s="71">
        <v>106.76</v>
      </c>
      <c r="G239" s="28"/>
      <c r="H239" s="72">
        <v>190.68603702672169</v>
      </c>
      <c r="I239" s="72">
        <v>40.368902136851077</v>
      </c>
      <c r="J239" s="71">
        <v>113.69</v>
      </c>
      <c r="K239" s="28">
        <f t="shared" si="37"/>
        <v>281.62767373407752</v>
      </c>
      <c r="L239" s="28">
        <v>10354.6</v>
      </c>
      <c r="M239" s="28">
        <v>75.716767123300741</v>
      </c>
      <c r="N239" s="71">
        <v>6889.2092488199987</v>
      </c>
      <c r="O239" s="71">
        <v>2315.279774961336</v>
      </c>
      <c r="P239" s="71">
        <v>6256.6123713700008</v>
      </c>
      <c r="Q239" s="71">
        <v>1127.4526059577554</v>
      </c>
      <c r="R239" s="71">
        <v>1913.2898570785685</v>
      </c>
      <c r="S239" s="71">
        <v>471.62439627000026</v>
      </c>
      <c r="T239" s="71">
        <v>1510.1181143564759</v>
      </c>
      <c r="U239" s="71">
        <v>731.37236001976225</v>
      </c>
      <c r="V239" s="71">
        <v>474.64762817462804</v>
      </c>
      <c r="W239" s="71">
        <v>28.107412587792727</v>
      </c>
      <c r="X239" s="28">
        <v>120.64621221658103</v>
      </c>
      <c r="Y239" s="28">
        <v>102.40218948564288</v>
      </c>
      <c r="Z239" s="28">
        <f t="shared" si="30"/>
        <v>117.8160475108748</v>
      </c>
      <c r="AA239" s="28">
        <f>N239/$X239</f>
        <v>57.102573899731425</v>
      </c>
      <c r="AB239" s="28">
        <f>O239/$X239</f>
        <v>19.190654496512533</v>
      </c>
      <c r="AC239" s="28">
        <f>P239/$Y239</f>
        <v>61.098423801252785</v>
      </c>
      <c r="AD239" s="28">
        <f>Q239/$Y239</f>
        <v>11.010043941646657</v>
      </c>
      <c r="AE239" s="28">
        <f>R239/$Y239</f>
        <v>18.68407176339543</v>
      </c>
      <c r="AF239" s="34">
        <f t="shared" si="33"/>
        <v>7.1421554919223977</v>
      </c>
      <c r="AG239" s="71">
        <v>1727.1</v>
      </c>
      <c r="AH239" s="28">
        <f t="shared" si="26"/>
        <v>42.78293212297698</v>
      </c>
      <c r="AI239" s="71">
        <v>9073</v>
      </c>
      <c r="AJ239" s="28">
        <f t="shared" si="36"/>
        <v>224.75221072999256</v>
      </c>
      <c r="AK239" s="28">
        <v>954.07600000000002</v>
      </c>
      <c r="AL239" s="28">
        <v>9608</v>
      </c>
      <c r="AM239" s="28">
        <v>48986</v>
      </c>
      <c r="AN239" s="28">
        <v>55.747659854775137</v>
      </c>
      <c r="AO239" s="28">
        <v>319519.68799999997</v>
      </c>
      <c r="AP239" s="28">
        <v>669048.12699999998</v>
      </c>
      <c r="AQ239" s="28">
        <f t="shared" si="31"/>
        <v>791499.57290595688</v>
      </c>
      <c r="AR239" s="28">
        <f t="shared" si="32"/>
        <v>1657335.4527500367</v>
      </c>
      <c r="AS239" s="28">
        <v>147.71</v>
      </c>
      <c r="AT239" s="28">
        <v>111.8</v>
      </c>
      <c r="AU239" s="28">
        <v>42.1875</v>
      </c>
      <c r="AV239" s="28">
        <v>43.439926</v>
      </c>
      <c r="AW239" s="28">
        <v>35.1448399756</v>
      </c>
      <c r="AX239" s="28">
        <v>151.14436665353315</v>
      </c>
      <c r="AY239" s="28">
        <v>60130.719169289994</v>
      </c>
      <c r="AZ239" s="28">
        <v>17557.266979479999</v>
      </c>
      <c r="BA239" s="28">
        <f t="shared" si="27"/>
        <v>1489.5307027534739</v>
      </c>
      <c r="BB239" s="28">
        <f t="shared" si="28"/>
        <v>434.92059605586121</v>
      </c>
      <c r="BC239" s="28">
        <v>341220.48193870962</v>
      </c>
      <c r="BD239" s="28">
        <f t="shared" si="35"/>
        <v>8452.5578818558897</v>
      </c>
      <c r="BE239" s="28">
        <v>1038946</v>
      </c>
    </row>
    <row r="240" spans="1:57" x14ac:dyDescent="0.25">
      <c r="A240" s="27">
        <v>41214</v>
      </c>
      <c r="B240" s="16">
        <v>2012</v>
      </c>
      <c r="C240" s="16">
        <v>11</v>
      </c>
      <c r="D240" s="71">
        <v>146.37343184468628</v>
      </c>
      <c r="E240" s="28"/>
      <c r="F240" s="71">
        <v>104.36</v>
      </c>
      <c r="G240" s="28"/>
      <c r="H240" s="72">
        <v>188.11363224982401</v>
      </c>
      <c r="I240" s="72">
        <v>40.746718921855184</v>
      </c>
      <c r="J240" s="71">
        <v>116.43</v>
      </c>
      <c r="K240" s="28">
        <f t="shared" si="37"/>
        <v>285.74079847580276</v>
      </c>
      <c r="L240" s="28">
        <v>10788.5</v>
      </c>
      <c r="M240" s="28">
        <v>75.116255689342992</v>
      </c>
      <c r="N240" s="71">
        <v>6649.4266366899983</v>
      </c>
      <c r="O240" s="71">
        <v>2288.4648280149368</v>
      </c>
      <c r="P240" s="71">
        <v>5779.47081789</v>
      </c>
      <c r="Q240" s="71">
        <v>1144.2742731462047</v>
      </c>
      <c r="R240" s="71">
        <v>1752.4245274722857</v>
      </c>
      <c r="S240" s="71">
        <v>499.12490805999994</v>
      </c>
      <c r="T240" s="71">
        <v>1287.3930101278443</v>
      </c>
      <c r="U240" s="71">
        <v>683.77416278926091</v>
      </c>
      <c r="V240" s="71">
        <v>396.1283313985906</v>
      </c>
      <c r="W240" s="71">
        <v>16.351607487584868</v>
      </c>
      <c r="X240" s="28">
        <v>118.38757672234334</v>
      </c>
      <c r="Y240" s="28">
        <v>101.35820295085153</v>
      </c>
      <c r="Z240" s="28">
        <f t="shared" si="30"/>
        <v>116.80117965365797</v>
      </c>
      <c r="AA240" s="28">
        <f>N240/$X240</f>
        <v>56.166591299398135</v>
      </c>
      <c r="AB240" s="28">
        <f>O240/$X240</f>
        <v>19.330278491822813</v>
      </c>
      <c r="AC240" s="28">
        <f>P240/$Y240</f>
        <v>57.020257360841903</v>
      </c>
      <c r="AD240" s="28">
        <f>Q240/$Y240</f>
        <v>11.289409636643438</v>
      </c>
      <c r="AE240" s="28">
        <f>R240/$Y240</f>
        <v>17.289419863945636</v>
      </c>
      <c r="AF240" s="34">
        <f t="shared" si="33"/>
        <v>6.7461156855831605</v>
      </c>
      <c r="AG240" s="71">
        <v>1530</v>
      </c>
      <c r="AH240" s="28">
        <f t="shared" si="26"/>
        <v>37.549035615217569</v>
      </c>
      <c r="AI240" s="71">
        <v>9201.2000000000007</v>
      </c>
      <c r="AJ240" s="28">
        <f t="shared" si="36"/>
        <v>225.81450098218298</v>
      </c>
      <c r="AK240" s="28">
        <v>959.05499999999995</v>
      </c>
      <c r="AL240" s="28">
        <v>10031.4</v>
      </c>
      <c r="AM240" s="28">
        <v>49329</v>
      </c>
      <c r="AN240" s="28">
        <v>55.186890880866294</v>
      </c>
      <c r="AO240" s="28">
        <v>331909.46299999999</v>
      </c>
      <c r="AP240" s="28">
        <v>690821.23199999996</v>
      </c>
      <c r="AQ240" s="28">
        <f t="shared" si="31"/>
        <v>814567.33641926397</v>
      </c>
      <c r="AR240" s="28">
        <f t="shared" si="32"/>
        <v>1695403.3362167634</v>
      </c>
      <c r="AS240" s="28">
        <v>144.15</v>
      </c>
      <c r="AT240" s="28">
        <v>104.8</v>
      </c>
      <c r="AU240" s="28">
        <v>39.876300999999998</v>
      </c>
      <c r="AV240" s="28">
        <v>42.714291000000003</v>
      </c>
      <c r="AW240" s="28">
        <v>37.3544906594</v>
      </c>
      <c r="AX240" s="28">
        <v>151.48669561154611</v>
      </c>
      <c r="AY240" s="28">
        <v>60664.625895739999</v>
      </c>
      <c r="AZ240" s="28">
        <v>17816.70974626</v>
      </c>
      <c r="BA240" s="28">
        <f t="shared" si="27"/>
        <v>1488.8223518581642</v>
      </c>
      <c r="BB240" s="28">
        <f t="shared" si="28"/>
        <v>437.25507765249068</v>
      </c>
      <c r="BC240" s="28">
        <v>352256.09474666661</v>
      </c>
      <c r="BD240" s="28">
        <f t="shared" si="35"/>
        <v>8645.0174165490462</v>
      </c>
      <c r="BE240" s="28">
        <v>995958</v>
      </c>
    </row>
    <row r="241" spans="1:57" x14ac:dyDescent="0.25">
      <c r="A241" s="27">
        <v>41244</v>
      </c>
      <c r="B241" s="16">
        <v>2012</v>
      </c>
      <c r="C241" s="16">
        <v>12</v>
      </c>
      <c r="D241" s="71">
        <v>143.58505809958143</v>
      </c>
      <c r="E241" s="28"/>
      <c r="F241" s="71">
        <v>98.25</v>
      </c>
      <c r="G241" s="28"/>
      <c r="H241" s="72">
        <v>165.66854393774065</v>
      </c>
      <c r="I241" s="72">
        <v>41.171078354287324</v>
      </c>
      <c r="J241" s="71">
        <v>117.55</v>
      </c>
      <c r="K241" s="28">
        <f t="shared" si="37"/>
        <v>285.51596095796452</v>
      </c>
      <c r="L241" s="28">
        <v>11594.1</v>
      </c>
      <c r="M241" s="28">
        <v>70.599844789779311</v>
      </c>
      <c r="N241" s="71">
        <v>6312.6684316500032</v>
      </c>
      <c r="O241" s="71">
        <v>1973.052383383405</v>
      </c>
      <c r="P241" s="71">
        <v>5436.5290390600003</v>
      </c>
      <c r="Q241" s="71">
        <v>1122.7800966841742</v>
      </c>
      <c r="R241" s="71">
        <v>1495.7880702533475</v>
      </c>
      <c r="S241" s="71">
        <v>572.23007015000019</v>
      </c>
      <c r="T241" s="71">
        <v>1042.4641379455845</v>
      </c>
      <c r="U241" s="71">
        <v>624.6171439409718</v>
      </c>
      <c r="V241" s="71">
        <v>563.87131021171695</v>
      </c>
      <c r="W241" s="71">
        <v>14.778216064856085</v>
      </c>
      <c r="X241" s="28">
        <v>118.36614552172652</v>
      </c>
      <c r="Y241" s="28">
        <v>101.29720960444305</v>
      </c>
      <c r="Z241" s="28">
        <f t="shared" si="30"/>
        <v>116.85035153874051</v>
      </c>
      <c r="AA241" s="28">
        <f>N241/$X241</f>
        <v>53.331705647974239</v>
      </c>
      <c r="AB241" s="28">
        <f>O241/$X241</f>
        <v>16.669060014472162</v>
      </c>
      <c r="AC241" s="28">
        <f>P241/$Y241</f>
        <v>53.669089803057574</v>
      </c>
      <c r="AD241" s="28">
        <f>Q241/$Y241</f>
        <v>11.08401802052134</v>
      </c>
      <c r="AE241" s="28">
        <f>R241/$Y241</f>
        <v>14.766330445767185</v>
      </c>
      <c r="AF241" s="34">
        <f t="shared" si="33"/>
        <v>6.1661831197527395</v>
      </c>
      <c r="AG241" s="71">
        <v>2661.1</v>
      </c>
      <c r="AH241" s="28">
        <f t="shared" si="26"/>
        <v>64.635178537238573</v>
      </c>
      <c r="AI241" s="71">
        <v>11739.3</v>
      </c>
      <c r="AJ241" s="28">
        <f t="shared" si="36"/>
        <v>285.1346253061534</v>
      </c>
      <c r="AK241" s="28">
        <v>787.34699999999998</v>
      </c>
      <c r="AL241" s="28">
        <v>10824.3</v>
      </c>
      <c r="AM241" s="28">
        <v>42142</v>
      </c>
      <c r="AN241" s="28">
        <v>55.696956928003218</v>
      </c>
      <c r="AO241" s="28">
        <v>395809.11900000001</v>
      </c>
      <c r="AP241" s="28">
        <v>726953.73200000008</v>
      </c>
      <c r="AQ241" s="28">
        <f t="shared" si="31"/>
        <v>961376.61392777844</v>
      </c>
      <c r="AR241" s="28">
        <f t="shared" si="32"/>
        <v>1765690.2880813158</v>
      </c>
      <c r="AS241" s="28">
        <v>139.52000000000001</v>
      </c>
      <c r="AT241" s="28">
        <v>92.2</v>
      </c>
      <c r="AU241" s="28">
        <v>42.151161000000002</v>
      </c>
      <c r="AV241" s="28">
        <v>46.431148999999998</v>
      </c>
      <c r="AW241" s="28">
        <v>37.171196291299999</v>
      </c>
      <c r="AX241" s="28">
        <v>153.18901306503128</v>
      </c>
      <c r="AY241" s="28">
        <v>62220.865840929997</v>
      </c>
      <c r="AZ241" s="28">
        <v>18187.7479336</v>
      </c>
      <c r="BA241" s="28">
        <f t="shared" si="27"/>
        <v>1511.2760784525497</v>
      </c>
      <c r="BB241" s="28">
        <f t="shared" si="28"/>
        <v>441.76030020612831</v>
      </c>
      <c r="BC241" s="28">
        <v>366174.91009032261</v>
      </c>
      <c r="BD241" s="28">
        <f t="shared" si="35"/>
        <v>8893.9839500752641</v>
      </c>
      <c r="BE241" s="28">
        <v>987609</v>
      </c>
    </row>
    <row r="242" spans="1:57" x14ac:dyDescent="0.25">
      <c r="A242" s="42">
        <v>41275</v>
      </c>
      <c r="B242" s="26">
        <v>2013</v>
      </c>
      <c r="C242" s="26">
        <v>1</v>
      </c>
      <c r="D242" s="70">
        <v>136.51707182504433</v>
      </c>
      <c r="E242" s="30"/>
      <c r="F242" s="70">
        <v>93.83</v>
      </c>
      <c r="G242" s="30"/>
      <c r="H242" s="29">
        <v>173.20291940225545</v>
      </c>
      <c r="I242" s="29">
        <v>41.639242631357618</v>
      </c>
      <c r="J242" s="29">
        <v>118.46</v>
      </c>
      <c r="K242" s="30">
        <f t="shared" si="37"/>
        <v>284.49124555111462</v>
      </c>
      <c r="L242" s="30">
        <v>11854.3</v>
      </c>
      <c r="M242" s="30">
        <v>65.658251015208549</v>
      </c>
      <c r="N242" s="29">
        <v>5383.0330307499989</v>
      </c>
      <c r="O242" s="29">
        <v>1674.8309686807675</v>
      </c>
      <c r="P242" s="29">
        <v>5358.2255407199991</v>
      </c>
      <c r="Q242" s="29">
        <v>931.11618831048429</v>
      </c>
      <c r="R242" s="29">
        <v>1585.6742368017144</v>
      </c>
      <c r="S242" s="29">
        <v>689.8444756799995</v>
      </c>
      <c r="T242" s="29">
        <v>1099.0046125624499</v>
      </c>
      <c r="U242" s="29">
        <v>638.52183565647374</v>
      </c>
      <c r="V242" s="29">
        <v>399.9917526617636</v>
      </c>
      <c r="W242" s="29">
        <v>14.072439362879917</v>
      </c>
      <c r="X242" s="30">
        <v>117.17075754922595</v>
      </c>
      <c r="Y242" s="30">
        <v>101.8556615991159</v>
      </c>
      <c r="Z242" s="30">
        <f t="shared" si="30"/>
        <v>115.03607723877666</v>
      </c>
      <c r="AA242" s="30">
        <f>N242/$X242</f>
        <v>45.941778847751081</v>
      </c>
      <c r="AB242" s="30">
        <f>O242/$X242</f>
        <v>14.293933091429702</v>
      </c>
      <c r="AC242" s="30">
        <f>P242/$Y242</f>
        <v>52.60606486273619</v>
      </c>
      <c r="AD242" s="30">
        <f>Q242/$Y242</f>
        <v>9.1415260938088707</v>
      </c>
      <c r="AE242" s="30">
        <f>R242/$Y242</f>
        <v>15.567855648934078</v>
      </c>
      <c r="AF242" s="34">
        <f t="shared" si="33"/>
        <v>6.268888990869959</v>
      </c>
      <c r="AG242" s="29">
        <v>1374</v>
      </c>
      <c r="AH242" s="30">
        <f t="shared" ref="AH242:AH298" si="38">AG242/$I242</f>
        <v>32.997718334225183</v>
      </c>
      <c r="AI242" s="29">
        <v>9480.2000000000007</v>
      </c>
      <c r="AJ242" s="30">
        <f t="shared" si="36"/>
        <v>227.67465018349461</v>
      </c>
      <c r="AK242" s="30">
        <v>888.11500000000001</v>
      </c>
      <c r="AL242" s="30">
        <v>11136.9</v>
      </c>
      <c r="AM242" s="30">
        <v>42645</v>
      </c>
      <c r="AN242" s="30">
        <v>55.758074424625107</v>
      </c>
      <c r="AO242" s="30">
        <v>353141.04299999995</v>
      </c>
      <c r="AP242" s="30">
        <v>735039.52599999995</v>
      </c>
      <c r="AQ242" s="30">
        <f t="shared" si="31"/>
        <v>848096.70081284584</v>
      </c>
      <c r="AR242" s="30">
        <f t="shared" si="32"/>
        <v>1765256.7134985721</v>
      </c>
      <c r="AS242" s="30">
        <v>139.32</v>
      </c>
      <c r="AT242" s="30">
        <v>94.5</v>
      </c>
      <c r="AU242" s="30">
        <v>46.206226000000001</v>
      </c>
      <c r="AV242" s="30">
        <v>46.856686000000003</v>
      </c>
      <c r="AW242" s="30">
        <v>35.338708541400003</v>
      </c>
      <c r="AX242" s="30">
        <v>159.02555022185467</v>
      </c>
      <c r="AY242" s="30">
        <v>65682.689465799995</v>
      </c>
      <c r="AZ242" s="30">
        <v>19127.968226550001</v>
      </c>
      <c r="BA242" s="30">
        <f t="shared" ref="BA242:BA299" si="39">AY242/$I242</f>
        <v>1577.4227703252166</v>
      </c>
      <c r="BB242" s="30">
        <f t="shared" ref="BB242:BB299" si="40">AZ242/$I242</f>
        <v>459.3735864961468</v>
      </c>
      <c r="BC242" s="30">
        <v>375551.22437096771</v>
      </c>
      <c r="BD242" s="30">
        <f t="shared" si="35"/>
        <v>9019.1655908781631</v>
      </c>
      <c r="BE242" s="30">
        <v>1060153</v>
      </c>
    </row>
    <row r="243" spans="1:57" x14ac:dyDescent="0.25">
      <c r="A243" s="27">
        <v>41306</v>
      </c>
      <c r="B243" s="16">
        <v>2013</v>
      </c>
      <c r="C243" s="16">
        <v>2</v>
      </c>
      <c r="D243" s="71">
        <v>132.79532196495501</v>
      </c>
      <c r="E243" s="28"/>
      <c r="F243" s="71">
        <v>87.8</v>
      </c>
      <c r="G243" s="28"/>
      <c r="H243" s="72">
        <v>169.17447256162919</v>
      </c>
      <c r="I243" s="72">
        <v>41.844577840598987</v>
      </c>
      <c r="J243" s="71">
        <v>119.39</v>
      </c>
      <c r="K243" s="28">
        <f t="shared" si="37"/>
        <v>285.31773090123971</v>
      </c>
      <c r="L243" s="28">
        <v>10480.6</v>
      </c>
      <c r="M243" s="28">
        <v>67.973667128341148</v>
      </c>
      <c r="N243" s="71">
        <v>4905.8730660499996</v>
      </c>
      <c r="O243" s="71">
        <v>1619.9488720633844</v>
      </c>
      <c r="P243" s="71">
        <v>5174.7487146000003</v>
      </c>
      <c r="Q243" s="71">
        <v>830.25922174385335</v>
      </c>
      <c r="R243" s="71">
        <v>1489.2831227694473</v>
      </c>
      <c r="S243" s="71">
        <v>590.92087644000026</v>
      </c>
      <c r="T243" s="71">
        <v>1170.4089583605207</v>
      </c>
      <c r="U243" s="71">
        <v>581.1423821370887</v>
      </c>
      <c r="V243" s="71">
        <v>501.35347487823964</v>
      </c>
      <c r="W243" s="71">
        <v>11.380685456120192</v>
      </c>
      <c r="X243" s="28">
        <v>117.76481840825254</v>
      </c>
      <c r="Y243" s="28">
        <v>102.56584750930814</v>
      </c>
      <c r="Z243" s="28">
        <f t="shared" si="30"/>
        <v>114.81874451197319</v>
      </c>
      <c r="AA243" s="28">
        <f>N243/$X243</f>
        <v>41.658222993584758</v>
      </c>
      <c r="AB243" s="28">
        <f>O243/$X243</f>
        <v>13.755796459071041</v>
      </c>
      <c r="AC243" s="28">
        <f>P243/$Y243</f>
        <v>50.452941600569112</v>
      </c>
      <c r="AD243" s="28">
        <f>Q243/$Y243</f>
        <v>8.094889691897734</v>
      </c>
      <c r="AE243" s="28">
        <f>R243/$Y243</f>
        <v>14.520263410627896</v>
      </c>
      <c r="AF243" s="34">
        <f t="shared" si="33"/>
        <v>5.6660418282445173</v>
      </c>
      <c r="AG243" s="71">
        <v>1377.7</v>
      </c>
      <c r="AH243" s="28">
        <f t="shared" si="38"/>
        <v>32.924217929695786</v>
      </c>
      <c r="AI243" s="71">
        <v>9222.2999999999993</v>
      </c>
      <c r="AJ243" s="28">
        <f t="shared" si="36"/>
        <v>220.39414604996253</v>
      </c>
      <c r="AK243" s="28">
        <v>808.88499999999999</v>
      </c>
      <c r="AL243" s="28">
        <v>9834.7999999999993</v>
      </c>
      <c r="AM243" s="28">
        <v>49837</v>
      </c>
      <c r="AN243" s="28">
        <v>56.069987236916688</v>
      </c>
      <c r="AO243" s="28">
        <v>354532.15399999998</v>
      </c>
      <c r="AP243" s="28">
        <v>740552.68900000001</v>
      </c>
      <c r="AQ243" s="28">
        <f t="shared" si="31"/>
        <v>847259.48329683288</v>
      </c>
      <c r="AR243" s="28">
        <f t="shared" si="32"/>
        <v>1769769.7699831766</v>
      </c>
      <c r="AS243" s="28">
        <v>136.13999999999999</v>
      </c>
      <c r="AT243" s="28">
        <v>88.1</v>
      </c>
      <c r="AU243" s="28">
        <v>47.640118000000001</v>
      </c>
      <c r="AV243" s="28">
        <v>47.616680000000002</v>
      </c>
      <c r="AW243" s="28">
        <v>33.015893212199998</v>
      </c>
      <c r="AX243" s="28">
        <v>157.54774093958238</v>
      </c>
      <c r="AY243" s="28">
        <v>60887.814640819997</v>
      </c>
      <c r="AZ243" s="28">
        <v>18234.77380101</v>
      </c>
      <c r="BA243" s="28">
        <f t="shared" si="39"/>
        <v>1455.0944897272839</v>
      </c>
      <c r="BB243" s="28">
        <f t="shared" si="40"/>
        <v>435.77387422745181</v>
      </c>
      <c r="BC243" s="28">
        <v>381452.21795714292</v>
      </c>
      <c r="BD243" s="28">
        <f t="shared" si="35"/>
        <v>9115.9294140863676</v>
      </c>
      <c r="BE243" s="28">
        <v>969251</v>
      </c>
    </row>
    <row r="244" spans="1:57" x14ac:dyDescent="0.25">
      <c r="A244" s="27">
        <v>41334</v>
      </c>
      <c r="B244" s="16">
        <v>2013</v>
      </c>
      <c r="C244" s="16">
        <v>3</v>
      </c>
      <c r="D244" s="71">
        <v>149.40394566736484</v>
      </c>
      <c r="E244" s="28"/>
      <c r="F244" s="71">
        <v>102.22</v>
      </c>
      <c r="G244" s="28"/>
      <c r="H244" s="72">
        <v>183.48414361560302</v>
      </c>
      <c r="I244" s="72">
        <v>42.145736147486311</v>
      </c>
      <c r="J244" s="71">
        <v>120.97</v>
      </c>
      <c r="K244" s="28">
        <f t="shared" si="37"/>
        <v>287.02784921509783</v>
      </c>
      <c r="L244" s="28">
        <v>10534.4</v>
      </c>
      <c r="M244" s="28">
        <v>71.533499475133311</v>
      </c>
      <c r="N244" s="71">
        <v>6159.9507563500001</v>
      </c>
      <c r="O244" s="71">
        <v>1665.1612659308335</v>
      </c>
      <c r="P244" s="71">
        <v>5619.1796781600005</v>
      </c>
      <c r="Q244" s="71">
        <v>839.34741791048441</v>
      </c>
      <c r="R244" s="71">
        <v>1454.7588007303068</v>
      </c>
      <c r="S244" s="71">
        <v>996.81911916999991</v>
      </c>
      <c r="T244" s="71">
        <v>1285.8894227816284</v>
      </c>
      <c r="U244" s="71">
        <v>608.57993135324409</v>
      </c>
      <c r="V244" s="71">
        <v>408.31836264207914</v>
      </c>
      <c r="W244" s="71">
        <v>25.466624927195767</v>
      </c>
      <c r="X244" s="28">
        <v>115.76364196779565</v>
      </c>
      <c r="Y244" s="28">
        <v>102.5113848571695</v>
      </c>
      <c r="Z244" s="28">
        <f t="shared" si="30"/>
        <v>112.92759543643928</v>
      </c>
      <c r="AA244" s="28">
        <f>N244/$X244</f>
        <v>53.211445766915659</v>
      </c>
      <c r="AB244" s="28">
        <f>O244/$X244</f>
        <v>14.384147195317729</v>
      </c>
      <c r="AC244" s="28">
        <f>P244/$Y244</f>
        <v>54.815176733679671</v>
      </c>
      <c r="AD244" s="28">
        <f>Q244/$Y244</f>
        <v>8.1878458580962352</v>
      </c>
      <c r="AE244" s="28">
        <f>R244/$Y244</f>
        <v>14.191192546635106</v>
      </c>
      <c r="AF244" s="34">
        <f t="shared" si="33"/>
        <v>5.9367057834716279</v>
      </c>
      <c r="AG244" s="71">
        <v>1753.1</v>
      </c>
      <c r="AH244" s="28">
        <f t="shared" si="38"/>
        <v>41.596141395303633</v>
      </c>
      <c r="AI244" s="71">
        <v>10281</v>
      </c>
      <c r="AJ244" s="28">
        <f t="shared" si="36"/>
        <v>243.93926740352327</v>
      </c>
      <c r="AK244" s="28">
        <v>914.79300000000001</v>
      </c>
      <c r="AL244" s="28">
        <v>9756.7999999999993</v>
      </c>
      <c r="AM244" s="28">
        <v>55072</v>
      </c>
      <c r="AN244" s="28">
        <v>55.576720880365237</v>
      </c>
      <c r="AO244" s="28">
        <v>355388.00300000003</v>
      </c>
      <c r="AP244" s="28">
        <v>748359.08199999994</v>
      </c>
      <c r="AQ244" s="28">
        <f t="shared" si="31"/>
        <v>843235.96046903171</v>
      </c>
      <c r="AR244" s="28">
        <f t="shared" si="32"/>
        <v>1775646.0093167315</v>
      </c>
      <c r="AS244" s="28">
        <v>148.01</v>
      </c>
      <c r="AT244" s="28">
        <v>97.7</v>
      </c>
      <c r="AU244" s="28">
        <v>45.247146999999998</v>
      </c>
      <c r="AV244" s="28">
        <v>46.908465999999997</v>
      </c>
      <c r="AW244" s="28">
        <v>33.450476131599999</v>
      </c>
      <c r="AX244" s="28">
        <v>162.82930382620097</v>
      </c>
      <c r="AY244" s="28">
        <v>60278.3864722</v>
      </c>
      <c r="AZ244" s="28">
        <v>18358.205241160002</v>
      </c>
      <c r="BA244" s="28">
        <f t="shared" si="39"/>
        <v>1430.2368871019273</v>
      </c>
      <c r="BB244" s="28">
        <f t="shared" si="40"/>
        <v>435.58867205253301</v>
      </c>
      <c r="BC244" s="28">
        <v>386454.20671935484</v>
      </c>
      <c r="BD244" s="28">
        <f t="shared" si="35"/>
        <v>9169.4734045451969</v>
      </c>
      <c r="BE244" s="28">
        <v>970462</v>
      </c>
    </row>
    <row r="245" spans="1:57" x14ac:dyDescent="0.25">
      <c r="A245" s="27">
        <v>41365</v>
      </c>
      <c r="B245" s="16">
        <v>2013</v>
      </c>
      <c r="C245" s="16">
        <v>4</v>
      </c>
      <c r="D245" s="71">
        <v>155.94159584157654</v>
      </c>
      <c r="E245" s="28"/>
      <c r="F245" s="71">
        <v>101.91</v>
      </c>
      <c r="G245" s="28"/>
      <c r="H245" s="72">
        <v>186.9088117071187</v>
      </c>
      <c r="I245" s="72">
        <v>42.455107862743283</v>
      </c>
      <c r="J245" s="71">
        <v>122.96</v>
      </c>
      <c r="K245" s="28">
        <f t="shared" si="37"/>
        <v>289.62357226255978</v>
      </c>
      <c r="L245" s="28">
        <v>10072.700000000001</v>
      </c>
      <c r="M245" s="28">
        <v>73.344359016227941</v>
      </c>
      <c r="N245" s="71">
        <v>6895.3905926200005</v>
      </c>
      <c r="O245" s="71">
        <v>2332.5007922457025</v>
      </c>
      <c r="P245" s="71">
        <v>6193.4581991499999</v>
      </c>
      <c r="Q245" s="71">
        <v>917.25722098750157</v>
      </c>
      <c r="R245" s="71">
        <v>1685.5752040168136</v>
      </c>
      <c r="S245" s="71">
        <v>881.2961250300001</v>
      </c>
      <c r="T245" s="71">
        <v>1420.8926881328919</v>
      </c>
      <c r="U245" s="71">
        <v>626.90254958008381</v>
      </c>
      <c r="V245" s="71">
        <v>648.52691252995191</v>
      </c>
      <c r="W245" s="71">
        <v>13.007494247582596</v>
      </c>
      <c r="X245" s="28">
        <v>112.50892554140825</v>
      </c>
      <c r="Y245" s="28">
        <v>101.54748726308684</v>
      </c>
      <c r="Z245" s="28">
        <f t="shared" si="30"/>
        <v>110.79439636937818</v>
      </c>
      <c r="AA245" s="28">
        <f>N245/$X245</f>
        <v>61.28749838680303</v>
      </c>
      <c r="AB245" s="28">
        <f>O245/$X245</f>
        <v>20.731695561231177</v>
      </c>
      <c r="AC245" s="28">
        <f>P245/$Y245</f>
        <v>60.990757783145675</v>
      </c>
      <c r="AD245" s="28">
        <f>Q245/$Y245</f>
        <v>9.0327909208732375</v>
      </c>
      <c r="AE245" s="28">
        <f>R245/$Y245</f>
        <v>16.598886387507207</v>
      </c>
      <c r="AF245" s="34">
        <f t="shared" si="33"/>
        <v>6.1734915011330562</v>
      </c>
      <c r="AG245" s="71">
        <v>1627.9</v>
      </c>
      <c r="AH245" s="28">
        <f t="shared" si="38"/>
        <v>38.344031659582072</v>
      </c>
      <c r="AI245" s="71">
        <v>9548.9</v>
      </c>
      <c r="AJ245" s="28">
        <f t="shared" si="36"/>
        <v>224.91757719404336</v>
      </c>
      <c r="AK245" s="28">
        <v>946.202</v>
      </c>
      <c r="AL245" s="28">
        <v>9308.2000000000007</v>
      </c>
      <c r="AM245" s="28">
        <v>61360</v>
      </c>
      <c r="AN245" s="28">
        <v>55.482150518837848</v>
      </c>
      <c r="AO245" s="28">
        <v>357694.103</v>
      </c>
      <c r="AP245" s="28">
        <v>758154.98300000001</v>
      </c>
      <c r="AQ245" s="28">
        <f t="shared" si="31"/>
        <v>842523.12856304483</v>
      </c>
      <c r="AR245" s="28">
        <f t="shared" si="32"/>
        <v>1785780.3717072243</v>
      </c>
      <c r="AS245" s="28">
        <v>149.79</v>
      </c>
      <c r="AT245" s="28">
        <v>101.8</v>
      </c>
      <c r="AU245" s="28">
        <v>38.490566000000001</v>
      </c>
      <c r="AV245" s="28">
        <v>44.055087999999998</v>
      </c>
      <c r="AW245" s="28">
        <v>34.204704739900002</v>
      </c>
      <c r="AX245" s="28">
        <v>164.2847041885106</v>
      </c>
      <c r="AY245" s="28">
        <v>67630.31179937</v>
      </c>
      <c r="AZ245" s="28">
        <v>18509.15551353</v>
      </c>
      <c r="BA245" s="28">
        <f t="shared" si="39"/>
        <v>1592.9841002410774</v>
      </c>
      <c r="BB245" s="28">
        <f t="shared" si="40"/>
        <v>435.97005037343962</v>
      </c>
      <c r="BC245" s="28">
        <v>393702.70627333334</v>
      </c>
      <c r="BD245" s="28">
        <f t="shared" si="35"/>
        <v>9273.3884352895348</v>
      </c>
      <c r="BE245" s="28">
        <v>1045238</v>
      </c>
    </row>
    <row r="246" spans="1:57" x14ac:dyDescent="0.25">
      <c r="A246" s="27">
        <v>41395</v>
      </c>
      <c r="B246" s="16">
        <v>2013</v>
      </c>
      <c r="C246" s="16">
        <v>5</v>
      </c>
      <c r="D246" s="71">
        <v>167.97347912253019</v>
      </c>
      <c r="E246" s="28"/>
      <c r="F246" s="71">
        <v>104.78</v>
      </c>
      <c r="G246" s="28"/>
      <c r="H246" s="72">
        <v>193.48900847455315</v>
      </c>
      <c r="I246" s="72">
        <v>42.748052761260951</v>
      </c>
      <c r="J246" s="71">
        <v>128.97999999999999</v>
      </c>
      <c r="K246" s="28">
        <f t="shared" si="37"/>
        <v>301.72134557877212</v>
      </c>
      <c r="L246" s="28">
        <v>10992.5</v>
      </c>
      <c r="M246" s="28">
        <v>72.889257396645959</v>
      </c>
      <c r="N246" s="71">
        <v>8393.2451792799984</v>
      </c>
      <c r="O246" s="71">
        <v>2818.2246119636502</v>
      </c>
      <c r="P246" s="71">
        <v>7028.0891482400002</v>
      </c>
      <c r="Q246" s="71">
        <v>1105.1614908779889</v>
      </c>
      <c r="R246" s="71">
        <v>1793.0578931835569</v>
      </c>
      <c r="S246" s="71">
        <v>1391.1209348699995</v>
      </c>
      <c r="T246" s="71">
        <v>1453.269004533269</v>
      </c>
      <c r="U246" s="71">
        <v>642.04943610633188</v>
      </c>
      <c r="V246" s="71">
        <v>627.48286199010795</v>
      </c>
      <c r="W246" s="71">
        <v>15.947517304518193</v>
      </c>
      <c r="X246" s="28">
        <v>113.7227308217343</v>
      </c>
      <c r="Y246" s="28">
        <v>100.62300447590194</v>
      </c>
      <c r="Z246" s="28">
        <f t="shared" si="30"/>
        <v>113.01861976201435</v>
      </c>
      <c r="AA246" s="28">
        <f>N246/$X246</f>
        <v>73.804463880108571</v>
      </c>
      <c r="AB246" s="28">
        <f>O246/$X246</f>
        <v>24.781541839523261</v>
      </c>
      <c r="AC246" s="28">
        <f>P246/$Y246</f>
        <v>69.845749337798267</v>
      </c>
      <c r="AD246" s="28">
        <f>Q246/$Y246</f>
        <v>10.983189148786176</v>
      </c>
      <c r="AE246" s="28">
        <f>R246/$Y246</f>
        <v>17.819562261361156</v>
      </c>
      <c r="AF246" s="34">
        <f t="shared" si="33"/>
        <v>6.3807420524806071</v>
      </c>
      <c r="AG246" s="71">
        <v>1915.4</v>
      </c>
      <c r="AH246" s="28">
        <f t="shared" si="38"/>
        <v>44.806719283732377</v>
      </c>
      <c r="AI246" s="71">
        <v>9919.7000000000007</v>
      </c>
      <c r="AJ246" s="28">
        <f t="shared" si="36"/>
        <v>232.05033584569284</v>
      </c>
      <c r="AK246" s="28">
        <v>997.86</v>
      </c>
      <c r="AL246" s="28">
        <v>10232.799999999999</v>
      </c>
      <c r="AM246" s="28">
        <v>59753</v>
      </c>
      <c r="AN246" s="28">
        <v>55.40254507693669</v>
      </c>
      <c r="AO246" s="28">
        <v>364318.84899999999</v>
      </c>
      <c r="AP246" s="28">
        <v>773526.09499999997</v>
      </c>
      <c r="AQ246" s="28">
        <f t="shared" si="31"/>
        <v>852246.65327949682</v>
      </c>
      <c r="AR246" s="28">
        <f t="shared" si="32"/>
        <v>1809500.1878096845</v>
      </c>
      <c r="AS246" s="28">
        <v>147.03</v>
      </c>
      <c r="AT246" s="28">
        <v>105</v>
      </c>
      <c r="AU246" s="28">
        <v>44.243003999999999</v>
      </c>
      <c r="AV246" s="28">
        <v>41.648997999999999</v>
      </c>
      <c r="AW246" s="28">
        <v>34.925913459</v>
      </c>
      <c r="AX246" s="28">
        <v>167.45097708185659</v>
      </c>
      <c r="AY246" s="28">
        <v>77754.707951520002</v>
      </c>
      <c r="AZ246" s="28">
        <v>20322.850166280001</v>
      </c>
      <c r="BA246" s="28">
        <f t="shared" si="39"/>
        <v>1818.9064279901588</v>
      </c>
      <c r="BB246" s="28">
        <f t="shared" si="40"/>
        <v>475.40996264271786</v>
      </c>
      <c r="BC246" s="28">
        <v>403762.72868387104</v>
      </c>
      <c r="BD246" s="28">
        <f t="shared" si="35"/>
        <v>9445.1724137892907</v>
      </c>
      <c r="BE246" s="28">
        <v>1058122</v>
      </c>
    </row>
    <row r="247" spans="1:57" x14ac:dyDescent="0.25">
      <c r="A247" s="27">
        <v>41426</v>
      </c>
      <c r="B247" s="16">
        <v>2013</v>
      </c>
      <c r="C247" s="16">
        <v>6</v>
      </c>
      <c r="D247" s="71">
        <v>156.27186443024067</v>
      </c>
      <c r="E247" s="28"/>
      <c r="F247" s="71">
        <v>96.3</v>
      </c>
      <c r="G247" s="28"/>
      <c r="H247" s="72">
        <v>175.56768524602236</v>
      </c>
      <c r="I247" s="72">
        <v>43.103967123945978</v>
      </c>
      <c r="J247" s="71">
        <v>132.43</v>
      </c>
      <c r="K247" s="28">
        <f t="shared" si="37"/>
        <v>307.23390174086751</v>
      </c>
      <c r="L247" s="28">
        <v>11095.5</v>
      </c>
      <c r="M247" s="28">
        <v>69.403717210939178</v>
      </c>
      <c r="N247" s="71">
        <v>7483.3932045700003</v>
      </c>
      <c r="O247" s="71">
        <v>2679.5735012651721</v>
      </c>
      <c r="P247" s="71">
        <v>6642.8057821100001</v>
      </c>
      <c r="Q247" s="71">
        <v>862.13744801455005</v>
      </c>
      <c r="R247" s="71">
        <v>1524.1880875945403</v>
      </c>
      <c r="S247" s="71">
        <v>1861.7735991999996</v>
      </c>
      <c r="T247" s="71">
        <v>1250.8570684815904</v>
      </c>
      <c r="U247" s="71">
        <v>521.07042394671839</v>
      </c>
      <c r="V247" s="71">
        <v>606.76470160111671</v>
      </c>
      <c r="W247" s="71">
        <v>16.014461149892487</v>
      </c>
      <c r="X247" s="28">
        <v>114.49973683268851</v>
      </c>
      <c r="Y247" s="28">
        <v>99.86563049081073</v>
      </c>
      <c r="Z247" s="28">
        <f t="shared" si="30"/>
        <v>114.6537965764151</v>
      </c>
      <c r="AA247" s="28">
        <f>N247/$X247</f>
        <v>65.357296108942393</v>
      </c>
      <c r="AB247" s="28">
        <f>O247/$X247</f>
        <v>23.402442445616007</v>
      </c>
      <c r="AC247" s="28">
        <f>P247/$Y247</f>
        <v>66.517436974688167</v>
      </c>
      <c r="AD247" s="28">
        <f>Q247/$Y247</f>
        <v>8.6329745656978627</v>
      </c>
      <c r="AE247" s="28">
        <f>R247/$Y247</f>
        <v>15.262388872964564</v>
      </c>
      <c r="AF247" s="34">
        <f t="shared" si="33"/>
        <v>5.2177152578500507</v>
      </c>
      <c r="AG247" s="71">
        <v>2302.3000000000002</v>
      </c>
      <c r="AH247" s="28">
        <f t="shared" si="38"/>
        <v>53.412717056407097</v>
      </c>
      <c r="AI247" s="71">
        <v>10808</v>
      </c>
      <c r="AJ247" s="28">
        <f t="shared" si="36"/>
        <v>250.74258174245227</v>
      </c>
      <c r="AK247" s="28">
        <v>913.101</v>
      </c>
      <c r="AL247" s="28">
        <v>10360.5</v>
      </c>
      <c r="AM247" s="28">
        <v>62900</v>
      </c>
      <c r="AN247" s="28">
        <v>55.623667886259263</v>
      </c>
      <c r="AO247" s="28">
        <v>380394.76</v>
      </c>
      <c r="AP247" s="28">
        <v>793931.24300000002</v>
      </c>
      <c r="AQ247" s="28">
        <f t="shared" si="31"/>
        <v>882505.2202414925</v>
      </c>
      <c r="AR247" s="28">
        <f t="shared" si="32"/>
        <v>1841898.3123224857</v>
      </c>
      <c r="AS247" s="28">
        <v>144.87</v>
      </c>
      <c r="AT247" s="28">
        <v>101.7</v>
      </c>
      <c r="AU247" s="28">
        <v>44.647438000000001</v>
      </c>
      <c r="AV247" s="28">
        <v>44.491737000000001</v>
      </c>
      <c r="AW247" s="28">
        <v>35.284813961699996</v>
      </c>
      <c r="AX247" s="28">
        <v>167.944908993712</v>
      </c>
      <c r="AY247" s="28">
        <v>74695.839702619996</v>
      </c>
      <c r="AZ247" s="28">
        <v>19729.981066889999</v>
      </c>
      <c r="BA247" s="28">
        <f t="shared" si="39"/>
        <v>1732.9226214336886</v>
      </c>
      <c r="BB247" s="28">
        <f t="shared" si="40"/>
        <v>457.73005092909892</v>
      </c>
      <c r="BC247" s="28">
        <v>412893.75829666673</v>
      </c>
      <c r="BD247" s="28">
        <f t="shared" si="35"/>
        <v>9579.0198871808188</v>
      </c>
      <c r="BE247" s="28">
        <v>989779</v>
      </c>
    </row>
    <row r="248" spans="1:57" x14ac:dyDescent="0.25">
      <c r="A248" s="27">
        <v>41456</v>
      </c>
      <c r="B248" s="16">
        <v>2013</v>
      </c>
      <c r="C248" s="16">
        <v>7</v>
      </c>
      <c r="D248" s="71">
        <v>150.73100129825897</v>
      </c>
      <c r="E248" s="28"/>
      <c r="F248" s="71">
        <v>99.68</v>
      </c>
      <c r="G248" s="28"/>
      <c r="H248" s="72">
        <v>184.69824027640445</v>
      </c>
      <c r="I248" s="72">
        <v>43.503686331269158</v>
      </c>
      <c r="J248" s="71">
        <v>135.81</v>
      </c>
      <c r="K248" s="28">
        <f t="shared" si="37"/>
        <v>312.18044136729583</v>
      </c>
      <c r="L248" s="28">
        <v>11888.9</v>
      </c>
      <c r="M248" s="28">
        <v>69.55052113757543</v>
      </c>
      <c r="N248" s="71">
        <v>6930.6567038999983</v>
      </c>
      <c r="O248" s="71">
        <v>2548.031845865517</v>
      </c>
      <c r="P248" s="71">
        <v>6988.1553112499996</v>
      </c>
      <c r="Q248" s="71">
        <v>1048.389531522653</v>
      </c>
      <c r="R248" s="71">
        <v>1774.1283034241849</v>
      </c>
      <c r="S248" s="71">
        <v>1361.1164571699987</v>
      </c>
      <c r="T248" s="71">
        <v>1449.5769993269059</v>
      </c>
      <c r="U248" s="71">
        <v>672.04125438182234</v>
      </c>
      <c r="V248" s="71">
        <v>665.95719152688923</v>
      </c>
      <c r="W248" s="71">
        <v>17.079962787596727</v>
      </c>
      <c r="X248" s="28">
        <v>114.25903138936206</v>
      </c>
      <c r="Y248" s="28">
        <v>99.613987643736124</v>
      </c>
      <c r="Z248" s="28">
        <f t="shared" si="30"/>
        <v>114.70179448894579</v>
      </c>
      <c r="AA248" s="28">
        <f>N248/$X248</f>
        <v>60.657408168307541</v>
      </c>
      <c r="AB248" s="28">
        <f>O248/$X248</f>
        <v>22.300485264771361</v>
      </c>
      <c r="AC248" s="28">
        <f>P248/$Y248</f>
        <v>70.152349851134844</v>
      </c>
      <c r="AD248" s="28">
        <f>Q248/$Y248</f>
        <v>10.524521267757693</v>
      </c>
      <c r="AE248" s="28">
        <f>R248/$Y248</f>
        <v>17.810031958255259</v>
      </c>
      <c r="AF248" s="34">
        <f t="shared" si="33"/>
        <v>6.7464546925411764</v>
      </c>
      <c r="AG248" s="71">
        <v>2272.1999999999998</v>
      </c>
      <c r="AH248" s="28">
        <f t="shared" si="38"/>
        <v>52.230056614002613</v>
      </c>
      <c r="AI248" s="71">
        <v>10912.4</v>
      </c>
      <c r="AJ248" s="28">
        <f t="shared" si="36"/>
        <v>250.83851324471533</v>
      </c>
      <c r="AK248" s="28">
        <v>1004.647</v>
      </c>
      <c r="AL248" s="28">
        <v>11156</v>
      </c>
      <c r="AM248" s="28">
        <v>59997</v>
      </c>
      <c r="AN248" s="28">
        <v>55.205888155832859</v>
      </c>
      <c r="AO248" s="28">
        <v>394950.94799999997</v>
      </c>
      <c r="AP248" s="28">
        <v>816479.97899999993</v>
      </c>
      <c r="AQ248" s="28">
        <f t="shared" si="31"/>
        <v>907856.2791036882</v>
      </c>
      <c r="AR248" s="28">
        <f t="shared" si="32"/>
        <v>1876806.4222942377</v>
      </c>
      <c r="AS248" s="28">
        <v>152.13</v>
      </c>
      <c r="AT248" s="28">
        <v>108</v>
      </c>
      <c r="AU248" s="28">
        <v>46.141376000000001</v>
      </c>
      <c r="AV248" s="28">
        <v>47.481727999999997</v>
      </c>
      <c r="AW248" s="28">
        <v>34.581322216800004</v>
      </c>
      <c r="AX248" s="28">
        <v>168.21863401496645</v>
      </c>
      <c r="AY248" s="28">
        <v>80298.128031600005</v>
      </c>
      <c r="AZ248" s="28">
        <v>21561.773478030002</v>
      </c>
      <c r="BA248" s="28">
        <f t="shared" si="39"/>
        <v>1845.7775605531638</v>
      </c>
      <c r="BB248" s="28">
        <f t="shared" si="40"/>
        <v>495.63095214145193</v>
      </c>
      <c r="BC248" s="28">
        <v>423286.2881290323</v>
      </c>
      <c r="BD248" s="28">
        <f t="shared" si="35"/>
        <v>9729.8947244566425</v>
      </c>
      <c r="BE248" s="28">
        <v>1133757</v>
      </c>
    </row>
    <row r="249" spans="1:57" x14ac:dyDescent="0.25">
      <c r="A249" s="27">
        <v>41487</v>
      </c>
      <c r="B249" s="16">
        <v>2013</v>
      </c>
      <c r="C249" s="16">
        <v>8</v>
      </c>
      <c r="D249" s="71">
        <v>148.42144953050052</v>
      </c>
      <c r="E249" s="28"/>
      <c r="F249" s="71">
        <v>102.4</v>
      </c>
      <c r="G249" s="28"/>
      <c r="H249" s="72">
        <v>193.85718753514325</v>
      </c>
      <c r="I249" s="72">
        <v>43.867814102323827</v>
      </c>
      <c r="J249" s="71">
        <v>138.38</v>
      </c>
      <c r="K249" s="28">
        <f t="shared" si="37"/>
        <v>315.44767577710132</v>
      </c>
      <c r="L249" s="28">
        <v>11666.5</v>
      </c>
      <c r="M249" s="28">
        <v>71.451884449257975</v>
      </c>
      <c r="N249" s="71">
        <v>7199.5368849999986</v>
      </c>
      <c r="O249" s="71">
        <v>2786.0654931860427</v>
      </c>
      <c r="P249" s="71">
        <v>7073.8980311799996</v>
      </c>
      <c r="Q249" s="71">
        <v>1026.0313421064873</v>
      </c>
      <c r="R249" s="71">
        <v>1669.4098240852788</v>
      </c>
      <c r="S249" s="71">
        <v>1507.1342428499993</v>
      </c>
      <c r="T249" s="71">
        <v>1463.3682651677575</v>
      </c>
      <c r="U249" s="71">
        <v>631.09088973153064</v>
      </c>
      <c r="V249" s="71">
        <v>757.29485308844505</v>
      </c>
      <c r="W249" s="71">
        <v>19.56861501051074</v>
      </c>
      <c r="X249" s="28">
        <v>111.01983380739972</v>
      </c>
      <c r="Y249" s="28">
        <v>99.818559251912845</v>
      </c>
      <c r="Z249" s="28">
        <f t="shared" si="30"/>
        <v>111.22163517429472</v>
      </c>
      <c r="AA249" s="28">
        <f>N249/$X249</f>
        <v>64.849105228259972</v>
      </c>
      <c r="AB249" s="28">
        <f>O249/$X249</f>
        <v>25.095205042545697</v>
      </c>
      <c r="AC249" s="28">
        <f>P249/$Y249</f>
        <v>70.867562948164277</v>
      </c>
      <c r="AD249" s="28">
        <f>Q249/$Y249</f>
        <v>10.278963649606325</v>
      </c>
      <c r="AE249" s="28">
        <f>R249/$Y249</f>
        <v>16.724443195700477</v>
      </c>
      <c r="AF249" s="34">
        <f t="shared" si="33"/>
        <v>6.3223802713766064</v>
      </c>
      <c r="AG249" s="71">
        <v>2103.6</v>
      </c>
      <c r="AH249" s="28">
        <f t="shared" si="38"/>
        <v>47.953152967532183</v>
      </c>
      <c r="AI249" s="71">
        <v>11380.6</v>
      </c>
      <c r="AJ249" s="28">
        <f t="shared" si="36"/>
        <v>259.4293842281312</v>
      </c>
      <c r="AK249" s="28">
        <v>1070.7470000000001</v>
      </c>
      <c r="AL249" s="28">
        <v>10902.7</v>
      </c>
      <c r="AM249" s="28">
        <v>62488</v>
      </c>
      <c r="AN249" s="28">
        <v>55.851377559177138</v>
      </c>
      <c r="AO249" s="28">
        <v>399104.44699999999</v>
      </c>
      <c r="AP249" s="28">
        <v>830446.49199999985</v>
      </c>
      <c r="AQ249" s="28">
        <f t="shared" si="31"/>
        <v>909788.7714876089</v>
      </c>
      <c r="AR249" s="28">
        <f t="shared" si="32"/>
        <v>1893065.5857685152</v>
      </c>
      <c r="AS249" s="28">
        <v>151.81</v>
      </c>
      <c r="AT249" s="28">
        <v>112</v>
      </c>
      <c r="AU249" s="28">
        <v>49.381512000000001</v>
      </c>
      <c r="AV249" s="28">
        <v>50.028309</v>
      </c>
      <c r="AW249" s="28">
        <v>31.465826692099998</v>
      </c>
      <c r="AX249" s="28">
        <v>171.31499108501197</v>
      </c>
      <c r="AY249" s="28">
        <v>75864.846125549986</v>
      </c>
      <c r="AZ249" s="28">
        <v>22341.219405160002</v>
      </c>
      <c r="BA249" s="28">
        <f t="shared" si="39"/>
        <v>1729.3965445506701</v>
      </c>
      <c r="BB249" s="28">
        <f t="shared" si="40"/>
        <v>509.28499316259553</v>
      </c>
      <c r="BC249" s="28">
        <v>432940.34031612903</v>
      </c>
      <c r="BD249" s="28">
        <f t="shared" si="35"/>
        <v>9869.2024933422599</v>
      </c>
      <c r="BE249" s="28">
        <v>1049659</v>
      </c>
    </row>
    <row r="250" spans="1:57" x14ac:dyDescent="0.25">
      <c r="A250" s="27">
        <v>41518</v>
      </c>
      <c r="B250" s="16">
        <v>2013</v>
      </c>
      <c r="C250" s="16">
        <v>9</v>
      </c>
      <c r="D250" s="71">
        <v>147.0048441881334</v>
      </c>
      <c r="E250" s="28"/>
      <c r="F250" s="71">
        <v>102.69</v>
      </c>
      <c r="G250" s="28"/>
      <c r="H250" s="72">
        <v>190.75339514289894</v>
      </c>
      <c r="I250" s="72">
        <v>44.231941873378496</v>
      </c>
      <c r="J250" s="71">
        <v>140.71</v>
      </c>
      <c r="K250" s="28">
        <f t="shared" si="37"/>
        <v>318.11852258896181</v>
      </c>
      <c r="L250" s="28">
        <v>10941.6</v>
      </c>
      <c r="M250" s="28">
        <v>74.665644971664207</v>
      </c>
      <c r="N250" s="71">
        <v>6544.8073704799972</v>
      </c>
      <c r="O250" s="71">
        <v>2644.8565002069013</v>
      </c>
      <c r="P250" s="71">
        <v>6028.9320450699997</v>
      </c>
      <c r="Q250" s="71">
        <v>1040.7950880920534</v>
      </c>
      <c r="R250" s="71">
        <v>1696.1736857734986</v>
      </c>
      <c r="S250" s="71">
        <v>607.90058038000086</v>
      </c>
      <c r="T250" s="71">
        <v>1407.4856392236034</v>
      </c>
      <c r="U250" s="71">
        <v>645.7286298164654</v>
      </c>
      <c r="V250" s="71">
        <v>598.60839780978824</v>
      </c>
      <c r="W250" s="71">
        <v>32.240026673778033</v>
      </c>
      <c r="X250" s="28">
        <v>111.3508431172117</v>
      </c>
      <c r="Y250" s="28">
        <v>99.844302603779212</v>
      </c>
      <c r="Z250" s="28">
        <f t="shared" si="30"/>
        <v>111.52448383469098</v>
      </c>
      <c r="AA250" s="28">
        <f>N250/$X250</f>
        <v>58.776450965806426</v>
      </c>
      <c r="AB250" s="28">
        <f>O250/$X250</f>
        <v>23.752460476862623</v>
      </c>
      <c r="AC250" s="28">
        <f>P250/$Y250</f>
        <v>60.383335732186268</v>
      </c>
      <c r="AD250" s="28">
        <f>Q250/$Y250</f>
        <v>10.424181059407372</v>
      </c>
      <c r="AE250" s="28">
        <f>R250/$Y250</f>
        <v>16.988187022594282</v>
      </c>
      <c r="AF250" s="34">
        <f t="shared" si="33"/>
        <v>6.4673558027538762</v>
      </c>
      <c r="AG250" s="71">
        <v>1934.2</v>
      </c>
      <c r="AH250" s="28">
        <f t="shared" si="38"/>
        <v>43.728579801831415</v>
      </c>
      <c r="AI250" s="71">
        <v>10794.2</v>
      </c>
      <c r="AJ250" s="28">
        <f t="shared" si="36"/>
        <v>244.03631273752904</v>
      </c>
      <c r="AK250" s="28">
        <v>1041.8789999999999</v>
      </c>
      <c r="AL250" s="28">
        <v>10195.5</v>
      </c>
      <c r="AM250" s="28">
        <v>59510</v>
      </c>
      <c r="AN250" s="28">
        <v>56.569117918115865</v>
      </c>
      <c r="AO250" s="28">
        <v>411937.22600000002</v>
      </c>
      <c r="AP250" s="28">
        <v>851457.0830000001</v>
      </c>
      <c r="AQ250" s="28">
        <f t="shared" si="31"/>
        <v>931311.64618374838</v>
      </c>
      <c r="AR250" s="28">
        <f t="shared" si="32"/>
        <v>1924982.3700651482</v>
      </c>
      <c r="AS250" s="28">
        <v>147.27000000000001</v>
      </c>
      <c r="AT250" s="28">
        <v>107.3</v>
      </c>
      <c r="AU250" s="28">
        <v>44.238281000000001</v>
      </c>
      <c r="AV250" s="28">
        <v>48.647948999999997</v>
      </c>
      <c r="AW250" s="28">
        <v>32.825614935899999</v>
      </c>
      <c r="AX250" s="28">
        <v>171.53896948132393</v>
      </c>
      <c r="AY250" s="28">
        <v>71805.007832859992</v>
      </c>
      <c r="AZ250" s="28">
        <v>22094.35934612</v>
      </c>
      <c r="BA250" s="28">
        <f t="shared" si="39"/>
        <v>1623.3745296196607</v>
      </c>
      <c r="BB250" s="28">
        <f t="shared" si="40"/>
        <v>499.51140307990289</v>
      </c>
      <c r="BC250" s="28">
        <v>444747.27025333326</v>
      </c>
      <c r="BD250" s="28">
        <f t="shared" ref="BD250:BD281" si="41">BC250/$I250</f>
        <v>10054.889100878692</v>
      </c>
      <c r="BE250" s="28">
        <v>1071109</v>
      </c>
    </row>
    <row r="251" spans="1:57" x14ac:dyDescent="0.25">
      <c r="A251" s="27">
        <v>41548</v>
      </c>
      <c r="B251" s="16">
        <v>2013</v>
      </c>
      <c r="C251" s="16">
        <v>10</v>
      </c>
      <c r="D251" s="71">
        <v>148.6939593959755</v>
      </c>
      <c r="E251" s="28"/>
      <c r="F251" s="71">
        <v>107.45</v>
      </c>
      <c r="G251" s="28"/>
      <c r="H251" s="72">
        <v>202.50015966845976</v>
      </c>
      <c r="I251" s="72">
        <v>44.626185475121915</v>
      </c>
      <c r="J251" s="71">
        <v>142.5</v>
      </c>
      <c r="K251" s="28">
        <f t="shared" si="37"/>
        <v>319.31924829076081</v>
      </c>
      <c r="L251" s="28">
        <v>10825.1</v>
      </c>
      <c r="M251" s="28">
        <v>74.998196569204765</v>
      </c>
      <c r="N251" s="71">
        <v>6026.9761890300042</v>
      </c>
      <c r="O251" s="71">
        <v>2236.4721894353488</v>
      </c>
      <c r="P251" s="71">
        <v>6830.9588225300004</v>
      </c>
      <c r="Q251" s="71">
        <v>1109.9276655264782</v>
      </c>
      <c r="R251" s="71">
        <v>1795.5897441063962</v>
      </c>
      <c r="S251" s="71">
        <v>944.89087633000054</v>
      </c>
      <c r="T251" s="71">
        <v>1638.7189283853056</v>
      </c>
      <c r="U251" s="71">
        <v>706.41994940604764</v>
      </c>
      <c r="V251" s="71">
        <v>613.45654064789346</v>
      </c>
      <c r="W251" s="71">
        <v>21.955135885061082</v>
      </c>
      <c r="X251" s="28">
        <v>109.95636230077019</v>
      </c>
      <c r="Y251" s="28">
        <v>99.899075025712548</v>
      </c>
      <c r="Z251" s="28">
        <f t="shared" si="30"/>
        <v>110.06744784420582</v>
      </c>
      <c r="AA251" s="28">
        <f>N251/$X251</f>
        <v>54.812437069753699</v>
      </c>
      <c r="AB251" s="28">
        <f>O251/$X251</f>
        <v>20.33963422069014</v>
      </c>
      <c r="AC251" s="28">
        <f>P251/$Y251</f>
        <v>68.378599309070808</v>
      </c>
      <c r="AD251" s="28">
        <f>Q251/$Y251</f>
        <v>11.110489914354053</v>
      </c>
      <c r="AE251" s="28">
        <f>R251/$Y251</f>
        <v>17.974037734025444</v>
      </c>
      <c r="AF251" s="34">
        <f t="shared" si="33"/>
        <v>7.0713362383408009</v>
      </c>
      <c r="AG251" s="71">
        <v>2279.3000000000002</v>
      </c>
      <c r="AH251" s="28">
        <f t="shared" si="38"/>
        <v>51.075393868710968</v>
      </c>
      <c r="AI251" s="71">
        <v>11545.5</v>
      </c>
      <c r="AJ251" s="28">
        <f t="shared" si="36"/>
        <v>258.71581622041958</v>
      </c>
      <c r="AK251" s="28">
        <v>1135.8230000000001</v>
      </c>
      <c r="AL251" s="28">
        <v>10045.700000000001</v>
      </c>
      <c r="AM251" s="28">
        <v>56479</v>
      </c>
      <c r="AN251" s="28">
        <v>56.947648776947858</v>
      </c>
      <c r="AO251" s="28">
        <v>411539.826</v>
      </c>
      <c r="AP251" s="28">
        <v>866027.46399999992</v>
      </c>
      <c r="AQ251" s="28">
        <f t="shared" si="31"/>
        <v>922193.59915810893</v>
      </c>
      <c r="AR251" s="28">
        <f t="shared" si="32"/>
        <v>1940626.2372184836</v>
      </c>
      <c r="AS251" s="28">
        <v>151.9</v>
      </c>
      <c r="AT251" s="28">
        <v>112.6</v>
      </c>
      <c r="AU251" s="28">
        <v>50.358074000000002</v>
      </c>
      <c r="AV251" s="28">
        <v>51.851120000000002</v>
      </c>
      <c r="AW251" s="28">
        <v>31.250247662</v>
      </c>
      <c r="AX251" s="28">
        <v>173.84929471362651</v>
      </c>
      <c r="AY251" s="28">
        <v>74292.141904040007</v>
      </c>
      <c r="AZ251" s="28">
        <v>23077.25839716</v>
      </c>
      <c r="BA251" s="28">
        <f t="shared" si="39"/>
        <v>1664.7656776637607</v>
      </c>
      <c r="BB251" s="28">
        <f t="shared" si="40"/>
        <v>517.12370554335291</v>
      </c>
      <c r="BC251" s="28">
        <v>455641.10461935488</v>
      </c>
      <c r="BD251" s="28">
        <f t="shared" si="41"/>
        <v>10210.173685433285</v>
      </c>
      <c r="BE251" s="28">
        <v>1161800</v>
      </c>
    </row>
    <row r="252" spans="1:57" x14ac:dyDescent="0.25">
      <c r="A252" s="27">
        <v>41579</v>
      </c>
      <c r="B252" s="16">
        <v>2013</v>
      </c>
      <c r="C252" s="16">
        <v>11</v>
      </c>
      <c r="D252" s="71">
        <v>145.69589762827002</v>
      </c>
      <c r="E252" s="28"/>
      <c r="F252" s="71">
        <v>103.63</v>
      </c>
      <c r="G252" s="28"/>
      <c r="H252" s="72">
        <v>193.63094887856766</v>
      </c>
      <c r="I252" s="72">
        <v>45.039593696394505</v>
      </c>
      <c r="J252" s="71">
        <v>145.71</v>
      </c>
      <c r="K252" s="28">
        <f t="shared" si="37"/>
        <v>323.5153518084785</v>
      </c>
      <c r="L252" s="28">
        <v>10771.1</v>
      </c>
      <c r="M252" s="28">
        <v>74.829290054175289</v>
      </c>
      <c r="N252" s="71">
        <v>5089.5634059800004</v>
      </c>
      <c r="O252" s="71">
        <v>1976.6299163429348</v>
      </c>
      <c r="P252" s="71">
        <v>6091.6460739700005</v>
      </c>
      <c r="Q252" s="71">
        <v>1089.0980801658641</v>
      </c>
      <c r="R252" s="71">
        <v>1609.1794510921611</v>
      </c>
      <c r="S252" s="71">
        <v>830.5860801</v>
      </c>
      <c r="T252" s="71">
        <v>1273.5103617643354</v>
      </c>
      <c r="U252" s="71">
        <v>636.56247711019</v>
      </c>
      <c r="V252" s="71">
        <v>631.13279195735186</v>
      </c>
      <c r="W252" s="71">
        <v>21.576834771518087</v>
      </c>
      <c r="X252" s="28">
        <v>109.60492730889644</v>
      </c>
      <c r="Y252" s="28">
        <v>99.519774778068452</v>
      </c>
      <c r="Z252" s="28">
        <f t="shared" si="30"/>
        <v>110.13381767926839</v>
      </c>
      <c r="AA252" s="28">
        <f>N252/$X252</f>
        <v>46.435534705809616</v>
      </c>
      <c r="AB252" s="28">
        <f>O252/$X252</f>
        <v>18.034133728060009</v>
      </c>
      <c r="AC252" s="28">
        <f>P252/$Y252</f>
        <v>61.210408560052727</v>
      </c>
      <c r="AD252" s="28">
        <f>Q252/$Y252</f>
        <v>10.943534414085839</v>
      </c>
      <c r="AE252" s="28">
        <f>R252/$Y252</f>
        <v>16.169444260506726</v>
      </c>
      <c r="AF252" s="34">
        <f t="shared" si="33"/>
        <v>6.3963416168268061</v>
      </c>
      <c r="AG252" s="71">
        <v>2107.1999999999998</v>
      </c>
      <c r="AH252" s="28">
        <f t="shared" si="38"/>
        <v>46.785501978644284</v>
      </c>
      <c r="AI252" s="71">
        <v>12312.3</v>
      </c>
      <c r="AJ252" s="28">
        <f t="shared" si="36"/>
        <v>273.36614275420561</v>
      </c>
      <c r="AK252" s="28">
        <v>1046.3240000000001</v>
      </c>
      <c r="AL252" s="28">
        <v>10011</v>
      </c>
      <c r="AM252" s="28">
        <v>52191</v>
      </c>
      <c r="AN252" s="28">
        <v>56.931524640988719</v>
      </c>
      <c r="AO252" s="28">
        <v>416270.04800000001</v>
      </c>
      <c r="AP252" s="28">
        <v>879856.23800000001</v>
      </c>
      <c r="AQ252" s="28">
        <f t="shared" si="31"/>
        <v>924231.35698340705</v>
      </c>
      <c r="AR252" s="28">
        <f t="shared" si="32"/>
        <v>1953517.2629020275</v>
      </c>
      <c r="AS252" s="28">
        <v>147.79</v>
      </c>
      <c r="AT252" s="28">
        <v>106.1</v>
      </c>
      <c r="AU252" s="28">
        <v>47.623699000000002</v>
      </c>
      <c r="AV252" s="28">
        <v>49.885075000000001</v>
      </c>
      <c r="AW252" s="28">
        <v>32.729984354300001</v>
      </c>
      <c r="AX252" s="28">
        <v>172.21661526108781</v>
      </c>
      <c r="AY252" s="28">
        <v>73582.955238910014</v>
      </c>
      <c r="AZ252" s="28">
        <v>23256.035748710001</v>
      </c>
      <c r="BA252" s="28">
        <f t="shared" si="39"/>
        <v>1633.7393213385149</v>
      </c>
      <c r="BB252" s="28">
        <f t="shared" si="40"/>
        <v>516.34648184163541</v>
      </c>
      <c r="BC252" s="28">
        <v>466082.64243333333</v>
      </c>
      <c r="BD252" s="28">
        <f t="shared" si="41"/>
        <v>10348.28701109362</v>
      </c>
      <c r="BE252" s="28">
        <v>1030823</v>
      </c>
    </row>
    <row r="253" spans="1:57" x14ac:dyDescent="0.25">
      <c r="A253" s="27">
        <v>41609</v>
      </c>
      <c r="B253" s="16">
        <v>2013</v>
      </c>
      <c r="C253" s="16">
        <v>12</v>
      </c>
      <c r="D253" s="71">
        <v>142.5768791271264</v>
      </c>
      <c r="E253" s="28"/>
      <c r="F253" s="71">
        <v>97.24</v>
      </c>
      <c r="G253" s="28"/>
      <c r="H253" s="72">
        <v>174.36203767953228</v>
      </c>
      <c r="I253" s="72">
        <v>45.67750174643767</v>
      </c>
      <c r="J253" s="71">
        <v>147.13999999999999</v>
      </c>
      <c r="K253" s="28">
        <f t="shared" si="37"/>
        <v>322.12795002843001</v>
      </c>
      <c r="L253" s="28">
        <v>13095.2</v>
      </c>
      <c r="M253" s="28">
        <v>68.078652798520096</v>
      </c>
      <c r="N253" s="71">
        <v>4950.554977060001</v>
      </c>
      <c r="O253" s="71">
        <v>2019.8788613740444</v>
      </c>
      <c r="P253" s="71">
        <v>5411.7027478299997</v>
      </c>
      <c r="Q253" s="71">
        <v>973.12534015008521</v>
      </c>
      <c r="R253" s="71">
        <v>1437.2092708920741</v>
      </c>
      <c r="S253" s="71">
        <v>800.65888259000019</v>
      </c>
      <c r="T253" s="71">
        <v>1045.5009601342067</v>
      </c>
      <c r="U253" s="71">
        <v>529.90098549209438</v>
      </c>
      <c r="V253" s="71">
        <v>604.30735621135591</v>
      </c>
      <c r="W253" s="71">
        <v>20.999961825959623</v>
      </c>
      <c r="X253" s="28">
        <v>111.14512709611017</v>
      </c>
      <c r="Y253" s="28">
        <v>100.46140124124051</v>
      </c>
      <c r="Z253" s="28">
        <f t="shared" si="30"/>
        <v>110.63465741356181</v>
      </c>
      <c r="AA253" s="28">
        <f>N253/$X253</f>
        <v>44.541358729826484</v>
      </c>
      <c r="AB253" s="28">
        <f>O253/$X253</f>
        <v>18.173346093953366</v>
      </c>
      <c r="AC253" s="28">
        <f>P253/$Y253</f>
        <v>53.868477653768146</v>
      </c>
      <c r="AD253" s="28">
        <f>Q253/$Y253</f>
        <v>9.6865594957539436</v>
      </c>
      <c r="AE253" s="28">
        <f>R253/$Y253</f>
        <v>14.306084258578746</v>
      </c>
      <c r="AF253" s="34">
        <f t="shared" si="33"/>
        <v>5.2746724507617575</v>
      </c>
      <c r="AG253" s="71">
        <v>3473</v>
      </c>
      <c r="AH253" s="28">
        <f t="shared" si="38"/>
        <v>76.033054944184968</v>
      </c>
      <c r="AI253" s="71">
        <v>15505</v>
      </c>
      <c r="AJ253" s="28">
        <f t="shared" si="36"/>
        <v>339.44500918790322</v>
      </c>
      <c r="AK253" s="28">
        <v>914.74400000000003</v>
      </c>
      <c r="AL253" s="28">
        <v>12291.3</v>
      </c>
      <c r="AM253" s="28">
        <v>62147</v>
      </c>
      <c r="AN253" s="28">
        <v>58.714259815828598</v>
      </c>
      <c r="AO253" s="28">
        <v>492095.625</v>
      </c>
      <c r="AP253" s="28">
        <v>917161.31299999997</v>
      </c>
      <c r="AQ253" s="28">
        <f t="shared" si="31"/>
        <v>1077326.0493353885</v>
      </c>
      <c r="AR253" s="28">
        <f t="shared" si="32"/>
        <v>2007906.0323642334</v>
      </c>
      <c r="AS253" s="28">
        <v>145.77000000000001</v>
      </c>
      <c r="AT253" s="28">
        <v>90.1</v>
      </c>
      <c r="AU253" s="28">
        <v>44.121448999999998</v>
      </c>
      <c r="AV253" s="28">
        <v>46.148899</v>
      </c>
      <c r="AW253" s="28">
        <v>35.305430041199998</v>
      </c>
      <c r="AX253" s="28">
        <v>168.23156584559678</v>
      </c>
      <c r="AY253" s="28">
        <v>76059.619934669987</v>
      </c>
      <c r="AZ253" s="28">
        <v>22392.67076085</v>
      </c>
      <c r="BA253" s="28">
        <f t="shared" si="39"/>
        <v>1665.1440430540135</v>
      </c>
      <c r="BB253" s="28">
        <f t="shared" si="40"/>
        <v>490.234139449108</v>
      </c>
      <c r="BC253" s="28">
        <v>480470.10197741934</v>
      </c>
      <c r="BD253" s="28">
        <f t="shared" si="41"/>
        <v>10518.747383440044</v>
      </c>
      <c r="BE253" s="28">
        <v>1085358</v>
      </c>
    </row>
    <row r="254" spans="1:57" x14ac:dyDescent="0.25">
      <c r="A254" s="42">
        <v>41640</v>
      </c>
      <c r="B254" s="26">
        <v>2014</v>
      </c>
      <c r="C254" s="26">
        <v>1</v>
      </c>
      <c r="D254" s="70">
        <v>137.96969739537636</v>
      </c>
      <c r="E254" s="30"/>
      <c r="F254" s="70">
        <v>92.54</v>
      </c>
      <c r="G254" s="30"/>
      <c r="H254" s="29">
        <v>176.78879130134237</v>
      </c>
      <c r="I254" s="29">
        <v>47.344077262580313</v>
      </c>
      <c r="J254" s="29">
        <v>148.88</v>
      </c>
      <c r="K254" s="30">
        <f t="shared" si="37"/>
        <v>314.46383287666561</v>
      </c>
      <c r="L254" s="30">
        <v>12805.1</v>
      </c>
      <c r="M254" s="30">
        <v>63.970274083885002</v>
      </c>
      <c r="N254" s="29">
        <v>4275</v>
      </c>
      <c r="O254" s="29">
        <v>1685.029540393698</v>
      </c>
      <c r="P254" s="29">
        <v>5649</v>
      </c>
      <c r="Q254" s="29">
        <v>1178.6979431810532</v>
      </c>
      <c r="R254" s="29">
        <v>1572.6999851263083</v>
      </c>
      <c r="S254" s="29">
        <v>784.07793225585078</v>
      </c>
      <c r="T254" s="29">
        <v>1070.3541889592134</v>
      </c>
      <c r="U254" s="29">
        <v>626.23906547777574</v>
      </c>
      <c r="V254" s="29">
        <v>405.35009185690387</v>
      </c>
      <c r="W254" s="29">
        <v>18.258877476038009</v>
      </c>
      <c r="X254" s="30">
        <v>109.97379694293889</v>
      </c>
      <c r="Y254" s="30">
        <v>100.77963264388687</v>
      </c>
      <c r="Z254" s="30">
        <f t="shared" si="30"/>
        <v>109.12303811578711</v>
      </c>
      <c r="AA254" s="30">
        <f>N254/$X254</f>
        <v>38.872896261080541</v>
      </c>
      <c r="AB254" s="30">
        <f>O254/$X254</f>
        <v>15.322100238732268</v>
      </c>
      <c r="AC254" s="30">
        <f>P254/$Y254</f>
        <v>56.052992572032949</v>
      </c>
      <c r="AD254" s="30">
        <f>Q254/$Y254</f>
        <v>11.695795194511966</v>
      </c>
      <c r="AE254" s="30">
        <f>R254/$Y254</f>
        <v>15.60533556104112</v>
      </c>
      <c r="AF254" s="34">
        <f t="shared" si="33"/>
        <v>6.213944713319635</v>
      </c>
      <c r="AG254" s="29">
        <v>1953.1</v>
      </c>
      <c r="AH254" s="30">
        <f t="shared" si="38"/>
        <v>41.253312197166551</v>
      </c>
      <c r="AI254" s="29">
        <v>12815.8</v>
      </c>
      <c r="AJ254" s="30">
        <f t="shared" si="36"/>
        <v>270.69489450435054</v>
      </c>
      <c r="AK254" s="30">
        <v>910.37900000000002</v>
      </c>
      <c r="AL254" s="30">
        <v>12006.3</v>
      </c>
      <c r="AM254" s="30">
        <v>34350</v>
      </c>
      <c r="AN254" s="30">
        <v>62.331483333629301</v>
      </c>
      <c r="AO254" s="30">
        <v>475080.58100000001</v>
      </c>
      <c r="AP254" s="30">
        <v>919765.48600000003</v>
      </c>
      <c r="AQ254" s="30">
        <f t="shared" si="31"/>
        <v>1003463.5977064294</v>
      </c>
      <c r="AR254" s="30">
        <f t="shared" si="32"/>
        <v>1942725.5512844513</v>
      </c>
      <c r="AS254" s="30">
        <v>142.72</v>
      </c>
      <c r="AT254" s="30">
        <v>92.6</v>
      </c>
      <c r="AU254" s="30">
        <v>38.900706999999997</v>
      </c>
      <c r="AV254" s="30">
        <v>43.671379000000002</v>
      </c>
      <c r="AW254" s="30">
        <v>37.597169815699999</v>
      </c>
      <c r="AX254" s="30">
        <v>167.52280384746598</v>
      </c>
      <c r="AY254" s="30">
        <v>90307.167471150009</v>
      </c>
      <c r="AZ254" s="30">
        <v>27221.455082100001</v>
      </c>
      <c r="BA254" s="30">
        <f t="shared" si="39"/>
        <v>1907.464939495753</v>
      </c>
      <c r="BB254" s="30">
        <f t="shared" si="40"/>
        <v>574.97065432544025</v>
      </c>
      <c r="BC254" s="30">
        <v>494778.40169354843</v>
      </c>
      <c r="BD254" s="30">
        <f t="shared" si="41"/>
        <v>10450.69268008757</v>
      </c>
      <c r="BE254" s="30">
        <v>1052691</v>
      </c>
    </row>
    <row r="255" spans="1:57" x14ac:dyDescent="0.25">
      <c r="A255" s="27">
        <v>41671</v>
      </c>
      <c r="B255" s="16">
        <v>2014</v>
      </c>
      <c r="C255" s="16">
        <v>2</v>
      </c>
      <c r="D255" s="71">
        <v>132.48630687243056</v>
      </c>
      <c r="E255" s="28"/>
      <c r="F255" s="71">
        <v>90.03</v>
      </c>
      <c r="G255" s="28"/>
      <c r="H255" s="72">
        <v>159.81061218424085</v>
      </c>
      <c r="I255" s="72">
        <v>48.961766563582778</v>
      </c>
      <c r="J255" s="71">
        <v>151.16999999999999</v>
      </c>
      <c r="K255" s="28">
        <f t="shared" si="37"/>
        <v>308.75111461447671</v>
      </c>
      <c r="L255" s="28">
        <v>10481.5</v>
      </c>
      <c r="M255" s="28">
        <v>70.064404415905344</v>
      </c>
      <c r="N255" s="71">
        <v>4648</v>
      </c>
      <c r="O255" s="71">
        <v>1625.8710517422714</v>
      </c>
      <c r="P255" s="71">
        <v>5537</v>
      </c>
      <c r="Q255" s="71">
        <v>870.27187951412714</v>
      </c>
      <c r="R255" s="71">
        <v>1482.8042697732512</v>
      </c>
      <c r="S255" s="71">
        <v>1050.0554472527415</v>
      </c>
      <c r="T255" s="71">
        <v>1198.9637411997535</v>
      </c>
      <c r="U255" s="71">
        <v>556.15404078508561</v>
      </c>
      <c r="V255" s="71">
        <v>370.25719332694933</v>
      </c>
      <c r="W255" s="71">
        <v>16.15773996336376</v>
      </c>
      <c r="X255" s="28">
        <v>112.93160628252696</v>
      </c>
      <c r="Y255" s="28">
        <v>102.75471063296951</v>
      </c>
      <c r="Z255" s="28">
        <f t="shared" si="30"/>
        <v>109.90406725576641</v>
      </c>
      <c r="AA255" s="28">
        <f>N255/$X255</f>
        <v>41.157654203304723</v>
      </c>
      <c r="AB255" s="28">
        <f>O255/$X255</f>
        <v>14.39695321143971</v>
      </c>
      <c r="AC255" s="28">
        <f>P255/$Y255</f>
        <v>53.885607442150864</v>
      </c>
      <c r="AD255" s="28">
        <f>Q255/$Y255</f>
        <v>8.4694110289761735</v>
      </c>
      <c r="AE255" s="28">
        <f>R255/$Y255</f>
        <v>14.430523531613975</v>
      </c>
      <c r="AF255" s="34">
        <f t="shared" si="33"/>
        <v>5.4124432579214528</v>
      </c>
      <c r="AG255" s="71">
        <v>1822.2</v>
      </c>
      <c r="AH255" s="28">
        <f t="shared" si="38"/>
        <v>37.216794406992094</v>
      </c>
      <c r="AI255" s="71">
        <v>12164.2</v>
      </c>
      <c r="AJ255" s="28">
        <f t="shared" si="36"/>
        <v>248.44283312783077</v>
      </c>
      <c r="AK255" s="28">
        <v>783.91700000000003</v>
      </c>
      <c r="AL255" s="28">
        <v>9824</v>
      </c>
      <c r="AM255" s="28">
        <v>38389</v>
      </c>
      <c r="AN255" s="28">
        <v>66.424058778636379</v>
      </c>
      <c r="AO255" s="28">
        <v>433009.89399999997</v>
      </c>
      <c r="AP255" s="28">
        <v>909396.00799999991</v>
      </c>
      <c r="AQ255" s="28">
        <f t="shared" si="31"/>
        <v>884383.72303761588</v>
      </c>
      <c r="AR255" s="28">
        <f t="shared" si="32"/>
        <v>1857359.4701062087</v>
      </c>
      <c r="AS255" s="28">
        <v>143.53</v>
      </c>
      <c r="AT255" s="28">
        <v>92.3</v>
      </c>
      <c r="AU255" s="28">
        <v>34.128498</v>
      </c>
      <c r="AV255" s="28">
        <v>33.464466000000002</v>
      </c>
      <c r="AW255" s="28">
        <v>41.318692872599996</v>
      </c>
      <c r="AX255" s="28">
        <v>162.37337833879786</v>
      </c>
      <c r="AY255" s="28">
        <v>81172.932140810008</v>
      </c>
      <c r="AZ255" s="28">
        <v>24671.979758289999</v>
      </c>
      <c r="BA255" s="28">
        <f t="shared" si="39"/>
        <v>1657.8840560296601</v>
      </c>
      <c r="BB255" s="28">
        <f t="shared" si="40"/>
        <v>503.90297348136835</v>
      </c>
      <c r="BC255" s="28">
        <v>503848.05102500005</v>
      </c>
      <c r="BD255" s="28">
        <f t="shared" si="41"/>
        <v>10290.642809439736</v>
      </c>
      <c r="BE255" s="28">
        <v>935531</v>
      </c>
    </row>
    <row r="256" spans="1:57" x14ac:dyDescent="0.25">
      <c r="A256" s="27">
        <v>41699</v>
      </c>
      <c r="B256" s="16">
        <v>2014</v>
      </c>
      <c r="C256" s="16">
        <v>3</v>
      </c>
      <c r="D256" s="71">
        <v>144.53782808347017</v>
      </c>
      <c r="E256" s="28"/>
      <c r="F256" s="71">
        <v>97.44</v>
      </c>
      <c r="G256" s="28"/>
      <c r="H256" s="72">
        <v>175.77163087582443</v>
      </c>
      <c r="I256" s="72">
        <v>50.232808157227574</v>
      </c>
      <c r="J256" s="71">
        <v>153.69</v>
      </c>
      <c r="K256" s="28">
        <f t="shared" si="37"/>
        <v>305.95542164187538</v>
      </c>
      <c r="L256" s="28">
        <v>10568.3</v>
      </c>
      <c r="M256" s="28">
        <v>67.703878966299811</v>
      </c>
      <c r="N256" s="71">
        <v>4913</v>
      </c>
      <c r="O256" s="71">
        <v>1536.0656803265872</v>
      </c>
      <c r="P256" s="71">
        <v>5390</v>
      </c>
      <c r="Q256" s="71">
        <v>799.22817730751319</v>
      </c>
      <c r="R256" s="71">
        <v>1500.4740030384135</v>
      </c>
      <c r="S256" s="71">
        <v>1124.6973317301324</v>
      </c>
      <c r="T256" s="71">
        <v>1192.2343630746182</v>
      </c>
      <c r="U256" s="71">
        <v>505.12188450809936</v>
      </c>
      <c r="V256" s="71">
        <v>248.99983730085603</v>
      </c>
      <c r="W256" s="71">
        <v>17.135710090435445</v>
      </c>
      <c r="X256" s="28">
        <v>112.52626040624433</v>
      </c>
      <c r="Y256" s="28">
        <v>101.24547074080347</v>
      </c>
      <c r="Z256" s="28">
        <f t="shared" si="30"/>
        <v>111.14201907789099</v>
      </c>
      <c r="AA256" s="28">
        <f>N256/$X256</f>
        <v>43.660919524589183</v>
      </c>
      <c r="AB256" s="28">
        <f>O256/$X256</f>
        <v>13.650730725264086</v>
      </c>
      <c r="AC256" s="28">
        <f>P256/$Y256</f>
        <v>53.236949372271994</v>
      </c>
      <c r="AD256" s="28">
        <f>Q256/$Y256</f>
        <v>7.8939647518020974</v>
      </c>
      <c r="AE256" s="28">
        <f>R256/$Y256</f>
        <v>14.820159282776682</v>
      </c>
      <c r="AF256" s="34">
        <f t="shared" si="33"/>
        <v>4.9890812972883687</v>
      </c>
      <c r="AG256" s="71">
        <v>2326.1</v>
      </c>
      <c r="AH256" s="28">
        <f t="shared" si="38"/>
        <v>46.306389894018238</v>
      </c>
      <c r="AI256" s="71">
        <v>13962.4</v>
      </c>
      <c r="AJ256" s="28">
        <f t="shared" si="36"/>
        <v>277.95380175239256</v>
      </c>
      <c r="AK256" s="28">
        <v>898.80700000000002</v>
      </c>
      <c r="AL256" s="28">
        <v>9789.7999999999993</v>
      </c>
      <c r="AM256" s="28">
        <v>33582</v>
      </c>
      <c r="AN256" s="28">
        <v>64.90536436172431</v>
      </c>
      <c r="AO256" s="28">
        <v>441396.125</v>
      </c>
      <c r="AP256" s="28">
        <v>920587.07400000002</v>
      </c>
      <c r="AQ256" s="28">
        <f t="shared" si="31"/>
        <v>878700.87536902155</v>
      </c>
      <c r="AR256" s="28">
        <f t="shared" si="32"/>
        <v>1832641.0721825126</v>
      </c>
      <c r="AS256" s="28">
        <v>149.03</v>
      </c>
      <c r="AT256" s="28">
        <v>97.3</v>
      </c>
      <c r="AU256" s="28">
        <v>33.833336000000003</v>
      </c>
      <c r="AV256" s="28">
        <v>36.212978</v>
      </c>
      <c r="AW256" s="28">
        <v>38.635487343299999</v>
      </c>
      <c r="AX256" s="28">
        <v>163.36791427219276</v>
      </c>
      <c r="AY256" s="28">
        <v>78709.948715509992</v>
      </c>
      <c r="AZ256" s="28">
        <v>25529.361399130001</v>
      </c>
      <c r="BA256" s="28">
        <f t="shared" si="39"/>
        <v>1566.9032172987343</v>
      </c>
      <c r="BB256" s="28">
        <f t="shared" si="40"/>
        <v>508.22086870444645</v>
      </c>
      <c r="BC256" s="28">
        <v>503658.54675806448</v>
      </c>
      <c r="BD256" s="28">
        <f t="shared" si="41"/>
        <v>10026.485980668738</v>
      </c>
      <c r="BE256" s="28">
        <v>996409</v>
      </c>
    </row>
    <row r="257" spans="1:57" x14ac:dyDescent="0.25">
      <c r="A257" s="27">
        <v>41730</v>
      </c>
      <c r="B257" s="16">
        <v>2014</v>
      </c>
      <c r="C257" s="16">
        <v>4</v>
      </c>
      <c r="D257" s="71">
        <v>152.34143546147135</v>
      </c>
      <c r="E257" s="28"/>
      <c r="F257" s="71">
        <v>99.09</v>
      </c>
      <c r="G257" s="28"/>
      <c r="H257" s="72">
        <v>182.07887318117525</v>
      </c>
      <c r="I257" s="72">
        <v>51.130536835256407</v>
      </c>
      <c r="J257" s="71">
        <v>163.76</v>
      </c>
      <c r="K257" s="28">
        <f t="shared" si="37"/>
        <v>320.2782723123716</v>
      </c>
      <c r="L257" s="28">
        <v>10359.5</v>
      </c>
      <c r="M257" s="28">
        <v>71.202229394426908</v>
      </c>
      <c r="N257" s="71">
        <v>6479</v>
      </c>
      <c r="O257" s="71">
        <v>2768.2707290572453</v>
      </c>
      <c r="P257" s="71">
        <v>5656</v>
      </c>
      <c r="Q257" s="71">
        <v>956.73488427295638</v>
      </c>
      <c r="R257" s="71">
        <v>1577.9579948753483</v>
      </c>
      <c r="S257" s="71">
        <v>1113.8191524392873</v>
      </c>
      <c r="T257" s="71">
        <v>1116.4784556997151</v>
      </c>
      <c r="U257" s="71">
        <v>545.904790451081</v>
      </c>
      <c r="V257" s="71">
        <v>326.49727586912866</v>
      </c>
      <c r="W257" s="71">
        <v>17.028633109672896</v>
      </c>
      <c r="X257" s="28">
        <v>113.33567016870892</v>
      </c>
      <c r="Y257" s="28">
        <v>100.19760471979195</v>
      </c>
      <c r="Z257" s="28">
        <f t="shared" si="30"/>
        <v>113.11215521135287</v>
      </c>
      <c r="AA257" s="28">
        <f>N257/$X257</f>
        <v>57.166468335657321</v>
      </c>
      <c r="AB257" s="28">
        <f>O257/$X257</f>
        <v>24.425414566627261</v>
      </c>
      <c r="AC257" s="28">
        <f>P257/$Y257</f>
        <v>56.448455188298276</v>
      </c>
      <c r="AD257" s="28">
        <f>Q257/$Y257</f>
        <v>9.5484805944065982</v>
      </c>
      <c r="AE257" s="28">
        <f>R257/$Y257</f>
        <v>15.748460248008858</v>
      </c>
      <c r="AF257" s="34">
        <f t="shared" si="33"/>
        <v>5.4482818424425759</v>
      </c>
      <c r="AG257" s="71">
        <v>2347.1999999999998</v>
      </c>
      <c r="AH257" s="28">
        <f t="shared" si="38"/>
        <v>45.906030823864107</v>
      </c>
      <c r="AI257" s="71">
        <v>13697.7</v>
      </c>
      <c r="AJ257" s="28">
        <f t="shared" si="36"/>
        <v>267.89665917520597</v>
      </c>
      <c r="AK257" s="28">
        <v>895.21500000000003</v>
      </c>
      <c r="AL257" s="28">
        <v>9598.7999999999993</v>
      </c>
      <c r="AM257" s="28">
        <v>36579</v>
      </c>
      <c r="AN257" s="28">
        <v>63.931043073877433</v>
      </c>
      <c r="AO257" s="28">
        <v>428877.94500000001</v>
      </c>
      <c r="AP257" s="28">
        <v>924851.42699999991</v>
      </c>
      <c r="AQ257" s="28">
        <f t="shared" si="31"/>
        <v>838790.2250701047</v>
      </c>
      <c r="AR257" s="28">
        <f t="shared" si="32"/>
        <v>1808804.4527674122</v>
      </c>
      <c r="AS257" s="28">
        <v>147.69</v>
      </c>
      <c r="AT257" s="28">
        <v>96</v>
      </c>
      <c r="AU257" s="28">
        <v>38.975357000000002</v>
      </c>
      <c r="AV257" s="28">
        <v>36.689399999999999</v>
      </c>
      <c r="AW257" s="28">
        <v>37.539090636699996</v>
      </c>
      <c r="AX257" s="28">
        <v>162.42860700848945</v>
      </c>
      <c r="AY257" s="28">
        <v>92737.308547810011</v>
      </c>
      <c r="AZ257" s="28">
        <v>27293.750326919999</v>
      </c>
      <c r="BA257" s="28">
        <f t="shared" si="39"/>
        <v>1813.7362579745923</v>
      </c>
      <c r="BB257" s="28">
        <f t="shared" si="40"/>
        <v>533.80527599115567</v>
      </c>
      <c r="BC257" s="28">
        <v>504238.57721000002</v>
      </c>
      <c r="BD257" s="28">
        <f t="shared" si="41"/>
        <v>9861.7892246010761</v>
      </c>
      <c r="BE257" s="28">
        <v>991565</v>
      </c>
    </row>
    <row r="258" spans="1:57" x14ac:dyDescent="0.25">
      <c r="A258" s="27">
        <v>41760</v>
      </c>
      <c r="B258" s="16">
        <v>2014</v>
      </c>
      <c r="C258" s="16">
        <v>5</v>
      </c>
      <c r="D258" s="71">
        <v>164.20324390256107</v>
      </c>
      <c r="E258" s="28"/>
      <c r="F258" s="71">
        <v>98.89</v>
      </c>
      <c r="G258" s="28"/>
      <c r="H258" s="72">
        <v>184.5702803629747</v>
      </c>
      <c r="I258" s="72">
        <v>51.863830062359177</v>
      </c>
      <c r="J258" s="71">
        <v>167.58</v>
      </c>
      <c r="K258" s="28">
        <f t="shared" si="37"/>
        <v>323.11535765582283</v>
      </c>
      <c r="L258" s="28">
        <v>11118</v>
      </c>
      <c r="M258" s="28">
        <v>68.84703169156397</v>
      </c>
      <c r="N258" s="71">
        <v>7179</v>
      </c>
      <c r="O258" s="71">
        <v>3000.8648130272118</v>
      </c>
      <c r="P258" s="71">
        <v>5777</v>
      </c>
      <c r="Q258" s="71">
        <v>969.39012518202026</v>
      </c>
      <c r="R258" s="71">
        <v>1614.7406140729743</v>
      </c>
      <c r="S258" s="71">
        <v>1149.3371837452121</v>
      </c>
      <c r="T258" s="71">
        <v>1126.8463446379888</v>
      </c>
      <c r="U258" s="71">
        <v>534.62335883414107</v>
      </c>
      <c r="V258" s="71">
        <v>371.74062723293832</v>
      </c>
      <c r="W258" s="71">
        <v>19.296538421986227</v>
      </c>
      <c r="X258" s="28">
        <v>113.53749541848185</v>
      </c>
      <c r="Y258" s="28">
        <v>100.44084242926618</v>
      </c>
      <c r="Z258" s="28">
        <f t="shared" ref="Z258:Z296" si="42">100*X258/Y258</f>
        <v>113.03917079194031</v>
      </c>
      <c r="AA258" s="28">
        <f>N258/$X258</f>
        <v>63.230212834441197</v>
      </c>
      <c r="AB258" s="28">
        <f>O258/$X258</f>
        <v>26.430606047513052</v>
      </c>
      <c r="AC258" s="28">
        <f>P258/$Y258</f>
        <v>57.516443114944579</v>
      </c>
      <c r="AD258" s="28">
        <f>Q258/$Y258</f>
        <v>9.6513539884404835</v>
      </c>
      <c r="AE258" s="28">
        <f>R258/$Y258</f>
        <v>16.076533957887985</v>
      </c>
      <c r="AF258" s="34">
        <f t="shared" si="33"/>
        <v>5.3227685660904411</v>
      </c>
      <c r="AG258" s="71">
        <v>2562.6999999999998</v>
      </c>
      <c r="AH258" s="28">
        <f t="shared" si="38"/>
        <v>49.412085395905059</v>
      </c>
      <c r="AI258" s="71">
        <v>14480.4</v>
      </c>
      <c r="AJ258" s="28">
        <f t="shared" si="36"/>
        <v>279.20035952973961</v>
      </c>
      <c r="AK258" s="28">
        <v>919.86599999999999</v>
      </c>
      <c r="AL258" s="28">
        <v>10409.1</v>
      </c>
      <c r="AM258" s="28">
        <v>35929</v>
      </c>
      <c r="AN258" s="28">
        <v>62.651682051666427</v>
      </c>
      <c r="AO258" s="28">
        <v>449949.68200000003</v>
      </c>
      <c r="AP258" s="28">
        <v>944506.10200000007</v>
      </c>
      <c r="AQ258" s="28">
        <f t="shared" ref="AQ258:AQ298" si="43">AO258/$I258*100</f>
        <v>867559.68747197604</v>
      </c>
      <c r="AR258" s="28">
        <f t="shared" ref="AR258:AR298" si="44">AP258/$I258*100</f>
        <v>1821126.786942577</v>
      </c>
      <c r="AS258" s="28">
        <v>147.13999999999999</v>
      </c>
      <c r="AT258" s="28">
        <v>101.7</v>
      </c>
      <c r="AU258" s="28">
        <v>35.579425999999998</v>
      </c>
      <c r="AV258" s="28">
        <v>38.097217999999998</v>
      </c>
      <c r="AW258" s="28">
        <v>38.566718769999994</v>
      </c>
      <c r="AX258" s="28">
        <v>162.90111832472988</v>
      </c>
      <c r="AY258" s="28">
        <v>105070.56989886001</v>
      </c>
      <c r="AZ258" s="28">
        <v>25771.26601263</v>
      </c>
      <c r="BA258" s="28">
        <f t="shared" si="39"/>
        <v>2025.8929927181812</v>
      </c>
      <c r="BB258" s="28">
        <f t="shared" si="40"/>
        <v>496.90248447990768</v>
      </c>
      <c r="BC258" s="28">
        <v>510622.54350967746</v>
      </c>
      <c r="BD258" s="28">
        <f t="shared" si="41"/>
        <v>9845.4461017576905</v>
      </c>
      <c r="BE258" s="28">
        <v>1000823</v>
      </c>
    </row>
    <row r="259" spans="1:57" x14ac:dyDescent="0.25">
      <c r="A259" s="27">
        <v>41791</v>
      </c>
      <c r="B259" s="16">
        <v>2014</v>
      </c>
      <c r="C259" s="16">
        <v>6</v>
      </c>
      <c r="D259" s="71">
        <v>153.80352402990053</v>
      </c>
      <c r="E259" s="28"/>
      <c r="F259" s="71">
        <v>96.68</v>
      </c>
      <c r="G259" s="28"/>
      <c r="H259" s="72">
        <v>176.70819783772143</v>
      </c>
      <c r="I259" s="72">
        <v>52.534904470192615</v>
      </c>
      <c r="J259" s="71">
        <v>171.12</v>
      </c>
      <c r="K259" s="28">
        <f t="shared" si="37"/>
        <v>325.72629897345774</v>
      </c>
      <c r="L259" s="28">
        <v>11644.8</v>
      </c>
      <c r="M259" s="28">
        <v>69.341173032004448</v>
      </c>
      <c r="N259" s="71">
        <v>7204</v>
      </c>
      <c r="O259" s="71">
        <v>2959.6096842055235</v>
      </c>
      <c r="P259" s="71">
        <v>5848</v>
      </c>
      <c r="Q259" s="71">
        <v>1039.8656544247838</v>
      </c>
      <c r="R259" s="71">
        <v>1514.4229581447019</v>
      </c>
      <c r="S259" s="71">
        <v>1374.6864458123591</v>
      </c>
      <c r="T259" s="71">
        <v>1054.4345023798294</v>
      </c>
      <c r="U259" s="71">
        <v>519.29532622079762</v>
      </c>
      <c r="V259" s="71">
        <v>333.24243580177404</v>
      </c>
      <c r="W259" s="71">
        <v>20.596491362894888</v>
      </c>
      <c r="X259" s="28">
        <v>111.38994420292912</v>
      </c>
      <c r="Y259" s="28">
        <v>99.923460951580381</v>
      </c>
      <c r="Z259" s="28">
        <f t="shared" si="42"/>
        <v>111.47526631098677</v>
      </c>
      <c r="AA259" s="28">
        <f>N259/$X259</f>
        <v>64.673701486696345</v>
      </c>
      <c r="AB259" s="28">
        <f>O259/$X259</f>
        <v>26.569810276713447</v>
      </c>
      <c r="AC259" s="28">
        <f>P259/$Y259</f>
        <v>58.524794320662572</v>
      </c>
      <c r="AD259" s="28">
        <f>Q259/$Y259</f>
        <v>10.406621673449326</v>
      </c>
      <c r="AE259" s="28">
        <f>R259/$Y259</f>
        <v>15.155829709286605</v>
      </c>
      <c r="AF259" s="34">
        <f t="shared" ref="AF259:AF302" si="45">U259/$Y259</f>
        <v>5.1969309436993081</v>
      </c>
      <c r="AG259" s="71">
        <v>2899.7</v>
      </c>
      <c r="AH259" s="28">
        <f t="shared" si="38"/>
        <v>55.195684264453909</v>
      </c>
      <c r="AI259" s="71">
        <v>14624</v>
      </c>
      <c r="AJ259" s="28">
        <f t="shared" si="36"/>
        <v>278.36730926763943</v>
      </c>
      <c r="AK259" s="28">
        <v>885.73199999999997</v>
      </c>
      <c r="AL259" s="28">
        <v>10905.9</v>
      </c>
      <c r="AM259" s="28">
        <v>37213</v>
      </c>
      <c r="AN259" s="28">
        <v>61.86236978420434</v>
      </c>
      <c r="AO259" s="28">
        <v>479268.40500000003</v>
      </c>
      <c r="AP259" s="28">
        <v>973293.62800000003</v>
      </c>
      <c r="AQ259" s="28">
        <f t="shared" si="43"/>
        <v>912285.66956265911</v>
      </c>
      <c r="AR259" s="28">
        <f t="shared" si="44"/>
        <v>1852660.8886330607</v>
      </c>
      <c r="AS259" s="28">
        <v>140.88</v>
      </c>
      <c r="AT259" s="28">
        <v>94.9</v>
      </c>
      <c r="AU259" s="28">
        <v>41.040844</v>
      </c>
      <c r="AV259" s="28">
        <v>41.92</v>
      </c>
      <c r="AW259" s="28">
        <v>35.2444520066</v>
      </c>
      <c r="AX259" s="28">
        <v>163.57154653974433</v>
      </c>
      <c r="AY259" s="28">
        <v>101186.18396449</v>
      </c>
      <c r="AZ259" s="28">
        <v>25367.495391010001</v>
      </c>
      <c r="BA259" s="28">
        <f t="shared" si="39"/>
        <v>1926.0753395278614</v>
      </c>
      <c r="BB259" s="28">
        <f t="shared" si="40"/>
        <v>482.86935413393724</v>
      </c>
      <c r="BC259" s="28">
        <v>516915.26220333332</v>
      </c>
      <c r="BD259" s="28">
        <f t="shared" si="41"/>
        <v>9839.4632562170536</v>
      </c>
      <c r="BE259" s="28">
        <v>1019093</v>
      </c>
    </row>
    <row r="260" spans="1:57" x14ac:dyDescent="0.25">
      <c r="A260" s="27">
        <v>41821</v>
      </c>
      <c r="B260" s="16">
        <v>2014</v>
      </c>
      <c r="C260" s="16">
        <v>7</v>
      </c>
      <c r="D260" s="71">
        <v>145.42281373408593</v>
      </c>
      <c r="E260" s="28"/>
      <c r="F260" s="71">
        <v>98.43</v>
      </c>
      <c r="G260" s="28"/>
      <c r="H260" s="72">
        <v>181.98570756392652</v>
      </c>
      <c r="I260" s="72">
        <v>53.285974502800904</v>
      </c>
      <c r="J260" s="71">
        <v>178.19</v>
      </c>
      <c r="K260" s="28">
        <f t="shared" si="37"/>
        <v>334.40319270248813</v>
      </c>
      <c r="L260" s="28">
        <v>12100</v>
      </c>
      <c r="M260" s="28">
        <v>68.274165535286187</v>
      </c>
      <c r="N260" s="71">
        <v>6417</v>
      </c>
      <c r="O260" s="71">
        <v>2410.7619621254967</v>
      </c>
      <c r="P260" s="71">
        <v>6145</v>
      </c>
      <c r="Q260" s="71">
        <v>1097.4429611253768</v>
      </c>
      <c r="R260" s="71">
        <v>1595.3452407791381</v>
      </c>
      <c r="S260" s="71">
        <v>1482.2937671135805</v>
      </c>
      <c r="T260" s="71">
        <v>1143.2312755732155</v>
      </c>
      <c r="U260" s="71">
        <v>561.47997804241936</v>
      </c>
      <c r="V260" s="71">
        <v>251.85970620810963</v>
      </c>
      <c r="W260" s="71">
        <v>20.62656831320507</v>
      </c>
      <c r="X260" s="28">
        <v>107.16710782260174</v>
      </c>
      <c r="Y260" s="28">
        <v>98.992049858064618</v>
      </c>
      <c r="Z260" s="28">
        <f t="shared" si="42"/>
        <v>108.25829748576635</v>
      </c>
      <c r="AA260" s="28">
        <f>N260/$X260</f>
        <v>59.878447131580081</v>
      </c>
      <c r="AB260" s="28">
        <f>O260/$X260</f>
        <v>22.495353388804084</v>
      </c>
      <c r="AC260" s="28">
        <f>P260/$Y260</f>
        <v>62.075692025882248</v>
      </c>
      <c r="AD260" s="28">
        <f>Q260/$Y260</f>
        <v>11.086172704766664</v>
      </c>
      <c r="AE260" s="28">
        <f>R260/$Y260</f>
        <v>16.115892569823068</v>
      </c>
      <c r="AF260" s="34">
        <f t="shared" si="45"/>
        <v>5.6719704142653136</v>
      </c>
      <c r="AG260" s="71">
        <v>2714.8</v>
      </c>
      <c r="AH260" s="28">
        <f t="shared" si="38"/>
        <v>50.94774047638559</v>
      </c>
      <c r="AI260" s="71">
        <v>14756.4</v>
      </c>
      <c r="AJ260" s="28">
        <f t="shared" si="36"/>
        <v>276.92840635248865</v>
      </c>
      <c r="AK260" s="28">
        <v>949.73199999999997</v>
      </c>
      <c r="AL260" s="28">
        <v>11362.2</v>
      </c>
      <c r="AM260" s="28">
        <v>38274</v>
      </c>
      <c r="AN260" s="28">
        <v>60.754909281408445</v>
      </c>
      <c r="AO260" s="28">
        <v>483831.94500000001</v>
      </c>
      <c r="AP260" s="28">
        <v>991473.43599999999</v>
      </c>
      <c r="AQ260" s="28">
        <f t="shared" si="43"/>
        <v>907991.1731267448</v>
      </c>
      <c r="AR260" s="28">
        <f t="shared" si="44"/>
        <v>1860664.9221511085</v>
      </c>
      <c r="AS260" s="28">
        <v>149.85</v>
      </c>
      <c r="AT260" s="28">
        <v>104.4</v>
      </c>
      <c r="AU260" s="28">
        <v>39.980544999999999</v>
      </c>
      <c r="AV260" s="28">
        <v>42.745776999999997</v>
      </c>
      <c r="AW260" s="28">
        <v>37.381615989400004</v>
      </c>
      <c r="AX260" s="28">
        <v>163.41723514485602</v>
      </c>
      <c r="AY260" s="28">
        <v>107089.93670848</v>
      </c>
      <c r="AZ260" s="28">
        <v>27999.698135250001</v>
      </c>
      <c r="BA260" s="28">
        <f t="shared" si="39"/>
        <v>2009.7209013762331</v>
      </c>
      <c r="BB260" s="28">
        <f t="shared" si="40"/>
        <v>525.46093782667401</v>
      </c>
      <c r="BC260" s="28">
        <v>522275.58016774198</v>
      </c>
      <c r="BD260" s="28">
        <f t="shared" si="41"/>
        <v>9801.3705302563121</v>
      </c>
      <c r="BE260" s="28">
        <v>1062187</v>
      </c>
    </row>
    <row r="261" spans="1:57" x14ac:dyDescent="0.25">
      <c r="A261" s="27">
        <v>41852</v>
      </c>
      <c r="B261" s="16">
        <v>2014</v>
      </c>
      <c r="C261" s="16">
        <v>8</v>
      </c>
      <c r="D261" s="71">
        <v>140.10530396605887</v>
      </c>
      <c r="E261" s="28"/>
      <c r="F261" s="71">
        <v>96.78</v>
      </c>
      <c r="G261" s="28"/>
      <c r="H261" s="72">
        <v>188.75298080813016</v>
      </c>
      <c r="I261" s="72">
        <v>53.997046723021754</v>
      </c>
      <c r="J261" s="71">
        <v>182.02976076319399</v>
      </c>
      <c r="K261" s="28">
        <f t="shared" si="37"/>
        <v>337.11058624542375</v>
      </c>
      <c r="L261" s="28">
        <v>11284.6</v>
      </c>
      <c r="M261" s="28">
        <v>67.202696471637708</v>
      </c>
      <c r="N261" s="71">
        <v>6420</v>
      </c>
      <c r="O261" s="71">
        <v>2447.2256037245015</v>
      </c>
      <c r="P261" s="71">
        <v>5644</v>
      </c>
      <c r="Q261" s="71">
        <v>1040.2342551709735</v>
      </c>
      <c r="R261" s="71">
        <v>1601.3870668672585</v>
      </c>
      <c r="S261" s="71">
        <v>984.48055783855511</v>
      </c>
      <c r="T261" s="71">
        <v>1143.9613328245669</v>
      </c>
      <c r="U261" s="71">
        <v>561.89365842757957</v>
      </c>
      <c r="V261" s="71">
        <v>299.4089805325483</v>
      </c>
      <c r="W261" s="71">
        <v>20.779030156105094</v>
      </c>
      <c r="X261" s="28">
        <v>106.04974576964756</v>
      </c>
      <c r="Y261" s="28">
        <v>98.682457611605599</v>
      </c>
      <c r="Z261" s="28">
        <f t="shared" si="42"/>
        <v>107.46565127820197</v>
      </c>
      <c r="AA261" s="28">
        <f>N261/$X261</f>
        <v>60.537627444623865</v>
      </c>
      <c r="AB261" s="28">
        <f>O261/$X261</f>
        <v>23.076204341311307</v>
      </c>
      <c r="AC261" s="28">
        <f>P261/$Y261</f>
        <v>57.19354925486001</v>
      </c>
      <c r="AD261" s="28">
        <f>Q261/$Y261</f>
        <v>10.541227694846507</v>
      </c>
      <c r="AE261" s="28">
        <f>R261/$Y261</f>
        <v>16.227677194360091</v>
      </c>
      <c r="AF261" s="34">
        <f t="shared" si="45"/>
        <v>5.6939568797433129</v>
      </c>
      <c r="AG261" s="71">
        <v>2696.8</v>
      </c>
      <c r="AH261" s="28">
        <f t="shared" si="38"/>
        <v>49.943472164936267</v>
      </c>
      <c r="AI261" s="71">
        <v>15666.6</v>
      </c>
      <c r="AJ261" s="28">
        <f t="shared" si="36"/>
        <v>290.13808996558532</v>
      </c>
      <c r="AK261" s="28">
        <v>993.39700000000005</v>
      </c>
      <c r="AL261" s="28">
        <v>10490.7</v>
      </c>
      <c r="AM261" s="28">
        <v>36351</v>
      </c>
      <c r="AN261" s="28">
        <v>60.219485664132158</v>
      </c>
      <c r="AO261" s="28">
        <v>496728.42599999998</v>
      </c>
      <c r="AP261" s="28">
        <v>1015296.8019999999</v>
      </c>
      <c r="AQ261" s="28">
        <f t="shared" si="43"/>
        <v>919917.76614741923</v>
      </c>
      <c r="AR261" s="28">
        <f t="shared" si="44"/>
        <v>1880282.0961819864</v>
      </c>
      <c r="AS261" s="28">
        <v>148.27000000000001</v>
      </c>
      <c r="AT261" s="28">
        <v>106.3</v>
      </c>
      <c r="AU261" s="28">
        <v>45.395587999999996</v>
      </c>
      <c r="AV261" s="28">
        <v>43.89</v>
      </c>
      <c r="AW261" s="28">
        <v>36.984330274299992</v>
      </c>
      <c r="AX261" s="28">
        <v>164.34445609009978</v>
      </c>
      <c r="AY261" s="28">
        <v>99647.941929560009</v>
      </c>
      <c r="AZ261" s="28">
        <v>28191.303250450001</v>
      </c>
      <c r="BA261" s="28">
        <f t="shared" si="39"/>
        <v>1845.433185275944</v>
      </c>
      <c r="BB261" s="28">
        <f t="shared" si="40"/>
        <v>522.08972455581682</v>
      </c>
      <c r="BC261" s="28">
        <v>532364.06206451613</v>
      </c>
      <c r="BD261" s="28">
        <f t="shared" si="41"/>
        <v>9859.1329410158578</v>
      </c>
      <c r="BE261" s="28">
        <v>958315</v>
      </c>
    </row>
    <row r="262" spans="1:57" x14ac:dyDescent="0.25">
      <c r="A262" s="27">
        <v>41883</v>
      </c>
      <c r="B262" s="16">
        <v>2014</v>
      </c>
      <c r="C262" s="16">
        <v>9</v>
      </c>
      <c r="D262" s="71">
        <v>141.71873319955728</v>
      </c>
      <c r="E262" s="28"/>
      <c r="F262" s="71">
        <v>103.22</v>
      </c>
      <c r="G262" s="28"/>
      <c r="H262" s="72">
        <v>204.68105293349095</v>
      </c>
      <c r="I262" s="72">
        <v>54.740417744829138</v>
      </c>
      <c r="J262" s="71">
        <v>186.49894347822701</v>
      </c>
      <c r="K262" s="28">
        <f t="shared" si="37"/>
        <v>340.69696791059647</v>
      </c>
      <c r="L262" s="28">
        <v>10582.7</v>
      </c>
      <c r="M262" s="28">
        <v>74.094453322952646</v>
      </c>
      <c r="N262" s="71">
        <v>5685</v>
      </c>
      <c r="O262" s="71">
        <v>2243.7139992744087</v>
      </c>
      <c r="P262" s="71">
        <v>5644</v>
      </c>
      <c r="Q262" s="71">
        <v>1073.7100611333308</v>
      </c>
      <c r="R262" s="71">
        <v>1723.3162778197398</v>
      </c>
      <c r="S262" s="71">
        <v>726.21708408156201</v>
      </c>
      <c r="T262" s="71">
        <v>1246.2737743291259</v>
      </c>
      <c r="U262" s="71">
        <v>620.29284682635057</v>
      </c>
      <c r="V262" s="71">
        <v>239.00534359924401</v>
      </c>
      <c r="W262" s="71">
        <v>22.50716731119784</v>
      </c>
      <c r="X262" s="28">
        <v>102.77036991534973</v>
      </c>
      <c r="Y262" s="28">
        <v>97.911467072416116</v>
      </c>
      <c r="Z262" s="28">
        <f t="shared" si="42"/>
        <v>104.96254727685771</v>
      </c>
      <c r="AA262" s="28">
        <f>N262/$X262</f>
        <v>55.317500605307167</v>
      </c>
      <c r="AB262" s="28">
        <f>O262/$X262</f>
        <v>21.832304399823794</v>
      </c>
      <c r="AC262" s="28">
        <f>P262/$Y262</f>
        <v>57.643912084635112</v>
      </c>
      <c r="AD262" s="28">
        <f>Q262/$Y262</f>
        <v>10.966131886668659</v>
      </c>
      <c r="AE262" s="28">
        <f>R262/$Y262</f>
        <v>17.60076045582241</v>
      </c>
      <c r="AF262" s="34">
        <f t="shared" si="45"/>
        <v>6.3352420852562341</v>
      </c>
      <c r="AG262" s="71">
        <v>2532.3000000000002</v>
      </c>
      <c r="AH262" s="28">
        <f t="shared" si="38"/>
        <v>46.260151170278654</v>
      </c>
      <c r="AI262" s="71">
        <v>14585.3</v>
      </c>
      <c r="AJ262" s="28">
        <f t="shared" si="36"/>
        <v>266.44480624881146</v>
      </c>
      <c r="AK262" s="28">
        <v>1045.431</v>
      </c>
      <c r="AL262" s="28">
        <v>9789.6</v>
      </c>
      <c r="AM262" s="28">
        <v>42537</v>
      </c>
      <c r="AN262" s="28">
        <v>59.186630339173185</v>
      </c>
      <c r="AO262" s="28">
        <v>506788.9</v>
      </c>
      <c r="AP262" s="28">
        <v>1030629.88</v>
      </c>
      <c r="AQ262" s="28">
        <f t="shared" si="43"/>
        <v>925803.85915646772</v>
      </c>
      <c r="AR262" s="28">
        <f t="shared" si="44"/>
        <v>1882758.5218736385</v>
      </c>
      <c r="AS262" s="28">
        <v>148.12</v>
      </c>
      <c r="AT262" s="28">
        <v>105.6</v>
      </c>
      <c r="AU262" s="28">
        <v>39.993564999999997</v>
      </c>
      <c r="AV262" s="28">
        <v>41.501330666666668</v>
      </c>
      <c r="AW262" s="28">
        <v>41.097060782599996</v>
      </c>
      <c r="AX262" s="28">
        <v>163.00559555932224</v>
      </c>
      <c r="AY262" s="28">
        <v>98719.033155850004</v>
      </c>
      <c r="AZ262" s="28">
        <v>29726.038461600001</v>
      </c>
      <c r="BA262" s="28">
        <f t="shared" si="39"/>
        <v>1803.4029922099955</v>
      </c>
      <c r="BB262" s="28">
        <f t="shared" si="40"/>
        <v>543.03638310118606</v>
      </c>
      <c r="BC262" s="28">
        <v>540049.81226999999</v>
      </c>
      <c r="BD262" s="28">
        <f t="shared" si="41"/>
        <v>9865.6501816889031</v>
      </c>
      <c r="BE262" s="28">
        <v>1028455</v>
      </c>
    </row>
    <row r="263" spans="1:57" x14ac:dyDescent="0.25">
      <c r="A263" s="27">
        <v>41913</v>
      </c>
      <c r="B263" s="16">
        <v>2014</v>
      </c>
      <c r="C263" s="16">
        <v>10</v>
      </c>
      <c r="D263" s="71">
        <v>143.34939741761289</v>
      </c>
      <c r="E263" s="28"/>
      <c r="F263" s="71">
        <v>106.74</v>
      </c>
      <c r="G263" s="28"/>
      <c r="H263" s="72">
        <v>212.3869404612976</v>
      </c>
      <c r="I263" s="72">
        <v>55.419368662594458</v>
      </c>
      <c r="J263" s="71">
        <v>189.911297366551</v>
      </c>
      <c r="K263" s="28">
        <f t="shared" si="37"/>
        <v>342.68036960647021</v>
      </c>
      <c r="L263" s="28">
        <v>11486.2</v>
      </c>
      <c r="M263" s="28">
        <v>73.983175601572583</v>
      </c>
      <c r="N263" s="71">
        <v>5794</v>
      </c>
      <c r="O263" s="71">
        <v>2120.7506231480402</v>
      </c>
      <c r="P263" s="71">
        <v>5494</v>
      </c>
      <c r="Q263" s="71">
        <v>1069.7664701597878</v>
      </c>
      <c r="R263" s="71">
        <v>1780.1938286657132</v>
      </c>
      <c r="S263" s="71">
        <v>685.6912619250121</v>
      </c>
      <c r="T263" s="71">
        <v>1068.2999918724565</v>
      </c>
      <c r="U263" s="71">
        <v>602.01612691880928</v>
      </c>
      <c r="V263" s="71">
        <v>273.3247836334624</v>
      </c>
      <c r="W263" s="71">
        <v>27.884766089415955</v>
      </c>
      <c r="X263" s="28">
        <v>100.41222264336628</v>
      </c>
      <c r="Y263" s="28">
        <v>96.340283829347882</v>
      </c>
      <c r="Z263" s="28">
        <f t="shared" si="42"/>
        <v>104.22662115178238</v>
      </c>
      <c r="AA263" s="28">
        <f>N263/$X263</f>
        <v>57.702138718495739</v>
      </c>
      <c r="AB263" s="28">
        <f>O263/$X263</f>
        <v>21.120442983124697</v>
      </c>
      <c r="AC263" s="28">
        <f>P263/$Y263</f>
        <v>57.027027341249926</v>
      </c>
      <c r="AD263" s="28">
        <f>Q263/$Y263</f>
        <v>11.104041088925126</v>
      </c>
      <c r="AE263" s="28">
        <f>R263/$Y263</f>
        <v>18.478187502738262</v>
      </c>
      <c r="AF263" s="34">
        <f t="shared" si="45"/>
        <v>6.2488514979381735</v>
      </c>
      <c r="AG263" s="71">
        <v>3196.9</v>
      </c>
      <c r="AH263" s="28">
        <f t="shared" si="38"/>
        <v>57.685608428046955</v>
      </c>
      <c r="AI263" s="71">
        <v>16343.9</v>
      </c>
      <c r="AJ263" s="28">
        <f t="shared" si="36"/>
        <v>294.9131394748527</v>
      </c>
      <c r="AK263" s="28">
        <v>1100.8520000000001</v>
      </c>
      <c r="AL263" s="28">
        <v>10706</v>
      </c>
      <c r="AM263" s="28">
        <v>31244</v>
      </c>
      <c r="AN263" s="28">
        <v>58.165869113559943</v>
      </c>
      <c r="AO263" s="28">
        <v>523477.92000000004</v>
      </c>
      <c r="AP263" s="28">
        <v>1056495.4780000001</v>
      </c>
      <c r="AQ263" s="28">
        <f t="shared" si="43"/>
        <v>944575.75507048983</v>
      </c>
      <c r="AR263" s="28">
        <f t="shared" si="44"/>
        <v>1906365.0552069284</v>
      </c>
      <c r="AS263" s="28">
        <v>149.69999999999999</v>
      </c>
      <c r="AT263" s="28">
        <v>109.3</v>
      </c>
      <c r="AU263" s="28">
        <v>41.005291</v>
      </c>
      <c r="AV263" s="28">
        <v>43.944060500000006</v>
      </c>
      <c r="AW263" s="28">
        <v>39.100485079899997</v>
      </c>
      <c r="AX263" s="28">
        <v>165.14842050218616</v>
      </c>
      <c r="AY263" s="28">
        <v>104606.41053982</v>
      </c>
      <c r="AZ263" s="28">
        <v>29239.781368219999</v>
      </c>
      <c r="BA263" s="28">
        <f t="shared" si="39"/>
        <v>1887.5424434494605</v>
      </c>
      <c r="BB263" s="28">
        <f t="shared" si="40"/>
        <v>527.60942742307918</v>
      </c>
      <c r="BC263" s="28">
        <v>554761.56048387103</v>
      </c>
      <c r="BD263" s="28">
        <f t="shared" si="41"/>
        <v>10010.246848198214</v>
      </c>
      <c r="BE263" s="28">
        <v>1032708</v>
      </c>
    </row>
    <row r="264" spans="1:57" x14ac:dyDescent="0.25">
      <c r="A264" s="27">
        <v>41944</v>
      </c>
      <c r="B264" s="16">
        <v>2014</v>
      </c>
      <c r="C264" s="16">
        <v>11</v>
      </c>
      <c r="D264" s="71">
        <v>140.87759689826311</v>
      </c>
      <c r="E264" s="28"/>
      <c r="F264" s="71">
        <v>102.52</v>
      </c>
      <c r="G264" s="28"/>
      <c r="H264" s="72">
        <v>193.81677566938916</v>
      </c>
      <c r="I264" s="72">
        <v>56.043404432599353</v>
      </c>
      <c r="J264" s="71">
        <v>192.224143156221</v>
      </c>
      <c r="K264" s="28">
        <f t="shared" si="37"/>
        <v>342.99155289075907</v>
      </c>
      <c r="L264" s="28">
        <v>11067.5</v>
      </c>
      <c r="M264" s="28">
        <v>73.337153990966584</v>
      </c>
      <c r="N264" s="71">
        <v>4889</v>
      </c>
      <c r="O264" s="71">
        <v>1906.2755661032586</v>
      </c>
      <c r="P264" s="71">
        <v>4651</v>
      </c>
      <c r="Q264" s="71">
        <v>991.37078198287531</v>
      </c>
      <c r="R264" s="71">
        <v>1424.3297075109426</v>
      </c>
      <c r="S264" s="71">
        <v>491.3510518814594</v>
      </c>
      <c r="T264" s="71">
        <v>976.29156986071837</v>
      </c>
      <c r="U264" s="71">
        <v>514.08598054257243</v>
      </c>
      <c r="V264" s="71">
        <v>220.68764628004197</v>
      </c>
      <c r="W264" s="71">
        <v>25.186079582704139</v>
      </c>
      <c r="X264" s="28">
        <v>102.08789311415096</v>
      </c>
      <c r="Y264" s="28">
        <v>95.818237869347129</v>
      </c>
      <c r="Z264" s="28">
        <f t="shared" si="42"/>
        <v>106.54327963466915</v>
      </c>
      <c r="AA264" s="28">
        <f>N264/$X264</f>
        <v>47.890105779079001</v>
      </c>
      <c r="AB264" s="28">
        <f>O264/$X264</f>
        <v>18.67288576493327</v>
      </c>
      <c r="AC264" s="28">
        <f>P264/$Y264</f>
        <v>48.539819802800658</v>
      </c>
      <c r="AD264" s="28">
        <f>Q264/$Y264</f>
        <v>10.346368332661868</v>
      </c>
      <c r="AE264" s="28">
        <f>R264/$Y264</f>
        <v>14.864912350539008</v>
      </c>
      <c r="AF264" s="34">
        <f t="shared" si="45"/>
        <v>5.3652205673366051</v>
      </c>
      <c r="AG264" s="71">
        <v>2880.8</v>
      </c>
      <c r="AH264" s="28">
        <f t="shared" si="38"/>
        <v>51.403015736929341</v>
      </c>
      <c r="AI264" s="71">
        <v>17289.7</v>
      </c>
      <c r="AJ264" s="28">
        <f t="shared" si="36"/>
        <v>308.50552665467484</v>
      </c>
      <c r="AK264" s="28">
        <v>995.98199999999997</v>
      </c>
      <c r="AL264" s="28">
        <v>10344</v>
      </c>
      <c r="AM264" s="28">
        <v>29509</v>
      </c>
      <c r="AN264" s="28">
        <v>56.570518914249867</v>
      </c>
      <c r="AO264" s="28">
        <v>562601.71699999995</v>
      </c>
      <c r="AP264" s="28">
        <v>1096173.96</v>
      </c>
      <c r="AQ264" s="28">
        <f t="shared" si="43"/>
        <v>1003867.8461737873</v>
      </c>
      <c r="AR264" s="28">
        <f t="shared" si="44"/>
        <v>1955937.4936230266</v>
      </c>
      <c r="AS264" s="28">
        <v>144.91999999999999</v>
      </c>
      <c r="AT264" s="28">
        <v>99.8</v>
      </c>
      <c r="AU264" s="28">
        <v>43.897635999999999</v>
      </c>
      <c r="AV264" s="28">
        <v>43.662337999999998</v>
      </c>
      <c r="AW264" s="28">
        <v>37.554011027599998</v>
      </c>
      <c r="AX264" s="28">
        <v>159.72497827049676</v>
      </c>
      <c r="AY264" s="28">
        <v>101836.51508813001</v>
      </c>
      <c r="AZ264" s="28">
        <v>29763.62301892</v>
      </c>
      <c r="BA264" s="28">
        <f t="shared" si="39"/>
        <v>1817.1008010515095</v>
      </c>
      <c r="BB264" s="28">
        <f t="shared" si="40"/>
        <v>531.08163788863408</v>
      </c>
      <c r="BC264" s="28">
        <v>563323.71582666668</v>
      </c>
      <c r="BD264" s="28">
        <f t="shared" si="41"/>
        <v>10051.561312699132</v>
      </c>
      <c r="BE264" s="28">
        <v>997488</v>
      </c>
    </row>
    <row r="265" spans="1:57" x14ac:dyDescent="0.25">
      <c r="A265" s="27">
        <v>41974</v>
      </c>
      <c r="B265" s="16">
        <v>2014</v>
      </c>
      <c r="C265" s="16">
        <v>12</v>
      </c>
      <c r="D265" s="71">
        <v>140.43593774912819</v>
      </c>
      <c r="E265" s="28"/>
      <c r="F265" s="71">
        <v>95.52</v>
      </c>
      <c r="G265" s="28"/>
      <c r="H265" s="72">
        <v>174.83677851031786</v>
      </c>
      <c r="I265" s="72">
        <v>56.602540482523729</v>
      </c>
      <c r="J265" s="71">
        <v>193.481796654503</v>
      </c>
      <c r="K265" s="28">
        <f t="shared" si="37"/>
        <v>341.82528735479872</v>
      </c>
      <c r="L265" s="28">
        <v>11998</v>
      </c>
      <c r="M265" s="28">
        <v>66.367664590399372</v>
      </c>
      <c r="N265" s="71">
        <v>4502</v>
      </c>
      <c r="O265" s="71">
        <v>1715.9849179068947</v>
      </c>
      <c r="P265" s="71">
        <v>4300</v>
      </c>
      <c r="Q265" s="71">
        <v>890.59209214468922</v>
      </c>
      <c r="R265" s="71">
        <v>1377.9682235149833</v>
      </c>
      <c r="S265" s="71">
        <v>453.49157910431802</v>
      </c>
      <c r="T265" s="71">
        <v>804.53597151542363</v>
      </c>
      <c r="U265" s="71">
        <v>537.88286264294243</v>
      </c>
      <c r="V265" s="71">
        <v>233.44461812358338</v>
      </c>
      <c r="W265" s="71">
        <v>23.702991374379824</v>
      </c>
      <c r="X265" s="28">
        <v>100.29466280905193</v>
      </c>
      <c r="Y265" s="28">
        <v>93.831182496679574</v>
      </c>
      <c r="Z265" s="28">
        <f t="shared" si="42"/>
        <v>106.88841400096507</v>
      </c>
      <c r="AA265" s="28">
        <f>N265/$X265</f>
        <v>44.887732546359182</v>
      </c>
      <c r="AB265" s="28">
        <f>O265/$X265</f>
        <v>17.109434040113463</v>
      </c>
      <c r="AC265" s="28">
        <f>P265/$Y265</f>
        <v>45.826982945165007</v>
      </c>
      <c r="AD265" s="28">
        <f>Q265/$Y265</f>
        <v>9.4914299111194165</v>
      </c>
      <c r="AE265" s="28">
        <f>R265/$Y265</f>
        <v>14.685610762325688</v>
      </c>
      <c r="AF265" s="34">
        <f t="shared" si="45"/>
        <v>5.7324532029848028</v>
      </c>
      <c r="AG265" s="71">
        <v>4572.1000000000004</v>
      </c>
      <c r="AH265" s="28">
        <f t="shared" si="38"/>
        <v>80.775526346059593</v>
      </c>
      <c r="AI265" s="71">
        <v>20450.7</v>
      </c>
      <c r="AJ265" s="28">
        <f t="shared" si="36"/>
        <v>361.30357092919246</v>
      </c>
      <c r="AK265" s="28">
        <v>892.15</v>
      </c>
      <c r="AL265" s="28">
        <v>11229.4</v>
      </c>
      <c r="AM265" s="28">
        <v>38739</v>
      </c>
      <c r="AN265" s="28">
        <v>54.979400602437764</v>
      </c>
      <c r="AO265" s="28">
        <v>632617.64400000009</v>
      </c>
      <c r="AP265" s="28">
        <v>1171834.993</v>
      </c>
      <c r="AQ265" s="28">
        <f t="shared" si="43"/>
        <v>1117648.8521664916</v>
      </c>
      <c r="AR265" s="28">
        <f t="shared" si="44"/>
        <v>2070286.9217713098</v>
      </c>
      <c r="AS265" s="28">
        <v>145.47999999999999</v>
      </c>
      <c r="AT265" s="28">
        <v>87.7</v>
      </c>
      <c r="AU265" s="28">
        <v>45.304232166666672</v>
      </c>
      <c r="AV265" s="28">
        <v>44.224994666666667</v>
      </c>
      <c r="AW265" s="28">
        <v>35.8321987697</v>
      </c>
      <c r="AX265" s="28">
        <v>159.85383677347755</v>
      </c>
      <c r="AY265" s="28">
        <v>108598.76736991</v>
      </c>
      <c r="AZ265" s="28">
        <v>30427.055148169999</v>
      </c>
      <c r="BA265" s="28">
        <f t="shared" si="39"/>
        <v>1918.6200203052781</v>
      </c>
      <c r="BB265" s="28">
        <f t="shared" si="40"/>
        <v>537.55635151331205</v>
      </c>
      <c r="BC265" s="28">
        <v>578197.61124516127</v>
      </c>
      <c r="BD265" s="28">
        <f t="shared" si="41"/>
        <v>10215.046998176384</v>
      </c>
      <c r="BE265" s="28">
        <v>1025713</v>
      </c>
    </row>
    <row r="266" spans="1:57" x14ac:dyDescent="0.25">
      <c r="A266" s="42">
        <v>42005</v>
      </c>
      <c r="B266" s="26">
        <v>2015</v>
      </c>
      <c r="C266" s="26">
        <v>1</v>
      </c>
      <c r="D266" s="30">
        <v>133.99818907035032</v>
      </c>
      <c r="E266" s="30"/>
      <c r="F266" s="30">
        <v>90</v>
      </c>
      <c r="G266" s="30"/>
      <c r="H266" s="29">
        <v>176.96363665847949</v>
      </c>
      <c r="I266" s="29">
        <v>57.677203586766225</v>
      </c>
      <c r="J266" s="29">
        <v>195.82688603006</v>
      </c>
      <c r="K266" s="30">
        <f t="shared" si="37"/>
        <v>339.52215754612553</v>
      </c>
      <c r="L266" s="30">
        <v>12455.4</v>
      </c>
      <c r="M266" s="30">
        <v>61.248287636657594</v>
      </c>
      <c r="N266" s="29">
        <v>3796</v>
      </c>
      <c r="O266" s="29">
        <v>1563.6680812333441</v>
      </c>
      <c r="P266" s="29">
        <v>4363</v>
      </c>
      <c r="Q266" s="29">
        <v>841.6079030654646</v>
      </c>
      <c r="R266" s="29">
        <v>1556.6141000313041</v>
      </c>
      <c r="S266" s="29">
        <v>414.15788635390385</v>
      </c>
      <c r="T266" s="29">
        <v>876.43324952121043</v>
      </c>
      <c r="U266" s="29">
        <v>549.88653385405644</v>
      </c>
      <c r="V266" s="29">
        <v>135.16000255756072</v>
      </c>
      <c r="W266" s="29">
        <v>23.023031604300726</v>
      </c>
      <c r="X266" s="30">
        <v>96.43843598574648</v>
      </c>
      <c r="Y266" s="30">
        <v>90.832821364516263</v>
      </c>
      <c r="Z266" s="30">
        <f t="shared" si="42"/>
        <v>106.1713536329942</v>
      </c>
      <c r="AA266" s="30">
        <f>N266/$X266</f>
        <v>39.361899238609027</v>
      </c>
      <c r="AB266" s="30">
        <f>O266/$X266</f>
        <v>16.214158444714439</v>
      </c>
      <c r="AC266" s="30">
        <f>P266/$Y266</f>
        <v>48.033298255606105</v>
      </c>
      <c r="AD266" s="30">
        <f>Q266/$Y266</f>
        <v>9.2654603305566567</v>
      </c>
      <c r="AE266" s="30">
        <f>R266/$Y266</f>
        <v>17.137132554592139</v>
      </c>
      <c r="AF266" s="34">
        <f t="shared" si="45"/>
        <v>6.0538308245137147</v>
      </c>
      <c r="AG266" s="29">
        <v>2603.5219999999999</v>
      </c>
      <c r="AH266" s="30">
        <f t="shared" si="38"/>
        <v>45.139532399198465</v>
      </c>
      <c r="AI266" s="29">
        <v>17000.970938999999</v>
      </c>
      <c r="AJ266" s="30">
        <f t="shared" si="36"/>
        <v>294.76066594360333</v>
      </c>
      <c r="AK266" s="30">
        <v>927.97299999999996</v>
      </c>
      <c r="AL266" s="30">
        <v>11706.190093000008</v>
      </c>
      <c r="AM266" s="30">
        <v>25693</v>
      </c>
      <c r="AN266" s="30">
        <v>54.21951767816828</v>
      </c>
      <c r="AO266" s="30">
        <v>563422.29799999995</v>
      </c>
      <c r="AP266" s="30">
        <v>1175757.149</v>
      </c>
      <c r="AQ266" s="30">
        <f t="shared" si="43"/>
        <v>976854.39473919757</v>
      </c>
      <c r="AR266" s="30">
        <f t="shared" si="44"/>
        <v>2038512.7500698946</v>
      </c>
      <c r="AS266" s="30">
        <v>139.1</v>
      </c>
      <c r="AT266" s="30">
        <v>88.1</v>
      </c>
      <c r="AU266" s="30">
        <v>48.908729999999998</v>
      </c>
      <c r="AV266" s="30">
        <v>49.948658000000002</v>
      </c>
      <c r="AW266" s="30">
        <v>31.295445547699998</v>
      </c>
      <c r="AX266" s="30">
        <v>163.2867254821634</v>
      </c>
      <c r="AY266" s="30">
        <v>117458.44764199</v>
      </c>
      <c r="AZ266" s="30">
        <v>33544.736566799998</v>
      </c>
      <c r="BA266" s="30">
        <f t="shared" si="39"/>
        <v>2036.4795853060448</v>
      </c>
      <c r="BB266" s="30">
        <f t="shared" si="40"/>
        <v>581.59436451070746</v>
      </c>
      <c r="BC266" s="30">
        <v>592104.64701290324</v>
      </c>
      <c r="BD266" s="30">
        <f t="shared" si="41"/>
        <v>10265.834856611513</v>
      </c>
      <c r="BE266" s="30">
        <v>1022228</v>
      </c>
    </row>
    <row r="267" spans="1:57" x14ac:dyDescent="0.25">
      <c r="A267" s="27">
        <v>42036</v>
      </c>
      <c r="B267" s="16">
        <v>2015</v>
      </c>
      <c r="C267" s="16">
        <v>2</v>
      </c>
      <c r="D267" s="28">
        <v>132.62788695577399</v>
      </c>
      <c r="E267" s="28"/>
      <c r="F267" s="28">
        <v>88</v>
      </c>
      <c r="G267" s="28"/>
      <c r="H267" s="72">
        <v>172.45614553520892</v>
      </c>
      <c r="I267" s="72">
        <v>58.556077740482984</v>
      </c>
      <c r="J267" s="71">
        <v>197.35713640529801</v>
      </c>
      <c r="K267" s="28">
        <f t="shared" ref="K267:K274" si="46">J267/I267*100</f>
        <v>337.03954229990092</v>
      </c>
      <c r="L267" s="28">
        <v>11373.6</v>
      </c>
      <c r="M267" s="28">
        <v>66.842139900507348</v>
      </c>
      <c r="N267" s="71">
        <v>3872</v>
      </c>
      <c r="O267" s="71">
        <v>1545.8248549045106</v>
      </c>
      <c r="P267" s="71">
        <v>4085</v>
      </c>
      <c r="Q267" s="71">
        <v>792.66493438894463</v>
      </c>
      <c r="R267" s="71">
        <v>1323.8498980195438</v>
      </c>
      <c r="S267" s="71">
        <v>386.79362820171525</v>
      </c>
      <c r="T267" s="71">
        <v>865.43766655570039</v>
      </c>
      <c r="U267" s="71">
        <v>471.30459229360997</v>
      </c>
      <c r="V267" s="71">
        <v>228.3682403480633</v>
      </c>
      <c r="W267" s="71">
        <v>22.287675353733157</v>
      </c>
      <c r="X267" s="28">
        <v>95.247295467019256</v>
      </c>
      <c r="Y267" s="28">
        <v>90.161029040469145</v>
      </c>
      <c r="Z267" s="28">
        <f t="shared" si="42"/>
        <v>105.64131363703393</v>
      </c>
      <c r="AA267" s="28">
        <f>N267/$X267</f>
        <v>40.65207291204122</v>
      </c>
      <c r="AB267" s="28">
        <f>O267/$X267</f>
        <v>16.229593158787115</v>
      </c>
      <c r="AC267" s="28">
        <f>P267/$Y267</f>
        <v>45.307823607097816</v>
      </c>
      <c r="AD267" s="28">
        <f>Q267/$Y267</f>
        <v>8.7916580237028317</v>
      </c>
      <c r="AE267" s="28">
        <f>R267/$Y267</f>
        <v>14.683172010218833</v>
      </c>
      <c r="AF267" s="34">
        <f t="shared" si="45"/>
        <v>5.2273648305640235</v>
      </c>
      <c r="AG267" s="71">
        <v>2519.1689999999999</v>
      </c>
      <c r="AH267" s="28">
        <f t="shared" si="38"/>
        <v>43.021477824467773</v>
      </c>
      <c r="AI267" s="71">
        <v>16239.053462</v>
      </c>
      <c r="AJ267" s="28">
        <f t="shared" si="36"/>
        <v>277.32481560617003</v>
      </c>
      <c r="AK267" s="28">
        <v>885.02300000000002</v>
      </c>
      <c r="AL267" s="28">
        <v>10665.086621000008</v>
      </c>
      <c r="AM267" s="28">
        <v>30196</v>
      </c>
      <c r="AN267" s="28">
        <v>53.892843089327137</v>
      </c>
      <c r="AO267" s="28">
        <v>559784.98699999996</v>
      </c>
      <c r="AP267" s="28">
        <v>1189463.1359999999</v>
      </c>
      <c r="AQ267" s="28">
        <f t="shared" si="43"/>
        <v>955981.01614820131</v>
      </c>
      <c r="AR267" s="28">
        <f t="shared" si="44"/>
        <v>2031323.104104802</v>
      </c>
      <c r="AS267" s="28">
        <v>136.82</v>
      </c>
      <c r="AT267" s="28">
        <v>83.7</v>
      </c>
      <c r="AU267" s="28">
        <v>48.137256999999998</v>
      </c>
      <c r="AV267" s="28">
        <v>50.473072000000002</v>
      </c>
      <c r="AW267" s="28">
        <v>29.618846993999998</v>
      </c>
      <c r="AX267" s="28">
        <v>165.50429409261133</v>
      </c>
      <c r="AY267" s="28">
        <v>106557.86002451</v>
      </c>
      <c r="AZ267" s="28">
        <v>31013.172527570001</v>
      </c>
      <c r="BA267" s="28">
        <f t="shared" si="39"/>
        <v>1819.7574724312653</v>
      </c>
      <c r="BB267" s="28">
        <f t="shared" si="40"/>
        <v>529.63199934631064</v>
      </c>
      <c r="BC267" s="28">
        <v>596276.62667142868</v>
      </c>
      <c r="BD267" s="28">
        <f t="shared" si="41"/>
        <v>10183.001486439902</v>
      </c>
      <c r="BE267" s="28">
        <v>945810</v>
      </c>
    </row>
    <row r="268" spans="1:57" x14ac:dyDescent="0.25">
      <c r="A268" s="27">
        <v>42064</v>
      </c>
      <c r="B268" s="16">
        <v>2015</v>
      </c>
      <c r="C268" s="16">
        <v>3</v>
      </c>
      <c r="D268" s="28">
        <v>149.4090129833281</v>
      </c>
      <c r="E268" s="28"/>
      <c r="F268" s="28">
        <v>97.2</v>
      </c>
      <c r="G268" s="28"/>
      <c r="H268" s="72">
        <v>189.97260457244175</v>
      </c>
      <c r="I268" s="72">
        <v>59.559319946200674</v>
      </c>
      <c r="J268" s="19">
        <v>200.59521347805199</v>
      </c>
      <c r="K268" s="28">
        <f t="shared" si="46"/>
        <v>336.79903272778733</v>
      </c>
      <c r="L268" s="28">
        <v>12349.9</v>
      </c>
      <c r="M268" s="28">
        <v>66.874975654496339</v>
      </c>
      <c r="N268" s="19">
        <v>4381</v>
      </c>
      <c r="O268" s="19">
        <v>1508.2863564329032</v>
      </c>
      <c r="P268" s="19">
        <v>5059</v>
      </c>
      <c r="Q268" s="19">
        <v>1027.633761252599</v>
      </c>
      <c r="R268" s="19">
        <v>1531.4854846838505</v>
      </c>
      <c r="S268" s="19">
        <v>507.83760584263814</v>
      </c>
      <c r="T268" s="19">
        <v>1124.9971558755744</v>
      </c>
      <c r="U268" s="19">
        <v>562.9276101135149</v>
      </c>
      <c r="V268" s="19">
        <v>287.34071764908657</v>
      </c>
      <c r="W268" s="19">
        <v>23.573244434309288</v>
      </c>
      <c r="X268" s="28">
        <v>94.395257450111458</v>
      </c>
      <c r="Y268" s="28">
        <v>90.30152294696201</v>
      </c>
      <c r="Z268" s="28">
        <f t="shared" si="42"/>
        <v>104.53340582700235</v>
      </c>
      <c r="AA268" s="28">
        <f>N268/$X268</f>
        <v>46.411229953108489</v>
      </c>
      <c r="AB268" s="28">
        <f>O268/$X268</f>
        <v>15.978412445456202</v>
      </c>
      <c r="AC268" s="28">
        <f>P268/$Y268</f>
        <v>56.023418375472687</v>
      </c>
      <c r="AD268" s="28">
        <f>Q268/$Y268</f>
        <v>11.38002691113164</v>
      </c>
      <c r="AE268" s="28">
        <f>R268/$Y268</f>
        <v>16.959686112750923</v>
      </c>
      <c r="AF268" s="34">
        <f t="shared" si="45"/>
        <v>6.2338661823471861</v>
      </c>
      <c r="AG268" s="19">
        <v>3070.0230000000001</v>
      </c>
      <c r="AH268" s="28">
        <f t="shared" si="38"/>
        <v>51.545635557510067</v>
      </c>
      <c r="AI268" s="19">
        <v>17561.233983999999</v>
      </c>
      <c r="AJ268" s="28">
        <f t="shared" si="36"/>
        <v>294.8528290763374</v>
      </c>
      <c r="AK268" s="28">
        <v>967.70100000000002</v>
      </c>
      <c r="AL268" s="28">
        <v>11548.527071999993</v>
      </c>
      <c r="AM268" s="28">
        <v>38029</v>
      </c>
      <c r="AN268" s="28">
        <v>53.083859250510301</v>
      </c>
      <c r="AO268" s="28">
        <v>582577.14899999998</v>
      </c>
      <c r="AP268" s="28">
        <v>1198705.4130000002</v>
      </c>
      <c r="AQ268" s="28">
        <f t="shared" si="43"/>
        <v>978146.07273258991</v>
      </c>
      <c r="AR268" s="28">
        <f t="shared" si="44"/>
        <v>2012624.4122377126</v>
      </c>
      <c r="AS268" s="28">
        <v>150.01</v>
      </c>
      <c r="AT268" s="28">
        <v>94.3</v>
      </c>
      <c r="AU268" s="28">
        <v>54.347824000000003</v>
      </c>
      <c r="AV268" s="28">
        <v>52.600951999999999</v>
      </c>
      <c r="AW268" s="28">
        <v>29.5689435271</v>
      </c>
      <c r="AX268" s="28">
        <v>168.05571058745406</v>
      </c>
      <c r="AY268" s="28">
        <v>105400.26528059</v>
      </c>
      <c r="AZ268" s="28">
        <v>33906.506200119999</v>
      </c>
      <c r="BA268" s="28">
        <f t="shared" si="39"/>
        <v>1769.6687164292168</v>
      </c>
      <c r="BB268" s="28">
        <f t="shared" si="40"/>
        <v>569.28968011635118</v>
      </c>
      <c r="BC268" s="28">
        <v>608897.0113645161</v>
      </c>
      <c r="BD268" s="28">
        <f t="shared" si="41"/>
        <v>10223.370782516096</v>
      </c>
      <c r="BE268" s="28">
        <v>1069896</v>
      </c>
    </row>
    <row r="269" spans="1:57" x14ac:dyDescent="0.25">
      <c r="A269" s="27">
        <v>42095</v>
      </c>
      <c r="B269" s="16">
        <v>2015</v>
      </c>
      <c r="C269" s="16">
        <v>4</v>
      </c>
      <c r="D269" s="28">
        <v>157.4845995373143</v>
      </c>
      <c r="E269" s="28"/>
      <c r="F269" s="28">
        <v>99.71</v>
      </c>
      <c r="G269" s="28"/>
      <c r="H269" s="72">
        <v>201.29552232529073</v>
      </c>
      <c r="I269" s="72">
        <v>60.927503589881873</v>
      </c>
      <c r="J269" s="71">
        <v>203.14372372451299</v>
      </c>
      <c r="K269" s="28">
        <f t="shared" si="46"/>
        <v>333.41875467592394</v>
      </c>
      <c r="L269" s="28">
        <v>10805.7</v>
      </c>
      <c r="M269" s="28">
        <v>71.030446928968871</v>
      </c>
      <c r="N269" s="71">
        <v>5155</v>
      </c>
      <c r="O269" s="71">
        <v>2179.4744214531461</v>
      </c>
      <c r="P269" s="71">
        <v>4933</v>
      </c>
      <c r="Q269" s="19">
        <v>993.40379814071571</v>
      </c>
      <c r="R269" s="19">
        <v>1540.825570000567</v>
      </c>
      <c r="S269" s="19">
        <v>571.84327750835132</v>
      </c>
      <c r="T269" s="19">
        <v>1023.8238046927938</v>
      </c>
      <c r="U269" s="19">
        <v>533.60810584616627</v>
      </c>
      <c r="V269" s="19">
        <v>249.81089989282179</v>
      </c>
      <c r="W269" s="19">
        <v>24.550129087582981</v>
      </c>
      <c r="X269" s="28">
        <v>93.55467653545827</v>
      </c>
      <c r="Y269" s="28">
        <v>89.509458608387746</v>
      </c>
      <c r="Z269" s="28">
        <f t="shared" si="42"/>
        <v>104.51931895238998</v>
      </c>
      <c r="AA269" s="28">
        <f>N269/$X269</f>
        <v>55.101467835722751</v>
      </c>
      <c r="AB269" s="28">
        <f>O269/$X269</f>
        <v>23.296263769637434</v>
      </c>
      <c r="AC269" s="28">
        <f>P269/$Y269</f>
        <v>55.111494100107748</v>
      </c>
      <c r="AD269" s="28">
        <f>Q269/$Y269</f>
        <v>11.098310877814045</v>
      </c>
      <c r="AE269" s="28">
        <f>R269/$Y269</f>
        <v>17.214108921626071</v>
      </c>
      <c r="AF269" s="34">
        <f t="shared" si="45"/>
        <v>5.9614717164221904</v>
      </c>
      <c r="AG269" s="19">
        <v>3095.2919999999999</v>
      </c>
      <c r="AH269" s="28">
        <f t="shared" si="38"/>
        <v>50.80286927288499</v>
      </c>
      <c r="AI269" s="19">
        <v>17334.820589999999</v>
      </c>
      <c r="AJ269" s="28">
        <f t="shared" si="36"/>
        <v>284.51552367359369</v>
      </c>
      <c r="AK269" s="28">
        <v>1045.0899999999999</v>
      </c>
      <c r="AL269" s="28">
        <v>10026.434760000004</v>
      </c>
      <c r="AM269" s="28">
        <v>32344</v>
      </c>
      <c r="AN269" s="28">
        <v>52.922855812859446</v>
      </c>
      <c r="AO269" s="28">
        <v>581045.76600000006</v>
      </c>
      <c r="AP269" s="28">
        <v>1215193.686</v>
      </c>
      <c r="AQ269" s="28">
        <f t="shared" si="43"/>
        <v>953667.44370680791</v>
      </c>
      <c r="AR269" s="28">
        <f t="shared" si="44"/>
        <v>1994491.1811581347</v>
      </c>
      <c r="AS269" s="28">
        <v>142.68</v>
      </c>
      <c r="AT269" s="28">
        <v>88.8</v>
      </c>
      <c r="AU269" s="28">
        <v>54.93</v>
      </c>
      <c r="AV269" s="28">
        <v>52.85</v>
      </c>
      <c r="AW269" s="28">
        <v>30.5603568147</v>
      </c>
      <c r="AX269" s="28">
        <v>171.87343765550088</v>
      </c>
      <c r="AY269" s="28">
        <v>112658.62304882999</v>
      </c>
      <c r="AZ269" s="28">
        <v>33589.669528569997</v>
      </c>
      <c r="BA269" s="28">
        <f t="shared" si="39"/>
        <v>1849.0602176508512</v>
      </c>
      <c r="BB269" s="28">
        <f t="shared" si="40"/>
        <v>551.30552787244312</v>
      </c>
      <c r="BC269" s="28">
        <v>623300.48315666663</v>
      </c>
      <c r="BD269" s="28">
        <f t="shared" si="41"/>
        <v>10230.198948446283</v>
      </c>
      <c r="BE269" s="28">
        <v>1010408</v>
      </c>
    </row>
    <row r="270" spans="1:57" x14ac:dyDescent="0.25">
      <c r="A270" s="27">
        <v>42125</v>
      </c>
      <c r="B270" s="16">
        <v>2015</v>
      </c>
      <c r="C270" s="16">
        <v>5</v>
      </c>
      <c r="D270" s="28">
        <v>168.88610058983411</v>
      </c>
      <c r="E270" s="28"/>
      <c r="F270" s="28">
        <v>97.82</v>
      </c>
      <c r="G270" s="28"/>
      <c r="H270" s="19">
        <v>191.49936045575237</v>
      </c>
      <c r="I270" s="19">
        <v>62.255835613913419</v>
      </c>
      <c r="J270" s="71">
        <v>212.05899283965499</v>
      </c>
      <c r="K270" s="28">
        <f t="shared" si="46"/>
        <v>340.62508477881931</v>
      </c>
      <c r="L270" s="28">
        <v>11225.3</v>
      </c>
      <c r="M270" s="28">
        <v>67.440373743388832</v>
      </c>
      <c r="N270" s="71">
        <v>5206</v>
      </c>
      <c r="O270" s="71">
        <v>1813.0474313471909</v>
      </c>
      <c r="P270" s="71">
        <v>5003</v>
      </c>
      <c r="Q270" s="71">
        <v>993.98823562498274</v>
      </c>
      <c r="R270" s="71">
        <v>1444.0184910866892</v>
      </c>
      <c r="S270" s="71">
        <v>744.31657629867652</v>
      </c>
      <c r="T270" s="71">
        <v>1016.9443704311652</v>
      </c>
      <c r="U270" s="71">
        <v>471.83163431078145</v>
      </c>
      <c r="V270" s="71">
        <v>314.43506302032569</v>
      </c>
      <c r="W270" s="71">
        <v>22.364860338790695</v>
      </c>
      <c r="X270" s="28">
        <v>93.349278913400155</v>
      </c>
      <c r="Y270" s="28">
        <v>90.256038563042353</v>
      </c>
      <c r="Z270" s="28">
        <f t="shared" si="42"/>
        <v>103.42718382016869</v>
      </c>
      <c r="AA270" s="28">
        <f>N270/$X270</f>
        <v>55.769043538403658</v>
      </c>
      <c r="AB270" s="28">
        <f>O270/$X270</f>
        <v>19.422189999230199</v>
      </c>
      <c r="AC270" s="28">
        <f>P270/$Y270</f>
        <v>55.431194185478098</v>
      </c>
      <c r="AD270" s="28">
        <f>Q270/$Y270</f>
        <v>11.012983191486942</v>
      </c>
      <c r="AE270" s="28">
        <f>R270/$Y270</f>
        <v>15.99913439673143</v>
      </c>
      <c r="AF270" s="34">
        <f t="shared" si="45"/>
        <v>5.2277015679257275</v>
      </c>
      <c r="AG270" s="71">
        <v>3419.5059999999999</v>
      </c>
      <c r="AH270" s="28">
        <f t="shared" si="38"/>
        <v>54.926674202984792</v>
      </c>
      <c r="AI270" s="71">
        <v>18256.247706999999</v>
      </c>
      <c r="AJ270" s="28">
        <f t="shared" si="36"/>
        <v>293.24556528673355</v>
      </c>
      <c r="AK270" s="28">
        <v>995.899</v>
      </c>
      <c r="AL270" s="28">
        <v>10467.633693</v>
      </c>
      <c r="AM270" s="28">
        <v>36177</v>
      </c>
      <c r="AN270" s="28">
        <v>52.69359722992084</v>
      </c>
      <c r="AO270" s="28">
        <v>603948.11300000001</v>
      </c>
      <c r="AP270" s="28">
        <v>1241560.2680000002</v>
      </c>
      <c r="AQ270" s="28">
        <f t="shared" si="43"/>
        <v>970106.8294150806</v>
      </c>
      <c r="AR270" s="28">
        <f t="shared" si="44"/>
        <v>1994287.3720299506</v>
      </c>
      <c r="AS270" s="28">
        <v>140.12</v>
      </c>
      <c r="AT270" s="28">
        <v>93.1</v>
      </c>
      <c r="AU270" s="28">
        <v>53.76</v>
      </c>
      <c r="AV270" s="28">
        <v>54.994553000000003</v>
      </c>
      <c r="AW270" s="28">
        <v>27.504020296199997</v>
      </c>
      <c r="AX270" s="28">
        <v>168.24329964918687</v>
      </c>
      <c r="AY270" s="28">
        <v>138138.87945319002</v>
      </c>
      <c r="AZ270" s="28">
        <v>32448.20572795</v>
      </c>
      <c r="BA270" s="28">
        <f t="shared" si="39"/>
        <v>2218.8904556654552</v>
      </c>
      <c r="BB270" s="28">
        <f t="shared" si="40"/>
        <v>521.20745642514873</v>
      </c>
      <c r="BC270" s="28">
        <v>637647.56261935493</v>
      </c>
      <c r="BD270" s="28">
        <f t="shared" si="41"/>
        <v>10242.374169929999</v>
      </c>
      <c r="BE270" s="28">
        <v>1006319</v>
      </c>
    </row>
    <row r="271" spans="1:57" x14ac:dyDescent="0.25">
      <c r="A271" s="27">
        <v>42156</v>
      </c>
      <c r="B271" s="16">
        <v>2015</v>
      </c>
      <c r="C271" s="16">
        <v>6</v>
      </c>
      <c r="D271" s="28">
        <v>162.93739000912225</v>
      </c>
      <c r="E271" s="28"/>
      <c r="F271" s="28">
        <v>99.65</v>
      </c>
      <c r="G271" s="28"/>
      <c r="H271" s="19">
        <v>204.95450797713423</v>
      </c>
      <c r="I271" s="19">
        <v>63.077004869137141</v>
      </c>
      <c r="J271" s="19">
        <v>219.592109233218</v>
      </c>
      <c r="K271" s="28">
        <f t="shared" si="46"/>
        <v>348.13338028461447</v>
      </c>
      <c r="L271" s="28">
        <v>11981.5</v>
      </c>
      <c r="M271" s="28">
        <v>70.800557340293892</v>
      </c>
      <c r="N271" s="19">
        <v>6046</v>
      </c>
      <c r="O271" s="19">
        <v>2403.938102560579</v>
      </c>
      <c r="P271" s="19">
        <v>5707</v>
      </c>
      <c r="Q271" s="71">
        <v>1000.4664511397905</v>
      </c>
      <c r="R271" s="71">
        <v>1618.2302391538199</v>
      </c>
      <c r="S271" s="71">
        <v>998.45710463579826</v>
      </c>
      <c r="T271" s="71">
        <v>1170.1323158108494</v>
      </c>
      <c r="U271" s="71">
        <v>554.8447792329232</v>
      </c>
      <c r="V271" s="71">
        <v>345.99348920769955</v>
      </c>
      <c r="W271" s="71">
        <v>24.003333821345411</v>
      </c>
      <c r="X271" s="28">
        <v>93.526141127582889</v>
      </c>
      <c r="Y271" s="28">
        <v>89.892888392200661</v>
      </c>
      <c r="Z271" s="28">
        <f t="shared" si="42"/>
        <v>104.04175769670502</v>
      </c>
      <c r="AA271" s="28">
        <f>N271/$X271</f>
        <v>64.645027872500378</v>
      </c>
      <c r="AB271" s="28">
        <f>O271/$X271</f>
        <v>25.703381681077456</v>
      </c>
      <c r="AC271" s="28">
        <f>P271/$Y271</f>
        <v>63.486668434776362</v>
      </c>
      <c r="AD271" s="28">
        <f>Q271/$Y271</f>
        <v>11.129539488983575</v>
      </c>
      <c r="AE271" s="28">
        <f>R271/$Y271</f>
        <v>18.001760407269568</v>
      </c>
      <c r="AF271" s="34">
        <f t="shared" si="45"/>
        <v>6.1722878100450824</v>
      </c>
      <c r="AG271" s="71">
        <v>3716.1109999999999</v>
      </c>
      <c r="AH271" s="28">
        <f t="shared" si="38"/>
        <v>58.913878484078921</v>
      </c>
      <c r="AI271" s="71">
        <v>18137.009545000001</v>
      </c>
      <c r="AJ271" s="28">
        <f t="shared" si="36"/>
        <v>287.53758334955808</v>
      </c>
      <c r="AK271" s="28">
        <v>1055.434</v>
      </c>
      <c r="AL271" s="28">
        <v>11254.419667000002</v>
      </c>
      <c r="AM271" s="28">
        <v>41256</v>
      </c>
      <c r="AN271" s="28">
        <v>52.612081035893141</v>
      </c>
      <c r="AO271" s="28">
        <v>635784.94799999997</v>
      </c>
      <c r="AP271" s="28">
        <v>1312734.1979999999</v>
      </c>
      <c r="AQ271" s="28">
        <f t="shared" si="43"/>
        <v>1007950.4398140538</v>
      </c>
      <c r="AR271" s="28">
        <f t="shared" si="44"/>
        <v>2081161.2737850617</v>
      </c>
      <c r="AS271" s="28">
        <v>139.03</v>
      </c>
      <c r="AT271" s="28">
        <v>92.5</v>
      </c>
      <c r="AU271" s="28">
        <v>55</v>
      </c>
      <c r="AV271" s="28">
        <v>54.881053999999999</v>
      </c>
      <c r="AW271" s="28">
        <v>30.539026632999999</v>
      </c>
      <c r="AX271" s="28">
        <v>172.41317476889256</v>
      </c>
      <c r="AY271" s="28">
        <v>140837.77337687003</v>
      </c>
      <c r="AZ271" s="28">
        <v>34052.352089860004</v>
      </c>
      <c r="BA271" s="28">
        <f t="shared" si="39"/>
        <v>2232.7910728966831</v>
      </c>
      <c r="BB271" s="28">
        <f t="shared" si="40"/>
        <v>539.8536623688268</v>
      </c>
      <c r="BC271" s="28">
        <v>655442.06431000005</v>
      </c>
      <c r="BD271" s="28">
        <f t="shared" si="41"/>
        <v>10391.14120383196</v>
      </c>
      <c r="BE271" s="28">
        <v>1071132</v>
      </c>
    </row>
    <row r="272" spans="1:57" x14ac:dyDescent="0.25">
      <c r="A272" s="27">
        <v>42186</v>
      </c>
      <c r="B272" s="16">
        <v>2015</v>
      </c>
      <c r="C272" s="16">
        <v>7</v>
      </c>
      <c r="D272" s="28">
        <v>151.84479634306331</v>
      </c>
      <c r="E272" s="28"/>
      <c r="F272" s="28">
        <v>100.52</v>
      </c>
      <c r="G272" s="28"/>
      <c r="H272" s="19">
        <v>206.14122902017087</v>
      </c>
      <c r="I272" s="19">
        <v>64.385563122159823</v>
      </c>
      <c r="J272" s="19">
        <v>227.87880767548901</v>
      </c>
      <c r="K272" s="28">
        <f t="shared" si="46"/>
        <v>353.92842218857459</v>
      </c>
      <c r="L272" s="28">
        <v>12639.8</v>
      </c>
      <c r="M272" s="28">
        <v>69.197636898867032</v>
      </c>
      <c r="N272" s="19">
        <v>5569</v>
      </c>
      <c r="O272" s="19">
        <v>2525.3943631259426</v>
      </c>
      <c r="P272" s="19">
        <v>5801</v>
      </c>
      <c r="Q272" s="19">
        <v>1021.2727401331233</v>
      </c>
      <c r="R272" s="19">
        <v>1601.5269217617915</v>
      </c>
      <c r="S272" s="19">
        <v>1058.8878676589193</v>
      </c>
      <c r="T272" s="19">
        <v>1181.8579259015312</v>
      </c>
      <c r="U272" s="19">
        <v>615.82625440109871</v>
      </c>
      <c r="V272" s="19">
        <v>317.02582001872327</v>
      </c>
      <c r="W272" s="19">
        <v>22.205328248809323</v>
      </c>
      <c r="X272" s="28">
        <v>94.149577609470413</v>
      </c>
      <c r="Y272" s="28">
        <v>89.099104030373979</v>
      </c>
      <c r="Z272" s="28">
        <f t="shared" si="42"/>
        <v>105.66837751519333</v>
      </c>
      <c r="AA272" s="28">
        <f>N272/$X272</f>
        <v>59.150557457623897</v>
      </c>
      <c r="AB272" s="28">
        <f>O272/$X272</f>
        <v>26.823215007944079</v>
      </c>
      <c r="AC272" s="28">
        <f>P272/$Y272</f>
        <v>65.107276477465277</v>
      </c>
      <c r="AD272" s="28">
        <f>Q272/$Y272</f>
        <v>11.462211110281988</v>
      </c>
      <c r="AE272" s="28">
        <f>R272/$Y272</f>
        <v>17.974669208972397</v>
      </c>
      <c r="AF272" s="34">
        <f t="shared" si="45"/>
        <v>6.9116997426950881</v>
      </c>
      <c r="AG272" s="19">
        <v>4022.4969999999998</v>
      </c>
      <c r="AH272" s="28">
        <f t="shared" si="38"/>
        <v>62.475138912244162</v>
      </c>
      <c r="AI272" s="19">
        <v>19332.725066999999</v>
      </c>
      <c r="AJ272" s="28">
        <f t="shared" si="36"/>
        <v>300.26490612996105</v>
      </c>
      <c r="AK272" s="28">
        <v>1069.6220000000001</v>
      </c>
      <c r="AL272" s="28">
        <v>11907.361918999997</v>
      </c>
      <c r="AM272" s="28">
        <v>39874</v>
      </c>
      <c r="AN272" s="28">
        <v>51.738011929210657</v>
      </c>
      <c r="AO272" s="28">
        <v>656349.66800000006</v>
      </c>
      <c r="AP272" s="28">
        <v>1349727.8740000001</v>
      </c>
      <c r="AQ272" s="28">
        <f t="shared" si="43"/>
        <v>1019405.0283519253</v>
      </c>
      <c r="AR272" s="28">
        <f t="shared" si="44"/>
        <v>2096320.6789682626</v>
      </c>
      <c r="AS272" s="28">
        <v>143.59</v>
      </c>
      <c r="AT272" s="28">
        <v>95.5</v>
      </c>
      <c r="AU272" s="28">
        <v>56.003937000000001</v>
      </c>
      <c r="AV272" s="28">
        <v>56.09</v>
      </c>
      <c r="AW272" s="28">
        <v>27.695384702799998</v>
      </c>
      <c r="AX272" s="28">
        <v>172.84921561632007</v>
      </c>
      <c r="AY272" s="28">
        <v>145998.56433685002</v>
      </c>
      <c r="AZ272" s="28">
        <v>35911.099595909996</v>
      </c>
      <c r="BA272" s="28">
        <f t="shared" si="39"/>
        <v>2267.5667844955315</v>
      </c>
      <c r="BB272" s="28">
        <f t="shared" si="40"/>
        <v>557.75080397720922</v>
      </c>
      <c r="BC272" s="28">
        <v>675401.42711612908</v>
      </c>
      <c r="BD272" s="28">
        <f t="shared" si="41"/>
        <v>10489.951386068931</v>
      </c>
      <c r="BE272" s="28">
        <v>1028153</v>
      </c>
    </row>
    <row r="273" spans="1:57" x14ac:dyDescent="0.25">
      <c r="A273" s="27">
        <v>42217</v>
      </c>
      <c r="B273" s="16">
        <v>2015</v>
      </c>
      <c r="C273" s="16">
        <v>8</v>
      </c>
      <c r="D273" s="28">
        <v>146.46506720486232</v>
      </c>
      <c r="E273" s="28"/>
      <c r="F273" s="28">
        <v>100.27</v>
      </c>
      <c r="G273" s="28"/>
      <c r="H273" s="19">
        <v>194.48466936371804</v>
      </c>
      <c r="I273" s="19">
        <v>65.571572419871373</v>
      </c>
      <c r="J273" s="19">
        <v>233.81751344734701</v>
      </c>
      <c r="K273" s="28">
        <f t="shared" si="46"/>
        <v>356.58366090438443</v>
      </c>
      <c r="L273" s="28">
        <v>11782.2</v>
      </c>
      <c r="M273" s="28">
        <v>69.010012237607597</v>
      </c>
      <c r="N273" s="19">
        <v>5136</v>
      </c>
      <c r="O273" s="19">
        <v>2186.6077626018259</v>
      </c>
      <c r="P273" s="19">
        <v>5605</v>
      </c>
      <c r="Q273" s="19">
        <v>1124.0977112215087</v>
      </c>
      <c r="R273" s="19">
        <v>1573.7035425369143</v>
      </c>
      <c r="S273" s="19">
        <v>689.49481823184237</v>
      </c>
      <c r="T273" s="19">
        <v>1227.5134826094895</v>
      </c>
      <c r="U273" s="19">
        <v>625.58952561573903</v>
      </c>
      <c r="V273" s="19">
        <v>349.55600395426092</v>
      </c>
      <c r="W273" s="19">
        <v>18.447666191725517</v>
      </c>
      <c r="X273" s="28">
        <v>90.979201486205881</v>
      </c>
      <c r="Y273" s="28">
        <v>87.88733447121399</v>
      </c>
      <c r="Z273" s="28">
        <f t="shared" si="42"/>
        <v>103.5179892911698</v>
      </c>
      <c r="AA273" s="28">
        <f>N273/$X273</f>
        <v>56.452462937682654</v>
      </c>
      <c r="AB273" s="28">
        <f>O273/$X273</f>
        <v>24.034149859331926</v>
      </c>
      <c r="AC273" s="28">
        <f>P273/$Y273</f>
        <v>63.774832104344036</v>
      </c>
      <c r="AD273" s="28">
        <f>Q273/$Y273</f>
        <v>12.790212810353099</v>
      </c>
      <c r="AE273" s="28">
        <f>R273/$Y273</f>
        <v>17.905919573113852</v>
      </c>
      <c r="AF273" s="34">
        <f t="shared" si="45"/>
        <v>7.1180850958751094</v>
      </c>
      <c r="AG273" s="19">
        <v>3774.7350000000001</v>
      </c>
      <c r="AH273" s="28">
        <f t="shared" si="38"/>
        <v>57.56663841808485</v>
      </c>
      <c r="AI273" s="19">
        <v>19999.700764000001</v>
      </c>
      <c r="AJ273" s="28">
        <f t="shared" si="36"/>
        <v>305.00566062282076</v>
      </c>
      <c r="AK273" s="28">
        <v>977.46900000000005</v>
      </c>
      <c r="AL273" s="28">
        <v>11130.262807999996</v>
      </c>
      <c r="AM273" s="28">
        <v>42568</v>
      </c>
      <c r="AN273" s="28">
        <v>51.115015833596132</v>
      </c>
      <c r="AO273" s="28">
        <v>665419.7649999999</v>
      </c>
      <c r="AP273" s="28">
        <v>1363597.754</v>
      </c>
      <c r="AQ273" s="28">
        <f t="shared" si="43"/>
        <v>1014799.1582985822</v>
      </c>
      <c r="AR273" s="28">
        <f t="shared" si="44"/>
        <v>2079556.2828180152</v>
      </c>
      <c r="AS273" s="28">
        <v>141.13</v>
      </c>
      <c r="AT273" s="28">
        <v>97.6</v>
      </c>
      <c r="AU273" s="28">
        <v>53.326613999999999</v>
      </c>
      <c r="AV273" s="28">
        <v>56.781573999999999</v>
      </c>
      <c r="AW273" s="28">
        <v>26.275479548100002</v>
      </c>
      <c r="AX273" s="28">
        <v>166.90113212813318</v>
      </c>
      <c r="AY273" s="28">
        <v>132515.21898299997</v>
      </c>
      <c r="AZ273" s="28">
        <v>39234.952747199997</v>
      </c>
      <c r="BA273" s="28">
        <f t="shared" si="39"/>
        <v>2020.924832097536</v>
      </c>
      <c r="BB273" s="28">
        <f t="shared" si="40"/>
        <v>598.35308654745484</v>
      </c>
      <c r="BC273" s="28">
        <v>689564.30965806451</v>
      </c>
      <c r="BD273" s="28">
        <f t="shared" si="41"/>
        <v>10516.208231863187</v>
      </c>
      <c r="BE273" s="28">
        <v>1002452</v>
      </c>
    </row>
    <row r="274" spans="1:57" x14ac:dyDescent="0.25">
      <c r="A274" s="27">
        <v>42248</v>
      </c>
      <c r="B274" s="16">
        <v>2015</v>
      </c>
      <c r="C274" s="16">
        <v>9</v>
      </c>
      <c r="D274" s="28">
        <v>145.88232371860067</v>
      </c>
      <c r="E274" s="28"/>
      <c r="F274" s="28">
        <v>103.33</v>
      </c>
      <c r="G274" s="28"/>
      <c r="H274" s="19">
        <v>216.4978533230732</v>
      </c>
      <c r="I274" s="19">
        <v>66.72474807499195</v>
      </c>
      <c r="J274" s="19">
        <v>237.45843807470601</v>
      </c>
      <c r="K274" s="28">
        <f t="shared" si="46"/>
        <v>355.87760902120823</v>
      </c>
      <c r="L274" s="28">
        <v>11244.7</v>
      </c>
      <c r="M274" s="28">
        <v>73.322714592520001</v>
      </c>
      <c r="N274" s="19">
        <v>5162</v>
      </c>
      <c r="O274" s="19">
        <v>2291.0431032107781</v>
      </c>
      <c r="P274" s="19">
        <v>5487</v>
      </c>
      <c r="Q274" s="19">
        <v>1146.843452112302</v>
      </c>
      <c r="R274" s="19">
        <v>1559.0047619282077</v>
      </c>
      <c r="S274" s="19">
        <v>599.8296734652356</v>
      </c>
      <c r="T274" s="19">
        <v>1230.742415941027</v>
      </c>
      <c r="U274" s="19">
        <v>636.8374876222066</v>
      </c>
      <c r="V274" s="19">
        <v>286.96757564507379</v>
      </c>
      <c r="W274" s="19">
        <v>27.956105523355735</v>
      </c>
      <c r="X274" s="28">
        <v>88.968835665029388</v>
      </c>
      <c r="Y274" s="28">
        <v>86.71241443664708</v>
      </c>
      <c r="Z274" s="28">
        <f t="shared" si="42"/>
        <v>102.60218936704948</v>
      </c>
      <c r="AA274" s="28">
        <f>N274/$X274</f>
        <v>58.020316455922845</v>
      </c>
      <c r="AB274" s="28">
        <f>O274/$X274</f>
        <v>25.751074363124534</v>
      </c>
      <c r="AC274" s="28">
        <f>P274/$Y274</f>
        <v>63.278136534980867</v>
      </c>
      <c r="AD274" s="28">
        <f>Q274/$Y274</f>
        <v>13.225827692183531</v>
      </c>
      <c r="AE274" s="28">
        <f>R274/$Y274</f>
        <v>17.979026095130028</v>
      </c>
      <c r="AF274" s="34">
        <f t="shared" si="45"/>
        <v>7.3442481305544334</v>
      </c>
      <c r="AG274" s="19">
        <v>3248.2130000000002</v>
      </c>
      <c r="AH274" s="28">
        <f t="shared" si="38"/>
        <v>48.680783273236692</v>
      </c>
      <c r="AI274" s="19">
        <v>18195.206769</v>
      </c>
      <c r="AJ274" s="28">
        <f t="shared" si="36"/>
        <v>272.6905277866378</v>
      </c>
      <c r="AK274" s="28">
        <v>1123.491</v>
      </c>
      <c r="AL274" s="28">
        <v>10552.903241000002</v>
      </c>
      <c r="AM274" s="28">
        <v>42771</v>
      </c>
      <c r="AN274" s="28">
        <v>51.01368138414778</v>
      </c>
      <c r="AO274" s="28">
        <v>679761.07499999995</v>
      </c>
      <c r="AP274" s="28">
        <v>1393164.08</v>
      </c>
      <c r="AQ274" s="28">
        <f t="shared" si="43"/>
        <v>1018754.0524484505</v>
      </c>
      <c r="AR274" s="28">
        <f t="shared" si="44"/>
        <v>2087927.0738260755</v>
      </c>
      <c r="AS274" s="28">
        <v>138.58000000000001</v>
      </c>
      <c r="AT274" s="28">
        <v>94.3</v>
      </c>
      <c r="AU274" s="28">
        <v>56.955643000000002</v>
      </c>
      <c r="AV274" s="28">
        <v>54.618008000000003</v>
      </c>
      <c r="AW274" s="28">
        <v>30.731866132900002</v>
      </c>
      <c r="AX274" s="28">
        <v>168.21253317794319</v>
      </c>
      <c r="AY274" s="28">
        <v>129442.42606613001</v>
      </c>
      <c r="AZ274" s="28">
        <v>38919.25543895</v>
      </c>
      <c r="BA274" s="28">
        <f t="shared" si="39"/>
        <v>1939.9462688214221</v>
      </c>
      <c r="BB274" s="28">
        <f t="shared" si="40"/>
        <v>583.28066514704028</v>
      </c>
      <c r="BC274" s="28">
        <v>707445.56825666677</v>
      </c>
      <c r="BD274" s="28">
        <f t="shared" si="41"/>
        <v>10602.446448528643</v>
      </c>
      <c r="BE274" s="28">
        <v>1066824</v>
      </c>
    </row>
    <row r="275" spans="1:57" x14ac:dyDescent="0.25">
      <c r="A275" s="27">
        <v>42278</v>
      </c>
      <c r="B275" s="16">
        <v>2015</v>
      </c>
      <c r="C275" s="16">
        <v>10</v>
      </c>
      <c r="D275" s="28">
        <v>147.04587615341626</v>
      </c>
      <c r="E275" s="28"/>
      <c r="F275" s="28">
        <v>103.96</v>
      </c>
      <c r="G275" s="28"/>
      <c r="H275" s="19">
        <v>220.83685604522526</v>
      </c>
      <c r="I275" s="19">
        <v>67.832467639917979</v>
      </c>
      <c r="J275" s="19">
        <v>240.60656678154899</v>
      </c>
      <c r="K275" s="28"/>
      <c r="L275" s="28">
        <v>11357.8</v>
      </c>
      <c r="M275" s="28">
        <v>71.43222249099513</v>
      </c>
      <c r="N275" s="19">
        <v>5033</v>
      </c>
      <c r="O275" s="19">
        <v>2127.8810819257551</v>
      </c>
      <c r="P275" s="19">
        <v>5058</v>
      </c>
      <c r="Q275" s="19">
        <v>1095.2788260688792</v>
      </c>
      <c r="R275" s="19">
        <v>1517.4705734177887</v>
      </c>
      <c r="S275" s="19">
        <v>405.54761954637922</v>
      </c>
      <c r="T275" s="19">
        <v>1133.1045397920075</v>
      </c>
      <c r="U275" s="19">
        <v>606.39908287052447</v>
      </c>
      <c r="V275" s="19">
        <v>284.72733309585561</v>
      </c>
      <c r="W275" s="19">
        <v>23.962553082996394</v>
      </c>
      <c r="X275" s="28">
        <v>88.224676661871399</v>
      </c>
      <c r="Y275" s="28">
        <v>85.208743884584919</v>
      </c>
      <c r="Z275" s="28">
        <f t="shared" si="42"/>
        <v>103.53946395615402</v>
      </c>
      <c r="AA275" s="28">
        <f>N275/$X275</f>
        <v>57.047531262589963</v>
      </c>
      <c r="AB275" s="28">
        <f>O275/$X275</f>
        <v>24.11888784904297</v>
      </c>
      <c r="AC275" s="28">
        <f>P275/$Y275</f>
        <v>59.360105188864786</v>
      </c>
      <c r="AD275" s="28">
        <f>Q275/$Y275</f>
        <v>12.854066098573549</v>
      </c>
      <c r="AE275" s="28">
        <f>R275/$Y275</f>
        <v>17.808859798158739</v>
      </c>
      <c r="AF275" s="34">
        <f t="shared" si="45"/>
        <v>7.1166297638642684</v>
      </c>
      <c r="AG275" s="19">
        <v>4150.4799999999996</v>
      </c>
      <c r="AH275" s="28">
        <f t="shared" si="38"/>
        <v>61.187218221699034</v>
      </c>
      <c r="AI275" s="19">
        <v>20486.553800999998</v>
      </c>
      <c r="AJ275" s="28">
        <f t="shared" si="36"/>
        <v>302.01693250717142</v>
      </c>
      <c r="AK275" s="28">
        <v>1128.0150000000001</v>
      </c>
      <c r="AL275" s="28">
        <v>10722.174389000009</v>
      </c>
      <c r="AM275" s="28">
        <v>38459</v>
      </c>
      <c r="AN275" s="28">
        <v>51.022025372408741</v>
      </c>
      <c r="AO275" s="28">
        <v>696029.03099999996</v>
      </c>
      <c r="AP275" s="28">
        <v>1425299.58</v>
      </c>
      <c r="AQ275" s="28">
        <f t="shared" si="43"/>
        <v>1026100.1187437291</v>
      </c>
      <c r="AR275" s="28">
        <f t="shared" si="44"/>
        <v>2101205.5577368401</v>
      </c>
      <c r="AS275" s="28">
        <v>140.43</v>
      </c>
      <c r="AT275" s="28">
        <v>97.2</v>
      </c>
      <c r="AU275" s="28">
        <v>55.998702999999999</v>
      </c>
      <c r="AV275" s="28">
        <v>56.962150999999999</v>
      </c>
      <c r="AW275" s="28">
        <v>27.464381588000002</v>
      </c>
      <c r="AX275" s="28">
        <v>169.73144482013794</v>
      </c>
      <c r="AY275" s="28">
        <v>134417.06261349001</v>
      </c>
      <c r="AZ275" s="28">
        <v>38926.541375180001</v>
      </c>
      <c r="BA275" s="28">
        <f t="shared" si="39"/>
        <v>1981.6036079806183</v>
      </c>
      <c r="BB275" s="28">
        <f t="shared" si="40"/>
        <v>573.86297048513313</v>
      </c>
      <c r="BC275" s="28">
        <v>733247.00760000013</v>
      </c>
      <c r="BD275" s="28">
        <f t="shared" si="41"/>
        <v>10809.676149368031</v>
      </c>
      <c r="BE275" s="28">
        <v>1009066</v>
      </c>
    </row>
    <row r="276" spans="1:57" x14ac:dyDescent="0.25">
      <c r="A276" s="27">
        <v>42309</v>
      </c>
      <c r="B276" s="16">
        <v>2015</v>
      </c>
      <c r="C276" s="16">
        <v>11</v>
      </c>
      <c r="D276" s="28">
        <v>146.175581385648</v>
      </c>
      <c r="E276" s="28"/>
      <c r="F276" s="28">
        <v>102.002438938</v>
      </c>
      <c r="G276" s="28"/>
      <c r="H276" s="19">
        <f>H275-16</f>
        <v>204.83685604522526</v>
      </c>
      <c r="I276" s="19">
        <v>69.238284721748528</v>
      </c>
      <c r="J276" s="19"/>
      <c r="K276" s="28"/>
      <c r="L276" s="28"/>
      <c r="M276" s="28">
        <v>70</v>
      </c>
      <c r="N276" s="19">
        <v>3999</v>
      </c>
      <c r="O276" s="19">
        <v>1695.7360647173252</v>
      </c>
      <c r="P276" s="19">
        <v>4700</v>
      </c>
      <c r="Q276" s="19">
        <v>1049.2950246648397</v>
      </c>
      <c r="R276" s="19">
        <v>1451.5029292623265</v>
      </c>
      <c r="S276" s="19">
        <v>287.86212504434997</v>
      </c>
      <c r="T276" s="19">
        <v>1041.6709281214719</v>
      </c>
      <c r="U276" s="19">
        <v>616.20813278670016</v>
      </c>
      <c r="V276" s="19">
        <v>233.05830680765189</v>
      </c>
      <c r="W276" s="19">
        <v>22.496564151019967</v>
      </c>
      <c r="X276" s="28">
        <v>86.402188679587084</v>
      </c>
      <c r="Y276" s="28">
        <v>84.544218887078927</v>
      </c>
      <c r="Z276" s="28">
        <f t="shared" si="42"/>
        <v>102.19763079837517</v>
      </c>
      <c r="AA276" s="28">
        <f>N276/$X276</f>
        <v>46.283549770131948</v>
      </c>
      <c r="AB276" s="28">
        <f>O276/$X276</f>
        <v>19.62607765650213</v>
      </c>
      <c r="AC276" s="28">
        <f>P276/$Y276</f>
        <v>55.592210347079224</v>
      </c>
      <c r="AD276" s="28">
        <f>Q276/$Y276</f>
        <v>12.411197814321586</v>
      </c>
      <c r="AE276" s="28">
        <f>R276/$Y276</f>
        <v>17.168565141053811</v>
      </c>
      <c r="AF276" s="34">
        <f t="shared" si="45"/>
        <v>7.2885898160551408</v>
      </c>
      <c r="AG276" s="19">
        <v>3745.5419999999999</v>
      </c>
      <c r="AH276" s="28">
        <f t="shared" si="38"/>
        <v>54.09640078538056</v>
      </c>
      <c r="AI276" s="19">
        <v>21672.105347000001</v>
      </c>
      <c r="AJ276" s="28">
        <f t="shared" si="36"/>
        <v>313.0075424903261</v>
      </c>
      <c r="AK276" s="28">
        <v>991.17499999999995</v>
      </c>
      <c r="AL276" s="28">
        <v>10219.189481999998</v>
      </c>
      <c r="AM276" s="28">
        <v>37931</v>
      </c>
      <c r="AN276" s="28">
        <v>50.09544638731257</v>
      </c>
      <c r="AO276" s="28">
        <v>760783.91700000002</v>
      </c>
      <c r="AP276" s="28">
        <v>1490362.7760000001</v>
      </c>
      <c r="AQ276" s="28">
        <f t="shared" si="43"/>
        <v>1098790.8207971957</v>
      </c>
      <c r="AR276" s="28">
        <f t="shared" si="44"/>
        <v>2152512.5614959961</v>
      </c>
      <c r="AS276" s="28">
        <v>136.11000000000001</v>
      </c>
      <c r="AT276" s="28">
        <v>87.6</v>
      </c>
      <c r="AU276" s="28">
        <v>58.397686</v>
      </c>
      <c r="AV276" s="28">
        <v>60.350543999999999</v>
      </c>
      <c r="AW276" s="28">
        <v>22.2</v>
      </c>
      <c r="AX276" s="28">
        <v>169.2960636288081</v>
      </c>
      <c r="AY276" s="28">
        <v>129489.28779515999</v>
      </c>
      <c r="AZ276" s="28">
        <v>38894.524544649998</v>
      </c>
      <c r="BA276" s="28">
        <f t="shared" si="39"/>
        <v>1870.197800473326</v>
      </c>
      <c r="BB276" s="28">
        <f t="shared" si="40"/>
        <v>561.74881716029552</v>
      </c>
      <c r="BC276" s="28">
        <v>761343.42825999996</v>
      </c>
      <c r="BD276" s="28">
        <f t="shared" si="41"/>
        <v>10995.989160038411</v>
      </c>
      <c r="BE276" s="28">
        <v>960242</v>
      </c>
    </row>
    <row r="277" spans="1:57" x14ac:dyDescent="0.25">
      <c r="A277" s="27">
        <v>42339</v>
      </c>
      <c r="B277" s="16">
        <v>2015</v>
      </c>
      <c r="C277" s="16">
        <v>12</v>
      </c>
      <c r="D277" s="28">
        <v>141.9421187346255</v>
      </c>
      <c r="E277" s="28"/>
      <c r="F277" s="28">
        <v>96.062587425999993</v>
      </c>
      <c r="G277" s="28"/>
      <c r="H277" s="19">
        <f>H276-16</f>
        <v>188.83685604522526</v>
      </c>
      <c r="I277" s="19">
        <v>72.178827978338646</v>
      </c>
      <c r="J277" s="19"/>
      <c r="K277" s="28"/>
      <c r="L277" s="28"/>
      <c r="M277" s="28">
        <v>60</v>
      </c>
      <c r="N277" s="19">
        <v>3429</v>
      </c>
      <c r="O277" s="19">
        <v>1446.8447931412379</v>
      </c>
      <c r="P277" s="19">
        <v>4404</v>
      </c>
      <c r="Q277" s="19">
        <v>947.10583264596676</v>
      </c>
      <c r="R277" s="19">
        <v>1385.6461047561852</v>
      </c>
      <c r="S277" s="19">
        <v>286.50848148392294</v>
      </c>
      <c r="T277" s="19">
        <v>868.83302589114771</v>
      </c>
      <c r="U277" s="19">
        <v>574.9588663444365</v>
      </c>
      <c r="V277" s="19">
        <v>320.94067976949674</v>
      </c>
      <c r="W277" s="19">
        <v>21.49336272175362</v>
      </c>
      <c r="X277" s="28">
        <v>85.541148162911711</v>
      </c>
      <c r="Y277" s="28">
        <v>83.795265014029795</v>
      </c>
      <c r="Z277" s="28">
        <f t="shared" si="42"/>
        <v>102.08351050454891</v>
      </c>
      <c r="AA277" s="28">
        <f>N277/$X277</f>
        <v>40.085971180437348</v>
      </c>
      <c r="AB277" s="28">
        <f>O277/$X277</f>
        <v>16.914021195807962</v>
      </c>
      <c r="AC277" s="28">
        <f>P277/$Y277</f>
        <v>52.556668915154582</v>
      </c>
      <c r="AD277" s="28">
        <f>Q277/$Y277</f>
        <v>11.30261754631832</v>
      </c>
      <c r="AE277" s="28">
        <f>R277/$Y277</f>
        <v>16.536090726894738</v>
      </c>
      <c r="AF277" s="34">
        <f t="shared" si="45"/>
        <v>6.8614720205034434</v>
      </c>
      <c r="AG277" s="19">
        <v>6003.7719999999999</v>
      </c>
      <c r="AH277" s="28">
        <f t="shared" si="38"/>
        <v>83.179128397620588</v>
      </c>
      <c r="AI277" s="19">
        <v>26046.744272</v>
      </c>
      <c r="AJ277" s="28">
        <f t="shared" si="36"/>
        <v>360.86405115661898</v>
      </c>
      <c r="AK277" s="28">
        <v>933.12400000000002</v>
      </c>
      <c r="AL277" s="28">
        <v>11909.435561</v>
      </c>
      <c r="AM277" s="28">
        <v>25804</v>
      </c>
      <c r="AN277" s="28">
        <v>56.287993412970664</v>
      </c>
      <c r="AO277" s="28">
        <v>799273.49799999991</v>
      </c>
      <c r="AP277" s="28">
        <v>1565412.557</v>
      </c>
      <c r="AQ277" s="28">
        <f t="shared" si="43"/>
        <v>1107351.7267970426</v>
      </c>
      <c r="AR277" s="28">
        <f t="shared" si="44"/>
        <v>2168797.4172561946</v>
      </c>
      <c r="AS277" s="28">
        <v>136.38999999999999</v>
      </c>
      <c r="AT277" s="28">
        <v>77.2</v>
      </c>
      <c r="AU277" s="28">
        <v>51.990555000000001</v>
      </c>
      <c r="AV277" s="28">
        <v>54.894996999999996</v>
      </c>
      <c r="AW277" s="28">
        <v>30.5232259032</v>
      </c>
      <c r="AX277" s="28">
        <v>165.88825774603856</v>
      </c>
      <c r="AY277" s="28">
        <v>145033.95284124999</v>
      </c>
      <c r="AZ277" s="28">
        <v>42635.22464131</v>
      </c>
      <c r="BA277" s="28">
        <f t="shared" si="39"/>
        <v>2009.3697404559639</v>
      </c>
      <c r="BB277" s="28">
        <f t="shared" si="40"/>
        <v>590.68879109681745</v>
      </c>
      <c r="BC277" s="28">
        <v>788456.03127419355</v>
      </c>
      <c r="BD277" s="28">
        <f t="shared" si="41"/>
        <v>10923.646910847798</v>
      </c>
      <c r="BE277" s="28">
        <v>964070</v>
      </c>
    </row>
    <row r="278" spans="1:57" x14ac:dyDescent="0.25">
      <c r="A278" s="42">
        <v>42370</v>
      </c>
      <c r="B278" s="26">
        <f>B266+1</f>
        <v>2016</v>
      </c>
      <c r="C278" s="26">
        <f>C266</f>
        <v>1</v>
      </c>
      <c r="D278" s="30">
        <v>136.20782817409807</v>
      </c>
      <c r="E278" s="85">
        <v>1.2E-2</v>
      </c>
      <c r="F278" s="30">
        <f t="shared" ref="F278:F302" si="47">F266*(1+E278)</f>
        <v>91.08</v>
      </c>
      <c r="G278" s="78">
        <v>-2.5000000000000001E-2</v>
      </c>
      <c r="H278" s="29">
        <f t="shared" ref="H278:H302" si="48">H266*(1+G278)</f>
        <v>172.53954574201751</v>
      </c>
      <c r="I278" s="29">
        <v>75.170305763099819</v>
      </c>
      <c r="J278" s="29"/>
      <c r="K278" s="30"/>
      <c r="L278" s="30"/>
      <c r="M278" s="30">
        <v>62.9</v>
      </c>
      <c r="N278" s="29">
        <v>3875</v>
      </c>
      <c r="O278" s="29">
        <v>1830.5230156699834</v>
      </c>
      <c r="P278" s="29">
        <v>4124</v>
      </c>
      <c r="Q278" s="29">
        <v>850</v>
      </c>
      <c r="R278" s="29">
        <v>1282</v>
      </c>
      <c r="S278" s="29">
        <v>294</v>
      </c>
      <c r="T278" s="29">
        <v>843</v>
      </c>
      <c r="U278" s="29">
        <v>532</v>
      </c>
      <c r="V278" s="29">
        <v>307</v>
      </c>
      <c r="W278" s="29">
        <v>15</v>
      </c>
      <c r="X278" s="30">
        <v>84.425108116774311</v>
      </c>
      <c r="Y278" s="30">
        <v>82.905697665283512</v>
      </c>
      <c r="Z278" s="30">
        <f t="shared" si="42"/>
        <v>101.83269726240667</v>
      </c>
      <c r="AA278" s="30">
        <f>N278/$X278</f>
        <v>45.898667901499337</v>
      </c>
      <c r="AB278" s="30">
        <f>O278/$X278</f>
        <v>21.682211092203257</v>
      </c>
      <c r="AC278" s="30">
        <f>P278/$Y278</f>
        <v>49.743263926803806</v>
      </c>
      <c r="AD278" s="30">
        <f>Q278/$Y278</f>
        <v>10.252612594030852</v>
      </c>
      <c r="AE278" s="30">
        <f>R278/$Y278</f>
        <v>15.463352171232415</v>
      </c>
      <c r="AF278" s="34">
        <f t="shared" si="45"/>
        <v>6.4169292941463691</v>
      </c>
      <c r="AG278" s="29">
        <v>3197.3420000000001</v>
      </c>
      <c r="AH278" s="30">
        <f t="shared" si="38"/>
        <v>42.534641405829376</v>
      </c>
      <c r="AI278" s="29">
        <v>21697.975508</v>
      </c>
      <c r="AJ278" s="30">
        <f t="shared" si="36"/>
        <v>288.65088797671581</v>
      </c>
      <c r="AK278" s="30">
        <v>858.49599999999998</v>
      </c>
      <c r="AL278" s="30">
        <v>12344.911761999996</v>
      </c>
      <c r="AM278" s="30">
        <v>38263</v>
      </c>
      <c r="AN278" s="30">
        <v>64.466983179387199</v>
      </c>
      <c r="AO278" s="30">
        <v>763269.53099999996</v>
      </c>
      <c r="AP278" s="30">
        <v>1553003.0869999998</v>
      </c>
      <c r="AQ278" s="30">
        <f t="shared" si="43"/>
        <v>1015387.0245059979</v>
      </c>
      <c r="AR278" s="30">
        <f t="shared" si="44"/>
        <v>2065979.4731902636</v>
      </c>
      <c r="AS278" s="30">
        <v>128.6</v>
      </c>
      <c r="AT278" s="30">
        <v>76.3</v>
      </c>
      <c r="AU278" s="30">
        <v>52.952759</v>
      </c>
      <c r="AV278" s="30">
        <v>54.007342999999999</v>
      </c>
      <c r="AW278" s="30">
        <v>26.9</v>
      </c>
      <c r="AX278" s="30">
        <v>159.73017783464761</v>
      </c>
      <c r="AY278" s="30">
        <v>162654.15131857002</v>
      </c>
      <c r="AZ278" s="30">
        <v>45662.223762260001</v>
      </c>
      <c r="BA278" s="30">
        <f t="shared" si="39"/>
        <v>2163.8085633331953</v>
      </c>
      <c r="BB278" s="30">
        <f t="shared" si="40"/>
        <v>607.45028636926236</v>
      </c>
      <c r="BC278" s="30">
        <v>802679.63066774188</v>
      </c>
      <c r="BD278" s="30">
        <f t="shared" si="41"/>
        <v>10678.147740909782</v>
      </c>
      <c r="BE278" s="30">
        <v>941113</v>
      </c>
    </row>
    <row r="279" spans="1:57" x14ac:dyDescent="0.25">
      <c r="A279" s="27">
        <v>42401</v>
      </c>
      <c r="B279" s="16">
        <f t="shared" ref="B279:B301" si="49">B267+1</f>
        <v>2016</v>
      </c>
      <c r="C279" s="16">
        <f t="shared" ref="C279:C325" si="50">C267</f>
        <v>2</v>
      </c>
      <c r="D279" s="34">
        <v>134.45145097392967</v>
      </c>
      <c r="E279" s="86">
        <v>-1E-3</v>
      </c>
      <c r="F279" s="34">
        <f t="shared" si="47"/>
        <v>87.912000000000006</v>
      </c>
      <c r="G279" s="79">
        <v>-6.2E-2</v>
      </c>
      <c r="H279" s="34">
        <f t="shared" si="48"/>
        <v>161.76386451202595</v>
      </c>
      <c r="I279" s="34">
        <v>78.030775719015793</v>
      </c>
      <c r="J279" s="34"/>
      <c r="K279" s="34"/>
      <c r="L279" s="34"/>
      <c r="M279" s="34">
        <v>64.2</v>
      </c>
      <c r="N279" s="34">
        <v>4143</v>
      </c>
      <c r="O279" s="34">
        <v>1730.0008809104033</v>
      </c>
      <c r="P279" s="34">
        <v>4097</v>
      </c>
      <c r="Q279" s="34">
        <v>850</v>
      </c>
      <c r="R279" s="34">
        <v>1217</v>
      </c>
      <c r="S279" s="34">
        <v>287</v>
      </c>
      <c r="T279" s="34">
        <v>925</v>
      </c>
      <c r="U279" s="34">
        <v>507</v>
      </c>
      <c r="V279" s="34">
        <v>297</v>
      </c>
      <c r="W279" s="34">
        <v>14</v>
      </c>
      <c r="X279" s="34">
        <v>84.364318707056384</v>
      </c>
      <c r="Y279" s="34">
        <v>82.047205563587028</v>
      </c>
      <c r="Z279" s="34">
        <f t="shared" si="42"/>
        <v>102.82412195217738</v>
      </c>
      <c r="AA279" s="34">
        <f>N279/$X279</f>
        <v>49.108439011829205</v>
      </c>
      <c r="AB279" s="34">
        <f>O279/$X279</f>
        <v>20.506310101520477</v>
      </c>
      <c r="AC279" s="34">
        <f>P279/$Y279</f>
        <v>49.934668363870152</v>
      </c>
      <c r="AD279" s="34">
        <f>Q279/$Y279</f>
        <v>10.359889702047749</v>
      </c>
      <c r="AE279" s="34">
        <f>R279/$Y279</f>
        <v>14.832924432226012</v>
      </c>
      <c r="AF279" s="34">
        <f t="shared" si="45"/>
        <v>6.1793695046331862</v>
      </c>
      <c r="AG279" s="34">
        <v>3175.607</v>
      </c>
      <c r="AH279" s="34">
        <f t="shared" si="38"/>
        <v>40.696852885778974</v>
      </c>
      <c r="AI279" s="34">
        <v>21087.244724</v>
      </c>
      <c r="AJ279" s="34">
        <f t="shared" si="36"/>
        <v>270.24266425254979</v>
      </c>
      <c r="AK279" s="34">
        <v>802.226</v>
      </c>
      <c r="AL279" s="34">
        <v>11731.845108</v>
      </c>
      <c r="AM279" s="34">
        <v>38518</v>
      </c>
      <c r="AN279" s="34">
        <v>68.079666016369046</v>
      </c>
      <c r="AO279" s="34">
        <v>742701.125</v>
      </c>
      <c r="AP279" s="34">
        <v>1533130.213</v>
      </c>
      <c r="AQ279" s="34">
        <f t="shared" si="43"/>
        <v>951805.38467850524</v>
      </c>
      <c r="AR279" s="34">
        <f t="shared" si="44"/>
        <v>1964776.3319958667</v>
      </c>
      <c r="AS279" s="34">
        <v>131.12</v>
      </c>
      <c r="AT279" s="34">
        <v>75.8</v>
      </c>
      <c r="AU279" s="34">
        <v>46.376812000000001</v>
      </c>
      <c r="AV279" s="34">
        <v>45.594051</v>
      </c>
      <c r="AW279" s="34">
        <v>33.6</v>
      </c>
      <c r="AX279" s="34">
        <v>160.12405070512946</v>
      </c>
      <c r="AY279" s="34">
        <v>134803.27726910001</v>
      </c>
      <c r="AZ279" s="34">
        <v>41647.7601947</v>
      </c>
      <c r="BA279" s="34">
        <f t="shared" si="39"/>
        <v>1727.5655153617674</v>
      </c>
      <c r="BB279" s="34">
        <f t="shared" si="40"/>
        <v>533.73505275240529</v>
      </c>
      <c r="BC279" s="34">
        <v>806391.89424827578</v>
      </c>
      <c r="BD279" s="34">
        <f t="shared" si="41"/>
        <v>10334.280119834324</v>
      </c>
      <c r="BE279" s="34">
        <v>913581</v>
      </c>
    </row>
    <row r="280" spans="1:57" x14ac:dyDescent="0.25">
      <c r="A280" s="27">
        <v>42430</v>
      </c>
      <c r="B280" s="16">
        <f t="shared" si="49"/>
        <v>2016</v>
      </c>
      <c r="C280" s="16">
        <f t="shared" si="50"/>
        <v>3</v>
      </c>
      <c r="D280" s="34">
        <v>149.6192660107055</v>
      </c>
      <c r="E280" s="86">
        <v>-3.7999999999999999E-2</v>
      </c>
      <c r="F280" s="34">
        <f t="shared" si="47"/>
        <v>93.506399999999999</v>
      </c>
      <c r="G280" s="79">
        <v>-6.8000000000000005E-2</v>
      </c>
      <c r="H280" s="34">
        <f t="shared" si="48"/>
        <v>177.05446746151571</v>
      </c>
      <c r="I280" s="34">
        <v>80.585261582655662</v>
      </c>
      <c r="J280" s="34"/>
      <c r="K280" s="34"/>
      <c r="L280" s="34"/>
      <c r="M280" s="34">
        <v>64.8</v>
      </c>
      <c r="N280" s="34">
        <v>4426</v>
      </c>
      <c r="O280" s="34">
        <v>1753.9664256133008</v>
      </c>
      <c r="P280" s="34">
        <v>4556</v>
      </c>
      <c r="Q280" s="34">
        <v>858</v>
      </c>
      <c r="R280" s="34">
        <v>1368</v>
      </c>
      <c r="S280" s="34">
        <v>268</v>
      </c>
      <c r="T280" s="34">
        <v>1098</v>
      </c>
      <c r="U280" s="34">
        <v>622</v>
      </c>
      <c r="V280" s="34">
        <v>327</v>
      </c>
      <c r="W280" s="34">
        <v>15</v>
      </c>
      <c r="X280" s="34">
        <v>85.450275119692606</v>
      </c>
      <c r="Y280" s="34">
        <v>82.377332566580904</v>
      </c>
      <c r="Z280" s="34">
        <f t="shared" si="42"/>
        <v>103.73032539094174</v>
      </c>
      <c r="AA280" s="34">
        <f>N280/$X280</f>
        <v>51.796205381438234</v>
      </c>
      <c r="AB280" s="34">
        <f>O280/$X280</f>
        <v>20.526164756713428</v>
      </c>
      <c r="AC280" s="34">
        <f>P280/$Y280</f>
        <v>55.306476406208525</v>
      </c>
      <c r="AD280" s="34">
        <f>Q280/$Y280</f>
        <v>10.415486557622238</v>
      </c>
      <c r="AE280" s="34">
        <f>R280/$Y280</f>
        <v>16.606510035929162</v>
      </c>
      <c r="AF280" s="34">
        <f t="shared" si="45"/>
        <v>7.5506207911900143</v>
      </c>
      <c r="AG280" s="34">
        <v>3786.279</v>
      </c>
      <c r="AH280" s="34">
        <f t="shared" si="38"/>
        <v>46.984757828408164</v>
      </c>
      <c r="AI280" s="34">
        <v>22267.320635</v>
      </c>
      <c r="AJ280" s="34">
        <f t="shared" si="36"/>
        <v>276.32001432620018</v>
      </c>
      <c r="AK280" s="34">
        <v>885.24400000000003</v>
      </c>
      <c r="AL280" s="34">
        <v>10461.475925999997</v>
      </c>
      <c r="AM280" s="34">
        <v>44319</v>
      </c>
      <c r="AN280" s="34">
        <v>66.859288988118635</v>
      </c>
      <c r="AO280" s="34">
        <v>722517.228</v>
      </c>
      <c r="AP280" s="34">
        <v>1523520.6359999999</v>
      </c>
      <c r="AQ280" s="34">
        <f t="shared" si="43"/>
        <v>896587.30865931336</v>
      </c>
      <c r="AR280" s="34">
        <f t="shared" si="44"/>
        <v>1890569.8214273797</v>
      </c>
      <c r="AS280" s="34">
        <v>140.9</v>
      </c>
      <c r="AT280" s="34">
        <v>83.7</v>
      </c>
      <c r="AU280" s="34">
        <v>46.376812000000001</v>
      </c>
      <c r="AV280" s="34">
        <v>48.157730000000001</v>
      </c>
      <c r="AW280" s="34">
        <v>31.4</v>
      </c>
      <c r="AX280" s="34">
        <v>154.18685830402021</v>
      </c>
      <c r="AY280" s="34">
        <v>137762.36926040001</v>
      </c>
      <c r="AZ280" s="34">
        <v>45858.824433670001</v>
      </c>
      <c r="BA280" s="34">
        <f t="shared" si="39"/>
        <v>1709.5231380380671</v>
      </c>
      <c r="BB280" s="34">
        <f t="shared" si="40"/>
        <v>569.07210491130525</v>
      </c>
      <c r="BC280" s="34">
        <v>819045.38015483879</v>
      </c>
      <c r="BD280" s="34">
        <f t="shared" si="41"/>
        <v>10163.711875710058</v>
      </c>
      <c r="BE280" s="34">
        <v>1010335</v>
      </c>
    </row>
    <row r="281" spans="1:57" x14ac:dyDescent="0.25">
      <c r="A281" s="27">
        <v>42461</v>
      </c>
      <c r="B281" s="16">
        <f t="shared" si="49"/>
        <v>2016</v>
      </c>
      <c r="C281" s="16">
        <f t="shared" si="50"/>
        <v>4</v>
      </c>
      <c r="D281" s="34">
        <v>152.72490534106112</v>
      </c>
      <c r="E281" s="86">
        <v>-5.2000000000000005E-2</v>
      </c>
      <c r="F281" s="34">
        <f t="shared" si="47"/>
        <v>94.525079999999988</v>
      </c>
      <c r="G281" s="79">
        <v>-0.24100000000000002</v>
      </c>
      <c r="H281" s="34">
        <f t="shared" si="48"/>
        <v>152.78330144489567</v>
      </c>
      <c r="I281" s="34">
        <v>85.525421148555097</v>
      </c>
      <c r="J281" s="34"/>
      <c r="K281" s="34"/>
      <c r="L281" s="34"/>
      <c r="M281" s="34">
        <v>64.8</v>
      </c>
      <c r="N281" s="34">
        <v>4743</v>
      </c>
      <c r="O281" s="34">
        <v>1835.0628511270586</v>
      </c>
      <c r="P281" s="34">
        <v>4423</v>
      </c>
      <c r="Q281" s="34">
        <v>884</v>
      </c>
      <c r="R281" s="34">
        <v>1312</v>
      </c>
      <c r="S281" s="34">
        <v>255</v>
      </c>
      <c r="T281" s="34">
        <v>1006</v>
      </c>
      <c r="U281" s="34">
        <v>569</v>
      </c>
      <c r="V281" s="34">
        <v>379</v>
      </c>
      <c r="W281" s="34">
        <v>18</v>
      </c>
      <c r="X281" s="34">
        <v>87.766167501918233</v>
      </c>
      <c r="Y281" s="34">
        <v>83.362082566719607</v>
      </c>
      <c r="Z281" s="34">
        <f t="shared" si="42"/>
        <v>105.28307930847789</v>
      </c>
      <c r="AA281" s="34">
        <f>N281/$X281</f>
        <v>54.041325205368416</v>
      </c>
      <c r="AB281" s="34">
        <f>O281/$X281</f>
        <v>20.908544868236969</v>
      </c>
      <c r="AC281" s="34">
        <f>P281/$Y281</f>
        <v>53.057695583120918</v>
      </c>
      <c r="AD281" s="34">
        <f>Q281/$Y281</f>
        <v>10.604341599701309</v>
      </c>
      <c r="AE281" s="34">
        <f>R281/$Y281</f>
        <v>15.738570338018233</v>
      </c>
      <c r="AF281" s="34">
        <f t="shared" si="45"/>
        <v>6.8256452151923588</v>
      </c>
      <c r="AG281" s="34">
        <v>4410.7539999999999</v>
      </c>
      <c r="AH281" s="34">
        <f t="shared" si="38"/>
        <v>51.572432392219994</v>
      </c>
      <c r="AI281" s="34">
        <v>22050.409718999999</v>
      </c>
      <c r="AJ281" s="34">
        <f t="shared" si="36"/>
        <v>257.82287211072713</v>
      </c>
      <c r="AK281" s="34">
        <v>756.82799999999997</v>
      </c>
      <c r="AL281" s="34">
        <v>10292.000864000001</v>
      </c>
      <c r="AM281" s="34">
        <v>43056</v>
      </c>
      <c r="AN281" s="34">
        <v>61.575848570816127</v>
      </c>
      <c r="AO281" s="34">
        <v>703295.397</v>
      </c>
      <c r="AP281" s="34">
        <v>1513903.6639999999</v>
      </c>
      <c r="AQ281" s="34">
        <f t="shared" si="43"/>
        <v>822323.21987447084</v>
      </c>
      <c r="AR281" s="34">
        <f t="shared" si="44"/>
        <v>1770121.2618063516</v>
      </c>
      <c r="AS281" s="34">
        <v>136.46</v>
      </c>
      <c r="AT281" s="34">
        <v>83</v>
      </c>
      <c r="AU281" s="34">
        <v>46.138995999999999</v>
      </c>
      <c r="AV281" s="34">
        <v>43.185665</v>
      </c>
      <c r="AW281" s="34">
        <v>36</v>
      </c>
      <c r="AX281" s="34">
        <v>150.27851839915979</v>
      </c>
      <c r="AY281" s="34">
        <v>150809.70255675999</v>
      </c>
      <c r="AZ281" s="34">
        <v>47858.144067330002</v>
      </c>
      <c r="BA281" s="34">
        <f t="shared" si="39"/>
        <v>1763.3318904657372</v>
      </c>
      <c r="BB281" s="34">
        <f t="shared" si="40"/>
        <v>559.57799943717134</v>
      </c>
      <c r="BC281" s="34">
        <v>827879.13853333332</v>
      </c>
      <c r="BD281" s="34">
        <f t="shared" si="41"/>
        <v>9679.918875761301</v>
      </c>
      <c r="BE281" s="34">
        <v>902498</v>
      </c>
    </row>
    <row r="282" spans="1:57" x14ac:dyDescent="0.25">
      <c r="A282" s="27">
        <v>42491</v>
      </c>
      <c r="B282" s="16">
        <f t="shared" si="49"/>
        <v>2016</v>
      </c>
      <c r="C282" s="16">
        <f t="shared" si="50"/>
        <v>5</v>
      </c>
      <c r="D282" s="34">
        <v>164.29204020835101</v>
      </c>
      <c r="E282" s="86">
        <v>-4.4999999999999998E-2</v>
      </c>
      <c r="F282" s="34">
        <f t="shared" si="47"/>
        <v>93.418099999999995</v>
      </c>
      <c r="G282" s="79">
        <v>-0.129</v>
      </c>
      <c r="H282" s="34">
        <f t="shared" si="48"/>
        <v>166.79594295696032</v>
      </c>
      <c r="I282" s="34">
        <v>89.111837784161295</v>
      </c>
      <c r="J282" s="34"/>
      <c r="K282" s="34"/>
      <c r="L282" s="34"/>
      <c r="M282" s="34">
        <v>65</v>
      </c>
      <c r="N282" s="34">
        <v>5377</v>
      </c>
      <c r="O282" s="34">
        <v>2216.2101735461656</v>
      </c>
      <c r="P282" s="34">
        <v>4874</v>
      </c>
      <c r="Q282" s="34">
        <v>1063</v>
      </c>
      <c r="R282" s="34">
        <v>1429</v>
      </c>
      <c r="S282" s="34">
        <v>426</v>
      </c>
      <c r="T282" s="34">
        <v>946</v>
      </c>
      <c r="U282" s="34">
        <v>604</v>
      </c>
      <c r="V282" s="34">
        <v>389</v>
      </c>
      <c r="W282" s="34">
        <v>18</v>
      </c>
      <c r="X282" s="34">
        <v>91.618924992113079</v>
      </c>
      <c r="Y282" s="34">
        <v>83.879840501888992</v>
      </c>
      <c r="Z282" s="34">
        <f t="shared" si="42"/>
        <v>109.22639390337157</v>
      </c>
      <c r="AA282" s="34">
        <f>N282/$X282</f>
        <v>58.688747990252814</v>
      </c>
      <c r="AB282" s="34">
        <f>O282/$X282</f>
        <v>24.189436557315485</v>
      </c>
      <c r="AC282" s="34">
        <f>P282/$Y282</f>
        <v>58.106929756146073</v>
      </c>
      <c r="AD282" s="34">
        <f>Q282/$Y282</f>
        <v>12.672890096590741</v>
      </c>
      <c r="AE282" s="34">
        <f>R282/$Y282</f>
        <v>17.036274645369868</v>
      </c>
      <c r="AF282" s="34">
        <f t="shared" si="45"/>
        <v>7.2007766870562637</v>
      </c>
      <c r="AG282" s="34">
        <v>4069.7919999999999</v>
      </c>
      <c r="AH282" s="34">
        <f t="shared" si="38"/>
        <v>45.670610114197011</v>
      </c>
      <c r="AI282" s="34">
        <v>22227.213962000002</v>
      </c>
      <c r="AJ282" s="34">
        <f t="shared" si="36"/>
        <v>249.43054160589492</v>
      </c>
      <c r="AK282" s="34">
        <v>881.66300000000001</v>
      </c>
      <c r="AL282" s="34">
        <v>11352.133783000001</v>
      </c>
      <c r="AM282" s="34">
        <v>41841</v>
      </c>
      <c r="AN282" s="34">
        <v>57.735652974484367</v>
      </c>
      <c r="AO282" s="34">
        <v>727598.97399999993</v>
      </c>
      <c r="AP282" s="34">
        <v>1543647.5409999997</v>
      </c>
      <c r="AQ282" s="34">
        <f t="shared" si="43"/>
        <v>816500.91850010422</v>
      </c>
      <c r="AR282" s="34">
        <f t="shared" si="44"/>
        <v>1732258.6755969329</v>
      </c>
      <c r="AS282" s="34">
        <v>134.04</v>
      </c>
      <c r="AT282" s="34">
        <v>86.3</v>
      </c>
      <c r="AU282" s="34">
        <v>44.056846999999998</v>
      </c>
      <c r="AV282" s="34">
        <v>42.657165999999997</v>
      </c>
      <c r="AW282" s="34">
        <v>32.4</v>
      </c>
      <c r="AX282" s="34">
        <v>149.76005015016131</v>
      </c>
      <c r="AY282" s="34">
        <v>170344.61015764001</v>
      </c>
      <c r="AZ282" s="34">
        <v>45787.68345389</v>
      </c>
      <c r="BA282" s="34">
        <f t="shared" si="39"/>
        <v>1911.5822812479016</v>
      </c>
      <c r="BB282" s="34">
        <f t="shared" si="40"/>
        <v>513.8226816149031</v>
      </c>
      <c r="BC282" s="34">
        <v>848628.75402903231</v>
      </c>
      <c r="BD282" s="34">
        <f t="shared" ref="BD282:BD299" si="51">BC282/$I282</f>
        <v>9523.187660931253</v>
      </c>
      <c r="BE282" s="34">
        <v>985943</v>
      </c>
    </row>
    <row r="283" spans="1:57" x14ac:dyDescent="0.25">
      <c r="A283" s="27">
        <v>42522</v>
      </c>
      <c r="B283" s="16">
        <f t="shared" si="49"/>
        <v>2016</v>
      </c>
      <c r="C283" s="16">
        <f t="shared" si="50"/>
        <v>6</v>
      </c>
      <c r="D283" s="34">
        <v>154.8496371531246</v>
      </c>
      <c r="E283" s="86">
        <v>-6.4000000000000001E-2</v>
      </c>
      <c r="F283" s="34">
        <f t="shared" si="47"/>
        <v>93.272400000000005</v>
      </c>
      <c r="G283" s="79">
        <v>-0.19600000000000001</v>
      </c>
      <c r="H283" s="34">
        <f t="shared" si="48"/>
        <v>164.78342441361593</v>
      </c>
      <c r="I283" s="34">
        <v>91.852762855967498</v>
      </c>
      <c r="J283" s="34"/>
      <c r="K283" s="34"/>
      <c r="L283" s="34"/>
      <c r="M283" s="34">
        <v>64.900000000000006</v>
      </c>
      <c r="N283" s="34">
        <v>5307</v>
      </c>
      <c r="O283" s="34">
        <v>2066.2974197282874</v>
      </c>
      <c r="P283" s="34">
        <v>5048</v>
      </c>
      <c r="Q283" s="34">
        <v>1035</v>
      </c>
      <c r="R283" s="34">
        <v>1316</v>
      </c>
      <c r="S283" s="34">
        <v>764</v>
      </c>
      <c r="T283" s="34">
        <v>876</v>
      </c>
      <c r="U283" s="34">
        <v>612</v>
      </c>
      <c r="V283" s="34">
        <v>429</v>
      </c>
      <c r="W283" s="34">
        <v>16</v>
      </c>
      <c r="X283" s="34">
        <v>94.32647558827378</v>
      </c>
      <c r="Y283" s="34">
        <v>84.890925889031578</v>
      </c>
      <c r="Z283" s="34">
        <f t="shared" si="42"/>
        <v>111.11490963306991</v>
      </c>
      <c r="AA283" s="34">
        <f>N283/$X283</f>
        <v>56.262040608456076</v>
      </c>
      <c r="AB283" s="34">
        <f>O283/$X283</f>
        <v>21.905805415093447</v>
      </c>
      <c r="AC283" s="34">
        <f>P283/$Y283</f>
        <v>59.464541670786893</v>
      </c>
      <c r="AD283" s="34">
        <f>Q283/$Y283</f>
        <v>12.19211581403812</v>
      </c>
      <c r="AE283" s="34">
        <f>R283/$Y283</f>
        <v>15.502245807994363</v>
      </c>
      <c r="AF283" s="34">
        <f t="shared" si="45"/>
        <v>7.209251090039932</v>
      </c>
      <c r="AG283" s="34">
        <v>4718.0720000000001</v>
      </c>
      <c r="AH283" s="34">
        <f t="shared" si="38"/>
        <v>51.365596997864024</v>
      </c>
      <c r="AI283" s="34">
        <v>23053.349513000001</v>
      </c>
      <c r="AJ283" s="34">
        <f t="shared" si="36"/>
        <v>250.98155783456946</v>
      </c>
      <c r="AK283" s="34">
        <v>857.52499999999998</v>
      </c>
      <c r="AL283" s="34">
        <v>11810.585535999993</v>
      </c>
      <c r="AM283" s="34">
        <v>43817</v>
      </c>
      <c r="AN283" s="34">
        <v>56.170627497795465</v>
      </c>
      <c r="AO283" s="34">
        <v>745409.179</v>
      </c>
      <c r="AP283" s="34">
        <v>1625634.3399999999</v>
      </c>
      <c r="AQ283" s="34">
        <f t="shared" si="43"/>
        <v>811526.13794411544</v>
      </c>
      <c r="AR283" s="34">
        <f t="shared" si="44"/>
        <v>1769826.284429925</v>
      </c>
      <c r="AS283" s="34">
        <v>135.91999999999999</v>
      </c>
      <c r="AT283" s="34">
        <v>87.7</v>
      </c>
      <c r="AU283" s="34">
        <v>44.954425999999998</v>
      </c>
      <c r="AV283" s="34">
        <v>42.571452999999998</v>
      </c>
      <c r="AW283" s="34">
        <v>32.9</v>
      </c>
      <c r="AX283" s="34">
        <v>151.30065577819539</v>
      </c>
      <c r="AY283" s="34">
        <v>174596.73135568001</v>
      </c>
      <c r="AZ283" s="34">
        <v>47831.748999570002</v>
      </c>
      <c r="BA283" s="34">
        <f t="shared" si="39"/>
        <v>1900.8326579077616</v>
      </c>
      <c r="BB283" s="34">
        <f t="shared" si="40"/>
        <v>520.74371540215964</v>
      </c>
      <c r="BC283" s="34">
        <v>864962.55749333336</v>
      </c>
      <c r="BD283" s="34">
        <f t="shared" si="51"/>
        <v>9416.8376714989408</v>
      </c>
      <c r="BE283" s="34">
        <v>946228</v>
      </c>
    </row>
    <row r="284" spans="1:57" x14ac:dyDescent="0.25">
      <c r="A284" s="27">
        <v>42552</v>
      </c>
      <c r="B284" s="16">
        <f t="shared" si="49"/>
        <v>2016</v>
      </c>
      <c r="C284" s="16">
        <f t="shared" si="50"/>
        <v>7</v>
      </c>
      <c r="D284" s="34">
        <v>144.86033748653594</v>
      </c>
      <c r="E284" s="86">
        <v>-7.9000000000000001E-2</v>
      </c>
      <c r="F284" s="34">
        <f t="shared" si="47"/>
        <v>92.578919999999997</v>
      </c>
      <c r="G284" s="79">
        <v>-0.23100000000000001</v>
      </c>
      <c r="H284" s="34">
        <f t="shared" si="48"/>
        <v>158.52260511651141</v>
      </c>
      <c r="I284" s="34">
        <v>93.73278266365503</v>
      </c>
      <c r="J284" s="34"/>
      <c r="K284" s="34"/>
      <c r="L284" s="34"/>
      <c r="M284" s="34">
        <v>62</v>
      </c>
      <c r="N284" s="34">
        <v>4991</v>
      </c>
      <c r="O284" s="34">
        <v>2016.4684018656014</v>
      </c>
      <c r="P284" s="34">
        <v>4713</v>
      </c>
      <c r="Q284" s="34">
        <v>908</v>
      </c>
      <c r="R284" s="34">
        <v>1224</v>
      </c>
      <c r="S284" s="34">
        <v>809</v>
      </c>
      <c r="T284" s="34">
        <v>843</v>
      </c>
      <c r="U284" s="34">
        <v>599</v>
      </c>
      <c r="V284" s="34">
        <v>312</v>
      </c>
      <c r="W284" s="34">
        <v>19</v>
      </c>
      <c r="X284" s="34">
        <v>92.114622178130361</v>
      </c>
      <c r="Y284" s="34">
        <v>85.353092115649304</v>
      </c>
      <c r="Z284" s="34">
        <f t="shared" si="42"/>
        <v>107.92183375538347</v>
      </c>
      <c r="AA284" s="34">
        <f>N284/$X284</f>
        <v>54.182494396475434</v>
      </c>
      <c r="AB284" s="34">
        <f>O284/$X284</f>
        <v>21.890861126979107</v>
      </c>
      <c r="AC284" s="34">
        <f>P284/$Y284</f>
        <v>55.217683193177272</v>
      </c>
      <c r="AD284" s="34">
        <f>Q284/$Y284</f>
        <v>10.638161752472939</v>
      </c>
      <c r="AE284" s="34">
        <f>R284/$Y284</f>
        <v>14.340429498928279</v>
      </c>
      <c r="AF284" s="34">
        <f t="shared" si="45"/>
        <v>7.0179062662238882</v>
      </c>
      <c r="AG284" s="34">
        <v>5159.567</v>
      </c>
      <c r="AH284" s="34">
        <f t="shared" si="38"/>
        <v>55.045490525062867</v>
      </c>
      <c r="AI284" s="34">
        <v>25126.790678000001</v>
      </c>
      <c r="AJ284" s="34">
        <f t="shared" si="36"/>
        <v>268.06833174006402</v>
      </c>
      <c r="AK284" s="34">
        <v>847.654</v>
      </c>
      <c r="AL284" s="34">
        <v>11920.594291000001</v>
      </c>
      <c r="AM284" s="34">
        <v>38242</v>
      </c>
      <c r="AN284" s="34">
        <v>57.441093825796443</v>
      </c>
      <c r="AO284" s="34">
        <v>746345.83400000003</v>
      </c>
      <c r="AP284" s="34">
        <v>1638865.514</v>
      </c>
      <c r="AQ284" s="34">
        <f t="shared" si="43"/>
        <v>796248.4552263231</v>
      </c>
      <c r="AR284" s="34">
        <f t="shared" si="44"/>
        <v>1748444.3195085805</v>
      </c>
      <c r="AS284" s="34">
        <v>136.97999999999999</v>
      </c>
      <c r="AT284" s="34">
        <v>89.6</v>
      </c>
      <c r="AU284" s="34">
        <v>45.816864000000002</v>
      </c>
      <c r="AV284" s="34">
        <v>45.605362</v>
      </c>
      <c r="AW284" s="34">
        <v>29.8</v>
      </c>
      <c r="AX284" s="34">
        <v>151.09489165500085</v>
      </c>
      <c r="AY284" s="34">
        <v>180091.40352652001</v>
      </c>
      <c r="AZ284" s="34">
        <v>47652.607947459997</v>
      </c>
      <c r="BA284" s="34">
        <f t="shared" si="39"/>
        <v>1921.3278258552182</v>
      </c>
      <c r="BB284" s="34">
        <f t="shared" si="40"/>
        <v>508.38785100890146</v>
      </c>
      <c r="BC284" s="34">
        <v>887167.48308064509</v>
      </c>
      <c r="BD284" s="34">
        <f t="shared" si="51"/>
        <v>9464.8580557359801</v>
      </c>
      <c r="BE284" s="34">
        <v>928975</v>
      </c>
    </row>
    <row r="285" spans="1:57" x14ac:dyDescent="0.25">
      <c r="A285" s="27">
        <v>42583</v>
      </c>
      <c r="B285" s="16">
        <f t="shared" si="49"/>
        <v>2016</v>
      </c>
      <c r="C285" s="16">
        <f t="shared" si="50"/>
        <v>8</v>
      </c>
      <c r="D285" s="34">
        <v>143.50087919587688</v>
      </c>
      <c r="E285" s="86">
        <v>-5.7000000000000002E-2</v>
      </c>
      <c r="F285" s="34">
        <f t="shared" si="47"/>
        <v>94.554609999999997</v>
      </c>
      <c r="G285" s="79">
        <v>-3.7000000000000005E-2</v>
      </c>
      <c r="H285" s="34">
        <f t="shared" si="48"/>
        <v>187.28873659726045</v>
      </c>
      <c r="I285" s="34">
        <v>93.922135946077944</v>
      </c>
      <c r="J285" s="34"/>
      <c r="K285" s="34"/>
      <c r="L285" s="34"/>
      <c r="M285" s="34">
        <v>63.6</v>
      </c>
      <c r="N285" s="34">
        <v>5770</v>
      </c>
      <c r="O285" s="34">
        <v>2139.1595345281075</v>
      </c>
      <c r="P285" s="34">
        <v>5175</v>
      </c>
      <c r="Q285" s="34">
        <v>1143</v>
      </c>
      <c r="R285" s="34">
        <v>1309</v>
      </c>
      <c r="S285" s="34">
        <v>546</v>
      </c>
      <c r="T285" s="34">
        <v>1038</v>
      </c>
      <c r="U285" s="34">
        <v>698</v>
      </c>
      <c r="V285" s="34">
        <v>419</v>
      </c>
      <c r="W285" s="34">
        <v>22</v>
      </c>
      <c r="X285" s="34">
        <v>90.021120514987103</v>
      </c>
      <c r="Y285" s="34">
        <v>85.393552773970256</v>
      </c>
      <c r="Z285" s="34">
        <f t="shared" si="42"/>
        <v>105.41910670149261</v>
      </c>
      <c r="AA285" s="34">
        <f>N285/$X285</f>
        <v>64.096069533364513</v>
      </c>
      <c r="AB285" s="34">
        <f>O285/$X285</f>
        <v>23.762862784761396</v>
      </c>
      <c r="AC285" s="34">
        <f>P285/$Y285</f>
        <v>60.601764792452208</v>
      </c>
      <c r="AD285" s="34">
        <f>Q285/$Y285</f>
        <v>13.38508544111553</v>
      </c>
      <c r="AE285" s="34">
        <f>R285/$Y285</f>
        <v>15.329026108854094</v>
      </c>
      <c r="AF285" s="34">
        <f t="shared" si="45"/>
        <v>8.1739191932621527</v>
      </c>
      <c r="AG285" s="34">
        <v>4252.1930000000002</v>
      </c>
      <c r="AH285" s="34">
        <f t="shared" si="38"/>
        <v>45.273597721853832</v>
      </c>
      <c r="AI285" s="34">
        <v>24231.660856999999</v>
      </c>
      <c r="AJ285" s="34">
        <f t="shared" si="36"/>
        <v>257.99733590930839</v>
      </c>
      <c r="AK285" s="34">
        <v>1042.8720000000001</v>
      </c>
      <c r="AL285" s="34">
        <v>10843.897466000004</v>
      </c>
      <c r="AM285" s="34">
        <v>45649</v>
      </c>
      <c r="AN285" s="34">
        <v>57.436183369168717</v>
      </c>
      <c r="AO285" s="34">
        <v>774417.58499999996</v>
      </c>
      <c r="AP285" s="34">
        <v>1659527.844</v>
      </c>
      <c r="AQ285" s="34">
        <f t="shared" si="43"/>
        <v>824531.4879174002</v>
      </c>
      <c r="AR285" s="34">
        <f t="shared" si="44"/>
        <v>1766918.7644462844</v>
      </c>
      <c r="AS285" s="34">
        <v>138.52000000000001</v>
      </c>
      <c r="AT285" s="34">
        <v>93</v>
      </c>
      <c r="AU285" s="34">
        <v>45.439632000000003</v>
      </c>
      <c r="AV285" s="34">
        <v>42.602176999999998</v>
      </c>
      <c r="AW285" s="34">
        <v>30.9</v>
      </c>
      <c r="AX285" s="34">
        <v>152.95729235459208</v>
      </c>
      <c r="AY285" s="34">
        <v>165763.09835166001</v>
      </c>
      <c r="AZ285" s="34">
        <v>50845.588771249997</v>
      </c>
      <c r="BA285" s="34">
        <f t="shared" si="39"/>
        <v>1764.8991548363742</v>
      </c>
      <c r="BB285" s="34">
        <f t="shared" si="40"/>
        <v>541.3589486555245</v>
      </c>
      <c r="BC285" s="34">
        <v>900433.37393225799</v>
      </c>
      <c r="BD285" s="34">
        <f t="shared" si="51"/>
        <v>9587.0197676212319</v>
      </c>
      <c r="BE285" s="34">
        <v>1038556</v>
      </c>
    </row>
    <row r="286" spans="1:57" x14ac:dyDescent="0.25">
      <c r="A286" s="27">
        <v>42614</v>
      </c>
      <c r="B286" s="16">
        <f t="shared" si="49"/>
        <v>2016</v>
      </c>
      <c r="C286" s="16">
        <f t="shared" si="50"/>
        <v>9</v>
      </c>
      <c r="D286" s="34">
        <v>141.28297004443584</v>
      </c>
      <c r="E286" s="86">
        <v>-7.2999999999999995E-2</v>
      </c>
      <c r="F286" s="34">
        <f t="shared" si="47"/>
        <v>95.786910000000006</v>
      </c>
      <c r="G286" s="79">
        <v>-0.13100000000000001</v>
      </c>
      <c r="H286" s="34">
        <f t="shared" si="48"/>
        <v>188.13663453775061</v>
      </c>
      <c r="I286" s="34">
        <v>95.001381235551548</v>
      </c>
      <c r="J286" s="34"/>
      <c r="K286" s="34"/>
      <c r="L286" s="34"/>
      <c r="M286" s="34">
        <v>63.9</v>
      </c>
      <c r="N286" s="34">
        <v>5042</v>
      </c>
      <c r="O286" s="34">
        <v>1916.1303753303839</v>
      </c>
      <c r="P286" s="34">
        <v>4800</v>
      </c>
      <c r="Q286" s="34">
        <v>1095</v>
      </c>
      <c r="R286" s="34">
        <v>1302</v>
      </c>
      <c r="S286" s="34">
        <v>450</v>
      </c>
      <c r="T286" s="34">
        <v>879</v>
      </c>
      <c r="U286" s="34">
        <v>701</v>
      </c>
      <c r="V286" s="34">
        <v>354</v>
      </c>
      <c r="W286" s="34">
        <v>19</v>
      </c>
      <c r="X286" s="34">
        <v>88.988140945392132</v>
      </c>
      <c r="Y286" s="34">
        <v>85.473886522380781</v>
      </c>
      <c r="Z286" s="34">
        <f t="shared" si="42"/>
        <v>104.11149482724313</v>
      </c>
      <c r="AA286" s="34">
        <f>N286/$X286</f>
        <v>56.659235111946437</v>
      </c>
      <c r="AB286" s="34">
        <f>O286/$X286</f>
        <v>21.532423927208725</v>
      </c>
      <c r="AC286" s="34">
        <f>P286/$Y286</f>
        <v>56.157502546033768</v>
      </c>
      <c r="AD286" s="34">
        <f>Q286/$Y286</f>
        <v>12.810930268313953</v>
      </c>
      <c r="AE286" s="34">
        <f>R286/$Y286</f>
        <v>15.23272256561166</v>
      </c>
      <c r="AF286" s="34">
        <f t="shared" si="45"/>
        <v>8.2013352676603475</v>
      </c>
      <c r="AG286" s="34">
        <v>3929.1669999999999</v>
      </c>
      <c r="AH286" s="34">
        <f t="shared" si="38"/>
        <v>41.359051299031236</v>
      </c>
      <c r="AI286" s="34">
        <v>23602.338415999999</v>
      </c>
      <c r="AJ286" s="34">
        <f t="shared" si="36"/>
        <v>248.44205535790147</v>
      </c>
      <c r="AK286" s="34">
        <v>996.23</v>
      </c>
      <c r="AL286" s="34">
        <v>10371.534086</v>
      </c>
      <c r="AM286" s="34">
        <v>49420</v>
      </c>
      <c r="AN286" s="34">
        <v>58.108891541009925</v>
      </c>
      <c r="AO286" s="34">
        <v>769201.10000000009</v>
      </c>
      <c r="AP286" s="34">
        <v>1667663.148</v>
      </c>
      <c r="AQ286" s="34">
        <f t="shared" si="43"/>
        <v>809673.59631624864</v>
      </c>
      <c r="AR286" s="34">
        <f t="shared" si="44"/>
        <v>1755409.3701702147</v>
      </c>
      <c r="AS286" s="34">
        <v>134.5</v>
      </c>
      <c r="AT286" s="34">
        <v>90.7</v>
      </c>
      <c r="AU286" s="34">
        <v>46.595329</v>
      </c>
      <c r="AV286" s="34">
        <v>43.293731999999999</v>
      </c>
      <c r="AW286" s="34">
        <v>29.8</v>
      </c>
      <c r="AX286" s="34">
        <v>153.31616188752756</v>
      </c>
      <c r="AY286" s="34">
        <v>168317.25607224999</v>
      </c>
      <c r="AZ286" s="34">
        <v>53856.674233750004</v>
      </c>
      <c r="BA286" s="34">
        <f t="shared" si="39"/>
        <v>1771.7348304117295</v>
      </c>
      <c r="BB286" s="34">
        <f t="shared" si="40"/>
        <v>566.90411795397858</v>
      </c>
      <c r="BC286" s="34">
        <v>927845.11757333321</v>
      </c>
      <c r="BD286" s="34">
        <f t="shared" si="51"/>
        <v>9766.6487108517285</v>
      </c>
      <c r="BE286" s="34">
        <v>978182</v>
      </c>
    </row>
    <row r="287" spans="1:57" x14ac:dyDescent="0.25">
      <c r="A287" s="27">
        <v>42644</v>
      </c>
      <c r="B287" s="16">
        <f t="shared" si="49"/>
        <v>2016</v>
      </c>
      <c r="C287" s="16">
        <f t="shared" si="50"/>
        <v>10</v>
      </c>
      <c r="D287" s="34">
        <v>141.56540225563373</v>
      </c>
      <c r="E287" s="86">
        <v>-0.08</v>
      </c>
      <c r="F287" s="34">
        <f t="shared" si="47"/>
        <v>95.643199999999993</v>
      </c>
      <c r="G287" s="79">
        <v>-0.192</v>
      </c>
      <c r="H287" s="34">
        <f t="shared" si="48"/>
        <v>178.43617968454203</v>
      </c>
      <c r="I287" s="34">
        <v>97.242831473012885</v>
      </c>
      <c r="J287" s="34"/>
      <c r="K287" s="34"/>
      <c r="L287" s="34"/>
      <c r="M287" s="34">
        <v>65.400000000000006</v>
      </c>
      <c r="N287" s="34">
        <v>4729</v>
      </c>
      <c r="O287" s="34">
        <v>1880</v>
      </c>
      <c r="P287" s="34">
        <v>4783</v>
      </c>
      <c r="Q287" s="34">
        <v>1176</v>
      </c>
      <c r="R287" s="34">
        <v>1253</v>
      </c>
      <c r="S287" s="34">
        <v>316</v>
      </c>
      <c r="T287" s="34">
        <v>1088</v>
      </c>
      <c r="U287" s="34">
        <v>648</v>
      </c>
      <c r="V287" s="34">
        <v>285</v>
      </c>
      <c r="W287" s="34">
        <v>17</v>
      </c>
      <c r="X287" s="34">
        <v>89.427522126419703</v>
      </c>
      <c r="Y287" s="34">
        <v>85.92434401415025</v>
      </c>
      <c r="Z287" s="34">
        <f t="shared" si="42"/>
        <v>104.07704958642749</v>
      </c>
      <c r="AA287" s="34">
        <f>N287/$X287</f>
        <v>52.880812165574973</v>
      </c>
      <c r="AB287" s="34">
        <f>O287/$X287</f>
        <v>21.022610884178672</v>
      </c>
      <c r="AC287" s="34">
        <f>P287/$Y287</f>
        <v>55.665248945192097</v>
      </c>
      <c r="AD287" s="34">
        <f>Q287/$Y287</f>
        <v>13.686458866725047</v>
      </c>
      <c r="AE287" s="34">
        <f>R287/$Y287</f>
        <v>14.582596054427283</v>
      </c>
      <c r="AF287" s="34">
        <f t="shared" si="45"/>
        <v>7.5415181510525775</v>
      </c>
      <c r="AG287" s="34">
        <v>4726.2730000000001</v>
      </c>
      <c r="AH287" s="34">
        <f t="shared" si="38"/>
        <v>48.602790852625979</v>
      </c>
      <c r="AI287" s="34">
        <v>25736.763019999999</v>
      </c>
      <c r="AJ287" s="34">
        <f t="shared" si="36"/>
        <v>264.6648871710666</v>
      </c>
      <c r="AK287" s="34">
        <v>925.67899999999997</v>
      </c>
      <c r="AL287" s="34">
        <v>9944.7562190000026</v>
      </c>
      <c r="AM287" s="34">
        <v>40949</v>
      </c>
      <c r="AN287" s="34">
        <v>56.789892230824123</v>
      </c>
      <c r="AO287" s="34">
        <v>795827.147</v>
      </c>
      <c r="AP287" s="34">
        <v>1701211.7439999999</v>
      </c>
      <c r="AQ287" s="34">
        <f t="shared" si="43"/>
        <v>818391.58213000023</v>
      </c>
      <c r="AR287" s="34">
        <f t="shared" si="44"/>
        <v>1749446.9445515119</v>
      </c>
      <c r="AS287" s="34">
        <v>133.06</v>
      </c>
      <c r="AT287" s="34">
        <v>90.2</v>
      </c>
      <c r="AU287" s="34">
        <v>45.356236000000003</v>
      </c>
      <c r="AV287" s="34">
        <v>46.040759999999999</v>
      </c>
      <c r="AW287" s="34">
        <v>27.6</v>
      </c>
      <c r="AX287" s="34">
        <v>152.52579054363676</v>
      </c>
      <c r="AY287" s="34">
        <v>167196.31217208001</v>
      </c>
      <c r="AZ287" s="34">
        <v>49254.415454100003</v>
      </c>
      <c r="BA287" s="34">
        <f t="shared" si="39"/>
        <v>1719.3690232938231</v>
      </c>
      <c r="BB287" s="34">
        <f t="shared" si="40"/>
        <v>506.5094743540991</v>
      </c>
      <c r="BC287" s="34">
        <v>955715.11915806448</v>
      </c>
      <c r="BD287" s="34">
        <f t="shared" si="51"/>
        <v>9828.1292788486662</v>
      </c>
      <c r="BE287" s="34">
        <v>977058</v>
      </c>
    </row>
    <row r="288" spans="1:57" x14ac:dyDescent="0.25">
      <c r="A288" s="27">
        <v>42675</v>
      </c>
      <c r="B288" s="16">
        <f t="shared" si="49"/>
        <v>2016</v>
      </c>
      <c r="C288" s="16">
        <f t="shared" si="50"/>
        <v>11</v>
      </c>
      <c r="D288" s="34">
        <v>145.29817164996874</v>
      </c>
      <c r="E288" s="86">
        <v>-4.0999999999999995E-2</v>
      </c>
      <c r="F288" s="34">
        <f t="shared" si="47"/>
        <v>97.820338941541991</v>
      </c>
      <c r="G288" s="79">
        <v>-9.4E-2</v>
      </c>
      <c r="H288" s="34">
        <f t="shared" si="48"/>
        <v>185.58219157697408</v>
      </c>
      <c r="I288" s="34">
        <v>98.816670272988588</v>
      </c>
      <c r="J288" s="34"/>
      <c r="K288" s="34"/>
      <c r="L288" s="34"/>
      <c r="M288" s="34">
        <v>68.400000000000006</v>
      </c>
      <c r="N288" s="34">
        <v>4848</v>
      </c>
      <c r="O288" s="34">
        <v>2075.6475078588314</v>
      </c>
      <c r="P288" s="34">
        <v>4723</v>
      </c>
      <c r="Q288" s="34">
        <v>1073</v>
      </c>
      <c r="R288" s="34">
        <v>1277</v>
      </c>
      <c r="S288" s="34">
        <v>282</v>
      </c>
      <c r="T288" s="34">
        <v>967</v>
      </c>
      <c r="U288" s="34">
        <v>678</v>
      </c>
      <c r="V288" s="34">
        <v>428</v>
      </c>
      <c r="W288" s="34">
        <v>18.250397213922575</v>
      </c>
      <c r="X288" s="34">
        <v>89.690464506929629</v>
      </c>
      <c r="Y288" s="34">
        <v>85.402632774299349</v>
      </c>
      <c r="Z288" s="34">
        <f t="shared" si="42"/>
        <v>105.02072546634727</v>
      </c>
      <c r="AA288" s="34">
        <f>N288/$X288</f>
        <v>54.052568761369677</v>
      </c>
      <c r="AB288" s="34">
        <f>O288/$X288</f>
        <v>23.142343160665241</v>
      </c>
      <c r="AC288" s="34">
        <f>P288/$Y288</f>
        <v>55.302744734835819</v>
      </c>
      <c r="AD288" s="34">
        <f>Q288/$Y288</f>
        <v>12.564015477552156</v>
      </c>
      <c r="AE288" s="34">
        <f>R288/$Y288</f>
        <v>14.952700619603078</v>
      </c>
      <c r="AF288" s="34">
        <f t="shared" si="45"/>
        <v>7.9388653250515953</v>
      </c>
      <c r="AG288" s="34">
        <v>4190.5219999999999</v>
      </c>
      <c r="AH288" s="34">
        <f t="shared" si="38"/>
        <v>42.407035052115837</v>
      </c>
      <c r="AI288" s="34">
        <v>26545.065928</v>
      </c>
      <c r="AJ288" s="34">
        <f t="shared" si="36"/>
        <v>268.62943119483009</v>
      </c>
      <c r="AK288" s="34">
        <v>1007.1849999999999</v>
      </c>
      <c r="AL288" s="34">
        <v>10119.909938999999</v>
      </c>
      <c r="AM288" s="34">
        <v>43035</v>
      </c>
      <c r="AN288" s="34">
        <v>55.609353920805461</v>
      </c>
      <c r="AO288" s="34">
        <v>846994.88100000005</v>
      </c>
      <c r="AP288" s="34">
        <v>1792051.787</v>
      </c>
      <c r="AQ288" s="34">
        <f t="shared" si="43"/>
        <v>857137.64556133305</v>
      </c>
      <c r="AR288" s="34">
        <f t="shared" si="44"/>
        <v>1813511.608971766</v>
      </c>
      <c r="AS288" s="34">
        <v>132.80000000000001</v>
      </c>
      <c r="AT288" s="34">
        <v>86.5</v>
      </c>
      <c r="AU288" s="34">
        <v>49.131275000000002</v>
      </c>
      <c r="AV288" s="34">
        <v>43.934199999999997</v>
      </c>
      <c r="AW288" s="34">
        <v>30.4</v>
      </c>
      <c r="AX288" s="34">
        <v>158.79875721982674</v>
      </c>
      <c r="AY288" s="34">
        <v>182272.6650864</v>
      </c>
      <c r="AZ288" s="34">
        <v>52361.70593828</v>
      </c>
      <c r="BA288" s="34">
        <f t="shared" si="39"/>
        <v>1844.5538043617323</v>
      </c>
      <c r="BB288" s="34">
        <f t="shared" si="40"/>
        <v>529.88737420140546</v>
      </c>
      <c r="BC288" s="34">
        <v>984625.47480333317</v>
      </c>
      <c r="BD288" s="34">
        <f t="shared" si="51"/>
        <v>9964.1636586542554</v>
      </c>
      <c r="BE288" s="34">
        <v>1029272</v>
      </c>
    </row>
    <row r="289" spans="1:57" x14ac:dyDescent="0.25">
      <c r="A289" s="27">
        <v>42705</v>
      </c>
      <c r="B289" s="16">
        <f t="shared" si="49"/>
        <v>2016</v>
      </c>
      <c r="C289" s="16">
        <f t="shared" si="50"/>
        <v>12</v>
      </c>
      <c r="D289" s="34">
        <v>143.51916334396063</v>
      </c>
      <c r="E289" s="86">
        <v>-2.3E-2</v>
      </c>
      <c r="F289" s="34">
        <f t="shared" si="47"/>
        <v>93.853147915201987</v>
      </c>
      <c r="G289" s="79">
        <v>-7.8E-2</v>
      </c>
      <c r="H289" s="34">
        <f t="shared" si="48"/>
        <v>174.10758127369769</v>
      </c>
      <c r="I289" s="34">
        <v>100</v>
      </c>
      <c r="J289" s="34"/>
      <c r="K289" s="34"/>
      <c r="L289" s="34"/>
      <c r="M289" s="34">
        <v>63.6</v>
      </c>
      <c r="N289" s="34">
        <v>4628</v>
      </c>
      <c r="O289" s="34">
        <v>1890</v>
      </c>
      <c r="P289" s="34">
        <v>4595</v>
      </c>
      <c r="Q289" s="34">
        <v>1188</v>
      </c>
      <c r="R289" s="34">
        <v>1193</v>
      </c>
      <c r="S289" s="34">
        <v>217</v>
      </c>
      <c r="T289" s="34">
        <v>800</v>
      </c>
      <c r="U289" s="34">
        <v>631</v>
      </c>
      <c r="V289" s="34">
        <v>543</v>
      </c>
      <c r="W289" s="34">
        <v>23</v>
      </c>
      <c r="X289" s="34">
        <v>90.741331471029667</v>
      </c>
      <c r="Y289" s="34">
        <v>87.66452384461742</v>
      </c>
      <c r="Z289" s="34">
        <f t="shared" si="42"/>
        <v>103.50975228230953</v>
      </c>
      <c r="AA289" s="34">
        <f>N289/$X289</f>
        <v>51.002116951276477</v>
      </c>
      <c r="AB289" s="34">
        <f>O289/$X289</f>
        <v>20.828435833602537</v>
      </c>
      <c r="AC289" s="34">
        <f>P289/$Y289</f>
        <v>52.415729858346019</v>
      </c>
      <c r="AD289" s="34">
        <f>Q289/$Y289</f>
        <v>13.551662039546262</v>
      </c>
      <c r="AE289" s="34">
        <f>R289/$Y289</f>
        <v>13.608697654190816</v>
      </c>
      <c r="AF289" s="34">
        <f t="shared" si="45"/>
        <v>7.1978945681428375</v>
      </c>
      <c r="AG289" s="34">
        <v>7114.3580000000002</v>
      </c>
      <c r="AH289" s="34">
        <f t="shared" si="38"/>
        <v>71.14358</v>
      </c>
      <c r="AI289" s="34">
        <v>32406.621084999999</v>
      </c>
      <c r="AJ289" s="34">
        <f t="shared" si="36"/>
        <v>324.06621085</v>
      </c>
      <c r="AK289" s="34">
        <v>935.89099999999996</v>
      </c>
      <c r="AL289" s="34">
        <v>11838.268215999997</v>
      </c>
      <c r="AM289" s="34">
        <v>51528</v>
      </c>
      <c r="AN289" s="34">
        <v>56.25687247262853</v>
      </c>
      <c r="AO289" s="34">
        <v>1022714.417</v>
      </c>
      <c r="AP289" s="34">
        <v>1974172.463</v>
      </c>
      <c r="AQ289" s="34">
        <f t="shared" si="43"/>
        <v>1022714.4169999999</v>
      </c>
      <c r="AR289" s="34">
        <f t="shared" si="44"/>
        <v>1974172.463</v>
      </c>
      <c r="AS289" s="34">
        <v>133.69</v>
      </c>
      <c r="AT289" s="34">
        <v>77.2</v>
      </c>
      <c r="AU289" s="34">
        <v>46.28</v>
      </c>
      <c r="AV289" s="34">
        <v>44.48</v>
      </c>
      <c r="AW289" s="34">
        <v>28.9</v>
      </c>
      <c r="AX289" s="34">
        <v>163.81986017960079</v>
      </c>
      <c r="AY289" s="34">
        <v>275542.17169319</v>
      </c>
      <c r="AZ289" s="34">
        <v>54599.559089410002</v>
      </c>
      <c r="BA289" s="34">
        <f t="shared" si="39"/>
        <v>2755.4217169318999</v>
      </c>
      <c r="BB289" s="34">
        <f t="shared" si="40"/>
        <v>545.99559089410002</v>
      </c>
      <c r="BC289" s="34">
        <v>1031433.8997903225</v>
      </c>
      <c r="BD289" s="34">
        <f t="shared" si="51"/>
        <v>10314.338997903225</v>
      </c>
      <c r="BE289" s="34">
        <v>1068609</v>
      </c>
    </row>
    <row r="290" spans="1:57" x14ac:dyDescent="0.25">
      <c r="A290" s="42">
        <v>42736</v>
      </c>
      <c r="B290" s="26">
        <f t="shared" si="49"/>
        <v>2017</v>
      </c>
      <c r="C290" s="26">
        <f t="shared" si="50"/>
        <v>1</v>
      </c>
      <c r="D290" s="30">
        <v>138.62054682422084</v>
      </c>
      <c r="E290" s="85">
        <v>-1.100000000000001E-2</v>
      </c>
      <c r="F290" s="30">
        <f t="shared" si="47"/>
        <v>90.078119999999998</v>
      </c>
      <c r="G290" s="78">
        <v>-2.4E-2</v>
      </c>
      <c r="H290" s="30">
        <f t="shared" si="48"/>
        <v>168.39859664420908</v>
      </c>
      <c r="I290" s="30">
        <v>101.313</v>
      </c>
      <c r="J290" s="29"/>
      <c r="K290" s="30"/>
      <c r="L290" s="30"/>
      <c r="M290" s="30">
        <v>60.603620220024389</v>
      </c>
      <c r="N290" s="29">
        <v>4289</v>
      </c>
      <c r="O290" s="29">
        <v>1830</v>
      </c>
      <c r="P290" s="29">
        <v>4341</v>
      </c>
      <c r="Q290" s="29">
        <v>963</v>
      </c>
      <c r="R290" s="29">
        <v>1193</v>
      </c>
      <c r="S290" s="29">
        <v>258</v>
      </c>
      <c r="T290" s="29">
        <v>930</v>
      </c>
      <c r="U290" s="29">
        <v>638</v>
      </c>
      <c r="V290" s="29">
        <v>336</v>
      </c>
      <c r="W290" s="29">
        <v>23</v>
      </c>
      <c r="X290" s="30">
        <v>92.018193733329369</v>
      </c>
      <c r="Y290" s="30">
        <v>87.580530016969959</v>
      </c>
      <c r="Z290" s="30">
        <f t="shared" si="42"/>
        <v>105.06695234146169</v>
      </c>
      <c r="AA290" s="30">
        <f>N290/$X290</f>
        <v>46.610347649613843</v>
      </c>
      <c r="AB290" s="30">
        <f>O290/$X290</f>
        <v>19.887371461597887</v>
      </c>
      <c r="AC290" s="30">
        <f>P290/$Y290</f>
        <v>49.565811021683359</v>
      </c>
      <c r="AD290" s="30">
        <f>Q290/$Y290</f>
        <v>10.995594566662307</v>
      </c>
      <c r="AE290" s="30">
        <f>R290/$Y290</f>
        <v>13.621749032220283</v>
      </c>
      <c r="AF290" s="34">
        <f t="shared" si="45"/>
        <v>7.2847241261999507</v>
      </c>
      <c r="AG290" s="29">
        <v>3921.7910000000002</v>
      </c>
      <c r="AH290" s="30">
        <f t="shared" si="38"/>
        <v>38.709652265750691</v>
      </c>
      <c r="AI290" s="29">
        <v>26294.454003999999</v>
      </c>
      <c r="AJ290" s="30">
        <f t="shared" si="36"/>
        <v>259.53682157274977</v>
      </c>
      <c r="AK290" s="30">
        <v>868.59100000000001</v>
      </c>
      <c r="AL290" s="30">
        <v>12524.865652999997</v>
      </c>
      <c r="AM290" s="30">
        <v>41687</v>
      </c>
      <c r="AN290" s="30">
        <v>56.16836454431958</v>
      </c>
      <c r="AO290" s="30">
        <v>967501.43400000001</v>
      </c>
      <c r="AP290" s="30">
        <v>1950206.7770000002</v>
      </c>
      <c r="AQ290" s="30">
        <f t="shared" si="43"/>
        <v>954962.7727932249</v>
      </c>
      <c r="AR290" s="30">
        <f t="shared" si="44"/>
        <v>1924932.4143989419</v>
      </c>
      <c r="AS290" s="30">
        <v>129.22999999999999</v>
      </c>
      <c r="AT290" s="30">
        <v>77.8</v>
      </c>
      <c r="AU290" s="30">
        <v>45.48748333333333</v>
      </c>
      <c r="AV290" s="30">
        <v>44.466782000000002</v>
      </c>
      <c r="AW290" s="30">
        <v>29.2</v>
      </c>
      <c r="AX290" s="30">
        <v>165.48871855420549</v>
      </c>
      <c r="AY290" s="30">
        <v>211413.38814554003</v>
      </c>
      <c r="AZ290" s="30">
        <v>58545.880283730003</v>
      </c>
      <c r="BA290" s="30">
        <f t="shared" si="39"/>
        <v>2086.7350502456743</v>
      </c>
      <c r="BB290" s="30">
        <f t="shared" si="40"/>
        <v>577.87135198572742</v>
      </c>
      <c r="BC290" s="30">
        <v>1060445.3894580645</v>
      </c>
      <c r="BD290" s="30">
        <f t="shared" si="51"/>
        <v>10467.021897072087</v>
      </c>
      <c r="BE290" s="30">
        <v>1042998</v>
      </c>
    </row>
    <row r="291" spans="1:57" x14ac:dyDescent="0.25">
      <c r="A291" s="27">
        <v>42767</v>
      </c>
      <c r="B291" s="16">
        <f t="shared" si="49"/>
        <v>2017</v>
      </c>
      <c r="C291" s="16">
        <f t="shared" si="50"/>
        <v>2</v>
      </c>
      <c r="D291" s="34">
        <v>131.61776222604311</v>
      </c>
      <c r="E291" s="86">
        <v>-6.0000000000000053E-2</v>
      </c>
      <c r="F291" s="34">
        <f t="shared" si="47"/>
        <v>82.637280000000004</v>
      </c>
      <c r="G291" s="79">
        <v>-3.4000000000000002E-2</v>
      </c>
      <c r="H291" s="34">
        <f t="shared" si="48"/>
        <v>156.26389311861706</v>
      </c>
      <c r="I291" s="34">
        <v>103.8085</v>
      </c>
      <c r="J291" s="34"/>
      <c r="K291" s="34"/>
      <c r="L291" s="34"/>
      <c r="M291" s="34">
        <v>60.034424802048967</v>
      </c>
      <c r="N291" s="34">
        <v>3899</v>
      </c>
      <c r="O291" s="34">
        <v>1578.7558629191303</v>
      </c>
      <c r="P291" s="34">
        <v>4116</v>
      </c>
      <c r="Q291" s="34">
        <v>976</v>
      </c>
      <c r="R291" s="34">
        <v>1112</v>
      </c>
      <c r="S291" s="34">
        <v>263</v>
      </c>
      <c r="T291" s="34">
        <v>737</v>
      </c>
      <c r="U291" s="34">
        <v>557</v>
      </c>
      <c r="V291" s="34">
        <v>451</v>
      </c>
      <c r="W291" s="34">
        <v>19</v>
      </c>
      <c r="X291" s="34">
        <v>92.55194908730482</v>
      </c>
      <c r="Y291" s="34">
        <v>87.5160228181729</v>
      </c>
      <c r="Z291" s="34">
        <f t="shared" si="42"/>
        <v>105.75429059384335</v>
      </c>
      <c r="AA291" s="34">
        <f>N291/$X291</f>
        <v>42.127691944359263</v>
      </c>
      <c r="AB291" s="34">
        <f>O291/$X291</f>
        <v>17.058050948553014</v>
      </c>
      <c r="AC291" s="34">
        <f>P291/$Y291</f>
        <v>47.031387710014897</v>
      </c>
      <c r="AD291" s="34">
        <f>Q291/$Y291</f>
        <v>11.152243538623551</v>
      </c>
      <c r="AE291" s="34">
        <f>R291/$Y291</f>
        <v>12.706244687448145</v>
      </c>
      <c r="AF291" s="34">
        <f t="shared" si="45"/>
        <v>6.3645488227595468</v>
      </c>
      <c r="AG291" s="34">
        <v>3614.8240000000001</v>
      </c>
      <c r="AH291" s="34">
        <f t="shared" si="38"/>
        <v>34.822042510969723</v>
      </c>
      <c r="AI291" s="34">
        <v>24518.981942999999</v>
      </c>
      <c r="AJ291" s="34">
        <f t="shared" si="36"/>
        <v>236.19435733104706</v>
      </c>
      <c r="AK291" s="34">
        <v>795.13</v>
      </c>
      <c r="AL291" s="34">
        <v>11074.903022999999</v>
      </c>
      <c r="AM291" s="34">
        <v>50935</v>
      </c>
      <c r="AN291" s="34">
        <v>53.948361613653006</v>
      </c>
      <c r="AO291" s="34">
        <v>910792.005</v>
      </c>
      <c r="AP291" s="34">
        <v>1990343.3260000001</v>
      </c>
      <c r="AQ291" s="34">
        <f t="shared" si="43"/>
        <v>877377.09821450082</v>
      </c>
      <c r="AR291" s="34">
        <f t="shared" si="44"/>
        <v>1917322.1133144205</v>
      </c>
      <c r="AS291" s="34">
        <v>130.35</v>
      </c>
      <c r="AT291" s="34">
        <v>75.7</v>
      </c>
      <c r="AU291" s="34">
        <v>41.955128166666668</v>
      </c>
      <c r="AV291" s="34">
        <v>40.681771833333336</v>
      </c>
      <c r="AW291" s="34">
        <v>31.2</v>
      </c>
      <c r="AX291" s="34">
        <v>168.1016523847689</v>
      </c>
      <c r="AY291" s="34">
        <v>172221.57082579</v>
      </c>
      <c r="AZ291" s="34">
        <v>53121.923400220003</v>
      </c>
      <c r="BA291" s="34">
        <f t="shared" si="39"/>
        <v>1659.0314938159206</v>
      </c>
      <c r="BB291" s="34">
        <f t="shared" si="40"/>
        <v>511.72999706401697</v>
      </c>
      <c r="BC291" s="34">
        <v>1080995.696</v>
      </c>
      <c r="BD291" s="34">
        <f t="shared" si="51"/>
        <v>10413.363992351302</v>
      </c>
      <c r="BE291" s="34">
        <v>891443</v>
      </c>
    </row>
    <row r="292" spans="1:57" x14ac:dyDescent="0.25">
      <c r="A292" s="27">
        <v>42795</v>
      </c>
      <c r="B292" s="16">
        <f t="shared" si="49"/>
        <v>2017</v>
      </c>
      <c r="C292" s="16">
        <f t="shared" si="50"/>
        <v>3</v>
      </c>
      <c r="D292" s="34">
        <v>152.62273844266997</v>
      </c>
      <c r="E292" s="86">
        <v>-4.0000000000000036E-3</v>
      </c>
      <c r="F292" s="34">
        <f t="shared" si="47"/>
        <v>93.132374400000003</v>
      </c>
      <c r="G292" s="79">
        <v>0.108</v>
      </c>
      <c r="H292" s="34">
        <f t="shared" si="48"/>
        <v>196.17634994735943</v>
      </c>
      <c r="I292" s="34">
        <v>106.2627</v>
      </c>
      <c r="J292" s="34"/>
      <c r="K292" s="34"/>
      <c r="L292" s="34"/>
      <c r="M292" s="34">
        <v>65.656078871128045</v>
      </c>
      <c r="N292" s="34">
        <v>4564</v>
      </c>
      <c r="O292" s="34">
        <v>1934.1994916280651</v>
      </c>
      <c r="P292" s="34">
        <v>5474</v>
      </c>
      <c r="Q292" s="34">
        <v>1165</v>
      </c>
      <c r="R292" s="34">
        <v>1584</v>
      </c>
      <c r="S292" s="34">
        <v>329</v>
      </c>
      <c r="T292" s="34">
        <v>1055</v>
      </c>
      <c r="U292" s="34">
        <v>771</v>
      </c>
      <c r="V292" s="34">
        <v>547</v>
      </c>
      <c r="W292" s="34">
        <v>26</v>
      </c>
      <c r="X292" s="34">
        <v>91.434380912534436</v>
      </c>
      <c r="Y292" s="34">
        <v>87.797669976270953</v>
      </c>
      <c r="Z292" s="34">
        <f t="shared" si="42"/>
        <v>104.14214971450424</v>
      </c>
      <c r="AA292" s="34">
        <f>N292/$X292</f>
        <v>49.915578302716284</v>
      </c>
      <c r="AB292" s="34">
        <f>O292/$X292</f>
        <v>21.153962790848972</v>
      </c>
      <c r="AC292" s="34">
        <f>P292/$Y292</f>
        <v>62.347896037326002</v>
      </c>
      <c r="AD292" s="34">
        <f>Q292/$Y292</f>
        <v>13.269144845357106</v>
      </c>
      <c r="AE292" s="34">
        <f>R292/$Y292</f>
        <v>18.041481060125026</v>
      </c>
      <c r="AF292" s="34">
        <f t="shared" si="45"/>
        <v>8.7815542281290373</v>
      </c>
      <c r="AG292" s="34">
        <v>4189.0950000000003</v>
      </c>
      <c r="AH292" s="34">
        <f t="shared" si="38"/>
        <v>39.422064374423016</v>
      </c>
      <c r="AI292" s="34">
        <v>26317.869061000001</v>
      </c>
      <c r="AJ292" s="34">
        <f t="shared" si="36"/>
        <v>247.66798755348773</v>
      </c>
      <c r="AK292" s="34">
        <v>1025.6189999999999</v>
      </c>
      <c r="AL292" s="34">
        <v>11114.890687999998</v>
      </c>
      <c r="AM292" s="34">
        <v>50546</v>
      </c>
      <c r="AN292" s="34">
        <v>52.477949034145297</v>
      </c>
      <c r="AO292" s="34">
        <v>929776.27</v>
      </c>
      <c r="AP292" s="34">
        <v>1963565.3670000001</v>
      </c>
      <c r="AQ292" s="34">
        <f t="shared" si="43"/>
        <v>874978.96251459827</v>
      </c>
      <c r="AR292" s="34">
        <f t="shared" si="44"/>
        <v>1847840.6505763549</v>
      </c>
      <c r="AS292" s="34">
        <v>143.19999999999999</v>
      </c>
      <c r="AT292" s="34">
        <v>85.3</v>
      </c>
      <c r="AU292" s="34">
        <v>43.939394666666665</v>
      </c>
      <c r="AV292" s="34">
        <v>40.950098833333335</v>
      </c>
      <c r="AW292" s="34">
        <v>31.3</v>
      </c>
      <c r="AX292" s="34">
        <v>173.02189876076383</v>
      </c>
      <c r="AY292" s="34">
        <v>212294.84218964999</v>
      </c>
      <c r="AZ292" s="34">
        <v>53405.705655849997</v>
      </c>
      <c r="BA292" s="34">
        <f t="shared" si="39"/>
        <v>1997.830303480431</v>
      </c>
      <c r="BB292" s="34">
        <f t="shared" si="40"/>
        <v>502.58186227010981</v>
      </c>
      <c r="BC292" s="34">
        <v>1100257.419</v>
      </c>
      <c r="BD292" s="34">
        <f t="shared" si="51"/>
        <v>10354.126320900938</v>
      </c>
      <c r="BE292" s="34">
        <v>1119352</v>
      </c>
    </row>
    <row r="293" spans="1:57" x14ac:dyDescent="0.25">
      <c r="A293" s="27">
        <v>42826</v>
      </c>
      <c r="B293" s="16">
        <f t="shared" si="49"/>
        <v>2017</v>
      </c>
      <c r="C293" s="16">
        <f t="shared" si="50"/>
        <v>4</v>
      </c>
      <c r="D293" s="34">
        <v>153.27747182681387</v>
      </c>
      <c r="E293" s="86">
        <v>-2.6000000000000023E-2</v>
      </c>
      <c r="F293" s="34">
        <f t="shared" si="47"/>
        <v>92.067427919999986</v>
      </c>
      <c r="G293" s="79">
        <v>0.105</v>
      </c>
      <c r="H293" s="34">
        <f t="shared" si="48"/>
        <v>168.82554809660971</v>
      </c>
      <c r="I293" s="34">
        <v>109.0613</v>
      </c>
      <c r="J293" s="34"/>
      <c r="K293" s="34"/>
      <c r="L293" s="34"/>
      <c r="M293" s="34">
        <v>64.528382490709831</v>
      </c>
      <c r="N293" s="34">
        <v>4863</v>
      </c>
      <c r="O293" s="34">
        <v>1908.472922946987</v>
      </c>
      <c r="P293" s="34">
        <v>4975</v>
      </c>
      <c r="Q293" s="34">
        <v>1109</v>
      </c>
      <c r="R293" s="34">
        <v>1358</v>
      </c>
      <c r="S293" s="34">
        <v>388</v>
      </c>
      <c r="T293" s="34">
        <v>956</v>
      </c>
      <c r="U293" s="34">
        <v>639</v>
      </c>
      <c r="V293" s="34">
        <v>503</v>
      </c>
      <c r="W293" s="34">
        <v>23</v>
      </c>
      <c r="X293" s="34">
        <v>90.738727751982395</v>
      </c>
      <c r="Y293" s="34">
        <v>87.886997961901244</v>
      </c>
      <c r="Z293" s="34">
        <f t="shared" si="42"/>
        <v>103.24476868730612</v>
      </c>
      <c r="AA293" s="34">
        <f>N293/$X293</f>
        <v>53.593433812430291</v>
      </c>
      <c r="AB293" s="34">
        <f>O293/$X293</f>
        <v>21.032617166106256</v>
      </c>
      <c r="AC293" s="34">
        <f>P293/$Y293</f>
        <v>56.60678047231341</v>
      </c>
      <c r="AD293" s="34">
        <f>Q293/$Y293</f>
        <v>12.618476290210166</v>
      </c>
      <c r="AE293" s="34">
        <f>R293/$Y293</f>
        <v>15.451659875658615</v>
      </c>
      <c r="AF293" s="34">
        <f t="shared" si="45"/>
        <v>7.2707000445845766</v>
      </c>
      <c r="AG293" s="34">
        <v>4803.7979999999998</v>
      </c>
      <c r="AH293" s="34">
        <f t="shared" si="38"/>
        <v>44.04677002749829</v>
      </c>
      <c r="AI293" s="34">
        <v>27631.340289</v>
      </c>
      <c r="AJ293" s="34">
        <f t="shared" si="36"/>
        <v>253.35605103735239</v>
      </c>
      <c r="AK293" s="34">
        <v>841.14599999999996</v>
      </c>
      <c r="AL293" s="34">
        <v>9786.2131609999979</v>
      </c>
      <c r="AM293" s="34">
        <v>49257</v>
      </c>
      <c r="AN293" s="34">
        <v>51.055428274566992</v>
      </c>
      <c r="AO293" s="34">
        <v>937517.15300000005</v>
      </c>
      <c r="AP293" s="34">
        <v>1991308.2609999999</v>
      </c>
      <c r="AQ293" s="34">
        <f t="shared" si="43"/>
        <v>859624.03987482272</v>
      </c>
      <c r="AR293" s="34">
        <f t="shared" si="44"/>
        <v>1825861.4751520476</v>
      </c>
      <c r="AS293" s="34">
        <v>134.44999999999999</v>
      </c>
      <c r="AT293" s="34">
        <v>79.400000000000006</v>
      </c>
      <c r="AU293" s="34">
        <v>50.39</v>
      </c>
      <c r="AV293" s="34">
        <v>46.19</v>
      </c>
      <c r="AW293" s="34">
        <v>27.4</v>
      </c>
      <c r="AX293" s="34">
        <v>172.45835943734167</v>
      </c>
      <c r="AY293" s="34">
        <v>187948.99200889998</v>
      </c>
      <c r="AZ293" s="34">
        <v>60099.74682398</v>
      </c>
      <c r="BA293" s="34">
        <f t="shared" si="39"/>
        <v>1723.3335015161197</v>
      </c>
      <c r="BB293" s="34">
        <f t="shared" si="40"/>
        <v>551.06391381709182</v>
      </c>
      <c r="BC293" s="34">
        <v>1124464.0890000002</v>
      </c>
      <c r="BD293" s="34">
        <f t="shared" si="51"/>
        <v>10310.385893071145</v>
      </c>
      <c r="BE293" s="34">
        <v>926291</v>
      </c>
    </row>
    <row r="294" spans="1:57" x14ac:dyDescent="0.25">
      <c r="A294" s="27">
        <v>42856</v>
      </c>
      <c r="B294" s="16">
        <f t="shared" si="49"/>
        <v>2017</v>
      </c>
      <c r="C294" s="16">
        <f t="shared" si="50"/>
        <v>5</v>
      </c>
      <c r="D294" s="34">
        <v>170.47876213303763</v>
      </c>
      <c r="E294" s="86">
        <v>2.6999999999999913E-2</v>
      </c>
      <c r="F294" s="34">
        <f t="shared" si="47"/>
        <v>95.940388699999986</v>
      </c>
      <c r="G294" s="79">
        <v>0.10299999999999999</v>
      </c>
      <c r="H294" s="34">
        <f t="shared" si="48"/>
        <v>183.97592508152724</v>
      </c>
      <c r="I294" s="34">
        <v>110.4607</v>
      </c>
      <c r="J294" s="34"/>
      <c r="K294" s="34"/>
      <c r="L294" s="34"/>
      <c r="M294" s="34">
        <v>65.8499728007383</v>
      </c>
      <c r="N294" s="34">
        <v>5490</v>
      </c>
      <c r="O294" s="34">
        <v>2020.6661980504205</v>
      </c>
      <c r="P294" s="34">
        <v>6066</v>
      </c>
      <c r="Q294" s="34">
        <v>1304</v>
      </c>
      <c r="R294" s="34">
        <v>1554</v>
      </c>
      <c r="S294" s="34">
        <v>740</v>
      </c>
      <c r="T294" s="34">
        <v>1162</v>
      </c>
      <c r="U294" s="34">
        <v>686</v>
      </c>
      <c r="V294" s="34">
        <v>594</v>
      </c>
      <c r="W294" s="34">
        <v>26</v>
      </c>
      <c r="X294" s="34">
        <v>90.926475341757381</v>
      </c>
      <c r="Y294" s="34">
        <v>87.646444026051313</v>
      </c>
      <c r="Z294" s="34">
        <f t="shared" si="42"/>
        <v>103.74234385907445</v>
      </c>
      <c r="AA294" s="34">
        <f>N294/$X294</f>
        <v>60.378453903169763</v>
      </c>
      <c r="AB294" s="34">
        <f>O294/$X294</f>
        <v>22.22307848682707</v>
      </c>
      <c r="AC294" s="34">
        <f>P294/$Y294</f>
        <v>69.209881443644093</v>
      </c>
      <c r="AD294" s="34">
        <f>Q294/$Y294</f>
        <v>14.877956709942616</v>
      </c>
      <c r="AE294" s="34">
        <f>R294/$Y294</f>
        <v>17.730325711081921</v>
      </c>
      <c r="AF294" s="34">
        <f t="shared" si="45"/>
        <v>7.8269005391262532</v>
      </c>
      <c r="AG294" s="34">
        <v>4571.8729999999996</v>
      </c>
      <c r="AH294" s="34">
        <f t="shared" si="38"/>
        <v>41.38913658885015</v>
      </c>
      <c r="AI294" s="34">
        <v>26643.107121000001</v>
      </c>
      <c r="AJ294" s="34">
        <f t="shared" ref="AJ294:AJ298" si="52">AI294/$I294</f>
        <v>241.19987580198207</v>
      </c>
      <c r="AK294" s="34">
        <v>961.78700000000003</v>
      </c>
      <c r="AL294" s="34">
        <v>10786.724827</v>
      </c>
      <c r="AM294" s="34">
        <v>59658</v>
      </c>
      <c r="AN294" s="34">
        <v>51.879762937152172</v>
      </c>
      <c r="AO294" s="34">
        <v>943035.85699999996</v>
      </c>
      <c r="AP294" s="34">
        <v>1993260.8149999999</v>
      </c>
      <c r="AQ294" s="34">
        <f t="shared" si="43"/>
        <v>853729.74913249689</v>
      </c>
      <c r="AR294" s="34">
        <f t="shared" si="44"/>
        <v>1804497.7218141838</v>
      </c>
      <c r="AS294" s="34">
        <v>136.59</v>
      </c>
      <c r="AT294" s="34">
        <v>90.2</v>
      </c>
      <c r="AU294" s="34">
        <v>49.643320499999994</v>
      </c>
      <c r="AV294" s="34">
        <v>45.76</v>
      </c>
      <c r="AW294" s="34">
        <v>27.9</v>
      </c>
      <c r="AX294" s="34">
        <v>179.51151541790881</v>
      </c>
      <c r="AY294" s="34">
        <v>206055.39205053999</v>
      </c>
      <c r="AZ294" s="34">
        <v>59734.883937700004</v>
      </c>
      <c r="BA294" s="34">
        <f t="shared" si="39"/>
        <v>1865.4181265421998</v>
      </c>
      <c r="BB294" s="34">
        <f t="shared" si="40"/>
        <v>540.77951649500687</v>
      </c>
      <c r="BC294" s="34">
        <v>1159651.4920000001</v>
      </c>
      <c r="BD294" s="34">
        <f t="shared" si="51"/>
        <v>10498.317428732573</v>
      </c>
      <c r="BE294" s="34">
        <v>1061531</v>
      </c>
    </row>
    <row r="295" spans="1:57" x14ac:dyDescent="0.25">
      <c r="A295" s="27">
        <v>42887</v>
      </c>
      <c r="B295" s="16">
        <f t="shared" si="49"/>
        <v>2017</v>
      </c>
      <c r="C295" s="16">
        <f t="shared" si="50"/>
        <v>6</v>
      </c>
      <c r="D295" s="34">
        <v>162.37733967954577</v>
      </c>
      <c r="E295" s="86">
        <v>6.6000000000000059E-2</v>
      </c>
      <c r="F295" s="34">
        <f t="shared" si="47"/>
        <v>99.428378400000014</v>
      </c>
      <c r="G295" s="79">
        <v>0.17</v>
      </c>
      <c r="H295" s="34">
        <f t="shared" si="48"/>
        <v>192.79660656393062</v>
      </c>
      <c r="I295" s="34">
        <v>111.9943</v>
      </c>
      <c r="J295" s="34"/>
      <c r="K295" s="34"/>
      <c r="L295" s="34"/>
      <c r="M295" s="34">
        <v>67.08101991192828</v>
      </c>
      <c r="N295" s="34">
        <v>5150</v>
      </c>
      <c r="O295" s="34">
        <v>1876.5848184813683</v>
      </c>
      <c r="P295" s="34">
        <v>5900</v>
      </c>
      <c r="Q295" s="34">
        <v>1140</v>
      </c>
      <c r="R295" s="34">
        <v>1554</v>
      </c>
      <c r="S295" s="34">
        <v>787</v>
      </c>
      <c r="T295" s="34">
        <v>1159</v>
      </c>
      <c r="U295" s="34">
        <v>694</v>
      </c>
      <c r="V295" s="34">
        <v>539</v>
      </c>
      <c r="W295" s="34">
        <v>26</v>
      </c>
      <c r="X295" s="34">
        <v>90.315968466897417</v>
      </c>
      <c r="Y295" s="34">
        <v>87.233315619904999</v>
      </c>
      <c r="Z295" s="34">
        <f t="shared" si="42"/>
        <v>103.53380222348102</v>
      </c>
      <c r="AA295" s="34">
        <f>N295/$X295</f>
        <v>57.022031512484709</v>
      </c>
      <c r="AB295" s="34">
        <f>O295/$X295</f>
        <v>20.777995855397084</v>
      </c>
      <c r="AC295" s="34">
        <f>P295/$Y295</f>
        <v>67.634709950813004</v>
      </c>
      <c r="AD295" s="34">
        <f>Q295/$Y295</f>
        <v>13.06840158371641</v>
      </c>
      <c r="AE295" s="34">
        <f>R295/$Y295</f>
        <v>17.814294790434477</v>
      </c>
      <c r="AF295" s="34">
        <f t="shared" si="45"/>
        <v>7.9556760518413938</v>
      </c>
      <c r="AG295" s="34">
        <v>5249.4750000000004</v>
      </c>
      <c r="AH295" s="34">
        <f t="shared" si="38"/>
        <v>46.872697985522485</v>
      </c>
      <c r="AI295" s="34">
        <v>27724.560707000001</v>
      </c>
      <c r="AJ295" s="34">
        <f t="shared" si="52"/>
        <v>247.55331929392835</v>
      </c>
      <c r="AK295" s="34">
        <v>998.47799999999995</v>
      </c>
      <c r="AL295" s="34">
        <v>11349.390697999996</v>
      </c>
      <c r="AM295" s="34">
        <v>56508</v>
      </c>
      <c r="AN295" s="34">
        <v>52.892413578271615</v>
      </c>
      <c r="AO295" s="34">
        <v>991846.15</v>
      </c>
      <c r="AP295" s="34">
        <v>2102087</v>
      </c>
      <c r="AQ295" s="34">
        <f t="shared" si="43"/>
        <v>885621.99147635198</v>
      </c>
      <c r="AR295" s="34">
        <f t="shared" si="44"/>
        <v>1876958.9166591514</v>
      </c>
      <c r="AS295" s="34">
        <v>135.30000000000001</v>
      </c>
      <c r="AT295" s="34">
        <v>88.3</v>
      </c>
      <c r="AU295" s="34">
        <v>45.064101999999998</v>
      </c>
      <c r="AV295" s="34">
        <v>42.042889000000002</v>
      </c>
      <c r="AW295" s="34">
        <v>27.3</v>
      </c>
      <c r="AX295" s="34">
        <v>177.61791230627659</v>
      </c>
      <c r="AY295" s="34">
        <v>226592.65403147001</v>
      </c>
      <c r="AZ295" s="34">
        <v>62109.041701159993</v>
      </c>
      <c r="BA295" s="34">
        <f t="shared" si="39"/>
        <v>2023.2516657675437</v>
      </c>
      <c r="BB295" s="34">
        <f t="shared" si="40"/>
        <v>554.5732390055565</v>
      </c>
      <c r="BC295" s="34">
        <v>1207641.003</v>
      </c>
      <c r="BD295" s="34">
        <f t="shared" si="51"/>
        <v>10783.057735974064</v>
      </c>
      <c r="BE295" s="34">
        <v>1041784</v>
      </c>
    </row>
    <row r="296" spans="1:57" x14ac:dyDescent="0.25">
      <c r="A296" s="27">
        <v>42917</v>
      </c>
      <c r="B296" s="16">
        <f t="shared" si="49"/>
        <v>2017</v>
      </c>
      <c r="C296" s="16">
        <f t="shared" si="50"/>
        <v>7</v>
      </c>
      <c r="D296" s="34">
        <v>151.14731558813614</v>
      </c>
      <c r="E296" s="86">
        <v>5.8999999999999941E-2</v>
      </c>
      <c r="F296" s="34">
        <f t="shared" si="47"/>
        <v>98.041076279999984</v>
      </c>
      <c r="G296" s="79">
        <v>0.20300000000000001</v>
      </c>
      <c r="H296" s="34">
        <f t="shared" si="48"/>
        <v>190.70269395516326</v>
      </c>
      <c r="I296" s="34">
        <v>113.9199</v>
      </c>
      <c r="J296" s="34"/>
      <c r="K296" s="34"/>
      <c r="L296" s="34"/>
      <c r="M296" s="34">
        <v>65.052410179175084</v>
      </c>
      <c r="N296" s="34">
        <v>5293</v>
      </c>
      <c r="O296" s="34">
        <v>2091.8756969803394</v>
      </c>
      <c r="P296" s="34">
        <v>6041</v>
      </c>
      <c r="Q296" s="34">
        <v>1406</v>
      </c>
      <c r="R296" s="34">
        <v>1527</v>
      </c>
      <c r="S296" s="34">
        <v>672</v>
      </c>
      <c r="T296" s="34">
        <v>1139</v>
      </c>
      <c r="U296" s="34">
        <v>718</v>
      </c>
      <c r="V296" s="34">
        <v>549</v>
      </c>
      <c r="W296" s="34">
        <v>31</v>
      </c>
      <c r="X296" s="34">
        <v>91.490666849000775</v>
      </c>
      <c r="Y296" s="34">
        <v>87.473326689194295</v>
      </c>
      <c r="Z296" s="34">
        <f t="shared" si="42"/>
        <v>104.59264590917033</v>
      </c>
      <c r="AA296" s="34">
        <f>N296/$X296</f>
        <v>57.852895626345607</v>
      </c>
      <c r="AB296" s="34">
        <f>O296/$X296</f>
        <v>22.864361677818355</v>
      </c>
      <c r="AC296" s="34">
        <f>P296/$Y296</f>
        <v>69.06105242189507</v>
      </c>
      <c r="AD296" s="34">
        <f>Q296/$Y296</f>
        <v>16.073471230787032</v>
      </c>
      <c r="AE296" s="34">
        <f>R296/$Y296</f>
        <v>17.456750049368278</v>
      </c>
      <c r="AF296" s="34">
        <f t="shared" si="45"/>
        <v>8.2082164606721832</v>
      </c>
      <c r="AG296" s="34">
        <v>5928.1390000000001</v>
      </c>
      <c r="AH296" s="34">
        <f t="shared" si="38"/>
        <v>52.037782687660368</v>
      </c>
      <c r="AI296" s="34">
        <v>29748.057111999999</v>
      </c>
      <c r="AJ296" s="34">
        <f t="shared" si="52"/>
        <v>261.13134853524275</v>
      </c>
      <c r="AK296" s="34">
        <v>1007.897</v>
      </c>
      <c r="AL296" s="34">
        <v>11786.336630000011</v>
      </c>
      <c r="AM296" s="34">
        <v>54380</v>
      </c>
      <c r="AN296" s="34">
        <v>55.865057615770219</v>
      </c>
      <c r="AO296" s="34">
        <v>1008171.686</v>
      </c>
      <c r="AP296" s="34">
        <v>2111755.6329999999</v>
      </c>
      <c r="AQ296" s="34">
        <f t="shared" si="43"/>
        <v>884982.94503418636</v>
      </c>
      <c r="AR296" s="34">
        <f t="shared" si="44"/>
        <v>1853719.7039323244</v>
      </c>
      <c r="AS296" s="34">
        <v>138.43</v>
      </c>
      <c r="AT296" s="34">
        <v>92.2</v>
      </c>
      <c r="AU296" s="34">
        <v>43.475451999999997</v>
      </c>
      <c r="AV296" s="34">
        <v>42.476402</v>
      </c>
      <c r="AW296" s="34">
        <v>29.3</v>
      </c>
      <c r="AX296" s="34">
        <v>180.42138500601172</v>
      </c>
      <c r="AY296" s="34">
        <v>237325.84681754999</v>
      </c>
      <c r="AZ296" s="34">
        <v>64239.982520899997</v>
      </c>
      <c r="BA296" s="34">
        <f t="shared" si="39"/>
        <v>2083.2694447374865</v>
      </c>
      <c r="BB296" s="34">
        <f t="shared" si="40"/>
        <v>563.9048359496453</v>
      </c>
      <c r="BC296" s="34">
        <v>1270216.8220000002</v>
      </c>
      <c r="BD296" s="34">
        <f t="shared" si="51"/>
        <v>11150.087227955784</v>
      </c>
      <c r="BE296" s="34">
        <v>1040487</v>
      </c>
    </row>
    <row r="297" spans="1:57" x14ac:dyDescent="0.25">
      <c r="A297" s="27">
        <v>42948</v>
      </c>
      <c r="B297" s="16">
        <f t="shared" si="49"/>
        <v>2017</v>
      </c>
      <c r="C297" s="16">
        <f t="shared" si="50"/>
        <v>8</v>
      </c>
      <c r="D297" s="34">
        <v>148.78263898230344</v>
      </c>
      <c r="E297" s="86">
        <v>5.0999999999999934E-2</v>
      </c>
      <c r="F297" s="34">
        <f t="shared" si="47"/>
        <v>99.376895109999992</v>
      </c>
      <c r="G297" s="83">
        <v>0.13</v>
      </c>
      <c r="H297" s="34">
        <f t="shared" si="48"/>
        <v>211.63627235490429</v>
      </c>
      <c r="I297" s="34">
        <v>115.6031</v>
      </c>
      <c r="J297" s="34"/>
      <c r="K297" s="34"/>
      <c r="L297" s="34"/>
      <c r="M297" s="34">
        <v>67.294609977751236</v>
      </c>
      <c r="N297" s="34">
        <v>5243</v>
      </c>
      <c r="O297" s="34">
        <v>2068.514799407887</v>
      </c>
      <c r="P297" s="34">
        <v>6314</v>
      </c>
      <c r="Q297" s="34">
        <v>1474</v>
      </c>
      <c r="R297" s="34">
        <v>1676</v>
      </c>
      <c r="S297" s="34">
        <v>527</v>
      </c>
      <c r="T297" s="34">
        <v>1169</v>
      </c>
      <c r="U297" s="34">
        <v>864</v>
      </c>
      <c r="V297" s="34">
        <v>577</v>
      </c>
      <c r="W297" s="34">
        <v>26</v>
      </c>
      <c r="X297" s="34">
        <v>90.775957771008677</v>
      </c>
      <c r="Y297" s="34">
        <v>88.250170379187139</v>
      </c>
      <c r="Z297" s="34">
        <f t="shared" ref="Z297:Z303" si="53">100*X297/Y297</f>
        <v>102.86207650474657</v>
      </c>
      <c r="AA297" s="34">
        <f>N297/$X297</f>
        <v>57.7575839323666</v>
      </c>
      <c r="AB297" s="34">
        <f>O297/$X297</f>
        <v>22.787033595678714</v>
      </c>
      <c r="AC297" s="34">
        <f>P297/$Y297</f>
        <v>71.546604078728095</v>
      </c>
      <c r="AD297" s="34">
        <f>Q297/$Y297</f>
        <v>16.702517328483562</v>
      </c>
      <c r="AE297" s="34">
        <f>R297/$Y297</f>
        <v>18.991464750704512</v>
      </c>
      <c r="AF297" s="34">
        <f t="shared" si="45"/>
        <v>9.7903493702915867</v>
      </c>
      <c r="AG297" s="34">
        <v>4947.0420000000004</v>
      </c>
      <c r="AH297" s="34">
        <f t="shared" si="38"/>
        <v>42.793333396768773</v>
      </c>
      <c r="AI297" s="34">
        <v>29729.459606</v>
      </c>
      <c r="AJ297" s="34">
        <f t="shared" si="52"/>
        <v>257.16835972391743</v>
      </c>
      <c r="AK297" s="34">
        <v>1112.865</v>
      </c>
      <c r="AL297" s="34">
        <v>11098.096065999993</v>
      </c>
      <c r="AM297" s="34">
        <v>55395</v>
      </c>
      <c r="AN297" s="34">
        <v>56.481105705503651</v>
      </c>
      <c r="AO297" s="34">
        <v>1030414.304</v>
      </c>
      <c r="AP297" s="34">
        <v>2129028.1710000001</v>
      </c>
      <c r="AQ297" s="34">
        <f t="shared" si="43"/>
        <v>891337.95200993749</v>
      </c>
      <c r="AR297" s="34">
        <f t="shared" si="44"/>
        <v>1841670.4837500034</v>
      </c>
      <c r="AS297" s="34">
        <v>140.49</v>
      </c>
      <c r="AT297" s="34">
        <v>96.7</v>
      </c>
      <c r="AU297" s="34">
        <v>50.229660000000003</v>
      </c>
      <c r="AV297" s="34">
        <v>47.609828999999998</v>
      </c>
      <c r="AW297" s="34">
        <v>27.9</v>
      </c>
      <c r="AX297" s="34">
        <v>185.91703661565938</v>
      </c>
      <c r="AY297" s="34">
        <v>221275.37447996001</v>
      </c>
      <c r="AZ297" s="34">
        <v>69934.068013549986</v>
      </c>
      <c r="BA297" s="34">
        <f t="shared" si="39"/>
        <v>1914.0955085111041</v>
      </c>
      <c r="BB297" s="34">
        <f t="shared" si="40"/>
        <v>604.94976357511166</v>
      </c>
      <c r="BC297" s="34">
        <v>1317618.416</v>
      </c>
      <c r="BD297" s="34">
        <f t="shared" si="51"/>
        <v>11397.777533647453</v>
      </c>
      <c r="BE297" s="34">
        <v>1095758</v>
      </c>
    </row>
    <row r="298" spans="1:57" x14ac:dyDescent="0.25">
      <c r="A298" s="27">
        <v>42979</v>
      </c>
      <c r="B298" s="16">
        <f t="shared" si="49"/>
        <v>2017</v>
      </c>
      <c r="C298" s="16">
        <f t="shared" si="50"/>
        <v>9</v>
      </c>
      <c r="D298" s="34">
        <v>146.05405667226643</v>
      </c>
      <c r="E298" s="86">
        <v>2.2999999999999909E-2</v>
      </c>
      <c r="F298" s="34">
        <f t="shared" si="47"/>
        <v>97.990008930000002</v>
      </c>
      <c r="G298" s="84">
        <v>0.13400000000000001</v>
      </c>
      <c r="H298" s="34">
        <f t="shared" si="48"/>
        <v>213.34694356580917</v>
      </c>
      <c r="I298" s="34">
        <v>117.96559999999999</v>
      </c>
      <c r="J298" s="34"/>
      <c r="K298" s="34"/>
      <c r="L298" s="34"/>
      <c r="M298" s="34">
        <v>66.340329920580245</v>
      </c>
      <c r="N298" s="34">
        <v>5238</v>
      </c>
      <c r="O298" s="34">
        <v>1970</v>
      </c>
      <c r="P298" s="34">
        <v>5963</v>
      </c>
      <c r="Q298" s="34">
        <v>1411</v>
      </c>
      <c r="R298" s="34">
        <v>1576</v>
      </c>
      <c r="S298" s="34">
        <v>434</v>
      </c>
      <c r="T298" s="34">
        <v>1139</v>
      </c>
      <c r="U298" s="34">
        <v>876</v>
      </c>
      <c r="V298" s="34">
        <v>502</v>
      </c>
      <c r="W298" s="34">
        <v>24</v>
      </c>
      <c r="X298" s="34">
        <v>91.880502654296322</v>
      </c>
      <c r="Y298" s="34">
        <v>88.887386237053676</v>
      </c>
      <c r="Z298" s="34">
        <f t="shared" si="53"/>
        <v>103.36731289326059</v>
      </c>
      <c r="AA298" s="34">
        <f>N298/$X298</f>
        <v>57.008830477431786</v>
      </c>
      <c r="AB298" s="34">
        <f>O298/$X298</f>
        <v>21.44089271487984</v>
      </c>
      <c r="AC298" s="34">
        <f>P298/$Y298</f>
        <v>67.084884058771635</v>
      </c>
      <c r="AD298" s="34">
        <f>Q298/$Y298</f>
        <v>15.874018347631525</v>
      </c>
      <c r="AE298" s="34">
        <f>R298/$Y298</f>
        <v>17.730299727758528</v>
      </c>
      <c r="AF298" s="34">
        <f t="shared" si="45"/>
        <v>9.8551665999469993</v>
      </c>
      <c r="AG298" s="34">
        <v>4905.4660000000003</v>
      </c>
      <c r="AH298" s="34">
        <f t="shared" si="38"/>
        <v>41.583868517601744</v>
      </c>
      <c r="AI298" s="34">
        <v>29007.558401999999</v>
      </c>
      <c r="AJ298" s="34">
        <f t="shared" si="52"/>
        <v>245.89845176899027</v>
      </c>
      <c r="AK298" s="34">
        <v>1121.423</v>
      </c>
      <c r="AL298" s="34">
        <v>10339.778452999999</v>
      </c>
      <c r="AM298" s="34">
        <v>51348</v>
      </c>
      <c r="AN298" s="34">
        <v>55.432167009641773</v>
      </c>
      <c r="AO298" s="34">
        <v>1042820.079</v>
      </c>
      <c r="AP298" s="34">
        <v>2151386.534</v>
      </c>
      <c r="AQ298" s="34">
        <f t="shared" si="43"/>
        <v>884003.53916735062</v>
      </c>
      <c r="AR298" s="34">
        <f t="shared" si="44"/>
        <v>1823740.5938680428</v>
      </c>
      <c r="AS298" s="34">
        <v>135.46</v>
      </c>
      <c r="AT298" s="34">
        <v>93</v>
      </c>
      <c r="AU298" s="34">
        <v>53.787875999999997</v>
      </c>
      <c r="AV298" s="34">
        <v>51.039745000000003</v>
      </c>
      <c r="AW298" s="34">
        <v>25.1</v>
      </c>
      <c r="AX298" s="34">
        <v>188.15208028470917</v>
      </c>
      <c r="AY298" s="34">
        <v>224065.55502378001</v>
      </c>
      <c r="AZ298" s="34">
        <v>68471.049339449994</v>
      </c>
      <c r="BA298" s="34">
        <f t="shared" si="39"/>
        <v>1899.4143633718645</v>
      </c>
      <c r="BB298" s="34">
        <f t="shared" si="40"/>
        <v>580.43234077943055</v>
      </c>
      <c r="BC298" s="34">
        <v>1368265.1800000002</v>
      </c>
      <c r="BD298" s="34">
        <f t="shared" si="51"/>
        <v>11598.848986484198</v>
      </c>
      <c r="BE298" s="34">
        <v>1043077</v>
      </c>
    </row>
    <row r="299" spans="1:57" x14ac:dyDescent="0.25">
      <c r="A299" s="27">
        <v>43009</v>
      </c>
      <c r="B299" s="16">
        <f>B287+1</f>
        <v>2017</v>
      </c>
      <c r="C299" s="16">
        <f>C287</f>
        <v>10</v>
      </c>
      <c r="D299" s="34">
        <v>148.50979684473987</v>
      </c>
      <c r="E299" s="79">
        <v>4.4000000000000039E-2</v>
      </c>
      <c r="F299" s="34">
        <f t="shared" si="47"/>
        <v>99.851500799999997</v>
      </c>
      <c r="G299" s="79">
        <v>0.253</v>
      </c>
      <c r="H299" s="34">
        <f t="shared" si="48"/>
        <v>223.58053314473119</v>
      </c>
      <c r="I299" s="34">
        <v>119.49850000000001</v>
      </c>
      <c r="J299" s="34"/>
      <c r="K299" s="34"/>
      <c r="L299" s="34"/>
      <c r="M299" s="34">
        <v>68.281448056302352</v>
      </c>
      <c r="N299" s="34">
        <v>5241</v>
      </c>
      <c r="O299" s="34">
        <v>1931</v>
      </c>
      <c r="P299" s="34">
        <v>6196</v>
      </c>
      <c r="Q299" s="34">
        <v>1403</v>
      </c>
      <c r="R299" s="34">
        <v>1675</v>
      </c>
      <c r="S299" s="34">
        <v>446</v>
      </c>
      <c r="T299" s="34">
        <v>1248</v>
      </c>
      <c r="U299" s="34">
        <v>894</v>
      </c>
      <c r="V299" s="34">
        <v>504</v>
      </c>
      <c r="W299" s="34">
        <v>26</v>
      </c>
      <c r="X299" s="34">
        <v>92.169595510121752</v>
      </c>
      <c r="Y299" s="34">
        <v>88.859204085437227</v>
      </c>
      <c r="Z299" s="34">
        <f t="shared" si="53"/>
        <v>103.72543447665997</v>
      </c>
      <c r="AA299" s="34">
        <f>N299/$X299</f>
        <v>56.862569169292399</v>
      </c>
      <c r="AB299" s="34">
        <f>O299/$X299</f>
        <v>20.950509648140358</v>
      </c>
      <c r="AC299" s="34">
        <f>P299/$Y299</f>
        <v>69.728286042744756</v>
      </c>
      <c r="AD299" s="34">
        <f>Q299/$Y299</f>
        <v>15.789022807935908</v>
      </c>
      <c r="AE299" s="34">
        <f>R299/$Y299</f>
        <v>18.850045048676154</v>
      </c>
      <c r="AF299" s="34">
        <f t="shared" si="45"/>
        <v>10.060859864785959</v>
      </c>
      <c r="AG299" s="34">
        <v>5701.0309999999999</v>
      </c>
      <c r="AH299" s="34">
        <f t="shared" ref="AH299:AH301" si="54">AG299/$I299</f>
        <v>47.707971229764389</v>
      </c>
      <c r="AI299" s="34">
        <v>30879.399341</v>
      </c>
      <c r="AJ299" s="34">
        <f t="shared" ref="AJ299:AJ301" si="55">AI299/$I299</f>
        <v>258.40825902417185</v>
      </c>
      <c r="AK299" s="34">
        <v>1141.0730000000001</v>
      </c>
      <c r="AL299" s="34">
        <v>10218.772501999996</v>
      </c>
      <c r="AM299" s="34">
        <v>53722</v>
      </c>
      <c r="AN299" s="34">
        <v>55.232770661441513</v>
      </c>
      <c r="AO299" s="34">
        <v>1053790.679</v>
      </c>
      <c r="AP299" s="34">
        <v>2182230.1799999997</v>
      </c>
      <c r="AQ299" s="34">
        <f t="shared" ref="AQ299:AQ302" si="56">AO299/$I299*100</f>
        <v>881844.27335907985</v>
      </c>
      <c r="AR299" s="34">
        <f t="shared" ref="AR299:AR302" si="57">AP299/$I299*100</f>
        <v>1826156.9643133592</v>
      </c>
      <c r="AS299" s="34">
        <v>136.71</v>
      </c>
      <c r="AT299" s="34">
        <v>95.1</v>
      </c>
      <c r="AU299" s="34">
        <v>56.160831000000002</v>
      </c>
      <c r="AV299" s="34">
        <v>51.107132</v>
      </c>
      <c r="AW299" s="34">
        <v>27.7</v>
      </c>
      <c r="AX299" s="34">
        <v>185.53983226455705</v>
      </c>
      <c r="AY299" s="34">
        <v>219713.32577436999</v>
      </c>
      <c r="AZ299" s="34">
        <v>69461.998186090001</v>
      </c>
      <c r="BA299" s="34">
        <f t="shared" si="39"/>
        <v>1838.6283156221207</v>
      </c>
      <c r="BB299" s="34">
        <f t="shared" si="40"/>
        <v>581.27924774026451</v>
      </c>
      <c r="BC299" s="34">
        <v>1426858.8230000001</v>
      </c>
      <c r="BD299" s="34">
        <f t="shared" si="51"/>
        <v>11940.391076038612</v>
      </c>
      <c r="BE299" s="34">
        <v>1136773</v>
      </c>
    </row>
    <row r="300" spans="1:57" x14ac:dyDescent="0.25">
      <c r="A300" s="27">
        <v>43040</v>
      </c>
      <c r="B300" s="16">
        <f t="shared" si="49"/>
        <v>2017</v>
      </c>
      <c r="C300" s="16">
        <f t="shared" si="50"/>
        <v>11</v>
      </c>
      <c r="D300" s="34">
        <v>151.0585045737902</v>
      </c>
      <c r="E300" s="79">
        <v>3.499999999999992E-2</v>
      </c>
      <c r="F300" s="34">
        <f t="shared" si="47"/>
        <v>101.24405080449596</v>
      </c>
      <c r="G300" s="84">
        <v>0.216</v>
      </c>
      <c r="H300" s="34">
        <f t="shared" si="48"/>
        <v>225.66794495760047</v>
      </c>
      <c r="I300" s="34">
        <v>120.89409999999999</v>
      </c>
      <c r="J300" s="34"/>
      <c r="K300" s="34"/>
      <c r="L300" s="34"/>
      <c r="M300" s="34">
        <v>69.212969838858683</v>
      </c>
      <c r="N300" s="34">
        <v>4642</v>
      </c>
      <c r="O300" s="34">
        <v>1727</v>
      </c>
      <c r="P300" s="34">
        <v>6151</v>
      </c>
      <c r="Q300" s="34">
        <v>1367</v>
      </c>
      <c r="R300" s="34">
        <v>1605</v>
      </c>
      <c r="S300" s="34">
        <v>409</v>
      </c>
      <c r="T300" s="34">
        <v>1310</v>
      </c>
      <c r="U300" s="34">
        <v>860</v>
      </c>
      <c r="V300" s="34">
        <v>575</v>
      </c>
      <c r="W300" s="34">
        <v>25</v>
      </c>
      <c r="X300" s="34">
        <v>92.818106714940427</v>
      </c>
      <c r="Y300" s="34">
        <v>89.684109837317138</v>
      </c>
      <c r="Z300" s="34">
        <f t="shared" si="53"/>
        <v>103.49448400982985</v>
      </c>
      <c r="AA300" s="34">
        <f>N300/$X300</f>
        <v>50.01179364987847</v>
      </c>
      <c r="AB300" s="34">
        <f>O300/$X300</f>
        <v>18.60628341950455</v>
      </c>
      <c r="AC300" s="34">
        <f>P300/$Y300</f>
        <v>68.585170897694496</v>
      </c>
      <c r="AD300" s="34">
        <f>Q300/$Y300</f>
        <v>15.242388004738803</v>
      </c>
      <c r="AE300" s="34">
        <f>R300/$Y300</f>
        <v>17.896146852674306</v>
      </c>
      <c r="AF300" s="34">
        <f t="shared" si="45"/>
        <v>9.5892126438005629</v>
      </c>
      <c r="AG300" s="34">
        <v>4893.4409999999998</v>
      </c>
      <c r="AH300" s="34">
        <f t="shared" si="54"/>
        <v>40.477086971159054</v>
      </c>
      <c r="AI300" s="34">
        <v>32182.729000970001</v>
      </c>
      <c r="AJ300" s="34">
        <f t="shared" si="55"/>
        <v>266.20595215953466</v>
      </c>
      <c r="AK300" s="34">
        <v>1163.2149999999999</v>
      </c>
      <c r="AL300" s="34">
        <v>10345.541521000001</v>
      </c>
      <c r="AM300" s="34">
        <v>55977</v>
      </c>
      <c r="AN300" s="34">
        <v>54.678660520449348</v>
      </c>
      <c r="AO300" s="34">
        <v>1072843.879</v>
      </c>
      <c r="AP300" s="34">
        <v>2231581.9220000003</v>
      </c>
      <c r="AQ300" s="34">
        <f t="shared" si="56"/>
        <v>887424.51368594507</v>
      </c>
      <c r="AR300" s="34">
        <f t="shared" si="57"/>
        <v>1845898.1224063046</v>
      </c>
      <c r="AS300" s="34">
        <v>136.07</v>
      </c>
      <c r="AT300" s="34">
        <v>90.5</v>
      </c>
      <c r="AU300" s="34">
        <v>54.560367999999997</v>
      </c>
      <c r="AV300" s="34">
        <v>51.101855999999998</v>
      </c>
      <c r="AW300" s="34">
        <v>24.7</v>
      </c>
      <c r="AX300" s="34">
        <v>187.10601205966285</v>
      </c>
      <c r="AY300" s="34">
        <v>224463.75656049</v>
      </c>
      <c r="AZ300" s="34">
        <v>74273.736207149996</v>
      </c>
      <c r="BA300" s="34">
        <f t="shared" ref="BA300:BA303" si="58">AY300/$I300</f>
        <v>1856.6973620754859</v>
      </c>
      <c r="BB300" s="34">
        <f t="shared" ref="BB300:BB303" si="59">AZ300/$I300</f>
        <v>614.37023152618701</v>
      </c>
      <c r="BC300" s="34">
        <v>1485632.115</v>
      </c>
      <c r="BD300" s="34">
        <f t="shared" ref="BD300:BD303" si="60">BC300/$I300</f>
        <v>12288.706520831041</v>
      </c>
      <c r="BE300" s="34">
        <v>1119436</v>
      </c>
    </row>
    <row r="301" spans="1:57" x14ac:dyDescent="0.25">
      <c r="A301" s="27">
        <v>43070</v>
      </c>
      <c r="B301" s="16">
        <f t="shared" si="49"/>
        <v>2017</v>
      </c>
      <c r="C301" s="16">
        <f t="shared" si="50"/>
        <v>12</v>
      </c>
      <c r="D301" s="34">
        <v>147.80597454163254</v>
      </c>
      <c r="E301" s="79">
        <v>2.9999999999998916E-3</v>
      </c>
      <c r="F301" s="34">
        <f t="shared" si="47"/>
        <v>94.13470735894758</v>
      </c>
      <c r="G301" s="84">
        <v>0.14499999999999999</v>
      </c>
      <c r="H301" s="34">
        <f t="shared" si="48"/>
        <v>199.35318055838385</v>
      </c>
      <c r="I301" s="34">
        <v>125.03919999999999</v>
      </c>
      <c r="J301" s="34"/>
      <c r="K301" s="34"/>
      <c r="L301" s="34"/>
      <c r="M301" s="34">
        <v>64.035445244837817</v>
      </c>
      <c r="N301" s="34">
        <v>4515</v>
      </c>
      <c r="O301" s="34">
        <v>1571</v>
      </c>
      <c r="P301" s="34">
        <v>5362</v>
      </c>
      <c r="Q301" s="34">
        <v>1190</v>
      </c>
      <c r="R301" s="34">
        <v>1423</v>
      </c>
      <c r="S301" s="34">
        <v>435</v>
      </c>
      <c r="T301" s="34">
        <v>919</v>
      </c>
      <c r="U301" s="34">
        <v>750</v>
      </c>
      <c r="V301" s="34">
        <v>619</v>
      </c>
      <c r="W301" s="34">
        <v>25</v>
      </c>
      <c r="X301" s="34">
        <v>93.59066815107478</v>
      </c>
      <c r="Y301" s="34">
        <v>89.85552951344394</v>
      </c>
      <c r="Z301" s="34">
        <f t="shared" si="53"/>
        <v>104.15682669486912</v>
      </c>
      <c r="AA301" s="34">
        <f>N301/$X301</f>
        <v>48.24198917686806</v>
      </c>
      <c r="AB301" s="34">
        <f>O301/$X301</f>
        <v>16.785861571840471</v>
      </c>
      <c r="AC301" s="34">
        <f>P301/$Y301</f>
        <v>59.673567436912741</v>
      </c>
      <c r="AD301" s="34">
        <f>Q301/$Y301</f>
        <v>13.243481023857919</v>
      </c>
      <c r="AE301" s="34">
        <f>R301/$Y301</f>
        <v>15.836532350377999</v>
      </c>
      <c r="AF301" s="34">
        <f t="shared" si="45"/>
        <v>8.3467317377255785</v>
      </c>
      <c r="AG301" s="34">
        <v>8548.42</v>
      </c>
      <c r="AH301" s="34">
        <f t="shared" si="54"/>
        <v>68.365920447347719</v>
      </c>
      <c r="AI301" s="34">
        <v>38878.701014999999</v>
      </c>
      <c r="AJ301" s="34">
        <f t="shared" si="55"/>
        <v>310.9320998134985</v>
      </c>
      <c r="AK301" s="34">
        <v>990.47199999999998</v>
      </c>
      <c r="AL301" s="34">
        <v>12000</v>
      </c>
      <c r="AM301" s="34">
        <v>63211</v>
      </c>
      <c r="AN301" s="34"/>
      <c r="AO301" s="34">
        <v>1226161.51</v>
      </c>
      <c r="AP301" s="34">
        <v>2461044.8289999999</v>
      </c>
      <c r="AQ301" s="34">
        <f t="shared" si="56"/>
        <v>980621.6850395716</v>
      </c>
      <c r="AR301" s="34">
        <f t="shared" si="57"/>
        <v>1968218.6298376829</v>
      </c>
      <c r="AS301" s="34">
        <v>136.53</v>
      </c>
      <c r="AT301" s="34">
        <v>80.7</v>
      </c>
      <c r="AU301" s="34">
        <v>47.868217000000001</v>
      </c>
      <c r="AV301" s="34">
        <v>43.179904999999998</v>
      </c>
      <c r="AW301" s="34">
        <v>29.1</v>
      </c>
      <c r="AX301" s="34">
        <v>188.00476975097078</v>
      </c>
      <c r="AY301" s="34">
        <v>235238.45993002996</v>
      </c>
      <c r="AZ301" s="34">
        <v>71938.270801269988</v>
      </c>
      <c r="BA301" s="34">
        <f t="shared" si="58"/>
        <v>1881.3176982100811</v>
      </c>
      <c r="BB301" s="34">
        <f t="shared" si="59"/>
        <v>575.32574425676103</v>
      </c>
      <c r="BC301" s="34">
        <v>1555481.6580000001</v>
      </c>
      <c r="BD301" s="34">
        <f t="shared" si="60"/>
        <v>12439.952095023002</v>
      </c>
      <c r="BE301" s="34">
        <v>1078951</v>
      </c>
    </row>
    <row r="302" spans="1:57" s="26" customFormat="1" x14ac:dyDescent="0.25">
      <c r="A302" s="42">
        <v>43101</v>
      </c>
      <c r="B302" s="52">
        <v>2018</v>
      </c>
      <c r="C302" s="52">
        <f t="shared" si="50"/>
        <v>1</v>
      </c>
      <c r="D302" s="87">
        <v>144.30000000000001</v>
      </c>
      <c r="E302" s="88">
        <v>2.6000000000000023E-2</v>
      </c>
      <c r="F302" s="87">
        <f t="shared" si="47"/>
        <v>92.42015112</v>
      </c>
      <c r="G302" s="89">
        <v>0.19</v>
      </c>
      <c r="H302" s="87">
        <f t="shared" si="48"/>
        <v>200.39433000660878</v>
      </c>
      <c r="I302" s="87">
        <v>127.0147</v>
      </c>
      <c r="J302" s="87"/>
      <c r="K302" s="87"/>
      <c r="L302" s="87"/>
      <c r="M302" s="87">
        <v>61.621571688593548</v>
      </c>
      <c r="N302" s="87">
        <v>4750</v>
      </c>
      <c r="O302" s="87">
        <v>1669</v>
      </c>
      <c r="P302" s="87">
        <v>5736</v>
      </c>
      <c r="Q302" s="87">
        <v>1247</v>
      </c>
      <c r="R302" s="87">
        <v>1582</v>
      </c>
      <c r="S302" s="87">
        <v>479</v>
      </c>
      <c r="T302" s="87">
        <v>1084</v>
      </c>
      <c r="U302" s="87">
        <v>822</v>
      </c>
      <c r="V302" s="87">
        <v>499</v>
      </c>
      <c r="W302" s="87">
        <v>23</v>
      </c>
      <c r="X302" s="87">
        <v>95.296228553265138</v>
      </c>
      <c r="Y302" s="87">
        <v>91.045335836873406</v>
      </c>
      <c r="Z302" s="87">
        <f t="shared" si="53"/>
        <v>104.66898460785305</v>
      </c>
      <c r="AA302" s="87">
        <f>N302/$X302</f>
        <v>49.844574880998799</v>
      </c>
      <c r="AB302" s="87">
        <f>O302/$X302</f>
        <v>17.513809573976211</v>
      </c>
      <c r="AC302" s="87">
        <f>P302/$Y302</f>
        <v>63.001579897263852</v>
      </c>
      <c r="AD302" s="87">
        <f>Q302/$Y302</f>
        <v>13.696473175015347</v>
      </c>
      <c r="AE302" s="87">
        <f>R302/$Y302</f>
        <v>17.375958751302548</v>
      </c>
      <c r="AF302" s="34">
        <f t="shared" si="45"/>
        <v>9.028469085695761</v>
      </c>
      <c r="AG302" s="87"/>
      <c r="AH302" s="87"/>
      <c r="AI302" s="87"/>
      <c r="AJ302" s="87"/>
      <c r="AK302" s="87">
        <v>1021.732</v>
      </c>
      <c r="AL302" s="87">
        <v>12318</v>
      </c>
      <c r="AM302" s="87">
        <v>53864</v>
      </c>
      <c r="AN302" s="87"/>
      <c r="AO302" s="87">
        <v>1166097.9779999999</v>
      </c>
      <c r="AP302" s="87">
        <v>2504693.1839999999</v>
      </c>
      <c r="AQ302" s="87">
        <f t="shared" si="56"/>
        <v>918081.11816978652</v>
      </c>
      <c r="AR302" s="87">
        <f t="shared" si="57"/>
        <v>1971971.1057066622</v>
      </c>
      <c r="AS302" s="87">
        <v>133.07</v>
      </c>
      <c r="AT302" s="87">
        <v>82.2</v>
      </c>
      <c r="AU302" s="87">
        <v>47.095962999999998</v>
      </c>
      <c r="AV302" s="87">
        <v>45.188713</v>
      </c>
      <c r="AW302" s="87">
        <v>28.4</v>
      </c>
      <c r="AX302" s="87">
        <v>192.2443765825623</v>
      </c>
      <c r="AY302" s="87">
        <v>261961.04110748001</v>
      </c>
      <c r="AZ302" s="87">
        <v>84972.325981789996</v>
      </c>
      <c r="BA302" s="87">
        <f t="shared" si="58"/>
        <v>2062.4466389125037</v>
      </c>
      <c r="BB302" s="87">
        <f t="shared" si="59"/>
        <v>668.99599795763788</v>
      </c>
      <c r="BC302" s="87">
        <v>1623174.263</v>
      </c>
      <c r="BD302" s="87">
        <f t="shared" si="60"/>
        <v>12779.420515893042</v>
      </c>
      <c r="BE302" s="87">
        <v>1123215</v>
      </c>
    </row>
    <row r="303" spans="1:57" x14ac:dyDescent="0.25">
      <c r="A303" s="27">
        <v>43132</v>
      </c>
      <c r="B303">
        <v>2018</v>
      </c>
      <c r="C303">
        <f t="shared" si="50"/>
        <v>2</v>
      </c>
      <c r="D303" s="34"/>
      <c r="E303" s="34"/>
      <c r="F303" s="34"/>
      <c r="G303" s="34"/>
      <c r="H303" s="34"/>
      <c r="I303" s="34">
        <v>130.29130000000001</v>
      </c>
      <c r="J303" s="34"/>
      <c r="K303" s="34"/>
      <c r="L303" s="34"/>
      <c r="M303" s="34"/>
      <c r="N303" s="34"/>
      <c r="O303" s="34"/>
      <c r="P303" s="34">
        <v>5197</v>
      </c>
      <c r="Q303" s="34">
        <v>1047</v>
      </c>
      <c r="R303" s="34">
        <v>1506</v>
      </c>
      <c r="S303" s="34">
        <v>344</v>
      </c>
      <c r="T303" s="34">
        <v>1030</v>
      </c>
      <c r="U303" s="34">
        <v>687</v>
      </c>
      <c r="V303" s="34">
        <v>564</v>
      </c>
      <c r="W303" s="34">
        <v>19</v>
      </c>
      <c r="X303" s="34">
        <v>96.955024348394076</v>
      </c>
      <c r="Y303" s="34">
        <v>90.035066426309555</v>
      </c>
      <c r="Z303" s="34">
        <f t="shared" si="53"/>
        <v>107.68584752225208</v>
      </c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>
        <v>908.50300000000004</v>
      </c>
      <c r="AL303" s="34">
        <v>11339</v>
      </c>
      <c r="AM303" s="34">
        <v>60089</v>
      </c>
      <c r="AN303" s="34"/>
      <c r="AO303" s="34"/>
      <c r="AP303" s="34"/>
      <c r="AQ303" s="34"/>
      <c r="AR303" s="34"/>
      <c r="AS303" s="34"/>
      <c r="AT303" s="34"/>
      <c r="AU303" s="34">
        <v>45.898437999999999</v>
      </c>
      <c r="AV303" s="34">
        <v>43.822620000000001</v>
      </c>
      <c r="AW303" s="34">
        <v>27</v>
      </c>
      <c r="AX303" s="34">
        <v>192.80772650146761</v>
      </c>
      <c r="AY303" s="34">
        <v>235666.26739981002</v>
      </c>
      <c r="AZ303" s="34">
        <v>77705.21550892001</v>
      </c>
      <c r="BA303" s="34">
        <f t="shared" si="58"/>
        <v>1808.7644178836961</v>
      </c>
      <c r="BB303" s="34">
        <f t="shared" si="59"/>
        <v>596.3960410934576</v>
      </c>
      <c r="BC303" s="34">
        <v>1676910.8138285712</v>
      </c>
      <c r="BD303" s="34">
        <f t="shared" si="60"/>
        <v>12870.47418997716</v>
      </c>
      <c r="BE303" s="34"/>
    </row>
    <row r="304" spans="1:57" x14ac:dyDescent="0.25">
      <c r="A304" s="27">
        <v>43160</v>
      </c>
      <c r="B304">
        <v>2018</v>
      </c>
      <c r="C304">
        <f t="shared" si="50"/>
        <v>3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>
        <v>29.2</v>
      </c>
      <c r="AX304" s="34"/>
      <c r="AY304" s="34"/>
      <c r="AZ304" s="34"/>
      <c r="BA304" s="34"/>
      <c r="BB304" s="34"/>
      <c r="BC304" s="34"/>
      <c r="BD304" s="34"/>
      <c r="BE304" s="34"/>
    </row>
    <row r="305" spans="1:57" x14ac:dyDescent="0.25">
      <c r="A305" s="27">
        <v>43191</v>
      </c>
      <c r="B305">
        <v>2018</v>
      </c>
      <c r="C305">
        <f t="shared" si="50"/>
        <v>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</row>
    <row r="306" spans="1:57" x14ac:dyDescent="0.25">
      <c r="A306" s="27">
        <v>43221</v>
      </c>
      <c r="B306">
        <v>2018</v>
      </c>
      <c r="C306">
        <f t="shared" si="50"/>
        <v>5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</row>
    <row r="307" spans="1:57" x14ac:dyDescent="0.25">
      <c r="A307" s="27">
        <v>43252</v>
      </c>
      <c r="B307">
        <v>2018</v>
      </c>
      <c r="C307">
        <f t="shared" si="50"/>
        <v>6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</row>
    <row r="308" spans="1:57" x14ac:dyDescent="0.25">
      <c r="A308" s="27">
        <v>43282</v>
      </c>
      <c r="B308">
        <v>2018</v>
      </c>
      <c r="C308">
        <f t="shared" si="50"/>
        <v>7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</row>
    <row r="309" spans="1:57" x14ac:dyDescent="0.25">
      <c r="A309" s="27">
        <v>43313</v>
      </c>
      <c r="B309">
        <v>2018</v>
      </c>
      <c r="C309">
        <f t="shared" si="50"/>
        <v>8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</row>
    <row r="310" spans="1:57" x14ac:dyDescent="0.25">
      <c r="A310" s="27">
        <v>43344</v>
      </c>
      <c r="B310">
        <v>2018</v>
      </c>
      <c r="C310">
        <f t="shared" si="50"/>
        <v>9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</row>
    <row r="311" spans="1:57" x14ac:dyDescent="0.25">
      <c r="A311" s="27">
        <v>43374</v>
      </c>
      <c r="B311">
        <v>2018</v>
      </c>
      <c r="C311">
        <f t="shared" si="50"/>
        <v>10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</row>
    <row r="312" spans="1:57" x14ac:dyDescent="0.25">
      <c r="A312" s="27">
        <v>43405</v>
      </c>
      <c r="B312">
        <v>2018</v>
      </c>
      <c r="C312">
        <f t="shared" si="50"/>
        <v>11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</row>
    <row r="313" spans="1:57" x14ac:dyDescent="0.25">
      <c r="A313" s="27">
        <v>43435</v>
      </c>
      <c r="B313">
        <v>2018</v>
      </c>
      <c r="C313">
        <f t="shared" si="50"/>
        <v>12</v>
      </c>
      <c r="F313" s="34"/>
    </row>
    <row r="314" spans="1:57" x14ac:dyDescent="0.25">
      <c r="A314" s="27">
        <v>43466</v>
      </c>
      <c r="B314" s="16">
        <f t="shared" ref="B314:B325" si="61">B302+1</f>
        <v>2019</v>
      </c>
      <c r="C314" s="16">
        <f t="shared" si="50"/>
        <v>1</v>
      </c>
      <c r="F314" s="34"/>
    </row>
    <row r="315" spans="1:57" x14ac:dyDescent="0.25">
      <c r="A315" s="27">
        <v>43497</v>
      </c>
      <c r="B315" s="16">
        <f t="shared" si="61"/>
        <v>2019</v>
      </c>
      <c r="C315" s="16">
        <f t="shared" si="50"/>
        <v>2</v>
      </c>
      <c r="F315" s="34"/>
    </row>
    <row r="316" spans="1:57" x14ac:dyDescent="0.25">
      <c r="A316" s="27">
        <v>43525</v>
      </c>
      <c r="B316" s="16">
        <f t="shared" si="61"/>
        <v>2019</v>
      </c>
      <c r="C316" s="16">
        <f t="shared" si="50"/>
        <v>3</v>
      </c>
      <c r="F316" s="34"/>
    </row>
    <row r="317" spans="1:57" x14ac:dyDescent="0.25">
      <c r="A317" s="27">
        <v>43556</v>
      </c>
      <c r="B317" s="16">
        <f t="shared" si="61"/>
        <v>2019</v>
      </c>
      <c r="C317" s="16">
        <f t="shared" si="50"/>
        <v>4</v>
      </c>
      <c r="F317" s="34"/>
    </row>
    <row r="318" spans="1:57" x14ac:dyDescent="0.25">
      <c r="A318" s="27">
        <v>43586</v>
      </c>
      <c r="B318" s="16">
        <f t="shared" si="61"/>
        <v>2019</v>
      </c>
      <c r="C318" s="16">
        <f t="shared" si="50"/>
        <v>5</v>
      </c>
      <c r="F318" s="34"/>
    </row>
    <row r="319" spans="1:57" x14ac:dyDescent="0.25">
      <c r="A319" s="27">
        <v>43617</v>
      </c>
      <c r="B319" s="16">
        <f t="shared" si="61"/>
        <v>2019</v>
      </c>
      <c r="C319" s="16">
        <f t="shared" si="50"/>
        <v>6</v>
      </c>
      <c r="F319" s="34"/>
    </row>
    <row r="320" spans="1:57" x14ac:dyDescent="0.25">
      <c r="A320" s="27">
        <v>43647</v>
      </c>
      <c r="B320" s="16">
        <f t="shared" si="61"/>
        <v>2019</v>
      </c>
      <c r="C320" s="16">
        <f t="shared" si="50"/>
        <v>7</v>
      </c>
      <c r="F320" s="34"/>
    </row>
    <row r="321" spans="1:57" x14ac:dyDescent="0.25">
      <c r="A321" s="27">
        <v>43678</v>
      </c>
      <c r="B321" s="16">
        <f t="shared" si="61"/>
        <v>2019</v>
      </c>
      <c r="C321" s="16">
        <f t="shared" si="50"/>
        <v>8</v>
      </c>
      <c r="F321" s="34"/>
    </row>
    <row r="322" spans="1:57" x14ac:dyDescent="0.25">
      <c r="A322" s="27">
        <v>43709</v>
      </c>
      <c r="B322" s="16">
        <f t="shared" si="61"/>
        <v>2019</v>
      </c>
      <c r="C322" s="16">
        <f t="shared" si="50"/>
        <v>9</v>
      </c>
      <c r="F322" s="34"/>
    </row>
    <row r="323" spans="1:57" x14ac:dyDescent="0.25">
      <c r="A323" s="27">
        <v>43739</v>
      </c>
      <c r="B323" s="16">
        <f t="shared" si="61"/>
        <v>2019</v>
      </c>
      <c r="C323" s="16">
        <f t="shared" si="50"/>
        <v>10</v>
      </c>
      <c r="F323" s="34"/>
    </row>
    <row r="324" spans="1:57" x14ac:dyDescent="0.25">
      <c r="A324" s="27">
        <v>43770</v>
      </c>
      <c r="B324" s="16">
        <f t="shared" si="61"/>
        <v>2019</v>
      </c>
      <c r="C324" s="16">
        <f t="shared" si="50"/>
        <v>11</v>
      </c>
      <c r="F324" s="34"/>
    </row>
    <row r="325" spans="1:57" x14ac:dyDescent="0.25">
      <c r="A325" s="27">
        <v>43800</v>
      </c>
      <c r="B325" s="16">
        <f t="shared" si="61"/>
        <v>2019</v>
      </c>
      <c r="C325" s="16">
        <f t="shared" si="50"/>
        <v>12</v>
      </c>
      <c r="F325" s="34"/>
    </row>
    <row r="326" spans="1:57" x14ac:dyDescent="0.25">
      <c r="A326" s="27"/>
      <c r="B326"/>
      <c r="C326"/>
    </row>
    <row r="327" spans="1:57" x14ac:dyDescent="0.25">
      <c r="A327" s="27"/>
      <c r="B327"/>
      <c r="C327"/>
    </row>
    <row r="328" spans="1:57" x14ac:dyDescent="0.25">
      <c r="A328" s="27"/>
      <c r="B328"/>
      <c r="C328"/>
    </row>
    <row r="329" spans="1:57" s="33" customFormat="1" ht="77.25" customHeight="1" x14ac:dyDescent="0.25">
      <c r="A329" s="47" t="s">
        <v>46</v>
      </c>
      <c r="B329" s="47"/>
      <c r="C329" s="47"/>
      <c r="D329" s="33" t="s">
        <v>63</v>
      </c>
      <c r="E329" s="33" t="s">
        <v>118</v>
      </c>
      <c r="F329" s="33" t="s">
        <v>118</v>
      </c>
      <c r="G329" s="33" t="s">
        <v>73</v>
      </c>
      <c r="H329" s="33" t="s">
        <v>73</v>
      </c>
      <c r="J329" s="33" t="s">
        <v>80</v>
      </c>
      <c r="K329" s="33" t="s">
        <v>75</v>
      </c>
      <c r="L329" s="33" t="s">
        <v>68</v>
      </c>
      <c r="M329" s="33" t="s">
        <v>70</v>
      </c>
      <c r="N329" s="33" t="s">
        <v>49</v>
      </c>
      <c r="P329" s="33" t="s">
        <v>50</v>
      </c>
      <c r="Q329" s="33" t="s">
        <v>53</v>
      </c>
      <c r="R329" s="33" t="s">
        <v>52</v>
      </c>
      <c r="S329" s="33" t="s">
        <v>51</v>
      </c>
      <c r="X329" s="33" t="s">
        <v>203</v>
      </c>
      <c r="Y329" s="33" t="s">
        <v>204</v>
      </c>
      <c r="AA329" s="33" t="s">
        <v>47</v>
      </c>
      <c r="AC329" s="33" t="s">
        <v>48</v>
      </c>
      <c r="AD329" s="33" t="s">
        <v>57</v>
      </c>
      <c r="AE329" s="33" t="s">
        <v>56</v>
      </c>
      <c r="AF329" s="33" t="s">
        <v>55</v>
      </c>
      <c r="AG329" s="33" t="s">
        <v>97</v>
      </c>
      <c r="AH329" s="33" t="s">
        <v>77</v>
      </c>
      <c r="AI329" s="33" t="s">
        <v>98</v>
      </c>
      <c r="AK329" s="33" t="s">
        <v>141</v>
      </c>
      <c r="AL329" s="33" t="s">
        <v>176</v>
      </c>
      <c r="AM329" s="33" t="s">
        <v>247</v>
      </c>
      <c r="AN329" s="33" t="s">
        <v>206</v>
      </c>
      <c r="AO329" s="33" t="s">
        <v>185</v>
      </c>
      <c r="AP329" s="33" t="s">
        <v>54</v>
      </c>
      <c r="AQ329" s="33" t="s">
        <v>184</v>
      </c>
      <c r="AR329" s="33" t="s">
        <v>105</v>
      </c>
      <c r="AS329" s="73" t="s">
        <v>119</v>
      </c>
      <c r="AT329" s="33" t="s">
        <v>81</v>
      </c>
      <c r="AU329" s="33" t="s">
        <v>90</v>
      </c>
      <c r="AV329" s="33" t="s">
        <v>90</v>
      </c>
      <c r="AW329" s="33" t="s">
        <v>88</v>
      </c>
      <c r="AX329" s="33" t="s">
        <v>92</v>
      </c>
      <c r="AY329" s="33" t="s">
        <v>207</v>
      </c>
      <c r="AZ329" s="33" t="s">
        <v>252</v>
      </c>
      <c r="BA329" s="33" t="s">
        <v>94</v>
      </c>
      <c r="BB329" s="33" t="s">
        <v>95</v>
      </c>
      <c r="BC329" s="33" t="s">
        <v>144</v>
      </c>
      <c r="BD329" s="33" t="s">
        <v>147</v>
      </c>
      <c r="BE329" s="33" t="s">
        <v>236</v>
      </c>
    </row>
    <row r="330" spans="1:57" s="50" customFormat="1" ht="135" customHeight="1" x14ac:dyDescent="0.25">
      <c r="A330" s="49" t="s">
        <v>5</v>
      </c>
      <c r="B330" s="49"/>
      <c r="C330" s="49"/>
      <c r="D330" s="50" t="s">
        <v>103</v>
      </c>
      <c r="E330" s="50" t="s">
        <v>117</v>
      </c>
      <c r="G330" s="50" t="s">
        <v>72</v>
      </c>
      <c r="I330" s="50" t="s">
        <v>259</v>
      </c>
      <c r="J330" s="50" t="s">
        <v>35</v>
      </c>
      <c r="L330" s="50" t="s">
        <v>67</v>
      </c>
      <c r="M330" s="50" t="s">
        <v>69</v>
      </c>
      <c r="N330" s="50" t="s">
        <v>31</v>
      </c>
      <c r="X330" s="50" t="s">
        <v>205</v>
      </c>
      <c r="Y330" s="50" t="s">
        <v>205</v>
      </c>
      <c r="AA330" s="50" t="s">
        <v>108</v>
      </c>
      <c r="AC330" s="50" t="s">
        <v>108</v>
      </c>
      <c r="AD330" s="50" t="s">
        <v>108</v>
      </c>
      <c r="AE330" s="50" t="s">
        <v>108</v>
      </c>
      <c r="AF330" s="50" t="s">
        <v>108</v>
      </c>
      <c r="AG330" s="50" t="s">
        <v>99</v>
      </c>
      <c r="AH330" s="50" t="s">
        <v>108</v>
      </c>
      <c r="AI330" s="50" t="s">
        <v>100</v>
      </c>
      <c r="AN330" s="75" t="s">
        <v>186</v>
      </c>
      <c r="AO330" s="75" t="s">
        <v>186</v>
      </c>
      <c r="AP330" s="75" t="s">
        <v>186</v>
      </c>
      <c r="AQ330" s="75"/>
      <c r="AR330" s="75"/>
      <c r="AS330" s="73" t="s">
        <v>139</v>
      </c>
      <c r="AT330" s="73" t="s">
        <v>139</v>
      </c>
      <c r="AU330" s="50" t="s">
        <v>89</v>
      </c>
      <c r="AV330" s="50" t="s">
        <v>134</v>
      </c>
      <c r="AW330" s="50" t="s">
        <v>133</v>
      </c>
      <c r="AX330" s="50" t="s">
        <v>91</v>
      </c>
      <c r="BB330" s="50" t="s">
        <v>108</v>
      </c>
      <c r="BC330" s="50" t="s">
        <v>145</v>
      </c>
      <c r="BD330" s="50" t="s">
        <v>108</v>
      </c>
    </row>
    <row r="331" spans="1:57" s="50" customFormat="1" ht="30" x14ac:dyDescent="0.25">
      <c r="A331" s="49" t="s">
        <v>6</v>
      </c>
      <c r="B331" s="49"/>
      <c r="C331" s="49"/>
      <c r="D331" s="75" t="s">
        <v>79</v>
      </c>
      <c r="E331" s="75" t="s">
        <v>29</v>
      </c>
      <c r="G331" s="75" t="s">
        <v>29</v>
      </c>
      <c r="J331" s="50" t="s">
        <v>29</v>
      </c>
      <c r="L331" s="50" t="s">
        <v>29</v>
      </c>
      <c r="M331" s="50" t="s">
        <v>29</v>
      </c>
      <c r="N331" s="50" t="s">
        <v>79</v>
      </c>
      <c r="P331" s="50" t="s">
        <v>79</v>
      </c>
      <c r="X331" s="50" t="s">
        <v>257</v>
      </c>
      <c r="Y331" s="50" t="s">
        <v>257</v>
      </c>
      <c r="AG331" s="50" t="s">
        <v>29</v>
      </c>
      <c r="AI331" s="50" t="s">
        <v>29</v>
      </c>
      <c r="AO331" s="50" t="s">
        <v>182</v>
      </c>
      <c r="AU331" s="50" t="s">
        <v>83</v>
      </c>
      <c r="AV331" s="50" t="s">
        <v>83</v>
      </c>
      <c r="AW331" s="50" t="s">
        <v>83</v>
      </c>
      <c r="AX331" s="50" t="s">
        <v>83</v>
      </c>
      <c r="AY331" s="50" t="s">
        <v>79</v>
      </c>
      <c r="AZ331" s="50" t="s">
        <v>79</v>
      </c>
    </row>
    <row r="332" spans="1:57" s="50" customFormat="1" ht="90" x14ac:dyDescent="0.25">
      <c r="A332" s="49" t="s">
        <v>7</v>
      </c>
      <c r="B332" s="49"/>
      <c r="C332" s="49"/>
      <c r="D332" s="74" t="s">
        <v>254</v>
      </c>
      <c r="E332" s="74" t="s">
        <v>78</v>
      </c>
      <c r="G332" s="74" t="s">
        <v>195</v>
      </c>
      <c r="H332" s="74"/>
      <c r="I332" s="74" t="s">
        <v>234</v>
      </c>
      <c r="J332" s="74" t="s">
        <v>32</v>
      </c>
      <c r="K332" s="74"/>
      <c r="L332" s="74" t="s">
        <v>65</v>
      </c>
      <c r="M332" s="74" t="s">
        <v>74</v>
      </c>
      <c r="N332" s="76" t="s">
        <v>254</v>
      </c>
      <c r="O332" s="76"/>
      <c r="X332" s="76" t="s">
        <v>258</v>
      </c>
      <c r="Y332" s="76" t="s">
        <v>258</v>
      </c>
      <c r="Z332" s="74"/>
      <c r="AA332" s="74"/>
      <c r="AB332" s="74"/>
      <c r="AC332" s="74"/>
      <c r="AD332" s="74"/>
      <c r="AE332" s="74"/>
      <c r="AF332" s="74"/>
      <c r="AG332" s="74" t="s">
        <v>78</v>
      </c>
      <c r="AH332" s="74"/>
      <c r="AI332" s="74" t="s">
        <v>78</v>
      </c>
      <c r="AJ332" s="74"/>
      <c r="AK332" s="74" t="s">
        <v>78</v>
      </c>
      <c r="AL332" s="74" t="s">
        <v>78</v>
      </c>
      <c r="AM332" s="74" t="s">
        <v>78</v>
      </c>
      <c r="AN332" s="74"/>
      <c r="AO332" s="74" t="s">
        <v>249</v>
      </c>
      <c r="AP332" s="74"/>
      <c r="AQ332" s="74"/>
      <c r="AR332" s="74"/>
      <c r="AS332" s="32" t="s">
        <v>140</v>
      </c>
      <c r="AT332" s="32" t="s">
        <v>140</v>
      </c>
      <c r="AU332" s="74" t="s">
        <v>82</v>
      </c>
      <c r="AW332" s="74" t="s">
        <v>86</v>
      </c>
      <c r="AX332" s="74" t="s">
        <v>251</v>
      </c>
      <c r="AY332" s="74" t="s">
        <v>96</v>
      </c>
      <c r="AZ332" s="74" t="s">
        <v>96</v>
      </c>
      <c r="BA332" s="74"/>
      <c r="BB332" s="74"/>
      <c r="BC332" s="76" t="s">
        <v>254</v>
      </c>
      <c r="BD332" s="74"/>
      <c r="BE332" s="74" t="s">
        <v>78</v>
      </c>
    </row>
    <row r="333" spans="1:57" s="50" customFormat="1" ht="180" x14ac:dyDescent="0.25">
      <c r="A333" s="49" t="s">
        <v>8</v>
      </c>
      <c r="B333" s="49"/>
      <c r="C333" s="49"/>
      <c r="D333" s="75" t="s">
        <v>255</v>
      </c>
      <c r="E333" s="75" t="s">
        <v>178</v>
      </c>
      <c r="G333" s="75" t="s">
        <v>33</v>
      </c>
      <c r="I333" s="75" t="s">
        <v>245</v>
      </c>
      <c r="J333" s="50" t="s">
        <v>34</v>
      </c>
      <c r="L333" s="50" t="s">
        <v>66</v>
      </c>
      <c r="M333" s="75" t="s">
        <v>198</v>
      </c>
      <c r="N333" s="75" t="s">
        <v>199</v>
      </c>
      <c r="O333" s="75"/>
      <c r="X333" s="75"/>
      <c r="Y333" s="75"/>
      <c r="AG333" s="50" t="s">
        <v>174</v>
      </c>
      <c r="AI333" s="50" t="s">
        <v>120</v>
      </c>
      <c r="AK333" s="50" t="s">
        <v>126</v>
      </c>
      <c r="AL333" s="50" t="s">
        <v>177</v>
      </c>
      <c r="AM333" s="75" t="s">
        <v>248</v>
      </c>
      <c r="AO333" s="50" t="s">
        <v>250</v>
      </c>
      <c r="AS333" s="32"/>
      <c r="BC333" s="50" t="s">
        <v>143</v>
      </c>
      <c r="BE333" s="75" t="s">
        <v>237</v>
      </c>
    </row>
    <row r="334" spans="1:57" s="50" customFormat="1" ht="48.75" customHeight="1" x14ac:dyDescent="0.25">
      <c r="A334" s="49" t="s">
        <v>14</v>
      </c>
      <c r="B334" s="49"/>
      <c r="C334" s="49"/>
      <c r="E334" s="80" t="s">
        <v>256</v>
      </c>
      <c r="G334" s="75" t="s">
        <v>244</v>
      </c>
      <c r="M334" s="80" t="s">
        <v>196</v>
      </c>
    </row>
  </sheetData>
  <hyperlinks>
    <hyperlink ref="L332" r:id="rId1"/>
    <hyperlink ref="M332" r:id="rId2"/>
    <hyperlink ref="G332" r:id="rId3"/>
    <hyperlink ref="AU332" r:id="rId4"/>
    <hyperlink ref="AY332" r:id="rId5"/>
    <hyperlink ref="J332" r:id="rId6"/>
    <hyperlink ref="AW332" r:id="rId7"/>
    <hyperlink ref="AI332" r:id="rId8"/>
    <hyperlink ref="AK332" r:id="rId9"/>
    <hyperlink ref="AL332" r:id="rId10"/>
    <hyperlink ref="E332" r:id="rId11"/>
    <hyperlink ref="AG332" r:id="rId12"/>
    <hyperlink ref="BE332" r:id="rId13"/>
    <hyperlink ref="AM332" r:id="rId14"/>
    <hyperlink ref="AO332" r:id="rId15" display="http://www.bcra.gob.ar/PublicacionesEstadisticas/Descarga_paquetes_estandarizados_series_estadisticas_1.asp"/>
    <hyperlink ref="AZ332" r:id="rId16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2"/>
  <sheetViews>
    <sheetView zoomScale="80" zoomScaleNormal="80" workbookViewId="0">
      <selection activeCell="G29" sqref="G29"/>
    </sheetView>
  </sheetViews>
  <sheetFormatPr defaultColWidth="9.140625" defaultRowHeight="15" x14ac:dyDescent="0.2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 x14ac:dyDescent="0.25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 x14ac:dyDescent="0.25">
      <c r="A2" s="6" t="s">
        <v>28</v>
      </c>
      <c r="B2" s="5">
        <v>57</v>
      </c>
      <c r="C2" s="23">
        <v>1</v>
      </c>
      <c r="D2" s="23">
        <v>1</v>
      </c>
      <c r="E2" s="23">
        <v>1</v>
      </c>
      <c r="F2" s="23">
        <v>1</v>
      </c>
      <c r="G2" s="23">
        <v>0</v>
      </c>
      <c r="H2" s="23">
        <v>0</v>
      </c>
      <c r="I2" s="23">
        <v>0</v>
      </c>
      <c r="J2" s="23">
        <v>1</v>
      </c>
      <c r="K2" s="23">
        <v>0</v>
      </c>
      <c r="L2" s="20">
        <v>-7.7974658420000003</v>
      </c>
      <c r="M2" s="20">
        <v>1.6300445E-2</v>
      </c>
      <c r="N2" s="20">
        <v>18.888314999999999</v>
      </c>
    </row>
    <row r="3" spans="1:14" x14ac:dyDescent="0.25">
      <c r="A3" s="6" t="s">
        <v>154</v>
      </c>
      <c r="B3" s="5">
        <v>168</v>
      </c>
      <c r="C3" s="23">
        <v>1</v>
      </c>
      <c r="D3" s="23">
        <v>1</v>
      </c>
      <c r="E3" s="23">
        <v>0</v>
      </c>
      <c r="F3" s="23">
        <v>3</v>
      </c>
      <c r="G3" s="23">
        <v>1</v>
      </c>
      <c r="H3" s="23">
        <v>1</v>
      </c>
      <c r="I3" s="23">
        <v>0</v>
      </c>
      <c r="J3" s="23">
        <v>1</v>
      </c>
      <c r="K3" s="23">
        <v>1</v>
      </c>
      <c r="L3" s="20">
        <v>-8.0207151840000002</v>
      </c>
      <c r="M3" s="20">
        <v>1.6133291000000001E-2</v>
      </c>
      <c r="N3" s="20">
        <v>20.279827999999998</v>
      </c>
    </row>
    <row r="4" spans="1:14" x14ac:dyDescent="0.25">
      <c r="A4" s="6" t="s">
        <v>155</v>
      </c>
      <c r="B4" s="5">
        <v>300</v>
      </c>
      <c r="C4" s="23">
        <v>1</v>
      </c>
      <c r="D4" s="23">
        <v>1</v>
      </c>
      <c r="E4" s="23">
        <v>0</v>
      </c>
      <c r="F4" s="23">
        <v>3</v>
      </c>
      <c r="G4" s="23">
        <v>1</v>
      </c>
      <c r="H4" s="23">
        <v>0</v>
      </c>
      <c r="I4" s="23">
        <v>1</v>
      </c>
      <c r="J4" s="23">
        <v>1</v>
      </c>
      <c r="K4" s="23">
        <v>1</v>
      </c>
      <c r="L4" s="20">
        <v>-6.9314896460000002</v>
      </c>
      <c r="M4" s="20">
        <v>2.8134908E-2</v>
      </c>
      <c r="N4" s="20">
        <v>26.580010999999999</v>
      </c>
    </row>
    <row r="5" spans="1:14" x14ac:dyDescent="0.25">
      <c r="A5" s="6" t="s">
        <v>187</v>
      </c>
      <c r="B5" s="5">
        <v>301</v>
      </c>
      <c r="C5" s="23">
        <v>1</v>
      </c>
      <c r="D5" s="23">
        <v>1</v>
      </c>
      <c r="E5" s="23">
        <v>0</v>
      </c>
      <c r="F5" s="23">
        <v>3</v>
      </c>
      <c r="G5" s="23">
        <v>1</v>
      </c>
      <c r="H5" s="23">
        <v>1</v>
      </c>
      <c r="I5" s="23">
        <v>0</v>
      </c>
      <c r="J5" s="23">
        <v>1</v>
      </c>
      <c r="K5" s="23">
        <v>1</v>
      </c>
      <c r="L5" s="20">
        <v>-5.9131584330000004</v>
      </c>
      <c r="M5" s="20">
        <v>4.7967823999999999E-2</v>
      </c>
      <c r="N5" s="20">
        <v>42.783000000000001</v>
      </c>
    </row>
    <row r="6" spans="1:14" x14ac:dyDescent="0.25">
      <c r="A6" s="6" t="s">
        <v>211</v>
      </c>
      <c r="B6" s="5">
        <v>302</v>
      </c>
      <c r="C6" s="23">
        <v>1</v>
      </c>
      <c r="D6" s="23">
        <v>1</v>
      </c>
      <c r="E6" s="23">
        <v>0</v>
      </c>
      <c r="F6" s="23">
        <v>3</v>
      </c>
      <c r="G6" s="23">
        <v>1</v>
      </c>
      <c r="H6" s="23">
        <v>0</v>
      </c>
      <c r="I6" s="23">
        <v>0</v>
      </c>
      <c r="J6" s="23">
        <v>1</v>
      </c>
      <c r="K6" s="23">
        <v>1</v>
      </c>
      <c r="L6" s="20">
        <v>-10.753728001000001</v>
      </c>
      <c r="M6" s="20">
        <v>4.2994119999999999E-3</v>
      </c>
      <c r="N6" s="20">
        <v>39.953305</v>
      </c>
    </row>
    <row r="7" spans="1:14" x14ac:dyDescent="0.25">
      <c r="A7" s="6" t="s">
        <v>188</v>
      </c>
      <c r="B7" s="5">
        <v>193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0</v>
      </c>
      <c r="I7" s="23">
        <v>1</v>
      </c>
      <c r="J7" s="23">
        <v>0</v>
      </c>
      <c r="K7" s="23">
        <v>1</v>
      </c>
      <c r="L7" s="20">
        <v>-6.9708313860000004</v>
      </c>
      <c r="M7" s="20">
        <v>2.9315041E-2</v>
      </c>
      <c r="N7" s="20">
        <v>21.181794</v>
      </c>
    </row>
    <row r="8" spans="1:14" x14ac:dyDescent="0.25">
      <c r="A8" s="6" t="s">
        <v>212</v>
      </c>
      <c r="B8" s="5">
        <v>302</v>
      </c>
      <c r="C8" s="23">
        <v>0</v>
      </c>
      <c r="D8" s="23">
        <v>1</v>
      </c>
      <c r="E8" s="23">
        <v>0</v>
      </c>
      <c r="F8" s="23">
        <v>0</v>
      </c>
      <c r="G8" s="23">
        <v>1</v>
      </c>
      <c r="H8" s="23">
        <v>1</v>
      </c>
      <c r="I8" s="23">
        <v>0</v>
      </c>
      <c r="J8" s="23">
        <v>0</v>
      </c>
      <c r="K8" s="23">
        <v>0</v>
      </c>
      <c r="L8" s="20">
        <v>-8.3116202179999998</v>
      </c>
      <c r="M8" s="20">
        <v>1.4956278E-2</v>
      </c>
      <c r="N8" s="20">
        <v>46.985596000000001</v>
      </c>
    </row>
    <row r="9" spans="1:14" x14ac:dyDescent="0.25">
      <c r="A9" s="6" t="s">
        <v>58</v>
      </c>
      <c r="B9" s="5">
        <v>301</v>
      </c>
      <c r="C9" s="23">
        <v>1</v>
      </c>
      <c r="D9" s="23">
        <v>1</v>
      </c>
      <c r="E9" s="23">
        <v>0</v>
      </c>
      <c r="F9" s="23">
        <v>1</v>
      </c>
      <c r="G9" s="23">
        <v>1</v>
      </c>
      <c r="H9" s="23">
        <v>1</v>
      </c>
      <c r="I9" s="23">
        <v>0</v>
      </c>
      <c r="J9" s="23">
        <v>1</v>
      </c>
      <c r="K9" s="23">
        <v>1</v>
      </c>
      <c r="L9" s="20">
        <v>-5.2784931479999999</v>
      </c>
      <c r="M9" s="20">
        <v>6.9142922999999995E-2</v>
      </c>
      <c r="N9" s="20">
        <v>24.397525999999999</v>
      </c>
    </row>
    <row r="10" spans="1:14" x14ac:dyDescent="0.25">
      <c r="A10" s="6" t="s">
        <v>238</v>
      </c>
      <c r="B10" s="5">
        <v>301</v>
      </c>
      <c r="C10" s="23">
        <v>1</v>
      </c>
      <c r="D10" s="23">
        <v>1</v>
      </c>
      <c r="E10" s="23">
        <v>0</v>
      </c>
      <c r="F10" s="23">
        <v>1</v>
      </c>
      <c r="G10" s="23">
        <v>1</v>
      </c>
      <c r="H10" s="23">
        <v>1</v>
      </c>
      <c r="I10" s="23">
        <v>0</v>
      </c>
      <c r="J10" s="23">
        <v>1</v>
      </c>
      <c r="K10" s="23">
        <v>1</v>
      </c>
      <c r="L10" s="20">
        <v>-4.62306741</v>
      </c>
      <c r="M10" s="20">
        <v>9.6733777000000007E-2</v>
      </c>
      <c r="N10" s="20">
        <v>22.616239</v>
      </c>
    </row>
    <row r="11" spans="1:14" x14ac:dyDescent="0.25">
      <c r="A11" s="6" t="s">
        <v>59</v>
      </c>
      <c r="B11" s="5">
        <v>301</v>
      </c>
      <c r="C11" s="23">
        <v>1</v>
      </c>
      <c r="D11" s="23">
        <v>1</v>
      </c>
      <c r="E11" s="23">
        <v>0</v>
      </c>
      <c r="F11" s="23">
        <v>3</v>
      </c>
      <c r="G11" s="23">
        <v>1</v>
      </c>
      <c r="H11" s="23">
        <v>0</v>
      </c>
      <c r="I11" s="23">
        <v>0</v>
      </c>
      <c r="J11" s="23">
        <v>1</v>
      </c>
      <c r="K11" s="23">
        <v>1</v>
      </c>
      <c r="L11" s="20">
        <v>-5.1019543829999998</v>
      </c>
      <c r="M11" s="20">
        <v>7.4315207999999994E-2</v>
      </c>
      <c r="N11" s="20">
        <v>50.290123000000001</v>
      </c>
    </row>
    <row r="12" spans="1:14" x14ac:dyDescent="0.25">
      <c r="A12" s="6" t="s">
        <v>62</v>
      </c>
      <c r="B12" s="5">
        <v>301</v>
      </c>
      <c r="C12" s="23">
        <v>1</v>
      </c>
      <c r="D12" s="23">
        <v>1</v>
      </c>
      <c r="E12" s="23">
        <v>0</v>
      </c>
      <c r="F12" s="23">
        <v>2</v>
      </c>
      <c r="G12" s="23">
        <v>1</v>
      </c>
      <c r="H12" s="23">
        <v>1</v>
      </c>
      <c r="I12" s="23">
        <v>0</v>
      </c>
      <c r="J12" s="23">
        <v>1</v>
      </c>
      <c r="K12" s="23">
        <v>1</v>
      </c>
      <c r="L12" s="20">
        <v>1.7871848999999999E-2</v>
      </c>
      <c r="M12" s="20">
        <v>0.95353240399999994</v>
      </c>
      <c r="N12" s="20">
        <v>35.243375999999998</v>
      </c>
    </row>
    <row r="13" spans="1:14" x14ac:dyDescent="0.25">
      <c r="A13" s="6" t="s">
        <v>61</v>
      </c>
      <c r="B13" s="5">
        <v>301</v>
      </c>
      <c r="C13" s="23">
        <v>1</v>
      </c>
      <c r="D13" s="23">
        <v>1</v>
      </c>
      <c r="E13" s="23">
        <v>0</v>
      </c>
      <c r="F13" s="23">
        <v>3</v>
      </c>
      <c r="G13" s="23">
        <v>1</v>
      </c>
      <c r="H13" s="23">
        <v>0</v>
      </c>
      <c r="I13" s="23">
        <v>0</v>
      </c>
      <c r="J13" s="23">
        <v>1</v>
      </c>
      <c r="K13" s="23">
        <v>1</v>
      </c>
      <c r="L13" s="20">
        <v>-5.0140567530000002</v>
      </c>
      <c r="M13" s="20">
        <v>7.7654107E-2</v>
      </c>
      <c r="N13" s="20">
        <v>31.593872000000001</v>
      </c>
    </row>
    <row r="14" spans="1:14" x14ac:dyDescent="0.25">
      <c r="A14" s="6" t="s">
        <v>60</v>
      </c>
      <c r="B14" s="5">
        <v>301</v>
      </c>
      <c r="C14" s="23">
        <v>1</v>
      </c>
      <c r="D14" s="23">
        <v>1</v>
      </c>
      <c r="E14" s="23">
        <v>0</v>
      </c>
      <c r="F14" s="23">
        <v>2</v>
      </c>
      <c r="G14" s="23">
        <v>1</v>
      </c>
      <c r="H14" s="23">
        <v>1</v>
      </c>
      <c r="I14" s="23">
        <v>0</v>
      </c>
      <c r="J14" s="23">
        <v>1</v>
      </c>
      <c r="K14" s="23">
        <v>1</v>
      </c>
      <c r="L14" s="20">
        <v>-4.7964202770000002</v>
      </c>
      <c r="M14" s="20">
        <v>8.4515566E-2</v>
      </c>
      <c r="N14" s="20">
        <v>62.408423999999997</v>
      </c>
    </row>
    <row r="15" spans="1:14" x14ac:dyDescent="0.25">
      <c r="A15" s="6" t="s">
        <v>213</v>
      </c>
      <c r="B15" s="5">
        <v>252</v>
      </c>
      <c r="C15" s="23">
        <v>1</v>
      </c>
      <c r="D15" s="23">
        <v>1</v>
      </c>
      <c r="E15" s="23">
        <v>0</v>
      </c>
      <c r="F15" s="23">
        <v>3</v>
      </c>
      <c r="G15" s="23">
        <v>1</v>
      </c>
      <c r="H15" s="23">
        <v>1</v>
      </c>
      <c r="I15" s="23">
        <v>0</v>
      </c>
      <c r="J15" s="23">
        <v>1</v>
      </c>
      <c r="K15" s="23">
        <v>1</v>
      </c>
      <c r="L15" s="20">
        <v>-5.7504680319999997</v>
      </c>
      <c r="M15" s="20">
        <v>5.2346647000000003E-2</v>
      </c>
      <c r="N15" s="20">
        <v>44.726483999999999</v>
      </c>
    </row>
    <row r="16" spans="1:14" x14ac:dyDescent="0.25">
      <c r="A16" s="6" t="s">
        <v>149</v>
      </c>
      <c r="B16" s="5">
        <v>264</v>
      </c>
      <c r="C16" s="23">
        <v>1</v>
      </c>
      <c r="D16" s="23">
        <v>1</v>
      </c>
      <c r="E16" s="23">
        <v>0</v>
      </c>
      <c r="F16" s="23">
        <v>3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0">
        <v>-6.9889539020000004</v>
      </c>
      <c r="M16" s="20">
        <v>2.8513354000000001E-2</v>
      </c>
      <c r="N16" s="20">
        <v>98.206873000000002</v>
      </c>
    </row>
    <row r="17" spans="1:14" x14ac:dyDescent="0.25">
      <c r="A17" s="6" t="s">
        <v>150</v>
      </c>
      <c r="B17" s="5">
        <v>290</v>
      </c>
      <c r="C17" s="23">
        <v>1</v>
      </c>
      <c r="D17" s="23">
        <v>1</v>
      </c>
      <c r="E17" s="23">
        <v>0</v>
      </c>
      <c r="F17" s="23">
        <v>2</v>
      </c>
      <c r="G17" s="23">
        <v>1</v>
      </c>
      <c r="H17" s="23">
        <v>1</v>
      </c>
      <c r="I17" s="23">
        <v>0</v>
      </c>
      <c r="J17" s="23">
        <v>1</v>
      </c>
      <c r="K17" s="23">
        <v>1</v>
      </c>
      <c r="L17" s="20">
        <v>-5.3917808020000004</v>
      </c>
      <c r="M17" s="20">
        <v>6.4729323000000005E-2</v>
      </c>
      <c r="N17" s="20">
        <v>38.055816999999998</v>
      </c>
    </row>
    <row r="18" spans="1:14" x14ac:dyDescent="0.25">
      <c r="A18" s="6" t="s">
        <v>189</v>
      </c>
      <c r="B18" s="5">
        <v>290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0">
        <v>-6.9841920809999998</v>
      </c>
      <c r="M18" s="20">
        <v>2.9685211E-2</v>
      </c>
      <c r="N18" s="20">
        <v>30.336224000000001</v>
      </c>
    </row>
    <row r="19" spans="1:14" x14ac:dyDescent="0.25">
      <c r="A19" s="6" t="s">
        <v>253</v>
      </c>
      <c r="B19" s="5">
        <v>278</v>
      </c>
      <c r="C19" s="23">
        <v>1</v>
      </c>
      <c r="D19" s="23">
        <v>1</v>
      </c>
      <c r="E19" s="23">
        <v>0</v>
      </c>
      <c r="F19" s="23">
        <v>0</v>
      </c>
      <c r="G19" s="23">
        <v>1</v>
      </c>
      <c r="H19" s="23">
        <v>1</v>
      </c>
      <c r="I19" s="23">
        <v>0</v>
      </c>
      <c r="J19" s="23">
        <v>1</v>
      </c>
      <c r="K19" s="23">
        <v>1</v>
      </c>
      <c r="L19" s="20">
        <v>16.294935023000001</v>
      </c>
      <c r="M19" s="20">
        <v>3252.4312978060002</v>
      </c>
      <c r="N19" s="20">
        <v>30.797471999999999</v>
      </c>
    </row>
    <row r="20" spans="1:14" x14ac:dyDescent="0.25">
      <c r="A20" s="6" t="s">
        <v>239</v>
      </c>
      <c r="B20" s="5">
        <v>299</v>
      </c>
      <c r="C20" s="23">
        <v>0</v>
      </c>
      <c r="D20" s="23">
        <v>1</v>
      </c>
      <c r="E20" s="23">
        <v>0</v>
      </c>
      <c r="F20" s="23">
        <v>1</v>
      </c>
      <c r="G20" s="23">
        <v>1</v>
      </c>
      <c r="H20" s="23">
        <v>0</v>
      </c>
      <c r="I20" s="23">
        <v>0</v>
      </c>
      <c r="J20" s="23">
        <v>0</v>
      </c>
      <c r="K20" s="23">
        <v>0</v>
      </c>
      <c r="L20" s="20">
        <v>-8.0706294449999998</v>
      </c>
      <c r="M20" s="20">
        <v>1.6602874E-2</v>
      </c>
      <c r="N20" s="20">
        <v>26.967628999999999</v>
      </c>
    </row>
    <row r="21" spans="1:14" x14ac:dyDescent="0.25">
      <c r="A21" s="6" t="s">
        <v>240</v>
      </c>
      <c r="B21" s="5">
        <v>301</v>
      </c>
      <c r="C21" s="23">
        <v>1</v>
      </c>
      <c r="D21" s="23">
        <v>1</v>
      </c>
      <c r="E21" s="23">
        <v>0</v>
      </c>
      <c r="F21" s="23">
        <v>3</v>
      </c>
      <c r="G21" s="23">
        <v>1</v>
      </c>
      <c r="H21" s="23">
        <v>0</v>
      </c>
      <c r="I21" s="23">
        <v>0</v>
      </c>
      <c r="J21" s="23">
        <v>1</v>
      </c>
      <c r="K21" s="23">
        <v>1</v>
      </c>
      <c r="L21" s="20">
        <v>-6.8340776129999998</v>
      </c>
      <c r="M21" s="20">
        <v>3.0757986000000001E-2</v>
      </c>
      <c r="N21" s="20">
        <v>25.443943999999998</v>
      </c>
    </row>
    <row r="22" spans="1:14" x14ac:dyDescent="0.25">
      <c r="A22" s="6" t="s">
        <v>241</v>
      </c>
      <c r="B22" s="5">
        <v>301</v>
      </c>
      <c r="C22" s="23">
        <v>1</v>
      </c>
      <c r="D22" s="23">
        <v>1</v>
      </c>
      <c r="E22" s="23">
        <v>0</v>
      </c>
      <c r="F22" s="23">
        <v>1</v>
      </c>
      <c r="G22" s="23">
        <v>1</v>
      </c>
      <c r="H22" s="23">
        <v>1</v>
      </c>
      <c r="I22" s="23">
        <v>0</v>
      </c>
      <c r="J22" s="23">
        <v>1</v>
      </c>
      <c r="K22" s="23">
        <v>1</v>
      </c>
      <c r="L22" s="20">
        <v>19.349429274999999</v>
      </c>
      <c r="M22" s="20">
        <v>14443.735952806999</v>
      </c>
      <c r="N22" s="20">
        <v>14.140352999999999</v>
      </c>
    </row>
    <row r="23" spans="1:14" x14ac:dyDescent="0.25">
      <c r="A23" s="6" t="s">
        <v>190</v>
      </c>
      <c r="B23" s="5">
        <v>181</v>
      </c>
      <c r="C23" s="23">
        <v>1</v>
      </c>
      <c r="D23" s="23">
        <v>1</v>
      </c>
      <c r="E23" s="23">
        <v>0</v>
      </c>
      <c r="F23" s="23">
        <v>3</v>
      </c>
      <c r="G23" s="23">
        <v>1</v>
      </c>
      <c r="H23" s="23">
        <v>0</v>
      </c>
      <c r="I23" s="23">
        <v>0</v>
      </c>
      <c r="J23" s="23">
        <v>1</v>
      </c>
      <c r="K23" s="23">
        <v>1</v>
      </c>
      <c r="L23" s="20">
        <v>-8.2056840639999997</v>
      </c>
      <c r="M23" s="20">
        <v>1.5545491999999999E-2</v>
      </c>
      <c r="N23" s="20">
        <v>36.852943000000003</v>
      </c>
    </row>
    <row r="24" spans="1:14" x14ac:dyDescent="0.25">
      <c r="A24" s="6" t="s">
        <v>191</v>
      </c>
      <c r="B24" s="5">
        <v>193</v>
      </c>
      <c r="C24" s="23">
        <v>1</v>
      </c>
      <c r="D24" s="23">
        <v>1</v>
      </c>
      <c r="E24" s="23">
        <v>0</v>
      </c>
      <c r="F24" s="23">
        <v>3</v>
      </c>
      <c r="G24" s="23">
        <v>1</v>
      </c>
      <c r="H24" s="23">
        <v>0</v>
      </c>
      <c r="I24" s="23">
        <v>0</v>
      </c>
      <c r="J24" s="23">
        <v>1</v>
      </c>
      <c r="K24" s="23">
        <v>1</v>
      </c>
      <c r="L24" s="20">
        <v>-7.1921365350000004</v>
      </c>
      <c r="M24" s="20">
        <v>2.5884595999999999E-2</v>
      </c>
      <c r="N24" s="20">
        <v>31.320505000000001</v>
      </c>
    </row>
    <row r="25" spans="1:14" x14ac:dyDescent="0.25">
      <c r="A25" s="6" t="s">
        <v>101</v>
      </c>
      <c r="B25" s="5">
        <v>236</v>
      </c>
      <c r="C25" s="23">
        <v>0</v>
      </c>
      <c r="D25" s="23">
        <v>1</v>
      </c>
      <c r="E25" s="23">
        <v>0</v>
      </c>
      <c r="F25" s="23">
        <v>0</v>
      </c>
      <c r="G25" s="23">
        <v>1</v>
      </c>
      <c r="H25" s="23">
        <v>1</v>
      </c>
      <c r="I25" s="23">
        <v>0</v>
      </c>
      <c r="J25" s="23">
        <v>0</v>
      </c>
      <c r="K25" s="23">
        <v>0</v>
      </c>
      <c r="L25" s="20">
        <v>-5.2588441430000001</v>
      </c>
      <c r="M25" s="20">
        <v>7.1439380999999996E-2</v>
      </c>
      <c r="N25" s="20">
        <v>16.272796</v>
      </c>
    </row>
    <row r="26" spans="1:14" x14ac:dyDescent="0.25">
      <c r="A26" s="6" t="s">
        <v>102</v>
      </c>
      <c r="B26" s="5">
        <v>204</v>
      </c>
      <c r="C26" s="23">
        <v>1</v>
      </c>
      <c r="D26" s="23">
        <v>1</v>
      </c>
      <c r="E26" s="23">
        <v>0</v>
      </c>
      <c r="F26" s="23">
        <v>0</v>
      </c>
      <c r="G26" s="23">
        <v>1</v>
      </c>
      <c r="H26" s="23">
        <v>0</v>
      </c>
      <c r="I26" s="23">
        <v>0</v>
      </c>
      <c r="J26" s="23">
        <v>1</v>
      </c>
      <c r="K26" s="23">
        <v>1</v>
      </c>
      <c r="L26" s="20">
        <v>2.1325752140000001</v>
      </c>
      <c r="M26" s="20">
        <v>2.8724429740000001</v>
      </c>
      <c r="N26" s="20">
        <v>20.137710999999999</v>
      </c>
    </row>
    <row r="27" spans="1:14" x14ac:dyDescent="0.25">
      <c r="A27" s="6" t="s">
        <v>214</v>
      </c>
      <c r="B27" s="5">
        <v>140</v>
      </c>
      <c r="C27" s="23">
        <v>0</v>
      </c>
      <c r="D27" s="23">
        <v>1</v>
      </c>
      <c r="E27" s="23">
        <v>0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0">
        <v>-4.8931160660000002</v>
      </c>
      <c r="M27" s="20">
        <v>8.4178870000000003E-2</v>
      </c>
      <c r="N27" s="20">
        <v>31.421018</v>
      </c>
    </row>
    <row r="28" spans="1:14" x14ac:dyDescent="0.25">
      <c r="A28" s="6" t="s">
        <v>242</v>
      </c>
      <c r="B28" s="5">
        <v>302</v>
      </c>
      <c r="C28" s="23">
        <v>0</v>
      </c>
      <c r="D28" s="23">
        <v>1</v>
      </c>
      <c r="E28" s="23">
        <v>0</v>
      </c>
      <c r="F28" s="23">
        <v>0</v>
      </c>
      <c r="G28" s="23">
        <v>1</v>
      </c>
      <c r="H28" s="23">
        <v>2</v>
      </c>
      <c r="I28" s="23">
        <v>1</v>
      </c>
      <c r="J28" s="23">
        <v>0</v>
      </c>
      <c r="K28" s="23">
        <v>1</v>
      </c>
      <c r="L28" s="20">
        <v>-8.1744220369999994</v>
      </c>
      <c r="M28" s="20">
        <v>1.6268497E-2</v>
      </c>
      <c r="N28" s="20">
        <v>48.375841999999999</v>
      </c>
    </row>
    <row r="29" spans="1:14" x14ac:dyDescent="0.25">
      <c r="A29" s="6" t="s">
        <v>151</v>
      </c>
      <c r="B29" s="5">
        <v>254</v>
      </c>
      <c r="C29" s="23">
        <v>1</v>
      </c>
      <c r="D29" s="23">
        <v>1</v>
      </c>
      <c r="E29" s="23">
        <v>0</v>
      </c>
      <c r="F29" s="23">
        <v>2</v>
      </c>
      <c r="G29" s="23">
        <v>1</v>
      </c>
      <c r="H29" s="23">
        <v>0</v>
      </c>
      <c r="I29" s="23">
        <v>1</v>
      </c>
      <c r="J29" s="23">
        <v>1</v>
      </c>
      <c r="K29" s="23">
        <v>1</v>
      </c>
      <c r="L29" s="20">
        <v>-6.0212307870000004</v>
      </c>
      <c r="M29" s="20">
        <v>4.5320363000000002E-2</v>
      </c>
      <c r="N29" s="20">
        <v>27.224734999999999</v>
      </c>
    </row>
    <row r="30" spans="1:14" x14ac:dyDescent="0.25">
      <c r="A30" s="6" t="s">
        <v>152</v>
      </c>
      <c r="B30" s="5">
        <v>254</v>
      </c>
      <c r="C30" s="23">
        <v>1</v>
      </c>
      <c r="D30" s="23">
        <v>1</v>
      </c>
      <c r="E30" s="23">
        <v>0</v>
      </c>
      <c r="F30" s="23">
        <v>2</v>
      </c>
      <c r="G30" s="23">
        <v>1</v>
      </c>
      <c r="H30" s="23">
        <v>1</v>
      </c>
      <c r="I30" s="23">
        <v>0</v>
      </c>
      <c r="J30" s="23">
        <v>1</v>
      </c>
      <c r="K30" s="23">
        <v>1</v>
      </c>
      <c r="L30" s="20">
        <v>-5.7091331609999996</v>
      </c>
      <c r="M30" s="20">
        <v>5.1530568999999998E-2</v>
      </c>
      <c r="N30" s="20">
        <v>26.368794999999999</v>
      </c>
    </row>
    <row r="31" spans="1:14" x14ac:dyDescent="0.25">
      <c r="A31" s="6" t="s">
        <v>153</v>
      </c>
      <c r="B31" s="5">
        <v>182</v>
      </c>
      <c r="C31" s="23">
        <v>1</v>
      </c>
      <c r="D31" s="23">
        <v>1</v>
      </c>
      <c r="E31" s="23">
        <v>0</v>
      </c>
      <c r="F31" s="23">
        <v>1</v>
      </c>
      <c r="G31" s="23">
        <v>1</v>
      </c>
      <c r="H31" s="23">
        <v>2</v>
      </c>
      <c r="I31" s="23">
        <v>1</v>
      </c>
      <c r="J31" s="23">
        <v>1</v>
      </c>
      <c r="K31" s="23">
        <v>1</v>
      </c>
      <c r="L31" s="20">
        <v>-9.2941058099999996</v>
      </c>
      <c r="M31" s="20">
        <v>8.9148049999999996E-3</v>
      </c>
      <c r="N31" s="20">
        <v>23.880351000000001</v>
      </c>
    </row>
    <row r="32" spans="1:14" x14ac:dyDescent="0.25">
      <c r="A32" s="6" t="s">
        <v>243</v>
      </c>
      <c r="B32" s="5">
        <v>301</v>
      </c>
      <c r="C32" s="23">
        <v>1</v>
      </c>
      <c r="D32" s="23">
        <v>1</v>
      </c>
      <c r="E32" s="23">
        <v>0</v>
      </c>
      <c r="F32" s="23">
        <v>3</v>
      </c>
      <c r="G32" s="23">
        <v>1</v>
      </c>
      <c r="H32" s="23">
        <v>1</v>
      </c>
      <c r="I32" s="23">
        <v>0</v>
      </c>
      <c r="J32" s="23">
        <v>1</v>
      </c>
      <c r="K32" s="23">
        <v>1</v>
      </c>
      <c r="L32" s="20">
        <v>-5.7299677559999997</v>
      </c>
      <c r="M32" s="20">
        <v>5.2568957999999999E-2</v>
      </c>
      <c r="N32" s="20">
        <v>64.925038000000001</v>
      </c>
    </row>
  </sheetData>
  <sortState ref="A16:N34">
    <sortCondition ref="A16:A34"/>
  </sortState>
  <conditionalFormatting sqref="F2:K32">
    <cfRule type="cellIs" dxfId="14" priority="2" operator="equal">
      <formula>1</formula>
    </cfRule>
    <cfRule type="cellIs" dxfId="13" priority="3" operator="equal">
      <formula>0</formula>
    </cfRule>
    <cfRule type="cellIs" dxfId="12" priority="4" operator="greaterThanOrEqual">
      <formula>2</formula>
    </cfRule>
  </conditionalFormatting>
  <conditionalFormatting sqref="D2:D32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workbookViewId="0">
      <pane xSplit="1" ySplit="4" topLeftCell="B202" activePane="bottomRight" state="frozen"/>
      <selection pane="topRight" activeCell="B1" sqref="B1"/>
      <selection pane="bottomLeft" activeCell="A5" sqref="A5"/>
      <selection pane="bottomRight" activeCell="J222" sqref="J222"/>
    </sheetView>
  </sheetViews>
  <sheetFormatPr defaultRowHeight="15" x14ac:dyDescent="0.25"/>
  <sheetData>
    <row r="1" spans="1:2" x14ac:dyDescent="0.25">
      <c r="B1" s="90" t="s">
        <v>485</v>
      </c>
    </row>
    <row r="2" spans="1:2" x14ac:dyDescent="0.25">
      <c r="B2" t="s">
        <v>486</v>
      </c>
    </row>
    <row r="3" spans="1:2" x14ac:dyDescent="0.25">
      <c r="B3" t="s">
        <v>487</v>
      </c>
    </row>
    <row r="4" spans="1:2" x14ac:dyDescent="0.25">
      <c r="B4" t="s">
        <v>488</v>
      </c>
    </row>
    <row r="6" spans="1:2" x14ac:dyDescent="0.25">
      <c r="A6" t="s">
        <v>260</v>
      </c>
    </row>
    <row r="7" spans="1:2" x14ac:dyDescent="0.25">
      <c r="A7" t="s">
        <v>261</v>
      </c>
    </row>
    <row r="8" spans="1:2" x14ac:dyDescent="0.25">
      <c r="A8" t="s">
        <v>262</v>
      </c>
    </row>
    <row r="9" spans="1:2" x14ac:dyDescent="0.25">
      <c r="A9" t="s">
        <v>263</v>
      </c>
    </row>
    <row r="10" spans="1:2" x14ac:dyDescent="0.25">
      <c r="A10" t="s">
        <v>264</v>
      </c>
    </row>
    <row r="11" spans="1:2" x14ac:dyDescent="0.25">
      <c r="A11" t="s">
        <v>265</v>
      </c>
    </row>
    <row r="12" spans="1:2" x14ac:dyDescent="0.25">
      <c r="A12" t="s">
        <v>266</v>
      </c>
    </row>
    <row r="13" spans="1:2" x14ac:dyDescent="0.25">
      <c r="A13" t="s">
        <v>267</v>
      </c>
    </row>
    <row r="14" spans="1:2" x14ac:dyDescent="0.25">
      <c r="A14" t="s">
        <v>268</v>
      </c>
    </row>
    <row r="15" spans="1:2" x14ac:dyDescent="0.25">
      <c r="A15" t="s">
        <v>269</v>
      </c>
    </row>
    <row r="16" spans="1:2" x14ac:dyDescent="0.25">
      <c r="A16" t="s">
        <v>270</v>
      </c>
    </row>
    <row r="17" spans="1:4" x14ac:dyDescent="0.25">
      <c r="A17" t="s">
        <v>271</v>
      </c>
    </row>
    <row r="18" spans="1:4" x14ac:dyDescent="0.25">
      <c r="A18" t="s">
        <v>272</v>
      </c>
      <c r="C18" s="10" t="e">
        <f t="shared" ref="C18:C81" si="0">B18/B6-1</f>
        <v>#DIV/0!</v>
      </c>
    </row>
    <row r="19" spans="1:4" x14ac:dyDescent="0.25">
      <c r="A19" t="s">
        <v>273</v>
      </c>
      <c r="C19" s="10" t="e">
        <f t="shared" si="0"/>
        <v>#DIV/0!</v>
      </c>
    </row>
    <row r="20" spans="1:4" x14ac:dyDescent="0.25">
      <c r="A20" t="s">
        <v>274</v>
      </c>
      <c r="C20" s="10" t="e">
        <f t="shared" si="0"/>
        <v>#DIV/0!</v>
      </c>
      <c r="D20" s="91" t="e">
        <f>AVERAGE(C18:C20)</f>
        <v>#DIV/0!</v>
      </c>
    </row>
    <row r="21" spans="1:4" x14ac:dyDescent="0.25">
      <c r="A21" t="s">
        <v>275</v>
      </c>
      <c r="C21" s="10" t="e">
        <f t="shared" si="0"/>
        <v>#DIV/0!</v>
      </c>
    </row>
    <row r="22" spans="1:4" x14ac:dyDescent="0.25">
      <c r="A22" t="s">
        <v>276</v>
      </c>
      <c r="C22" s="10" t="e">
        <f t="shared" si="0"/>
        <v>#DIV/0!</v>
      </c>
    </row>
    <row r="23" spans="1:4" x14ac:dyDescent="0.25">
      <c r="A23" t="s">
        <v>277</v>
      </c>
      <c r="C23" s="10" t="e">
        <f t="shared" si="0"/>
        <v>#DIV/0!</v>
      </c>
      <c r="D23" s="91" t="e">
        <f>AVERAGE(C21:C23)</f>
        <v>#DIV/0!</v>
      </c>
    </row>
    <row r="24" spans="1:4" x14ac:dyDescent="0.25">
      <c r="A24" t="s">
        <v>278</v>
      </c>
      <c r="C24" s="10" t="e">
        <f t="shared" si="0"/>
        <v>#DIV/0!</v>
      </c>
    </row>
    <row r="25" spans="1:4" x14ac:dyDescent="0.25">
      <c r="A25" t="s">
        <v>279</v>
      </c>
      <c r="C25" s="10" t="e">
        <f t="shared" si="0"/>
        <v>#DIV/0!</v>
      </c>
    </row>
    <row r="26" spans="1:4" x14ac:dyDescent="0.25">
      <c r="A26" t="s">
        <v>280</v>
      </c>
      <c r="C26" s="10" t="e">
        <f t="shared" si="0"/>
        <v>#DIV/0!</v>
      </c>
      <c r="D26" s="91" t="e">
        <f>AVERAGE(C24:C26)</f>
        <v>#DIV/0!</v>
      </c>
    </row>
    <row r="27" spans="1:4" x14ac:dyDescent="0.25">
      <c r="A27" t="s">
        <v>281</v>
      </c>
      <c r="C27" s="10" t="e">
        <f t="shared" si="0"/>
        <v>#DIV/0!</v>
      </c>
    </row>
    <row r="28" spans="1:4" x14ac:dyDescent="0.25">
      <c r="A28" t="s">
        <v>282</v>
      </c>
      <c r="C28" s="10" t="e">
        <f t="shared" si="0"/>
        <v>#DIV/0!</v>
      </c>
    </row>
    <row r="29" spans="1:4" x14ac:dyDescent="0.25">
      <c r="A29" t="s">
        <v>283</v>
      </c>
      <c r="C29" s="10" t="e">
        <f t="shared" si="0"/>
        <v>#DIV/0!</v>
      </c>
      <c r="D29" s="91" t="e">
        <f>AVERAGE(C27:C29)</f>
        <v>#DIV/0!</v>
      </c>
    </row>
    <row r="30" spans="1:4" x14ac:dyDescent="0.25">
      <c r="A30" t="s">
        <v>284</v>
      </c>
      <c r="C30" s="10" t="e">
        <f t="shared" si="0"/>
        <v>#DIV/0!</v>
      </c>
    </row>
    <row r="31" spans="1:4" x14ac:dyDescent="0.25">
      <c r="A31" t="s">
        <v>285</v>
      </c>
      <c r="C31" s="10" t="e">
        <f t="shared" si="0"/>
        <v>#DIV/0!</v>
      </c>
    </row>
    <row r="32" spans="1:4" x14ac:dyDescent="0.25">
      <c r="A32" t="s">
        <v>286</v>
      </c>
      <c r="C32" s="10" t="e">
        <f t="shared" si="0"/>
        <v>#DIV/0!</v>
      </c>
      <c r="D32" s="91" t="e">
        <f>AVERAGE(C30:C32)</f>
        <v>#DIV/0!</v>
      </c>
    </row>
    <row r="33" spans="1:4" x14ac:dyDescent="0.25">
      <c r="A33" t="s">
        <v>287</v>
      </c>
      <c r="C33" s="10" t="e">
        <f t="shared" si="0"/>
        <v>#DIV/0!</v>
      </c>
    </row>
    <row r="34" spans="1:4" x14ac:dyDescent="0.25">
      <c r="A34" t="s">
        <v>288</v>
      </c>
      <c r="C34" s="10" t="e">
        <f t="shared" si="0"/>
        <v>#DIV/0!</v>
      </c>
    </row>
    <row r="35" spans="1:4" x14ac:dyDescent="0.25">
      <c r="A35" t="s">
        <v>289</v>
      </c>
      <c r="C35" s="10" t="e">
        <f t="shared" si="0"/>
        <v>#DIV/0!</v>
      </c>
      <c r="D35" s="91" t="e">
        <f>AVERAGE(C33:C35)</f>
        <v>#DIV/0!</v>
      </c>
    </row>
    <row r="36" spans="1:4" x14ac:dyDescent="0.25">
      <c r="A36" t="s">
        <v>290</v>
      </c>
      <c r="C36" s="10" t="e">
        <f t="shared" si="0"/>
        <v>#DIV/0!</v>
      </c>
    </row>
    <row r="37" spans="1:4" x14ac:dyDescent="0.25">
      <c r="A37" t="s">
        <v>291</v>
      </c>
      <c r="C37" s="10" t="e">
        <f t="shared" si="0"/>
        <v>#DIV/0!</v>
      </c>
    </row>
    <row r="38" spans="1:4" x14ac:dyDescent="0.25">
      <c r="A38" t="s">
        <v>292</v>
      </c>
      <c r="C38" s="10" t="e">
        <f t="shared" si="0"/>
        <v>#DIV/0!</v>
      </c>
      <c r="D38" s="91" t="e">
        <f>AVERAGE(C36:C38)</f>
        <v>#DIV/0!</v>
      </c>
    </row>
    <row r="39" spans="1:4" x14ac:dyDescent="0.25">
      <c r="A39" t="s">
        <v>293</v>
      </c>
      <c r="C39" s="10" t="e">
        <f t="shared" si="0"/>
        <v>#DIV/0!</v>
      </c>
    </row>
    <row r="40" spans="1:4" x14ac:dyDescent="0.25">
      <c r="A40" t="s">
        <v>294</v>
      </c>
      <c r="C40" s="10" t="e">
        <f t="shared" si="0"/>
        <v>#DIV/0!</v>
      </c>
    </row>
    <row r="41" spans="1:4" x14ac:dyDescent="0.25">
      <c r="A41" t="s">
        <v>295</v>
      </c>
      <c r="C41" s="10" t="e">
        <f t="shared" si="0"/>
        <v>#DIV/0!</v>
      </c>
      <c r="D41" s="91" t="e">
        <f>AVERAGE(C39:C41)</f>
        <v>#DIV/0!</v>
      </c>
    </row>
    <row r="42" spans="1:4" x14ac:dyDescent="0.25">
      <c r="A42" t="s">
        <v>296</v>
      </c>
      <c r="C42" s="10" t="e">
        <f t="shared" si="0"/>
        <v>#DIV/0!</v>
      </c>
    </row>
    <row r="43" spans="1:4" x14ac:dyDescent="0.25">
      <c r="A43" t="s">
        <v>297</v>
      </c>
      <c r="C43" s="10" t="e">
        <f t="shared" si="0"/>
        <v>#DIV/0!</v>
      </c>
    </row>
    <row r="44" spans="1:4" x14ac:dyDescent="0.25">
      <c r="A44" t="s">
        <v>298</v>
      </c>
      <c r="C44" s="10" t="e">
        <f t="shared" si="0"/>
        <v>#DIV/0!</v>
      </c>
      <c r="D44" s="91" t="e">
        <f>AVERAGE(C42:C44)</f>
        <v>#DIV/0!</v>
      </c>
    </row>
    <row r="45" spans="1:4" x14ac:dyDescent="0.25">
      <c r="A45" t="s">
        <v>299</v>
      </c>
      <c r="C45" s="10" t="e">
        <f t="shared" si="0"/>
        <v>#DIV/0!</v>
      </c>
    </row>
    <row r="46" spans="1:4" x14ac:dyDescent="0.25">
      <c r="A46" t="s">
        <v>300</v>
      </c>
      <c r="C46" s="10" t="e">
        <f t="shared" si="0"/>
        <v>#DIV/0!</v>
      </c>
    </row>
    <row r="47" spans="1:4" x14ac:dyDescent="0.25">
      <c r="A47" t="s">
        <v>301</v>
      </c>
      <c r="C47" s="10" t="e">
        <f t="shared" si="0"/>
        <v>#DIV/0!</v>
      </c>
      <c r="D47" s="91" t="e">
        <f>AVERAGE(C45:C47)</f>
        <v>#DIV/0!</v>
      </c>
    </row>
    <row r="48" spans="1:4" x14ac:dyDescent="0.25">
      <c r="A48" t="s">
        <v>302</v>
      </c>
      <c r="C48" s="10" t="e">
        <f t="shared" si="0"/>
        <v>#DIV/0!</v>
      </c>
    </row>
    <row r="49" spans="1:4" x14ac:dyDescent="0.25">
      <c r="A49" t="s">
        <v>303</v>
      </c>
      <c r="C49" s="10" t="e">
        <f t="shared" si="0"/>
        <v>#DIV/0!</v>
      </c>
    </row>
    <row r="50" spans="1:4" x14ac:dyDescent="0.25">
      <c r="A50" t="s">
        <v>304</v>
      </c>
      <c r="C50" s="10" t="e">
        <f t="shared" si="0"/>
        <v>#DIV/0!</v>
      </c>
      <c r="D50" s="91" t="e">
        <f>AVERAGE(C48:C50)</f>
        <v>#DIV/0!</v>
      </c>
    </row>
    <row r="51" spans="1:4" x14ac:dyDescent="0.25">
      <c r="A51" t="s">
        <v>305</v>
      </c>
      <c r="C51" s="10" t="e">
        <f t="shared" si="0"/>
        <v>#DIV/0!</v>
      </c>
    </row>
    <row r="52" spans="1:4" x14ac:dyDescent="0.25">
      <c r="A52" t="s">
        <v>306</v>
      </c>
      <c r="C52" s="10" t="e">
        <f t="shared" si="0"/>
        <v>#DIV/0!</v>
      </c>
    </row>
    <row r="53" spans="1:4" x14ac:dyDescent="0.25">
      <c r="A53" t="s">
        <v>307</v>
      </c>
      <c r="C53" s="10" t="e">
        <f t="shared" si="0"/>
        <v>#DIV/0!</v>
      </c>
      <c r="D53" s="91" t="e">
        <f>AVERAGE(C51:C53)</f>
        <v>#DIV/0!</v>
      </c>
    </row>
    <row r="54" spans="1:4" x14ac:dyDescent="0.25">
      <c r="A54" t="s">
        <v>308</v>
      </c>
      <c r="B54">
        <v>92.627506026910524</v>
      </c>
      <c r="C54" s="10" t="e">
        <f t="shared" si="0"/>
        <v>#DIV/0!</v>
      </c>
    </row>
    <row r="55" spans="1:4" x14ac:dyDescent="0.25">
      <c r="A55" t="s">
        <v>309</v>
      </c>
      <c r="B55">
        <v>90.186179316559588</v>
      </c>
      <c r="C55" s="10" t="e">
        <f t="shared" si="0"/>
        <v>#DIV/0!</v>
      </c>
    </row>
    <row r="56" spans="1:4" x14ac:dyDescent="0.25">
      <c r="A56" t="s">
        <v>310</v>
      </c>
      <c r="B56">
        <v>101.88329804238073</v>
      </c>
      <c r="C56" s="10" t="e">
        <f t="shared" si="0"/>
        <v>#DIV/0!</v>
      </c>
      <c r="D56" s="91" t="e">
        <f>AVERAGE(C54:C56)</f>
        <v>#DIV/0!</v>
      </c>
    </row>
    <row r="57" spans="1:4" x14ac:dyDescent="0.25">
      <c r="A57" t="s">
        <v>311</v>
      </c>
      <c r="B57">
        <v>102.5674302511826</v>
      </c>
      <c r="C57" s="10" t="e">
        <f t="shared" si="0"/>
        <v>#DIV/0!</v>
      </c>
    </row>
    <row r="58" spans="1:4" x14ac:dyDescent="0.25">
      <c r="A58" t="s">
        <v>312</v>
      </c>
      <c r="B58">
        <v>109.87750394051662</v>
      </c>
      <c r="C58" s="10" t="e">
        <f t="shared" si="0"/>
        <v>#DIV/0!</v>
      </c>
    </row>
    <row r="59" spans="1:4" x14ac:dyDescent="0.25">
      <c r="A59" t="s">
        <v>313</v>
      </c>
      <c r="B59">
        <v>105.66240620209851</v>
      </c>
      <c r="C59" s="10" t="e">
        <f t="shared" si="0"/>
        <v>#DIV/0!</v>
      </c>
      <c r="D59" s="91" t="e">
        <f>AVERAGE(C57:C59)</f>
        <v>#DIV/0!</v>
      </c>
    </row>
    <row r="60" spans="1:4" x14ac:dyDescent="0.25">
      <c r="A60" t="s">
        <v>314</v>
      </c>
      <c r="B60">
        <v>101.1069972900212</v>
      </c>
      <c r="C60" s="10" t="e">
        <f t="shared" si="0"/>
        <v>#DIV/0!</v>
      </c>
    </row>
    <row r="61" spans="1:4" x14ac:dyDescent="0.25">
      <c r="A61" t="s">
        <v>315</v>
      </c>
      <c r="B61">
        <v>98.355736942437574</v>
      </c>
      <c r="C61" s="10" t="e">
        <f t="shared" si="0"/>
        <v>#DIV/0!</v>
      </c>
    </row>
    <row r="62" spans="1:4" x14ac:dyDescent="0.25">
      <c r="A62" t="s">
        <v>316</v>
      </c>
      <c r="B62">
        <v>98.086374534696375</v>
      </c>
      <c r="C62" s="10" t="e">
        <f t="shared" si="0"/>
        <v>#DIV/0!</v>
      </c>
      <c r="D62" s="91" t="e">
        <f>AVERAGE(C60:C62)</f>
        <v>#DIV/0!</v>
      </c>
    </row>
    <row r="63" spans="1:4" x14ac:dyDescent="0.25">
      <c r="A63" t="s">
        <v>317</v>
      </c>
      <c r="B63">
        <v>97.835665980979897</v>
      </c>
      <c r="C63" s="10" t="e">
        <f t="shared" si="0"/>
        <v>#DIV/0!</v>
      </c>
    </row>
    <row r="64" spans="1:4" x14ac:dyDescent="0.25">
      <c r="A64" t="s">
        <v>318</v>
      </c>
      <c r="B64">
        <v>100.13194668122139</v>
      </c>
      <c r="C64" s="10" t="e">
        <f t="shared" si="0"/>
        <v>#DIV/0!</v>
      </c>
    </row>
    <row r="65" spans="1:4" x14ac:dyDescent="0.25">
      <c r="A65" t="s">
        <v>319</v>
      </c>
      <c r="B65">
        <v>101.67895479099535</v>
      </c>
      <c r="C65" s="10" t="e">
        <f t="shared" si="0"/>
        <v>#DIV/0!</v>
      </c>
      <c r="D65" s="91" t="e">
        <f>AVERAGE(C63:C65)</f>
        <v>#DIV/0!</v>
      </c>
    </row>
    <row r="66" spans="1:4" x14ac:dyDescent="0.25">
      <c r="A66" t="s">
        <v>320</v>
      </c>
      <c r="B66">
        <v>98.473359529179007</v>
      </c>
      <c r="C66" s="10">
        <f t="shared" si="0"/>
        <v>6.3111420710929123E-2</v>
      </c>
    </row>
    <row r="67" spans="1:4" x14ac:dyDescent="0.25">
      <c r="A67" t="s">
        <v>321</v>
      </c>
      <c r="B67">
        <v>96.118866133434054</v>
      </c>
      <c r="C67" s="10">
        <f t="shared" si="0"/>
        <v>6.5782660512209157E-2</v>
      </c>
    </row>
    <row r="68" spans="1:4" x14ac:dyDescent="0.25">
      <c r="A68" t="s">
        <v>322</v>
      </c>
      <c r="B68">
        <v>110.65642586719524</v>
      </c>
      <c r="C68" s="10">
        <f t="shared" si="0"/>
        <v>8.6109578246722274E-2</v>
      </c>
      <c r="D68" s="91">
        <f>AVERAGE(C66:C68)</f>
        <v>7.1667886489953522E-2</v>
      </c>
    </row>
    <row r="69" spans="1:4" x14ac:dyDescent="0.25">
      <c r="A69" t="s">
        <v>323</v>
      </c>
      <c r="B69">
        <v>116.54519048214907</v>
      </c>
      <c r="C69" s="10">
        <f t="shared" si="0"/>
        <v>0.13627874069512735</v>
      </c>
    </row>
    <row r="70" spans="1:4" x14ac:dyDescent="0.25">
      <c r="A70" t="s">
        <v>324</v>
      </c>
      <c r="B70">
        <v>126.66194335502726</v>
      </c>
      <c r="C70" s="10">
        <f t="shared" si="0"/>
        <v>0.15275592193646004</v>
      </c>
    </row>
    <row r="71" spans="1:4" x14ac:dyDescent="0.25">
      <c r="A71" t="s">
        <v>325</v>
      </c>
      <c r="B71">
        <v>116.50222321492875</v>
      </c>
      <c r="C71" s="10">
        <f t="shared" si="0"/>
        <v>0.10258915542863112</v>
      </c>
      <c r="D71" s="91">
        <f>AVERAGE(C69:C71)</f>
        <v>0.13054127268673951</v>
      </c>
    </row>
    <row r="72" spans="1:4" x14ac:dyDescent="0.25">
      <c r="A72" t="s">
        <v>326</v>
      </c>
      <c r="B72">
        <v>107.58113926245956</v>
      </c>
      <c r="C72" s="10">
        <f t="shared" si="0"/>
        <v>6.4032580790304383E-2</v>
      </c>
    </row>
    <row r="73" spans="1:4" x14ac:dyDescent="0.25">
      <c r="A73" t="s">
        <v>327</v>
      </c>
      <c r="B73">
        <v>105.82089279310111</v>
      </c>
      <c r="C73" s="10">
        <f t="shared" si="0"/>
        <v>7.5899546714112809E-2</v>
      </c>
    </row>
    <row r="74" spans="1:4" x14ac:dyDescent="0.25">
      <c r="A74" t="s">
        <v>328</v>
      </c>
      <c r="B74">
        <v>104.89213472672316</v>
      </c>
      <c r="C74" s="10">
        <f t="shared" si="0"/>
        <v>6.938537818644086E-2</v>
      </c>
      <c r="D74" s="91">
        <f>AVERAGE(C72:C74)</f>
        <v>6.9772501896952679E-2</v>
      </c>
    </row>
    <row r="75" spans="1:4" x14ac:dyDescent="0.25">
      <c r="A75" t="s">
        <v>329</v>
      </c>
      <c r="B75">
        <v>104.46066538498441</v>
      </c>
      <c r="C75" s="10">
        <f t="shared" si="0"/>
        <v>6.771558549304979E-2</v>
      </c>
    </row>
    <row r="76" spans="1:4" x14ac:dyDescent="0.25">
      <c r="A76" t="s">
        <v>330</v>
      </c>
      <c r="B76">
        <v>108.00375438454834</v>
      </c>
      <c r="C76" s="10">
        <f t="shared" si="0"/>
        <v>7.861434801010625E-2</v>
      </c>
    </row>
    <row r="77" spans="1:4" x14ac:dyDescent="0.25">
      <c r="A77" t="s">
        <v>331</v>
      </c>
      <c r="B77">
        <v>110.50332389924424</v>
      </c>
      <c r="C77" s="10">
        <f t="shared" si="0"/>
        <v>8.6786583579538945E-2</v>
      </c>
      <c r="D77" s="91">
        <f>AVERAGE(C75:C77)</f>
        <v>7.7705505694231666E-2</v>
      </c>
    </row>
    <row r="78" spans="1:4" x14ac:dyDescent="0.25">
      <c r="A78" t="s">
        <v>332</v>
      </c>
      <c r="B78">
        <v>106.53094787692405</v>
      </c>
      <c r="C78" s="10">
        <f t="shared" si="0"/>
        <v>8.1825057927037204E-2</v>
      </c>
    </row>
    <row r="79" spans="1:4" x14ac:dyDescent="0.25">
      <c r="A79" t="s">
        <v>333</v>
      </c>
      <c r="B79">
        <v>104.0901370432872</v>
      </c>
      <c r="C79" s="10">
        <f t="shared" si="0"/>
        <v>8.2931387255310351E-2</v>
      </c>
    </row>
    <row r="80" spans="1:4" x14ac:dyDescent="0.25">
      <c r="A80" t="s">
        <v>334</v>
      </c>
      <c r="B80">
        <v>118.58827645043104</v>
      </c>
      <c r="C80" s="10">
        <f t="shared" si="0"/>
        <v>7.1679981718867802E-2</v>
      </c>
      <c r="D80" s="91">
        <f>AVERAGE(C78:C80)</f>
        <v>7.8812142300405119E-2</v>
      </c>
    </row>
    <row r="81" spans="1:4" x14ac:dyDescent="0.25">
      <c r="A81" t="s">
        <v>335</v>
      </c>
      <c r="B81">
        <v>122.08710730131627</v>
      </c>
      <c r="C81" s="10">
        <f t="shared" si="0"/>
        <v>4.755165611073453E-2</v>
      </c>
    </row>
    <row r="82" spans="1:4" x14ac:dyDescent="0.25">
      <c r="A82" t="s">
        <v>336</v>
      </c>
      <c r="B82">
        <v>133.37101567477424</v>
      </c>
      <c r="C82" s="10">
        <f t="shared" ref="C82:C145" si="1">B82/B70-1</f>
        <v>5.2968335571338621E-2</v>
      </c>
    </row>
    <row r="83" spans="1:4" x14ac:dyDescent="0.25">
      <c r="A83" t="s">
        <v>337</v>
      </c>
      <c r="B83">
        <v>124.29274775102324</v>
      </c>
      <c r="C83" s="10">
        <f t="shared" si="1"/>
        <v>6.6870179135742003E-2</v>
      </c>
      <c r="D83" s="91">
        <f>AVERAGE(C81:C83)</f>
        <v>5.5796723605938382E-2</v>
      </c>
    </row>
    <row r="84" spans="1:4" x14ac:dyDescent="0.25">
      <c r="A84" t="s">
        <v>338</v>
      </c>
      <c r="B84">
        <v>117.04563185352679</v>
      </c>
      <c r="C84" s="10">
        <f t="shared" si="1"/>
        <v>8.7975389143047034E-2</v>
      </c>
    </row>
    <row r="85" spans="1:4" x14ac:dyDescent="0.25">
      <c r="A85" t="s">
        <v>339</v>
      </c>
      <c r="B85">
        <v>116.30360797574892</v>
      </c>
      <c r="C85" s="10">
        <f t="shared" si="1"/>
        <v>9.9060921770367294E-2</v>
      </c>
    </row>
    <row r="86" spans="1:4" x14ac:dyDescent="0.25">
      <c r="A86" t="s">
        <v>340</v>
      </c>
      <c r="B86">
        <v>114.80248033323909</v>
      </c>
      <c r="C86" s="10">
        <f t="shared" si="1"/>
        <v>9.4481303410741679E-2</v>
      </c>
      <c r="D86" s="91">
        <f>AVERAGE(C84:C86)</f>
        <v>9.3839204774718674E-2</v>
      </c>
    </row>
    <row r="87" spans="1:4" x14ac:dyDescent="0.25">
      <c r="A87" t="s">
        <v>341</v>
      </c>
      <c r="B87">
        <v>116.47750825324563</v>
      </c>
      <c r="C87" s="10">
        <f t="shared" si="1"/>
        <v>0.11503701248669795</v>
      </c>
    </row>
    <row r="88" spans="1:4" x14ac:dyDescent="0.25">
      <c r="A88" t="s">
        <v>342</v>
      </c>
      <c r="B88">
        <v>118.14078229406633</v>
      </c>
      <c r="C88" s="10">
        <f t="shared" si="1"/>
        <v>9.3858106760113191E-2</v>
      </c>
    </row>
    <row r="89" spans="1:4" x14ac:dyDescent="0.25">
      <c r="A89" t="s">
        <v>343</v>
      </c>
      <c r="B89">
        <v>119.60317208093002</v>
      </c>
      <c r="C89" s="10">
        <f t="shared" si="1"/>
        <v>8.2349090150292126E-2</v>
      </c>
      <c r="D89" s="91">
        <f>AVERAGE(C87:C89)</f>
        <v>9.7081403132367752E-2</v>
      </c>
    </row>
    <row r="90" spans="1:4" x14ac:dyDescent="0.25">
      <c r="A90" t="s">
        <v>344</v>
      </c>
      <c r="B90">
        <v>114.70176482722367</v>
      </c>
      <c r="C90" s="10">
        <f t="shared" si="1"/>
        <v>7.6698997926306189E-2</v>
      </c>
    </row>
    <row r="91" spans="1:4" x14ac:dyDescent="0.25">
      <c r="A91" t="s">
        <v>345</v>
      </c>
      <c r="B91">
        <v>112.74324828605302</v>
      </c>
      <c r="C91" s="10">
        <f t="shared" si="1"/>
        <v>8.3130942936191055E-2</v>
      </c>
    </row>
    <row r="92" spans="1:4" x14ac:dyDescent="0.25">
      <c r="A92" t="s">
        <v>346</v>
      </c>
      <c r="B92">
        <v>129.28276498944658</v>
      </c>
      <c r="C92" s="10">
        <f t="shared" si="1"/>
        <v>9.0181667691964007E-2</v>
      </c>
      <c r="D92" s="91">
        <f>AVERAGE(C90:C92)</f>
        <v>8.3337202851487088E-2</v>
      </c>
    </row>
    <row r="93" spans="1:4" x14ac:dyDescent="0.25">
      <c r="A93" t="s">
        <v>347</v>
      </c>
      <c r="B93">
        <v>133.46308313008805</v>
      </c>
      <c r="C93" s="10">
        <f t="shared" si="1"/>
        <v>9.3179174117832053E-2</v>
      </c>
    </row>
    <row r="94" spans="1:4" x14ac:dyDescent="0.25">
      <c r="A94" t="s">
        <v>348</v>
      </c>
      <c r="B94">
        <v>147.60791074167543</v>
      </c>
      <c r="C94" s="10">
        <f t="shared" si="1"/>
        <v>0.10674654455371257</v>
      </c>
    </row>
    <row r="95" spans="1:4" x14ac:dyDescent="0.25">
      <c r="A95" t="s">
        <v>349</v>
      </c>
      <c r="B95">
        <v>136.12098630494512</v>
      </c>
      <c r="C95" s="10">
        <f t="shared" si="1"/>
        <v>9.5164350036058387E-2</v>
      </c>
      <c r="D95" s="91">
        <f>AVERAGE(C93:C95)</f>
        <v>9.8363356235867672E-2</v>
      </c>
    </row>
    <row r="96" spans="1:4" x14ac:dyDescent="0.25">
      <c r="A96" t="s">
        <v>350</v>
      </c>
      <c r="B96">
        <v>127.38755189795539</v>
      </c>
      <c r="C96" s="10">
        <f t="shared" si="1"/>
        <v>8.8358017985418646E-2</v>
      </c>
    </row>
    <row r="97" spans="1:4" x14ac:dyDescent="0.25">
      <c r="A97" t="s">
        <v>351</v>
      </c>
      <c r="B97">
        <v>126.59522767863001</v>
      </c>
      <c r="C97" s="10">
        <f t="shared" si="1"/>
        <v>8.8489255681793333E-2</v>
      </c>
    </row>
    <row r="98" spans="1:4" x14ac:dyDescent="0.25">
      <c r="A98" t="s">
        <v>352</v>
      </c>
      <c r="B98">
        <v>123.5104632944452</v>
      </c>
      <c r="C98" s="10">
        <f t="shared" si="1"/>
        <v>7.5851871283000971E-2</v>
      </c>
      <c r="D98" s="91">
        <f>AVERAGE(C96:C98)</f>
        <v>8.4233048316737655E-2</v>
      </c>
    </row>
    <row r="99" spans="1:4" x14ac:dyDescent="0.25">
      <c r="A99" t="s">
        <v>353</v>
      </c>
      <c r="B99">
        <v>128.41538266104467</v>
      </c>
      <c r="C99" s="10">
        <f t="shared" si="1"/>
        <v>0.10249081206170452</v>
      </c>
    </row>
    <row r="100" spans="1:4" x14ac:dyDescent="0.25">
      <c r="A100" t="s">
        <v>354</v>
      </c>
      <c r="B100">
        <v>129.73508945617357</v>
      </c>
      <c r="C100" s="10">
        <f t="shared" si="1"/>
        <v>9.8139752733714225E-2</v>
      </c>
    </row>
    <row r="101" spans="1:4" x14ac:dyDescent="0.25">
      <c r="A101" t="s">
        <v>355</v>
      </c>
      <c r="B101">
        <v>128.89792837498598</v>
      </c>
      <c r="C101" s="10">
        <f t="shared" si="1"/>
        <v>7.7713292484973717E-2</v>
      </c>
      <c r="D101" s="91">
        <f>AVERAGE(C99:C101)</f>
        <v>9.2781285760130824E-2</v>
      </c>
    </row>
    <row r="102" spans="1:4" x14ac:dyDescent="0.25">
      <c r="A102" t="s">
        <v>356</v>
      </c>
      <c r="B102">
        <v>126.22689251081431</v>
      </c>
      <c r="C102" s="10">
        <f t="shared" si="1"/>
        <v>0.10047907894835828</v>
      </c>
    </row>
    <row r="103" spans="1:4" x14ac:dyDescent="0.25">
      <c r="A103" t="s">
        <v>357</v>
      </c>
      <c r="B103">
        <v>122.8249045091645</v>
      </c>
      <c r="C103" s="10">
        <f t="shared" si="1"/>
        <v>8.9421374462550718E-2</v>
      </c>
    </row>
    <row r="104" spans="1:4" x14ac:dyDescent="0.25">
      <c r="A104" t="s">
        <v>358</v>
      </c>
      <c r="B104">
        <v>132.33412728743554</v>
      </c>
      <c r="C104" s="10">
        <f t="shared" si="1"/>
        <v>2.3602235752291145E-2</v>
      </c>
      <c r="D104" s="91">
        <f>AVERAGE(C102:C104)</f>
        <v>7.1167563054400043E-2</v>
      </c>
    </row>
    <row r="105" spans="1:4" x14ac:dyDescent="0.25">
      <c r="A105" t="s">
        <v>359</v>
      </c>
      <c r="B105">
        <v>145.28049855207212</v>
      </c>
      <c r="C105" s="10">
        <f t="shared" si="1"/>
        <v>8.8544450980991396E-2</v>
      </c>
    </row>
    <row r="106" spans="1:4" x14ac:dyDescent="0.25">
      <c r="A106" t="s">
        <v>360</v>
      </c>
      <c r="B106">
        <v>154.15616391286648</v>
      </c>
      <c r="C106" s="10">
        <f t="shared" si="1"/>
        <v>4.4362481240256546E-2</v>
      </c>
    </row>
    <row r="107" spans="1:4" x14ac:dyDescent="0.25">
      <c r="A107" t="s">
        <v>361</v>
      </c>
      <c r="B107">
        <v>140.50348421669764</v>
      </c>
      <c r="C107" s="10">
        <f t="shared" si="1"/>
        <v>3.2195607971386764E-2</v>
      </c>
      <c r="D107" s="91">
        <f>AVERAGE(C105:C107)</f>
        <v>5.5034180064211569E-2</v>
      </c>
    </row>
    <row r="108" spans="1:4" x14ac:dyDescent="0.25">
      <c r="A108" t="s">
        <v>362</v>
      </c>
      <c r="B108">
        <v>136.63868805371584</v>
      </c>
      <c r="C108" s="10">
        <f t="shared" si="1"/>
        <v>7.2621979290183214E-2</v>
      </c>
    </row>
    <row r="109" spans="1:4" x14ac:dyDescent="0.25">
      <c r="A109" t="s">
        <v>363</v>
      </c>
      <c r="B109">
        <v>131.34092143552698</v>
      </c>
      <c r="C109" s="10">
        <f t="shared" si="1"/>
        <v>3.7487145794659948E-2</v>
      </c>
    </row>
    <row r="110" spans="1:4" x14ac:dyDescent="0.25">
      <c r="A110" t="s">
        <v>364</v>
      </c>
      <c r="B110">
        <v>132.18593848988462</v>
      </c>
      <c r="C110" s="10">
        <f t="shared" si="1"/>
        <v>7.0240811701574923E-2</v>
      </c>
      <c r="D110" s="91">
        <f>AVERAGE(C108:C110)</f>
        <v>6.0116645595472695E-2</v>
      </c>
    </row>
    <row r="111" spans="1:4" x14ac:dyDescent="0.25">
      <c r="A111" t="s">
        <v>365</v>
      </c>
      <c r="B111">
        <v>130.39517884255912</v>
      </c>
      <c r="C111" s="10">
        <f t="shared" si="1"/>
        <v>1.5417126363592715E-2</v>
      </c>
    </row>
    <row r="112" spans="1:4" x14ac:dyDescent="0.25">
      <c r="A112" t="s">
        <v>366</v>
      </c>
      <c r="B112">
        <v>125.52756329262156</v>
      </c>
      <c r="C112" s="10">
        <f t="shared" si="1"/>
        <v>-3.2431674277091926E-2</v>
      </c>
    </row>
    <row r="113" spans="1:4" x14ac:dyDescent="0.25">
      <c r="A113" t="s">
        <v>367</v>
      </c>
      <c r="B113">
        <v>123.46600579407662</v>
      </c>
      <c r="C113" s="10">
        <f t="shared" si="1"/>
        <v>-4.214127138728696E-2</v>
      </c>
      <c r="D113" s="91">
        <f>AVERAGE(C111:C113)</f>
        <v>-1.9718606433595392E-2</v>
      </c>
    </row>
    <row r="114" spans="1:4" x14ac:dyDescent="0.25">
      <c r="A114" t="s">
        <v>368</v>
      </c>
      <c r="B114">
        <v>116.75841920206521</v>
      </c>
      <c r="C114" s="10">
        <f t="shared" si="1"/>
        <v>-7.5011537719174237E-2</v>
      </c>
    </row>
    <row r="115" spans="1:4" x14ac:dyDescent="0.25">
      <c r="A115" t="s">
        <v>369</v>
      </c>
      <c r="B115">
        <v>114.85886148592792</v>
      </c>
      <c r="C115" s="10">
        <f t="shared" si="1"/>
        <v>-6.4856903858958037E-2</v>
      </c>
    </row>
    <row r="116" spans="1:4" x14ac:dyDescent="0.25">
      <c r="A116" t="s">
        <v>370</v>
      </c>
      <c r="B116">
        <v>126.16560261026108</v>
      </c>
      <c r="C116" s="10">
        <f t="shared" si="1"/>
        <v>-4.661325693995888E-2</v>
      </c>
      <c r="D116" s="91">
        <f>AVERAGE(C114:C116)</f>
        <v>-6.2160566172697052E-2</v>
      </c>
    </row>
    <row r="117" spans="1:4" x14ac:dyDescent="0.25">
      <c r="A117" t="s">
        <v>371</v>
      </c>
      <c r="B117">
        <v>127.99055887450351</v>
      </c>
      <c r="C117" s="10">
        <f t="shared" si="1"/>
        <v>-0.11901074025686575</v>
      </c>
    </row>
    <row r="118" spans="1:4" x14ac:dyDescent="0.25">
      <c r="A118" t="s">
        <v>372</v>
      </c>
      <c r="B118">
        <v>133.03567047814315</v>
      </c>
      <c r="C118" s="10">
        <f t="shared" si="1"/>
        <v>-0.13700712899590084</v>
      </c>
    </row>
    <row r="119" spans="1:4" x14ac:dyDescent="0.25">
      <c r="A119" t="s">
        <v>373</v>
      </c>
      <c r="B119">
        <v>129.31265804805898</v>
      </c>
      <c r="C119" s="10">
        <f t="shared" si="1"/>
        <v>-7.964803315040303E-2</v>
      </c>
      <c r="D119" s="91">
        <f>AVERAGE(C117:C119)</f>
        <v>-0.11188863413438987</v>
      </c>
    </row>
    <row r="120" spans="1:4" x14ac:dyDescent="0.25">
      <c r="A120" t="s">
        <v>374</v>
      </c>
      <c r="B120">
        <v>127.36305837501411</v>
      </c>
      <c r="C120" s="10">
        <f t="shared" si="1"/>
        <v>-6.7884358455310045E-2</v>
      </c>
    </row>
    <row r="121" spans="1:4" x14ac:dyDescent="0.25">
      <c r="A121" t="s">
        <v>375</v>
      </c>
      <c r="B121">
        <v>124.00328620894652</v>
      </c>
      <c r="C121" s="10">
        <f t="shared" si="1"/>
        <v>-5.5867091127287272E-2</v>
      </c>
    </row>
    <row r="122" spans="1:4" x14ac:dyDescent="0.25">
      <c r="A122" t="s">
        <v>376</v>
      </c>
      <c r="B122">
        <v>126.18512812472765</v>
      </c>
      <c r="C122" s="10">
        <f t="shared" si="1"/>
        <v>-4.5396737608487503E-2</v>
      </c>
      <c r="D122" s="91">
        <f>AVERAGE(C120:C122)</f>
        <v>-5.6382729063694938E-2</v>
      </c>
    </row>
    <row r="123" spans="1:4" x14ac:dyDescent="0.25">
      <c r="A123" t="s">
        <v>377</v>
      </c>
      <c r="B123">
        <v>127.07986188269525</v>
      </c>
      <c r="C123" s="10">
        <f t="shared" si="1"/>
        <v>-2.5425149835231475E-2</v>
      </c>
    </row>
    <row r="124" spans="1:4" x14ac:dyDescent="0.25">
      <c r="A124" t="s">
        <v>378</v>
      </c>
      <c r="B124">
        <v>127.09219178029132</v>
      </c>
      <c r="C124" s="10">
        <f t="shared" si="1"/>
        <v>1.2464421730408182E-2</v>
      </c>
    </row>
    <row r="125" spans="1:4" x14ac:dyDescent="0.25">
      <c r="A125" t="s">
        <v>379</v>
      </c>
      <c r="B125">
        <v>126.28656380555832</v>
      </c>
      <c r="C125" s="10">
        <f t="shared" si="1"/>
        <v>2.2844814597679397E-2</v>
      </c>
      <c r="D125" s="91">
        <f>AVERAGE(C123:C125)</f>
        <v>3.2946954976187013E-3</v>
      </c>
    </row>
    <row r="126" spans="1:4" x14ac:dyDescent="0.25">
      <c r="A126" t="s">
        <v>380</v>
      </c>
      <c r="B126">
        <v>121.50567852923163</v>
      </c>
      <c r="C126" s="10">
        <f t="shared" si="1"/>
        <v>4.0658818093029181E-2</v>
      </c>
    </row>
    <row r="127" spans="1:4" x14ac:dyDescent="0.25">
      <c r="A127" t="s">
        <v>381</v>
      </c>
      <c r="B127">
        <v>119.82280209203972</v>
      </c>
      <c r="C127" s="10">
        <f t="shared" si="1"/>
        <v>4.3217741686565114E-2</v>
      </c>
    </row>
    <row r="128" spans="1:4" x14ac:dyDescent="0.25">
      <c r="A128" t="s">
        <v>382</v>
      </c>
      <c r="B128">
        <v>136.89550162046118</v>
      </c>
      <c r="C128" s="10">
        <f t="shared" si="1"/>
        <v>8.5046151947975046E-2</v>
      </c>
      <c r="D128" s="91">
        <f>AVERAGE(C126:C128)</f>
        <v>5.6307570575856447E-2</v>
      </c>
    </row>
    <row r="129" spans="1:4" x14ac:dyDescent="0.25">
      <c r="A129" t="s">
        <v>383</v>
      </c>
      <c r="B129">
        <v>145.77413149301782</v>
      </c>
      <c r="C129" s="10">
        <f t="shared" si="1"/>
        <v>0.13894440945407038</v>
      </c>
    </row>
    <row r="130" spans="1:4" x14ac:dyDescent="0.25">
      <c r="A130" t="s">
        <v>384</v>
      </c>
      <c r="B130">
        <v>158.11063153043881</v>
      </c>
      <c r="C130" s="10">
        <f t="shared" si="1"/>
        <v>0.18848299078114783</v>
      </c>
    </row>
    <row r="131" spans="1:4" x14ac:dyDescent="0.25">
      <c r="A131" t="s">
        <v>385</v>
      </c>
      <c r="B131">
        <v>149.86155200805445</v>
      </c>
      <c r="C131" s="10">
        <f t="shared" si="1"/>
        <v>0.1589086039230474</v>
      </c>
      <c r="D131" s="91">
        <f>AVERAGE(C129:C131)</f>
        <v>0.16211200138608853</v>
      </c>
    </row>
    <row r="132" spans="1:4" x14ac:dyDescent="0.25">
      <c r="A132" t="s">
        <v>386</v>
      </c>
      <c r="B132">
        <v>139.50568662872732</v>
      </c>
      <c r="C132" s="10">
        <f t="shared" si="1"/>
        <v>9.5338698745438766E-2</v>
      </c>
    </row>
    <row r="133" spans="1:4" x14ac:dyDescent="0.25">
      <c r="A133" t="s">
        <v>387</v>
      </c>
      <c r="B133">
        <v>137.24598068715568</v>
      </c>
      <c r="C133" s="10">
        <f t="shared" si="1"/>
        <v>0.10679309301444739</v>
      </c>
    </row>
    <row r="134" spans="1:4" x14ac:dyDescent="0.25">
      <c r="A134" t="s">
        <v>388</v>
      </c>
      <c r="B134">
        <v>136.69642672162283</v>
      </c>
      <c r="C134" s="10">
        <f t="shared" si="1"/>
        <v>8.3300613575518101E-2</v>
      </c>
      <c r="D134" s="91">
        <f>AVERAGE(C132:C134)</f>
        <v>9.514413511180142E-2</v>
      </c>
    </row>
    <row r="135" spans="1:4" x14ac:dyDescent="0.25">
      <c r="A135" t="s">
        <v>389</v>
      </c>
      <c r="B135">
        <v>135.13884450692316</v>
      </c>
      <c r="C135" s="10">
        <f t="shared" si="1"/>
        <v>6.3416677550900857E-2</v>
      </c>
    </row>
    <row r="136" spans="1:4" x14ac:dyDescent="0.25">
      <c r="A136" t="s">
        <v>390</v>
      </c>
      <c r="B136">
        <v>139.59882328372223</v>
      </c>
      <c r="C136" s="10">
        <f t="shared" si="1"/>
        <v>9.8405978591128207E-2</v>
      </c>
    </row>
    <row r="137" spans="1:4" x14ac:dyDescent="0.25">
      <c r="A137" t="s">
        <v>391</v>
      </c>
      <c r="B137">
        <v>138.47764951271685</v>
      </c>
      <c r="C137" s="10">
        <f t="shared" si="1"/>
        <v>9.6535097161476235E-2</v>
      </c>
      <c r="D137" s="91">
        <f>AVERAGE(C135:C137)</f>
        <v>8.6119251101168429E-2</v>
      </c>
    </row>
    <row r="138" spans="1:4" x14ac:dyDescent="0.25">
      <c r="A138" t="s">
        <v>392</v>
      </c>
      <c r="B138">
        <v>133.07691971855189</v>
      </c>
      <c r="C138" s="10">
        <f t="shared" si="1"/>
        <v>9.5232102148513853E-2</v>
      </c>
    </row>
    <row r="139" spans="1:4" x14ac:dyDescent="0.25">
      <c r="A139" t="s">
        <v>393</v>
      </c>
      <c r="B139">
        <v>129.50988684262188</v>
      </c>
      <c r="C139" s="10">
        <f t="shared" si="1"/>
        <v>8.0845086089216922E-2</v>
      </c>
    </row>
    <row r="140" spans="1:4" x14ac:dyDescent="0.25">
      <c r="A140" t="s">
        <v>394</v>
      </c>
      <c r="B140">
        <v>147.00183909502377</v>
      </c>
      <c r="C140" s="10">
        <f t="shared" si="1"/>
        <v>7.3825197723312419E-2</v>
      </c>
      <c r="D140" s="91">
        <f>AVERAGE(C138:C140)</f>
        <v>8.3300795320347731E-2</v>
      </c>
    </row>
    <row r="141" spans="1:4" x14ac:dyDescent="0.25">
      <c r="A141" t="s">
        <v>395</v>
      </c>
      <c r="B141">
        <v>151.03582303961804</v>
      </c>
      <c r="C141" s="10">
        <f t="shared" si="1"/>
        <v>3.6094823496528594E-2</v>
      </c>
    </row>
    <row r="142" spans="1:4" x14ac:dyDescent="0.25">
      <c r="A142" t="s">
        <v>396</v>
      </c>
      <c r="B142">
        <v>166.17834208101743</v>
      </c>
      <c r="C142" s="10">
        <f t="shared" si="1"/>
        <v>5.1025730986505202E-2</v>
      </c>
    </row>
    <row r="143" spans="1:4" x14ac:dyDescent="0.25">
      <c r="A143" t="s">
        <v>397</v>
      </c>
      <c r="B143">
        <v>156.69365851225533</v>
      </c>
      <c r="C143" s="10">
        <f t="shared" si="1"/>
        <v>4.5589455151469949E-2</v>
      </c>
      <c r="D143" s="91">
        <f>AVERAGE(C141:C143)</f>
        <v>4.4236669878167913E-2</v>
      </c>
    </row>
    <row r="144" spans="1:4" x14ac:dyDescent="0.25">
      <c r="A144" t="s">
        <v>398</v>
      </c>
      <c r="B144">
        <v>146.37808828046835</v>
      </c>
      <c r="C144" s="10">
        <f t="shared" si="1"/>
        <v>4.9262519814198269E-2</v>
      </c>
    </row>
    <row r="145" spans="1:4" x14ac:dyDescent="0.25">
      <c r="A145" t="s">
        <v>399</v>
      </c>
      <c r="B145">
        <v>146.3985053847187</v>
      </c>
      <c r="C145" s="10">
        <f t="shared" si="1"/>
        <v>6.6687014451998206E-2</v>
      </c>
    </row>
    <row r="146" spans="1:4" x14ac:dyDescent="0.25">
      <c r="A146" t="s">
        <v>400</v>
      </c>
      <c r="B146">
        <v>147.17090682127099</v>
      </c>
      <c r="C146" s="10">
        <f t="shared" ref="C146:C209" si="2">B146/B134-1</f>
        <v>7.6625851537283074E-2</v>
      </c>
      <c r="D146" s="91">
        <f>AVERAGE(C144:C146)</f>
        <v>6.4191795267826521E-2</v>
      </c>
    </row>
    <row r="147" spans="1:4" x14ac:dyDescent="0.25">
      <c r="A147" t="s">
        <v>401</v>
      </c>
      <c r="B147">
        <v>145.05000242779931</v>
      </c>
      <c r="C147" s="10">
        <f t="shared" si="2"/>
        <v>7.3340555463817125E-2</v>
      </c>
    </row>
    <row r="148" spans="1:4" x14ac:dyDescent="0.25">
      <c r="A148" t="s">
        <v>402</v>
      </c>
      <c r="B148">
        <v>146.36164512416551</v>
      </c>
      <c r="C148" s="10">
        <f t="shared" si="2"/>
        <v>4.8444690874638985E-2</v>
      </c>
    </row>
    <row r="149" spans="1:4" x14ac:dyDescent="0.25">
      <c r="A149" t="s">
        <v>403</v>
      </c>
      <c r="B149">
        <v>143.36165785374328</v>
      </c>
      <c r="C149" s="10">
        <f t="shared" si="2"/>
        <v>3.5269289724461306E-2</v>
      </c>
      <c r="D149" s="91">
        <f>AVERAGE(C147:C149)</f>
        <v>5.235151202097247E-2</v>
      </c>
    </row>
    <row r="150" spans="1:4" x14ac:dyDescent="0.25">
      <c r="A150" t="s">
        <v>404</v>
      </c>
      <c r="B150">
        <v>136.19408129361287</v>
      </c>
      <c r="C150" s="10">
        <f t="shared" si="2"/>
        <v>2.3423758091587477E-2</v>
      </c>
    </row>
    <row r="151" spans="1:4" x14ac:dyDescent="0.25">
      <c r="A151" t="s">
        <v>405</v>
      </c>
      <c r="B151">
        <v>132.36052594074121</v>
      </c>
      <c r="C151" s="10">
        <f t="shared" si="2"/>
        <v>2.2010976672254934E-2</v>
      </c>
    </row>
    <row r="152" spans="1:4" x14ac:dyDescent="0.25">
      <c r="A152" t="s">
        <v>406</v>
      </c>
      <c r="B152">
        <v>147.44101624495764</v>
      </c>
      <c r="C152" s="10">
        <f t="shared" si="2"/>
        <v>2.9875622824691028E-3</v>
      </c>
      <c r="D152" s="91">
        <f>AVERAGE(C150:C152)</f>
        <v>1.6140765682103837E-2</v>
      </c>
    </row>
    <row r="153" spans="1:4" x14ac:dyDescent="0.25">
      <c r="A153" t="s">
        <v>407</v>
      </c>
      <c r="B153">
        <v>145.52027831854522</v>
      </c>
      <c r="C153" s="10">
        <f t="shared" si="2"/>
        <v>-3.651812272129662E-2</v>
      </c>
    </row>
    <row r="154" spans="1:4" x14ac:dyDescent="0.25">
      <c r="A154" t="s">
        <v>408</v>
      </c>
      <c r="B154">
        <v>157.40418371936033</v>
      </c>
      <c r="C154" s="10">
        <f t="shared" si="2"/>
        <v>-5.2799650374291351E-2</v>
      </c>
    </row>
    <row r="155" spans="1:4" x14ac:dyDescent="0.25">
      <c r="A155" t="s">
        <v>409</v>
      </c>
      <c r="B155">
        <v>149.03310174150511</v>
      </c>
      <c r="C155" s="10">
        <f t="shared" si="2"/>
        <v>-4.8888747914141439E-2</v>
      </c>
      <c r="D155" s="91">
        <f>AVERAGE(C153:C155)</f>
        <v>-4.6068840336576468E-2</v>
      </c>
    </row>
    <row r="156" spans="1:4" x14ac:dyDescent="0.25">
      <c r="A156" t="s">
        <v>410</v>
      </c>
      <c r="B156">
        <v>146.86279961903688</v>
      </c>
      <c r="C156" s="10">
        <f t="shared" si="2"/>
        <v>3.3113654117398195E-3</v>
      </c>
    </row>
    <row r="157" spans="1:4" x14ac:dyDescent="0.25">
      <c r="A157" t="s">
        <v>411</v>
      </c>
      <c r="B157">
        <v>145.69325698881013</v>
      </c>
      <c r="C157" s="10">
        <f t="shared" si="2"/>
        <v>-4.8173196444544208E-3</v>
      </c>
    </row>
    <row r="158" spans="1:4" x14ac:dyDescent="0.25">
      <c r="A158" t="s">
        <v>412</v>
      </c>
      <c r="B158">
        <v>142.47153651731426</v>
      </c>
      <c r="C158" s="10">
        <f t="shared" si="2"/>
        <v>-3.19313810416606E-2</v>
      </c>
      <c r="D158" s="91">
        <f>AVERAGE(C156:C158)</f>
        <v>-1.1145778424791733E-2</v>
      </c>
    </row>
    <row r="159" spans="1:4" x14ac:dyDescent="0.25">
      <c r="A159" t="s">
        <v>413</v>
      </c>
      <c r="B159">
        <v>147.23130295530083</v>
      </c>
      <c r="C159" s="10">
        <f t="shared" si="2"/>
        <v>1.5038266053027494E-2</v>
      </c>
    </row>
    <row r="160" spans="1:4" x14ac:dyDescent="0.25">
      <c r="A160" t="s">
        <v>414</v>
      </c>
      <c r="B160">
        <v>146.37343184468628</v>
      </c>
      <c r="C160" s="10">
        <f t="shared" si="2"/>
        <v>8.0531484261348041E-5</v>
      </c>
    </row>
    <row r="161" spans="1:4" x14ac:dyDescent="0.25">
      <c r="A161" t="s">
        <v>415</v>
      </c>
      <c r="B161">
        <v>143.58505809958143</v>
      </c>
      <c r="C161" s="10">
        <f t="shared" si="2"/>
        <v>1.5582984263899924E-3</v>
      </c>
      <c r="D161" s="91">
        <f>AVERAGE(C159:C161)</f>
        <v>5.5590319878929444E-3</v>
      </c>
    </row>
    <row r="162" spans="1:4" x14ac:dyDescent="0.25">
      <c r="A162" t="s">
        <v>416</v>
      </c>
      <c r="B162">
        <v>136.51707182504433</v>
      </c>
      <c r="C162" s="10">
        <f t="shared" si="2"/>
        <v>2.3715460199416061E-3</v>
      </c>
    </row>
    <row r="163" spans="1:4" x14ac:dyDescent="0.25">
      <c r="A163" t="s">
        <v>417</v>
      </c>
      <c r="B163">
        <v>132.79532196495501</v>
      </c>
      <c r="C163" s="10">
        <f t="shared" si="2"/>
        <v>3.2849372660279652E-3</v>
      </c>
    </row>
    <row r="164" spans="1:4" x14ac:dyDescent="0.25">
      <c r="A164" t="s">
        <v>418</v>
      </c>
      <c r="B164">
        <v>149.40394566736484</v>
      </c>
      <c r="C164" s="10">
        <f t="shared" si="2"/>
        <v>1.3313319945828406E-2</v>
      </c>
      <c r="D164" s="91">
        <f>AVERAGE(C162:C164)</f>
        <v>6.323267743932659E-3</v>
      </c>
    </row>
    <row r="165" spans="1:4" x14ac:dyDescent="0.25">
      <c r="A165" t="s">
        <v>419</v>
      </c>
      <c r="B165">
        <v>155.94159584157654</v>
      </c>
      <c r="C165" s="10">
        <f t="shared" si="2"/>
        <v>7.1614194553826893E-2</v>
      </c>
    </row>
    <row r="166" spans="1:4" x14ac:dyDescent="0.25">
      <c r="A166" t="s">
        <v>420</v>
      </c>
      <c r="B166">
        <v>167.97347912253019</v>
      </c>
      <c r="C166" s="10">
        <f t="shared" si="2"/>
        <v>6.7147487146937079E-2</v>
      </c>
    </row>
    <row r="167" spans="1:4" x14ac:dyDescent="0.25">
      <c r="A167" t="s">
        <v>421</v>
      </c>
      <c r="B167">
        <v>156.27186443024067</v>
      </c>
      <c r="C167" s="10">
        <f t="shared" si="2"/>
        <v>4.8571509309999206E-2</v>
      </c>
      <c r="D167" s="91">
        <f>AVERAGE(C165:C167)</f>
        <v>6.2444397003587726E-2</v>
      </c>
    </row>
    <row r="168" spans="1:4" x14ac:dyDescent="0.25">
      <c r="A168" t="s">
        <v>422</v>
      </c>
      <c r="B168">
        <v>150.73100129825897</v>
      </c>
      <c r="C168" s="10">
        <f t="shared" si="2"/>
        <v>2.6338880160641454E-2</v>
      </c>
    </row>
    <row r="169" spans="1:4" x14ac:dyDescent="0.25">
      <c r="A169" t="s">
        <v>423</v>
      </c>
      <c r="B169">
        <v>148.42144953050052</v>
      </c>
      <c r="C169" s="10">
        <f t="shared" si="2"/>
        <v>1.8725592371786393E-2</v>
      </c>
    </row>
    <row r="170" spans="1:4" x14ac:dyDescent="0.25">
      <c r="A170" t="s">
        <v>424</v>
      </c>
      <c r="B170">
        <v>147.0048441881334</v>
      </c>
      <c r="C170" s="10">
        <f t="shared" si="2"/>
        <v>3.1819041063463338E-2</v>
      </c>
      <c r="D170" s="91">
        <f>AVERAGE(C168:C170)</f>
        <v>2.562783786529706E-2</v>
      </c>
    </row>
    <row r="171" spans="1:4" x14ac:dyDescent="0.25">
      <c r="A171" t="s">
        <v>425</v>
      </c>
      <c r="B171">
        <v>148.6939593959755</v>
      </c>
      <c r="C171" s="10">
        <f t="shared" si="2"/>
        <v>9.934412121033187E-3</v>
      </c>
    </row>
    <row r="172" spans="1:4" x14ac:dyDescent="0.25">
      <c r="A172" t="s">
        <v>426</v>
      </c>
      <c r="B172">
        <v>145.69589762827002</v>
      </c>
      <c r="C172" s="10">
        <f t="shared" si="2"/>
        <v>-4.6288059785001279E-3</v>
      </c>
    </row>
    <row r="173" spans="1:4" x14ac:dyDescent="0.25">
      <c r="A173" t="s">
        <v>427</v>
      </c>
      <c r="B173">
        <v>142.5768791271264</v>
      </c>
      <c r="C173" s="10">
        <f t="shared" si="2"/>
        <v>-7.0214755337273393E-3</v>
      </c>
      <c r="D173" s="91">
        <f>AVERAGE(C171:C173)</f>
        <v>-5.7195646373142672E-4</v>
      </c>
    </row>
    <row r="174" spans="1:4" x14ac:dyDescent="0.25">
      <c r="A174" t="s">
        <v>428</v>
      </c>
      <c r="B174">
        <v>137.96969739537636</v>
      </c>
      <c r="C174" s="10">
        <f t="shared" si="2"/>
        <v>1.0640614766435075E-2</v>
      </c>
    </row>
    <row r="175" spans="1:4" x14ac:dyDescent="0.25">
      <c r="A175" t="s">
        <v>429</v>
      </c>
      <c r="B175">
        <v>132.48630687243056</v>
      </c>
      <c r="C175" s="10">
        <f t="shared" si="2"/>
        <v>-2.3270028488352468E-3</v>
      </c>
    </row>
    <row r="176" spans="1:4" x14ac:dyDescent="0.25">
      <c r="A176" t="s">
        <v>430</v>
      </c>
      <c r="B176">
        <v>144.53782808347017</v>
      </c>
      <c r="C176" s="10">
        <f t="shared" si="2"/>
        <v>-3.2570207983185773E-2</v>
      </c>
      <c r="D176" s="91">
        <f>AVERAGE(C174:C176)</f>
        <v>-8.0855320218619822E-3</v>
      </c>
    </row>
    <row r="177" spans="1:4" x14ac:dyDescent="0.25">
      <c r="A177" t="s">
        <v>431</v>
      </c>
      <c r="B177">
        <v>152.34143546147135</v>
      </c>
      <c r="C177" s="10">
        <f t="shared" si="2"/>
        <v>-2.3086594443747055E-2</v>
      </c>
    </row>
    <row r="178" spans="1:4" x14ac:dyDescent="0.25">
      <c r="A178" t="s">
        <v>432</v>
      </c>
      <c r="B178">
        <v>164.20324390256107</v>
      </c>
      <c r="C178" s="10">
        <f t="shared" si="2"/>
        <v>-2.2445419596380911E-2</v>
      </c>
    </row>
    <row r="179" spans="1:4" x14ac:dyDescent="0.25">
      <c r="A179" t="s">
        <v>433</v>
      </c>
      <c r="B179">
        <v>153.80352402990053</v>
      </c>
      <c r="C179" s="10">
        <f t="shared" si="2"/>
        <v>-1.5795168307101148E-2</v>
      </c>
      <c r="D179" s="91">
        <f>AVERAGE(C177:C179)</f>
        <v>-2.0442394115743039E-2</v>
      </c>
    </row>
    <row r="180" spans="1:4" x14ac:dyDescent="0.25">
      <c r="A180" t="s">
        <v>434</v>
      </c>
      <c r="B180">
        <v>145.42281373408593</v>
      </c>
      <c r="C180" s="10">
        <f t="shared" si="2"/>
        <v>-3.5216296040317951E-2</v>
      </c>
    </row>
    <row r="181" spans="1:4" x14ac:dyDescent="0.25">
      <c r="A181" t="s">
        <v>435</v>
      </c>
      <c r="B181">
        <v>140.10530396605887</v>
      </c>
      <c r="C181" s="10">
        <f t="shared" si="2"/>
        <v>-5.6030618153562028E-2</v>
      </c>
    </row>
    <row r="182" spans="1:4" x14ac:dyDescent="0.25">
      <c r="A182" t="s">
        <v>436</v>
      </c>
      <c r="B182">
        <v>141.71873319955728</v>
      </c>
      <c r="C182" s="10">
        <f t="shared" si="2"/>
        <v>-3.5958753725224724E-2</v>
      </c>
      <c r="D182" s="91">
        <f>AVERAGE(C180:C182)</f>
        <v>-4.2401889306368235E-2</v>
      </c>
    </row>
    <row r="183" spans="1:4" x14ac:dyDescent="0.25">
      <c r="A183" t="s">
        <v>437</v>
      </c>
      <c r="B183">
        <v>143.34939741761289</v>
      </c>
      <c r="C183" s="10">
        <f t="shared" si="2"/>
        <v>-3.5943369858959184E-2</v>
      </c>
    </row>
    <row r="184" spans="1:4" x14ac:dyDescent="0.25">
      <c r="A184" t="s">
        <v>438</v>
      </c>
      <c r="B184">
        <v>140.87759689826311</v>
      </c>
      <c r="C184" s="10">
        <f t="shared" si="2"/>
        <v>-3.3070943028885913E-2</v>
      </c>
    </row>
    <row r="185" spans="1:4" x14ac:dyDescent="0.25">
      <c r="A185" t="s">
        <v>439</v>
      </c>
      <c r="B185">
        <v>140.43593774912819</v>
      </c>
      <c r="C185" s="10">
        <f t="shared" si="2"/>
        <v>-1.5016048822960149E-2</v>
      </c>
      <c r="D185" s="91">
        <f>AVERAGE(C183:C185)</f>
        <v>-2.8010120570268415E-2</v>
      </c>
    </row>
    <row r="186" spans="1:4" x14ac:dyDescent="0.25">
      <c r="A186" t="s">
        <v>440</v>
      </c>
      <c r="B186">
        <v>133.99818907035032</v>
      </c>
      <c r="C186" s="10">
        <f t="shared" si="2"/>
        <v>-2.8785366642103849E-2</v>
      </c>
    </row>
    <row r="187" spans="1:4" x14ac:dyDescent="0.25">
      <c r="A187" t="s">
        <v>441</v>
      </c>
      <c r="B187">
        <v>132.62788695577399</v>
      </c>
      <c r="C187" s="10">
        <f t="shared" si="2"/>
        <v>1.0686393687444617E-3</v>
      </c>
    </row>
    <row r="188" spans="1:4" x14ac:dyDescent="0.25">
      <c r="A188" t="s">
        <v>442</v>
      </c>
      <c r="B188">
        <v>149.4090129833281</v>
      </c>
      <c r="C188" s="10">
        <f t="shared" si="2"/>
        <v>3.3701799483556893E-2</v>
      </c>
      <c r="D188" s="91">
        <f>AVERAGE(C186:C188)</f>
        <v>1.9950240700658353E-3</v>
      </c>
    </row>
    <row r="189" spans="1:4" x14ac:dyDescent="0.25">
      <c r="A189" t="s">
        <v>443</v>
      </c>
      <c r="B189">
        <v>157.4845995373143</v>
      </c>
      <c r="C189" s="10">
        <f t="shared" si="2"/>
        <v>3.3760769420764003E-2</v>
      </c>
    </row>
    <row r="190" spans="1:4" x14ac:dyDescent="0.25">
      <c r="A190" t="s">
        <v>444</v>
      </c>
      <c r="B190">
        <v>168.88610058983411</v>
      </c>
      <c r="C190" s="10">
        <f t="shared" si="2"/>
        <v>2.8518661239432364E-2</v>
      </c>
    </row>
    <row r="191" spans="1:4" x14ac:dyDescent="0.25">
      <c r="A191" t="s">
        <v>445</v>
      </c>
      <c r="B191">
        <v>162.93739000912225</v>
      </c>
      <c r="C191" s="10">
        <f t="shared" si="2"/>
        <v>5.9386584519650176E-2</v>
      </c>
      <c r="D191" s="91">
        <f>AVERAGE(C189:C191)</f>
        <v>4.0555338393282181E-2</v>
      </c>
    </row>
    <row r="192" spans="1:4" x14ac:dyDescent="0.25">
      <c r="A192" t="s">
        <v>446</v>
      </c>
      <c r="B192">
        <v>151.84479634306331</v>
      </c>
      <c r="C192" s="10">
        <f t="shared" si="2"/>
        <v>4.4160764353798898E-2</v>
      </c>
    </row>
    <row r="193" spans="1:4" x14ac:dyDescent="0.25">
      <c r="A193" t="s">
        <v>447</v>
      </c>
      <c r="B193">
        <v>146.46506720486232</v>
      </c>
      <c r="C193" s="10">
        <f t="shared" si="2"/>
        <v>4.5392737168209907E-2</v>
      </c>
    </row>
    <row r="194" spans="1:4" x14ac:dyDescent="0.25">
      <c r="A194" t="s">
        <v>448</v>
      </c>
      <c r="B194">
        <v>145.88232371860067</v>
      </c>
      <c r="C194" s="10">
        <f t="shared" si="2"/>
        <v>2.9379253010825002E-2</v>
      </c>
      <c r="D194" s="91">
        <f>AVERAGE(C192:C194)</f>
        <v>3.9644251510944604E-2</v>
      </c>
    </row>
    <row r="195" spans="1:4" x14ac:dyDescent="0.25">
      <c r="A195" t="s">
        <v>449</v>
      </c>
      <c r="B195">
        <v>147.04587615341626</v>
      </c>
      <c r="C195" s="10">
        <f t="shared" si="2"/>
        <v>2.5786496507094414E-2</v>
      </c>
    </row>
    <row r="196" spans="1:4" x14ac:dyDescent="0.25">
      <c r="A196" t="s">
        <v>450</v>
      </c>
      <c r="B196">
        <v>146.175581385648</v>
      </c>
      <c r="C196" s="10">
        <f t="shared" si="2"/>
        <v>3.7607004974757663E-2</v>
      </c>
    </row>
    <row r="197" spans="1:4" x14ac:dyDescent="0.25">
      <c r="A197" t="s">
        <v>451</v>
      </c>
      <c r="B197">
        <v>141.9421187346255</v>
      </c>
      <c r="C197" s="10">
        <f t="shared" si="2"/>
        <v>1.0725039542142767E-2</v>
      </c>
      <c r="D197" s="91">
        <f>AVERAGE(C195:C197)</f>
        <v>2.4706180341331613E-2</v>
      </c>
    </row>
    <row r="198" spans="1:4" x14ac:dyDescent="0.25">
      <c r="A198" t="s">
        <v>452</v>
      </c>
      <c r="B198">
        <v>136.20782817409807</v>
      </c>
      <c r="C198" s="10">
        <f t="shared" si="2"/>
        <v>1.6490066911185375E-2</v>
      </c>
    </row>
    <row r="199" spans="1:4" x14ac:dyDescent="0.25">
      <c r="A199" t="s">
        <v>453</v>
      </c>
      <c r="B199">
        <v>134.45145097392967</v>
      </c>
      <c r="C199" s="10">
        <f t="shared" si="2"/>
        <v>1.3749476524222759E-2</v>
      </c>
    </row>
    <row r="200" spans="1:4" x14ac:dyDescent="0.25">
      <c r="A200" t="s">
        <v>454</v>
      </c>
      <c r="B200">
        <v>149.6192660107055</v>
      </c>
      <c r="C200" s="10">
        <f t="shared" si="2"/>
        <v>1.4072312183794899E-3</v>
      </c>
      <c r="D200" s="91">
        <f>AVERAGE(C198:C200)</f>
        <v>1.0548924884595875E-2</v>
      </c>
    </row>
    <row r="201" spans="1:4" x14ac:dyDescent="0.25">
      <c r="A201" t="s">
        <v>455</v>
      </c>
      <c r="B201">
        <v>152.72490534106112</v>
      </c>
      <c r="C201" s="10">
        <f t="shared" si="2"/>
        <v>-3.0223235860757369E-2</v>
      </c>
    </row>
    <row r="202" spans="1:4" x14ac:dyDescent="0.25">
      <c r="A202" t="s">
        <v>456</v>
      </c>
      <c r="B202">
        <v>164.29204020835101</v>
      </c>
      <c r="C202" s="10">
        <f t="shared" si="2"/>
        <v>-2.7202122409353824E-2</v>
      </c>
    </row>
    <row r="203" spans="1:4" x14ac:dyDescent="0.25">
      <c r="A203" t="s">
        <v>457</v>
      </c>
      <c r="B203">
        <v>154.8496371531246</v>
      </c>
      <c r="C203" s="10">
        <f t="shared" si="2"/>
        <v>-4.9637181837421385E-2</v>
      </c>
      <c r="D203" s="91">
        <f>AVERAGE(C201:C203)</f>
        <v>-3.5687513369177526E-2</v>
      </c>
    </row>
    <row r="204" spans="1:4" x14ac:dyDescent="0.25">
      <c r="A204" t="s">
        <v>458</v>
      </c>
      <c r="B204">
        <v>144.86033748653594</v>
      </c>
      <c r="C204" s="10">
        <f t="shared" si="2"/>
        <v>-4.5997354040024918E-2</v>
      </c>
    </row>
    <row r="205" spans="1:4" x14ac:dyDescent="0.25">
      <c r="A205" t="s">
        <v>459</v>
      </c>
      <c r="B205">
        <v>143.50087919587688</v>
      </c>
      <c r="C205" s="10">
        <f t="shared" si="2"/>
        <v>-2.0238191027758146E-2</v>
      </c>
    </row>
    <row r="206" spans="1:4" x14ac:dyDescent="0.25">
      <c r="A206" t="s">
        <v>460</v>
      </c>
      <c r="B206">
        <v>141.28297004443584</v>
      </c>
      <c r="C206" s="10">
        <f t="shared" si="2"/>
        <v>-3.1527833920693138E-2</v>
      </c>
      <c r="D206" s="91">
        <f>AVERAGE(C204:C206)</f>
        <v>-3.2587792996158736E-2</v>
      </c>
    </row>
    <row r="207" spans="1:4" x14ac:dyDescent="0.25">
      <c r="A207" t="s">
        <v>461</v>
      </c>
      <c r="B207">
        <v>141.56540225563373</v>
      </c>
      <c r="C207" s="10">
        <f t="shared" si="2"/>
        <v>-3.727050388046671E-2</v>
      </c>
    </row>
    <row r="208" spans="1:4" x14ac:dyDescent="0.25">
      <c r="A208" t="s">
        <v>462</v>
      </c>
      <c r="B208">
        <v>145.29817164996874</v>
      </c>
      <c r="C208" s="10">
        <f t="shared" si="2"/>
        <v>-6.0024371195380732E-3</v>
      </c>
    </row>
    <row r="209" spans="1:8" x14ac:dyDescent="0.25">
      <c r="A209" t="s">
        <v>463</v>
      </c>
      <c r="B209">
        <v>143.51916334396063</v>
      </c>
      <c r="C209" s="10">
        <f t="shared" si="2"/>
        <v>1.1110476744986331E-2</v>
      </c>
      <c r="D209" s="91">
        <f>AVERAGE(C207:C209)</f>
        <v>-1.0720821418339485E-2</v>
      </c>
    </row>
    <row r="210" spans="1:8" x14ac:dyDescent="0.25">
      <c r="A210" t="s">
        <v>464</v>
      </c>
      <c r="B210">
        <v>138.62054682422084</v>
      </c>
      <c r="C210" s="10">
        <f t="shared" ref="C210:C230" si="3">B210/B198-1</f>
        <v>1.771350943969896E-2</v>
      </c>
    </row>
    <row r="211" spans="1:8" x14ac:dyDescent="0.25">
      <c r="A211" t="s">
        <v>465</v>
      </c>
      <c r="B211">
        <v>131.61776222604311</v>
      </c>
      <c r="C211" s="10">
        <f t="shared" si="3"/>
        <v>-2.1075925379459126E-2</v>
      </c>
    </row>
    <row r="212" spans="1:8" x14ac:dyDescent="0.25">
      <c r="A212" t="s">
        <v>466</v>
      </c>
      <c r="B212">
        <v>152.62273844266997</v>
      </c>
      <c r="C212" s="10">
        <f t="shared" si="3"/>
        <v>2.0074102166425245E-2</v>
      </c>
      <c r="D212" s="91">
        <f>AVERAGE(C210:C212)</f>
        <v>5.570562075555026E-3</v>
      </c>
    </row>
    <row r="213" spans="1:8" x14ac:dyDescent="0.25">
      <c r="A213" t="s">
        <v>467</v>
      </c>
      <c r="B213">
        <v>153.27747182681387</v>
      </c>
      <c r="C213" s="10">
        <f t="shared" si="3"/>
        <v>3.6180509296683816E-3</v>
      </c>
    </row>
    <row r="214" spans="1:8" x14ac:dyDescent="0.25">
      <c r="A214" t="s">
        <v>468</v>
      </c>
      <c r="B214">
        <v>170.47876213303763</v>
      </c>
      <c r="C214" s="10">
        <f t="shared" si="3"/>
        <v>3.7656857367166285E-2</v>
      </c>
    </row>
    <row r="215" spans="1:8" x14ac:dyDescent="0.25">
      <c r="A215" t="s">
        <v>469</v>
      </c>
      <c r="B215">
        <v>162.37733967954577</v>
      </c>
      <c r="C215" s="10">
        <f t="shared" si="3"/>
        <v>4.8612981372228248E-2</v>
      </c>
      <c r="D215" s="91">
        <f>AVERAGE(C213:C215)</f>
        <v>2.9962629889687637E-2</v>
      </c>
    </row>
    <row r="216" spans="1:8" x14ac:dyDescent="0.25">
      <c r="A216" t="s">
        <v>470</v>
      </c>
      <c r="B216">
        <v>151.14731558813614</v>
      </c>
      <c r="C216" s="10">
        <f t="shared" si="3"/>
        <v>4.3400272363610437E-2</v>
      </c>
    </row>
    <row r="217" spans="1:8" x14ac:dyDescent="0.25">
      <c r="A217" t="s">
        <v>471</v>
      </c>
      <c r="B217">
        <v>148.78263898230344</v>
      </c>
      <c r="C217" s="10">
        <f t="shared" si="3"/>
        <v>3.6806462901297188E-2</v>
      </c>
    </row>
    <row r="218" spans="1:8" x14ac:dyDescent="0.25">
      <c r="A218" t="s">
        <v>472</v>
      </c>
      <c r="B218">
        <v>146.05405667226643</v>
      </c>
      <c r="C218" s="10">
        <f t="shared" si="3"/>
        <v>3.376972204314499E-2</v>
      </c>
      <c r="D218" s="91">
        <f>AVERAGE(C216:C218)</f>
        <v>3.7992152436017536E-2</v>
      </c>
    </row>
    <row r="219" spans="1:8" x14ac:dyDescent="0.25">
      <c r="A219" t="s">
        <v>473</v>
      </c>
      <c r="B219">
        <v>148.50979684473987</v>
      </c>
      <c r="C219" s="10">
        <f t="shared" si="3"/>
        <v>4.9054320324440681E-2</v>
      </c>
    </row>
    <row r="220" spans="1:8" x14ac:dyDescent="0.25">
      <c r="A220" t="s">
        <v>474</v>
      </c>
      <c r="B220">
        <v>151.0585045737902</v>
      </c>
      <c r="C220" s="10">
        <f t="shared" si="3"/>
        <v>3.9644909900851566E-2</v>
      </c>
    </row>
    <row r="221" spans="1:8" x14ac:dyDescent="0.25">
      <c r="A221" t="s">
        <v>475</v>
      </c>
      <c r="B221">
        <v>147.80597454163254</v>
      </c>
      <c r="C221" s="10">
        <f t="shared" si="3"/>
        <v>2.9869259949614202E-2</v>
      </c>
      <c r="D221" s="91">
        <f>AVERAGE(C219:C221)</f>
        <v>3.952283005830215E-2</v>
      </c>
      <c r="G221" t="s">
        <v>477</v>
      </c>
      <c r="H221">
        <v>141.546131219317</v>
      </c>
    </row>
    <row r="222" spans="1:8" x14ac:dyDescent="0.25">
      <c r="A222" t="s">
        <v>476</v>
      </c>
      <c r="B222">
        <v>144.30000000000001</v>
      </c>
      <c r="C222" s="101">
        <f>B222/B210-1</f>
        <v>4.0971221841889394E-2</v>
      </c>
      <c r="G222" t="s">
        <v>478</v>
      </c>
      <c r="H222">
        <v>153.953656702942</v>
      </c>
    </row>
    <row r="223" spans="1:8" x14ac:dyDescent="0.25">
      <c r="A223" s="92" t="s">
        <v>477</v>
      </c>
      <c r="B223" s="92">
        <v>141.546131219317</v>
      </c>
      <c r="C223" s="93">
        <f>B223/B211-1</f>
        <v>7.5433352044252944E-2</v>
      </c>
      <c r="G223" t="s">
        <v>479</v>
      </c>
      <c r="H223">
        <v>159.73551991794699</v>
      </c>
    </row>
    <row r="224" spans="1:8" x14ac:dyDescent="0.25">
      <c r="A224" s="92" t="s">
        <v>478</v>
      </c>
      <c r="B224" s="92">
        <v>153.953656702942</v>
      </c>
      <c r="C224" s="93">
        <f t="shared" si="3"/>
        <v>8.7203143768250779E-3</v>
      </c>
      <c r="D224" s="91">
        <f>AVERAGE(C222:C224)</f>
        <v>4.1708296087655805E-2</v>
      </c>
      <c r="G224" t="s">
        <v>480</v>
      </c>
      <c r="H224">
        <v>170.74970262194799</v>
      </c>
    </row>
    <row r="225" spans="1:8" x14ac:dyDescent="0.25">
      <c r="A225" s="94" t="s">
        <v>479</v>
      </c>
      <c r="B225" s="94">
        <v>159.73551991794699</v>
      </c>
      <c r="C225" s="95">
        <f t="shared" si="3"/>
        <v>4.213305461111716E-2</v>
      </c>
      <c r="G225" t="s">
        <v>481</v>
      </c>
      <c r="H225">
        <v>160.35439360788001</v>
      </c>
    </row>
    <row r="226" spans="1:8" x14ac:dyDescent="0.25">
      <c r="A226" s="94" t="s">
        <v>480</v>
      </c>
      <c r="B226" s="94">
        <v>170.74970262194799</v>
      </c>
      <c r="C226" s="95">
        <f t="shared" si="3"/>
        <v>1.5892917423867559E-3</v>
      </c>
      <c r="G226" t="s">
        <v>482</v>
      </c>
      <c r="H226">
        <v>155.00044445572701</v>
      </c>
    </row>
    <row r="227" spans="1:8" x14ac:dyDescent="0.25">
      <c r="A227" s="94" t="s">
        <v>481</v>
      </c>
      <c r="B227" s="94">
        <v>160.35439360788001</v>
      </c>
      <c r="C227" s="95">
        <f t="shared" si="3"/>
        <v>-1.2458302837440649E-2</v>
      </c>
      <c r="G227" t="s">
        <v>483</v>
      </c>
      <c r="H227">
        <v>153.173596887222</v>
      </c>
    </row>
    <row r="228" spans="1:8" x14ac:dyDescent="0.25">
      <c r="A228" s="94" t="s">
        <v>482</v>
      </c>
      <c r="B228" s="94">
        <v>155.00044445572701</v>
      </c>
      <c r="C228" s="95">
        <f t="shared" si="3"/>
        <v>2.5492539199904352E-2</v>
      </c>
      <c r="G228" t="s">
        <v>484</v>
      </c>
      <c r="H228">
        <v>151.539459740117</v>
      </c>
    </row>
    <row r="229" spans="1:8" x14ac:dyDescent="0.25">
      <c r="A229" s="94" t="s">
        <v>483</v>
      </c>
      <c r="B229" s="94">
        <v>153.173596887222</v>
      </c>
      <c r="C229" s="95">
        <f t="shared" si="3"/>
        <v>2.9512569039999548E-2</v>
      </c>
    </row>
    <row r="230" spans="1:8" x14ac:dyDescent="0.25">
      <c r="A230" s="94" t="s">
        <v>484</v>
      </c>
      <c r="B230" s="94">
        <v>151.539459740117</v>
      </c>
      <c r="C230" s="95">
        <f t="shared" si="3"/>
        <v>3.7557348236888499E-2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0" zoomScaleNormal="80" workbookViewId="0">
      <pane xSplit="1" ySplit="1" topLeftCell="B28" activePane="bottomRight" state="frozen"/>
      <selection activeCell="M40" sqref="M40"/>
      <selection pane="topRight" activeCell="M40" sqref="M40"/>
      <selection pane="bottomLeft" activeCell="M40" sqref="M40"/>
      <selection pane="bottomRight" activeCell="C63" sqref="C63"/>
    </sheetView>
  </sheetViews>
  <sheetFormatPr defaultColWidth="9.140625" defaultRowHeight="15" x14ac:dyDescent="0.2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109</v>
      </c>
      <c r="C1" t="s">
        <v>110</v>
      </c>
    </row>
    <row r="2" spans="1:4" x14ac:dyDescent="0.25">
      <c r="A2" s="11">
        <f>quarterly!A58</f>
        <v>38047</v>
      </c>
      <c r="B2" s="7">
        <f>quarterly!E58</f>
        <v>115092.36055823718</v>
      </c>
      <c r="D2" s="7"/>
    </row>
    <row r="3" spans="1:4" x14ac:dyDescent="0.25">
      <c r="A3" s="11">
        <f>quarterly!A59</f>
        <v>38139</v>
      </c>
      <c r="B3" s="7">
        <f>quarterly!E59</f>
        <v>128598.92044309042</v>
      </c>
    </row>
    <row r="4" spans="1:4" x14ac:dyDescent="0.25">
      <c r="A4" s="11">
        <f>quarterly!A60</f>
        <v>38231</v>
      </c>
      <c r="B4" s="7">
        <f>quarterly!E60</f>
        <v>120287.99498587703</v>
      </c>
    </row>
    <row r="5" spans="1:4" x14ac:dyDescent="0.25">
      <c r="A5" s="11">
        <f>quarterly!A61</f>
        <v>38322</v>
      </c>
      <c r="B5" s="7">
        <f>quarterly!E61</f>
        <v>121135.91921914057</v>
      </c>
    </row>
    <row r="6" spans="1:4" x14ac:dyDescent="0.25">
      <c r="A6" s="11">
        <f>quarterly!A62</f>
        <v>38412</v>
      </c>
      <c r="B6" s="7">
        <f>quarterly!E62</f>
        <v>123400.63264446374</v>
      </c>
      <c r="C6" s="46">
        <f t="shared" ref="C6:C51" si="0">100*(B6/B2-1)</f>
        <v>7.2187867604145195</v>
      </c>
      <c r="D6" s="9"/>
    </row>
    <row r="7" spans="1:4" x14ac:dyDescent="0.25">
      <c r="A7" s="11">
        <f>quarterly!A63</f>
        <v>38504</v>
      </c>
      <c r="B7" s="7">
        <f>quarterly!E63</f>
        <v>145417.06246990061</v>
      </c>
      <c r="C7" s="46">
        <f t="shared" si="0"/>
        <v>13.077980723992798</v>
      </c>
      <c r="D7" s="9"/>
    </row>
    <row r="8" spans="1:4" x14ac:dyDescent="0.25">
      <c r="A8" s="11">
        <f>quarterly!A64</f>
        <v>38596</v>
      </c>
      <c r="B8" s="7">
        <f>quarterly!E64</f>
        <v>128674.44737635704</v>
      </c>
      <c r="C8" s="46">
        <f t="shared" si="0"/>
        <v>6.9719778698320356</v>
      </c>
      <c r="D8" s="9"/>
    </row>
    <row r="9" spans="1:4" x14ac:dyDescent="0.25">
      <c r="A9" s="11">
        <f>quarterly!A65</f>
        <v>38687</v>
      </c>
      <c r="B9" s="7">
        <f>quarterly!E65</f>
        <v>130563.80001269287</v>
      </c>
      <c r="C9" s="46">
        <f t="shared" si="0"/>
        <v>7.7828944992746729</v>
      </c>
      <c r="D9" s="9"/>
    </row>
    <row r="10" spans="1:4" x14ac:dyDescent="0.25">
      <c r="A10" s="11">
        <f>quarterly!A66</f>
        <v>38777</v>
      </c>
      <c r="B10" s="7">
        <f>quarterly!E66</f>
        <v>133087.05300422932</v>
      </c>
      <c r="C10" s="46">
        <f t="shared" si="0"/>
        <v>7.849571069601935</v>
      </c>
      <c r="D10" s="9"/>
    </row>
    <row r="11" spans="1:4" x14ac:dyDescent="0.25">
      <c r="A11" s="11">
        <f>quarterly!A67</f>
        <v>38869</v>
      </c>
      <c r="B11" s="7">
        <f>quarterly!E67</f>
        <v>153519.09815213596</v>
      </c>
      <c r="C11" s="46">
        <f t="shared" si="0"/>
        <v>5.5715853041058194</v>
      </c>
      <c r="D11" s="9"/>
    </row>
    <row r="12" spans="1:4" x14ac:dyDescent="0.25">
      <c r="A12" s="11">
        <f>quarterly!A68</f>
        <v>38961</v>
      </c>
      <c r="B12" s="7">
        <f>quarterly!E68</f>
        <v>140744.74140671914</v>
      </c>
      <c r="C12" s="46">
        <f t="shared" si="0"/>
        <v>9.3804902810718627</v>
      </c>
      <c r="D12" s="9"/>
    </row>
    <row r="13" spans="1:4" x14ac:dyDescent="0.25">
      <c r="A13" s="11">
        <f>quarterly!A69</f>
        <v>39052</v>
      </c>
      <c r="B13" s="7">
        <f>quarterly!E69</f>
        <v>143198.51165764709</v>
      </c>
      <c r="C13" s="46">
        <f t="shared" si="0"/>
        <v>9.67704037698498</v>
      </c>
      <c r="D13" s="9"/>
    </row>
    <row r="14" spans="1:4" x14ac:dyDescent="0.25">
      <c r="A14" s="11">
        <f>quarterly!A70</f>
        <v>39142</v>
      </c>
      <c r="B14" s="7">
        <f>quarterly!E70</f>
        <v>144211.72142485681</v>
      </c>
      <c r="C14" s="46">
        <f t="shared" si="0"/>
        <v>8.3589411362756429</v>
      </c>
      <c r="D14" s="9"/>
    </row>
    <row r="15" spans="1:4" x14ac:dyDescent="0.25">
      <c r="A15" s="11">
        <f>quarterly!A71</f>
        <v>39234</v>
      </c>
      <c r="B15" s="7">
        <f>quarterly!E71</f>
        <v>168655.14075162122</v>
      </c>
      <c r="C15" s="46">
        <f t="shared" si="0"/>
        <v>9.8593873867638173</v>
      </c>
      <c r="D15" s="9"/>
    </row>
    <row r="16" spans="1:4" x14ac:dyDescent="0.25">
      <c r="A16" s="11">
        <f>quarterly!A72</f>
        <v>39326</v>
      </c>
      <c r="B16" s="7">
        <f>quarterly!E72</f>
        <v>152606.42350371339</v>
      </c>
      <c r="C16" s="46">
        <f t="shared" si="0"/>
        <v>8.4277977126809844</v>
      </c>
      <c r="D16" s="9"/>
    </row>
    <row r="17" spans="1:4" x14ac:dyDescent="0.25">
      <c r="A17" s="11">
        <f>quarterly!A73</f>
        <v>39417</v>
      </c>
      <c r="B17" s="7">
        <f>quarterly!E73</f>
        <v>156469.21696589922</v>
      </c>
      <c r="C17" s="46">
        <f t="shared" si="0"/>
        <v>9.2673486299768015</v>
      </c>
      <c r="D17" s="9"/>
    </row>
    <row r="18" spans="1:4" x14ac:dyDescent="0.25">
      <c r="A18" s="11">
        <f>quarterly!A74</f>
        <v>39508</v>
      </c>
      <c r="B18" s="7">
        <f>quarterly!E74</f>
        <v>154180.08926611958</v>
      </c>
      <c r="C18" s="46">
        <f t="shared" si="0"/>
        <v>6.912314576632328</v>
      </c>
      <c r="D18" s="9"/>
    </row>
    <row r="19" spans="1:4" x14ac:dyDescent="0.25">
      <c r="A19" s="11">
        <f>quarterly!A75</f>
        <v>39600</v>
      </c>
      <c r="B19" s="7">
        <f>quarterly!E75</f>
        <v>177851.37511380823</v>
      </c>
      <c r="C19" s="46">
        <f t="shared" si="0"/>
        <v>5.4526854747524833</v>
      </c>
      <c r="D19" s="9"/>
    </row>
    <row r="20" spans="1:4" x14ac:dyDescent="0.25">
      <c r="A20" s="11">
        <f>quarterly!A76</f>
        <v>39692</v>
      </c>
      <c r="B20" s="7">
        <f>quarterly!E76</f>
        <v>161771.98993562354</v>
      </c>
      <c r="C20" s="46">
        <f t="shared" si="0"/>
        <v>6.0060161436698012</v>
      </c>
      <c r="D20" s="9"/>
    </row>
    <row r="21" spans="1:4" x14ac:dyDescent="0.25">
      <c r="A21" s="11">
        <f>quarterly!A77</f>
        <v>39783</v>
      </c>
      <c r="B21" s="7">
        <f>quarterly!E77</f>
        <v>153372.70542566024</v>
      </c>
      <c r="C21" s="46">
        <f t="shared" si="0"/>
        <v>-1.978990884139098</v>
      </c>
      <c r="D21" s="9"/>
    </row>
    <row r="22" spans="1:4" x14ac:dyDescent="0.25">
      <c r="A22" s="11">
        <f>quarterly!A78</f>
        <v>39873</v>
      </c>
      <c r="B22" s="7">
        <f>quarterly!E78</f>
        <v>144638.26106060113</v>
      </c>
      <c r="C22" s="46">
        <f t="shared" si="0"/>
        <v>-6.1887551440244382</v>
      </c>
      <c r="D22" s="9"/>
    </row>
    <row r="23" spans="1:4" x14ac:dyDescent="0.25">
      <c r="A23" s="11">
        <f>quarterly!A79</f>
        <v>39965</v>
      </c>
      <c r="B23" s="7">
        <f>quarterly!E79</f>
        <v>157799.43796501722</v>
      </c>
      <c r="C23" s="46">
        <f t="shared" si="0"/>
        <v>-11.274547152620917</v>
      </c>
      <c r="D23" s="9"/>
    </row>
    <row r="24" spans="1:4" x14ac:dyDescent="0.25">
      <c r="A24" s="11">
        <f>quarterly!A80</f>
        <v>40057</v>
      </c>
      <c r="B24" s="7">
        <f>quarterly!E80</f>
        <v>152629.96365293182</v>
      </c>
      <c r="C24" s="46">
        <f t="shared" si="0"/>
        <v>-5.6511799640529548</v>
      </c>
      <c r="D24" s="9"/>
    </row>
    <row r="25" spans="1:4" x14ac:dyDescent="0.25">
      <c r="A25" s="11">
        <f>quarterly!A81</f>
        <v>40148</v>
      </c>
      <c r="B25" s="7">
        <f>quarterly!E81</f>
        <v>153805.21373432429</v>
      </c>
      <c r="C25" s="46">
        <f t="shared" si="0"/>
        <v>0.28199822612746672</v>
      </c>
      <c r="D25" s="9"/>
    </row>
    <row r="26" spans="1:4" x14ac:dyDescent="0.25">
      <c r="A26" s="11">
        <f>quarterly!A82</f>
        <v>40238</v>
      </c>
      <c r="B26" s="7">
        <f>quarterly!E82</f>
        <v>152901.8341474325</v>
      </c>
      <c r="C26" s="46">
        <f t="shared" si="0"/>
        <v>5.7132691075213238</v>
      </c>
      <c r="D26" s="9"/>
    </row>
    <row r="27" spans="1:4" x14ac:dyDescent="0.25">
      <c r="A27" s="11">
        <f>quarterly!A83</f>
        <v>40330</v>
      </c>
      <c r="B27" s="7">
        <f>quarterly!E83</f>
        <v>183432.69349222584</v>
      </c>
      <c r="C27" s="46">
        <f t="shared" si="0"/>
        <v>16.244199509057378</v>
      </c>
      <c r="D27" s="9"/>
    </row>
    <row r="28" spans="1:4" x14ac:dyDescent="0.25">
      <c r="A28" s="11">
        <f>quarterly!A84</f>
        <v>40422</v>
      </c>
      <c r="B28" s="7">
        <f>quarterly!E84</f>
        <v>167141.62737224647</v>
      </c>
      <c r="C28" s="46">
        <f t="shared" si="0"/>
        <v>9.5077423672280901</v>
      </c>
      <c r="D28" s="9"/>
    </row>
    <row r="29" spans="1:4" x14ac:dyDescent="0.25">
      <c r="A29" s="11">
        <f>quarterly!A85</f>
        <v>40513</v>
      </c>
      <c r="B29" s="7">
        <f>quarterly!E85</f>
        <v>167047.52442989347</v>
      </c>
      <c r="C29" s="46">
        <f t="shared" si="0"/>
        <v>8.6097931104229808</v>
      </c>
      <c r="D29" s="9"/>
    </row>
    <row r="30" spans="1:4" x14ac:dyDescent="0.25">
      <c r="A30" s="11">
        <f>quarterly!A86</f>
        <v>40603</v>
      </c>
      <c r="B30" s="7">
        <f>quarterly!E86</f>
        <v>165581.39649317379</v>
      </c>
      <c r="C30" s="46">
        <f t="shared" si="0"/>
        <v>8.2926162504468603</v>
      </c>
      <c r="D30" s="9"/>
    </row>
    <row r="31" spans="1:4" x14ac:dyDescent="0.25">
      <c r="A31" s="11">
        <f>quarterly!A87</f>
        <v>40695</v>
      </c>
      <c r="B31" s="7">
        <f>quarterly!E87</f>
        <v>191583.23864290316</v>
      </c>
      <c r="C31" s="46">
        <f t="shared" si="0"/>
        <v>4.4433437657735553</v>
      </c>
      <c r="D31" s="9"/>
    </row>
    <row r="32" spans="1:4" x14ac:dyDescent="0.25">
      <c r="A32" s="11">
        <f>quarterly!A88</f>
        <v>40787</v>
      </c>
      <c r="B32" s="7">
        <f>quarterly!E88</f>
        <v>177854.34798252623</v>
      </c>
      <c r="C32" s="46">
        <f t="shared" si="0"/>
        <v>6.4093671808167274</v>
      </c>
      <c r="D32" s="9"/>
    </row>
    <row r="33" spans="1:9" x14ac:dyDescent="0.25">
      <c r="A33" s="11">
        <f>quarterly!A89</f>
        <v>40878</v>
      </c>
      <c r="B33" s="7">
        <f>quarterly!E89</f>
        <v>175762.61410199813</v>
      </c>
      <c r="C33" s="46">
        <f t="shared" si="0"/>
        <v>5.2171318921653498</v>
      </c>
      <c r="D33" s="9"/>
    </row>
    <row r="34" spans="1:9" x14ac:dyDescent="0.25">
      <c r="A34" s="11">
        <f>quarterly!A90</f>
        <v>40969</v>
      </c>
      <c r="B34" s="7">
        <f>quarterly!E90</f>
        <v>168171.49840762606</v>
      </c>
      <c r="C34" s="46">
        <f t="shared" si="0"/>
        <v>1.5642469319064212</v>
      </c>
      <c r="D34" s="9"/>
    </row>
    <row r="35" spans="1:9" x14ac:dyDescent="0.25">
      <c r="A35" s="11">
        <f>quarterly!A91</f>
        <v>41061</v>
      </c>
      <c r="B35" s="7">
        <f>quarterly!E91</f>
        <v>182709.56814819397</v>
      </c>
      <c r="C35" s="46">
        <f t="shared" si="0"/>
        <v>-4.6317572234223725</v>
      </c>
      <c r="D35" s="9"/>
    </row>
    <row r="36" spans="1:9" x14ac:dyDescent="0.25">
      <c r="A36" s="11">
        <f>quarterly!A92</f>
        <v>41153</v>
      </c>
      <c r="B36" s="7">
        <f>quarterly!E92</f>
        <v>175865.41313254906</v>
      </c>
      <c r="C36" s="46">
        <f t="shared" si="0"/>
        <v>-1.1182941955248604</v>
      </c>
      <c r="D36" s="9"/>
    </row>
    <row r="37" spans="1:9" x14ac:dyDescent="0.25">
      <c r="A37" s="11">
        <f>quarterly!A93</f>
        <v>41244</v>
      </c>
      <c r="B37" s="7">
        <f>quarterly!E93</f>
        <v>176739.50977057969</v>
      </c>
      <c r="C37" s="46">
        <f t="shared" si="0"/>
        <v>0.55580401644155231</v>
      </c>
      <c r="D37" s="9"/>
    </row>
    <row r="38" spans="1:9" x14ac:dyDescent="0.25">
      <c r="A38" s="11">
        <f>quarterly!A94</f>
        <v>41334</v>
      </c>
      <c r="B38" s="7">
        <f>quarterly!E94</f>
        <v>169271.38229328772</v>
      </c>
      <c r="C38" s="46">
        <f t="shared" si="0"/>
        <v>0.65402514461498917</v>
      </c>
      <c r="D38" s="9"/>
    </row>
    <row r="39" spans="1:9" x14ac:dyDescent="0.25">
      <c r="A39" s="11">
        <f>quarterly!A95</f>
        <v>41426</v>
      </c>
      <c r="B39" s="7">
        <f>quarterly!E95</f>
        <v>194121.650699855</v>
      </c>
      <c r="C39" s="46">
        <f t="shared" si="0"/>
        <v>6.2460234936381642</v>
      </c>
      <c r="D39" s="9"/>
    </row>
    <row r="40" spans="1:9" x14ac:dyDescent="0.25">
      <c r="A40" s="11">
        <f>quarterly!A96</f>
        <v>41518</v>
      </c>
      <c r="B40" s="7">
        <f>quarterly!E96</f>
        <v>180364.73605404558</v>
      </c>
      <c r="C40" s="46">
        <f t="shared" si="0"/>
        <v>2.5583898740256572</v>
      </c>
      <c r="D40" s="9"/>
    </row>
    <row r="41" spans="1:9" x14ac:dyDescent="0.25">
      <c r="A41" s="11">
        <f>quarterly!A97</f>
        <v>41609</v>
      </c>
      <c r="B41" s="7">
        <f>quarterly!E97</f>
        <v>176649.33625562672</v>
      </c>
      <c r="C41" s="46">
        <f t="shared" si="0"/>
        <v>-5.1020575461602213E-2</v>
      </c>
      <c r="D41" s="46"/>
      <c r="F41" s="12"/>
      <c r="G41" s="12"/>
      <c r="H41" s="12" t="s">
        <v>104</v>
      </c>
      <c r="I41" s="12" t="s">
        <v>115</v>
      </c>
    </row>
    <row r="42" spans="1:9" x14ac:dyDescent="0.25">
      <c r="A42" s="11">
        <f>quarterly!A98</f>
        <v>41699</v>
      </c>
      <c r="B42" s="7">
        <f>quarterly!E98</f>
        <v>167766.51165876567</v>
      </c>
      <c r="C42" s="46">
        <f t="shared" si="0"/>
        <v>-0.88902838396784922</v>
      </c>
      <c r="D42" s="46"/>
      <c r="F42" s="102">
        <v>2014</v>
      </c>
      <c r="G42" s="12" t="s">
        <v>111</v>
      </c>
      <c r="H42" s="45">
        <f>C42</f>
        <v>-0.88902838396784922</v>
      </c>
      <c r="I42" s="12"/>
    </row>
    <row r="43" spans="1:9" x14ac:dyDescent="0.25">
      <c r="A43" s="11">
        <f>quarterly!A99</f>
        <v>41791</v>
      </c>
      <c r="B43" s="7">
        <f>quarterly!E99</f>
        <v>190144.21708700102</v>
      </c>
      <c r="C43" s="46">
        <f t="shared" si="0"/>
        <v>-2.048938693089819</v>
      </c>
      <c r="D43" s="46"/>
      <c r="F43" s="102"/>
      <c r="G43" s="12" t="s">
        <v>112</v>
      </c>
      <c r="H43" s="45">
        <f t="shared" ref="H43:H57" si="1">C43</f>
        <v>-2.048938693089819</v>
      </c>
      <c r="I43" s="12"/>
    </row>
    <row r="44" spans="1:9" x14ac:dyDescent="0.25">
      <c r="A44" s="11">
        <f>quarterly!A100</f>
        <v>41883</v>
      </c>
      <c r="B44" s="7">
        <f>quarterly!E100</f>
        <v>172719.94956292084</v>
      </c>
      <c r="C44" s="46">
        <f t="shared" si="0"/>
        <v>-4.2385150547577188</v>
      </c>
      <c r="D44" s="46"/>
      <c r="F44" s="102"/>
      <c r="G44" s="12" t="s">
        <v>113</v>
      </c>
      <c r="H44" s="45">
        <f t="shared" si="1"/>
        <v>-4.2385150547577188</v>
      </c>
      <c r="I44" s="12"/>
    </row>
    <row r="45" spans="1:9" x14ac:dyDescent="0.25">
      <c r="A45" s="11">
        <f>quarterly!A101</f>
        <v>41974</v>
      </c>
      <c r="B45" s="7">
        <f>quarterly!E101</f>
        <v>171675.36765467763</v>
      </c>
      <c r="C45" s="46">
        <f t="shared" si="0"/>
        <v>-2.8157301388052391</v>
      </c>
      <c r="D45" s="46"/>
      <c r="F45" s="102"/>
      <c r="G45" s="12" t="s">
        <v>114</v>
      </c>
      <c r="H45" s="45">
        <f t="shared" si="1"/>
        <v>-2.8157301388052391</v>
      </c>
      <c r="I45" s="12"/>
    </row>
    <row r="46" spans="1:9" x14ac:dyDescent="0.25">
      <c r="A46" s="11">
        <f>quarterly!A102</f>
        <v>42064</v>
      </c>
      <c r="B46" s="7">
        <f>quarterly!E102</f>
        <v>168187.45284792481</v>
      </c>
      <c r="C46" s="46">
        <f t="shared" si="0"/>
        <v>0.25090894779724593</v>
      </c>
      <c r="D46" s="46"/>
      <c r="F46" s="102">
        <v>2015</v>
      </c>
      <c r="G46" s="12" t="s">
        <v>111</v>
      </c>
      <c r="H46" s="45">
        <f t="shared" si="1"/>
        <v>0.25090894779724593</v>
      </c>
      <c r="I46" s="18"/>
    </row>
    <row r="47" spans="1:9" x14ac:dyDescent="0.25">
      <c r="A47" s="11">
        <f>quarterly!A103</f>
        <v>42156</v>
      </c>
      <c r="B47" s="7">
        <f>quarterly!E103</f>
        <v>197808.99138541755</v>
      </c>
      <c r="C47" s="46">
        <f t="shared" si="0"/>
        <v>4.0310320323386328</v>
      </c>
      <c r="D47" s="46"/>
      <c r="F47" s="102"/>
      <c r="G47" s="12" t="s">
        <v>112</v>
      </c>
      <c r="H47" s="45">
        <f t="shared" si="1"/>
        <v>4.0310320323386328</v>
      </c>
      <c r="I47" s="18"/>
    </row>
    <row r="48" spans="1:9" x14ac:dyDescent="0.25">
      <c r="A48" s="11">
        <f>quarterly!A104</f>
        <v>42248</v>
      </c>
      <c r="B48" s="7">
        <f>quarterly!E104</f>
        <v>179570.31636244542</v>
      </c>
      <c r="C48" s="46">
        <f t="shared" si="0"/>
        <v>3.966169986072754</v>
      </c>
      <c r="D48" s="46"/>
      <c r="F48" s="102"/>
      <c r="G48" s="12" t="s">
        <v>113</v>
      </c>
      <c r="H48" s="45">
        <f t="shared" si="1"/>
        <v>3.966169986072754</v>
      </c>
      <c r="I48" s="18"/>
    </row>
    <row r="49" spans="1:9" x14ac:dyDescent="0.25">
      <c r="A49" s="11">
        <f>quarterly!A105</f>
        <v>42339</v>
      </c>
      <c r="B49" s="7">
        <f>quarterly!E105</f>
        <v>175920.38604225201</v>
      </c>
      <c r="C49" s="46">
        <f t="shared" si="0"/>
        <v>2.4727009154354551</v>
      </c>
      <c r="D49" s="46"/>
      <c r="F49" s="102"/>
      <c r="G49" s="12" t="s">
        <v>114</v>
      </c>
      <c r="H49" s="45">
        <f t="shared" si="1"/>
        <v>2.4727009154354551</v>
      </c>
      <c r="I49" s="18"/>
    </row>
    <row r="50" spans="1:9" x14ac:dyDescent="0.25">
      <c r="A50" s="11">
        <f>quarterly!A106</f>
        <v>42430</v>
      </c>
      <c r="B50" s="7">
        <f>quarterly!E106</f>
        <v>169902.92372976476</v>
      </c>
      <c r="C50" s="46">
        <f t="shared" si="0"/>
        <v>1.0199755408574207</v>
      </c>
      <c r="D50" s="46"/>
      <c r="F50" s="102">
        <v>2016</v>
      </c>
      <c r="G50" s="12" t="s">
        <v>111</v>
      </c>
      <c r="H50" s="45">
        <f t="shared" si="1"/>
        <v>1.0199755408574207</v>
      </c>
      <c r="I50" s="18"/>
    </row>
    <row r="51" spans="1:9" x14ac:dyDescent="0.25">
      <c r="A51" s="11">
        <f>quarterly!A107</f>
        <v>42522</v>
      </c>
      <c r="B51" s="7">
        <f>quarterly!E107</f>
        <v>190758.0411492436</v>
      </c>
      <c r="C51" s="46">
        <f t="shared" si="0"/>
        <v>-3.5645246390421437</v>
      </c>
      <c r="D51" s="9"/>
      <c r="F51" s="102"/>
      <c r="G51" s="12" t="s">
        <v>112</v>
      </c>
      <c r="H51" s="45">
        <f t="shared" si="1"/>
        <v>-3.5645246390421437</v>
      </c>
      <c r="I51" s="18"/>
    </row>
    <row r="52" spans="1:9" x14ac:dyDescent="0.25">
      <c r="A52" s="11">
        <f>quarterly!A108</f>
        <v>42614</v>
      </c>
      <c r="B52" s="7">
        <f>quarterly!E108</f>
        <v>173689.10292772221</v>
      </c>
      <c r="C52" s="46">
        <f t="shared" ref="C52:C53" si="2">100*(B52/B48-1)</f>
        <v>-3.2751590317703361</v>
      </c>
      <c r="D52" s="9"/>
      <c r="F52" s="102"/>
      <c r="G52" s="12" t="s">
        <v>113</v>
      </c>
      <c r="H52" s="45">
        <f t="shared" si="1"/>
        <v>-3.2751590317703361</v>
      </c>
      <c r="I52" s="18"/>
    </row>
    <row r="53" spans="1:9" x14ac:dyDescent="0.25">
      <c r="A53" s="11">
        <f>quarterly!A109</f>
        <v>42705</v>
      </c>
      <c r="B53" s="7">
        <f>quarterly!E109</f>
        <v>173987.67132855259</v>
      </c>
      <c r="C53" s="46">
        <f t="shared" si="2"/>
        <v>-1.0986303277183751</v>
      </c>
      <c r="D53" s="9"/>
      <c r="F53" s="102"/>
      <c r="G53" s="12" t="s">
        <v>114</v>
      </c>
      <c r="H53" s="45">
        <f t="shared" si="1"/>
        <v>-1.0986303277183751</v>
      </c>
      <c r="I53" s="18"/>
    </row>
    <row r="54" spans="1:9" x14ac:dyDescent="0.25">
      <c r="A54" s="11">
        <f>quarterly!A110</f>
        <v>42795</v>
      </c>
      <c r="B54" s="7">
        <f>quarterly!E110</f>
        <v>170946.9329997453</v>
      </c>
      <c r="C54" s="46">
        <f t="shared" ref="C54" si="3">100*(B54/B50-1)</f>
        <v>0.61447398729939096</v>
      </c>
      <c r="D54" s="9"/>
      <c r="F54" s="102">
        <v>2017</v>
      </c>
      <c r="G54" s="12" t="s">
        <v>111</v>
      </c>
      <c r="H54" s="45">
        <f t="shared" si="1"/>
        <v>0.61447398729939096</v>
      </c>
      <c r="I54" s="18"/>
    </row>
    <row r="55" spans="1:9" x14ac:dyDescent="0.25">
      <c r="A55" s="11">
        <f>quarterly!A111</f>
        <v>42887</v>
      </c>
      <c r="B55" s="7">
        <f>quarterly!E111</f>
        <v>196525.6528936954</v>
      </c>
      <c r="C55" s="46">
        <f t="shared" ref="C55" si="4">100*(B55/B51-1)</f>
        <v>3.0235222115430505</v>
      </c>
      <c r="D55" s="46"/>
      <c r="F55" s="102"/>
      <c r="G55" s="12" t="s">
        <v>112</v>
      </c>
      <c r="H55" s="45">
        <f t="shared" si="1"/>
        <v>3.0235222115430505</v>
      </c>
      <c r="I55" s="18"/>
    </row>
    <row r="56" spans="1:9" x14ac:dyDescent="0.25">
      <c r="A56" s="11">
        <f>quarterly!A112</f>
        <v>42979</v>
      </c>
      <c r="B56" s="7">
        <f>quarterly!E112</f>
        <v>180294.6838940953</v>
      </c>
      <c r="C56" s="46">
        <f t="shared" ref="C56" si="5">100*(B56/B52-1)</f>
        <v>3.803106156361391</v>
      </c>
      <c r="D56" s="9"/>
      <c r="F56" s="102"/>
      <c r="G56" s="12" t="s">
        <v>113</v>
      </c>
      <c r="H56" s="45">
        <f t="shared" si="1"/>
        <v>3.803106156361391</v>
      </c>
      <c r="I56" s="18"/>
    </row>
    <row r="57" spans="1:9" x14ac:dyDescent="0.25">
      <c r="A57" s="11">
        <f>quarterly!A113</f>
        <v>43070</v>
      </c>
      <c r="B57" s="7">
        <f>quarterly!E113</f>
        <v>180856.71601059323</v>
      </c>
      <c r="C57" s="46">
        <f t="shared" ref="C57" si="6">100*(B57/B53-1)</f>
        <v>3.9480065625278504</v>
      </c>
      <c r="D57" s="9"/>
      <c r="F57" s="102"/>
      <c r="G57" s="12" t="s">
        <v>114</v>
      </c>
      <c r="H57" s="45">
        <f t="shared" si="1"/>
        <v>3.9480065625278504</v>
      </c>
      <c r="I57" s="18"/>
    </row>
    <row r="58" spans="1:9" x14ac:dyDescent="0.25">
      <c r="A58" s="11">
        <f>quarterly!A114</f>
        <v>43160</v>
      </c>
      <c r="B58" s="99">
        <f>quarterly!E114</f>
        <v>178126.70418573462</v>
      </c>
      <c r="C58" s="98">
        <f t="shared" ref="C58" si="7">100*(B58/B54-1)</f>
        <v>4.2000000000000037</v>
      </c>
      <c r="D58" s="100"/>
    </row>
    <row r="59" spans="1:9" x14ac:dyDescent="0.25">
      <c r="A59" s="11">
        <f>quarterly!A115</f>
        <v>43252</v>
      </c>
      <c r="B59" s="7" t="str">
        <f>quarterly!E115</f>
        <v/>
      </c>
      <c r="C59" s="46"/>
    </row>
    <row r="60" spans="1:9" x14ac:dyDescent="0.25">
      <c r="A60" s="11">
        <f>quarterly!A116</f>
        <v>43344</v>
      </c>
      <c r="B60" s="7" t="str">
        <f>quarterly!E116</f>
        <v/>
      </c>
      <c r="C60" s="46"/>
    </row>
    <row r="61" spans="1:9" x14ac:dyDescent="0.25">
      <c r="A61" s="11">
        <f>quarterly!A117</f>
        <v>43435</v>
      </c>
      <c r="B61" s="7" t="str">
        <f>quarterly!E117</f>
        <v/>
      </c>
      <c r="C61" s="46"/>
    </row>
    <row r="62" spans="1:9" x14ac:dyDescent="0.25">
      <c r="A62" s="11"/>
    </row>
    <row r="63" spans="1:9" x14ac:dyDescent="0.25">
      <c r="A63" s="11"/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P6" sqref="P6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6" ht="18.75" x14ac:dyDescent="0.3">
      <c r="B1" s="36" t="s">
        <v>127</v>
      </c>
    </row>
    <row r="3" spans="1:16" x14ac:dyDescent="0.25">
      <c r="B3" s="12"/>
      <c r="C3" s="17">
        <v>41699</v>
      </c>
      <c r="D3" s="17">
        <v>41791</v>
      </c>
      <c r="E3" s="17">
        <v>41883</v>
      </c>
      <c r="F3" s="17">
        <v>41974</v>
      </c>
      <c r="G3" s="81">
        <v>42064</v>
      </c>
      <c r="H3" s="81">
        <v>42156</v>
      </c>
      <c r="I3" s="81">
        <v>42248</v>
      </c>
      <c r="J3" s="81">
        <v>42339</v>
      </c>
      <c r="K3" s="81">
        <v>42430</v>
      </c>
      <c r="L3" s="81">
        <v>42522</v>
      </c>
      <c r="M3" s="81">
        <v>42614</v>
      </c>
      <c r="N3" s="81">
        <v>42705</v>
      </c>
      <c r="O3" s="81">
        <v>42795</v>
      </c>
      <c r="P3" s="81">
        <v>42887</v>
      </c>
    </row>
    <row r="4" spans="1:16" x14ac:dyDescent="0.25">
      <c r="B4" s="38" t="s">
        <v>2</v>
      </c>
      <c r="C4" s="18">
        <f>100*(INDEX(quarterly!$E:$P,MATCH(crec_trim!C$3,quarterly!$A:$A,0),MATCH(crec_trim!$B4,quarterly!$E$1:$P$1,0))/INDEX(quarterly!$E:$P,MATCH(crec_trim!C$3,quarterly!$A:$A,0)-4,MATCH(crec_trim!$B4,quarterly!$E$1:$P$1,0))-1)</f>
        <v>-0.88902838396784922</v>
      </c>
      <c r="D4" s="18">
        <f>100*(INDEX(quarterly!$E:$P,MATCH(crec_trim!D$3,quarterly!$A:$A,0),MATCH(crec_trim!$B4,quarterly!$E$1:$P$1,0))/INDEX(quarterly!$E:$P,MATCH(crec_trim!D$3,quarterly!$A:$A,0)-4,MATCH(crec_trim!$B4,quarterly!$E$1:$P$1,0))-1)</f>
        <v>-2.048938693089819</v>
      </c>
      <c r="E4" s="18">
        <f>100*(INDEX(quarterly!$E:$P,MATCH(crec_trim!E$3,quarterly!$A:$A,0),MATCH(crec_trim!$B4,quarterly!$E$1:$P$1,0))/INDEX(quarterly!$E:$P,MATCH(crec_trim!E$3,quarterly!$A:$A,0)-4,MATCH(crec_trim!$B4,quarterly!$E$1:$P$1,0))-1)</f>
        <v>-4.2385150547577188</v>
      </c>
      <c r="F4" s="18">
        <f>100*(INDEX(quarterly!$E:$P,MATCH(crec_trim!F$3,quarterly!$A:$A,0),MATCH(crec_trim!$B4,quarterly!$E$1:$P$1,0))/INDEX(quarterly!$E:$P,MATCH(crec_trim!F$3,quarterly!$A:$A,0)-4,MATCH(crec_trim!$B4,quarterly!$E$1:$P$1,0))-1)</f>
        <v>-2.8157301388052391</v>
      </c>
      <c r="G4" s="82">
        <f>100*(INDEX(quarterly!$E:$P,MATCH(crec_trim!G$3,quarterly!$A:$A,0),MATCH(crec_trim!$B4,quarterly!$E$1:$P$1,0))/INDEX(quarterly!$E:$P,MATCH(crec_trim!G$3,quarterly!$A:$A,0)-4,MATCH(crec_trim!$B4,quarterly!$E$1:$P$1,0))-1)</f>
        <v>0.25090894779724593</v>
      </c>
      <c r="H4" s="82">
        <f>100*(INDEX(quarterly!$E:$P,MATCH(crec_trim!H$3,quarterly!$A:$A,0),MATCH(crec_trim!$B4,quarterly!$E$1:$P$1,0))/INDEX(quarterly!$E:$P,MATCH(crec_trim!H$3,quarterly!$A:$A,0)-4,MATCH(crec_trim!$B4,quarterly!$E$1:$P$1,0))-1)</f>
        <v>4.0310320323386328</v>
      </c>
      <c r="I4" s="82">
        <f>100*(INDEX(quarterly!$E:$P,MATCH(crec_trim!I$3,quarterly!$A:$A,0),MATCH(crec_trim!$B4,quarterly!$E$1:$P$1,0))/INDEX(quarterly!$E:$P,MATCH(crec_trim!I$3,quarterly!$A:$A,0)-4,MATCH(crec_trim!$B4,quarterly!$E$1:$P$1,0))-1)</f>
        <v>3.966169986072754</v>
      </c>
      <c r="J4" s="82">
        <f>100*(INDEX(quarterly!$E:$P,MATCH(crec_trim!J$3,quarterly!$A:$A,0),MATCH(crec_trim!$B4,quarterly!$E$1:$P$1,0))/INDEX(quarterly!$E:$P,MATCH(crec_trim!J$3,quarterly!$A:$A,0)-4,MATCH(crec_trim!$B4,quarterly!$E$1:$P$1,0))-1)</f>
        <v>2.4727009154354551</v>
      </c>
      <c r="K4" s="82">
        <f>100*(INDEX(quarterly!$E:$P,MATCH(crec_trim!K$3,quarterly!$A:$A,0),MATCH(crec_trim!$B4,quarterly!$E$1:$P$1,0))/INDEX(quarterly!$E:$P,MATCH(crec_trim!K$3,quarterly!$A:$A,0)-4,MATCH(crec_trim!$B4,quarterly!$E$1:$P$1,0))-1)</f>
        <v>1.0199755408574207</v>
      </c>
      <c r="L4" s="82">
        <f>100*(INDEX(quarterly!$E:$P,MATCH(crec_trim!L$3,quarterly!$A:$A,0),MATCH(crec_trim!$B4,quarterly!$E$1:$P$1,0))/INDEX(quarterly!$E:$P,MATCH(crec_trim!L$3,quarterly!$A:$A,0)-4,MATCH(crec_trim!$B4,quarterly!$E$1:$P$1,0))-1)</f>
        <v>-3.5645246390421437</v>
      </c>
      <c r="M4" s="82">
        <f>100*(INDEX(quarterly!$E:$P,MATCH(crec_trim!M$3,quarterly!$A:$A,0),MATCH(crec_trim!$B4,quarterly!$E$1:$P$1,0))/INDEX(quarterly!$E:$P,MATCH(crec_trim!M$3,quarterly!$A:$A,0)-4,MATCH(crec_trim!$B4,quarterly!$E$1:$P$1,0))-1)</f>
        <v>-3.2751590317703361</v>
      </c>
      <c r="N4" s="82">
        <f>100*(INDEX(quarterly!$E:$P,MATCH(crec_trim!N$3,quarterly!$A:$A,0),MATCH(crec_trim!$B4,quarterly!$E$1:$P$1,0))/INDEX(quarterly!$E:$P,MATCH(crec_trim!N$3,quarterly!$A:$A,0)-4,MATCH(crec_trim!$B4,quarterly!$E$1:$P$1,0))-1)</f>
        <v>-1.0986303277183751</v>
      </c>
      <c r="O4" s="82">
        <f>100*(INDEX(quarterly!$E:$P,MATCH(crec_trim!O$3,quarterly!$A:$A,0),MATCH(crec_trim!$B4,quarterly!$E$1:$P$1,0))/INDEX(quarterly!$E:$P,MATCH(crec_trim!O$3,quarterly!$A:$A,0)-4,MATCH(crec_trim!$B4,quarterly!$E$1:$P$1,0))-1)</f>
        <v>0.61447398729939096</v>
      </c>
      <c r="P4" s="82">
        <f>100*(INDEX(quarterly!$E:$P,MATCH(crec_trim!P$3,quarterly!$A:$A,0),MATCH(crec_trim!$B4,quarterly!$E$1:$P$1,0))/INDEX(quarterly!$E:$P,MATCH(crec_trim!P$3,quarterly!$A:$A,0)-4,MATCH(crec_trim!$B4,quarterly!$E$1:$P$1,0))-1)</f>
        <v>3.0235222115430505</v>
      </c>
    </row>
    <row r="5" spans="1:16" x14ac:dyDescent="0.25">
      <c r="A5" s="54" t="s">
        <v>165</v>
      </c>
      <c r="B5" s="38" t="s">
        <v>3</v>
      </c>
      <c r="C5" s="18">
        <f>100*(INDEX(quarterly!$E:$P,MATCH(crec_trim!C$3,quarterly!$A:$A,0),MATCH(crec_trim!$B5,quarterly!$E$1:$P$1,0))/INDEX(quarterly!$E:$P,MATCH(crec_trim!C$3,quarterly!$A:$A,0)-4,MATCH(crec_trim!$B5,quarterly!$E$1:$P$1,0))-1)</f>
        <v>2.1481561787402237</v>
      </c>
      <c r="D5" s="18">
        <f>100*(INDEX(quarterly!$E:$P,MATCH(crec_trim!D$3,quarterly!$A:$A,0),MATCH(crec_trim!$B5,quarterly!$E$1:$P$1,0))/INDEX(quarterly!$E:$P,MATCH(crec_trim!D$3,quarterly!$A:$A,0)-4,MATCH(crec_trim!$B5,quarterly!$E$1:$P$1,0))-1)</f>
        <v>-3.0416281498643949</v>
      </c>
      <c r="E5" s="18">
        <f>100*(INDEX(quarterly!$E:$P,MATCH(crec_trim!E$3,quarterly!$A:$A,0),MATCH(crec_trim!$B5,quarterly!$E$1:$P$1,0))/INDEX(quarterly!$E:$P,MATCH(crec_trim!E$3,quarterly!$A:$A,0)-4,MATCH(crec_trim!$B5,quarterly!$E$1:$P$1,0))-1)</f>
        <v>-8.8767120562187163</v>
      </c>
      <c r="F5" s="18">
        <f>100*(INDEX(quarterly!$E:$P,MATCH(crec_trim!F$3,quarterly!$A:$A,0),MATCH(crec_trim!$B5,quarterly!$E$1:$P$1,0))/INDEX(quarterly!$E:$P,MATCH(crec_trim!F$3,quarterly!$A:$A,0)-4,MATCH(crec_trim!$B5,quarterly!$E$1:$P$1,0))-1)</f>
        <v>-7.439036686390244</v>
      </c>
      <c r="G5" s="82">
        <f>100*(INDEX(quarterly!$E:$P,MATCH(crec_trim!G$3,quarterly!$A:$A,0),MATCH(crec_trim!$B5,quarterly!$E$1:$P$1,0))/INDEX(quarterly!$E:$P,MATCH(crec_trim!G$3,quarterly!$A:$A,0)-4,MATCH(crec_trim!$B5,quarterly!$E$1:$P$1,0))-1)</f>
        <v>-2.0000000000000018</v>
      </c>
      <c r="H5" s="82">
        <f>100*(INDEX(quarterly!$E:$P,MATCH(crec_trim!H$3,quarterly!$A:$A,0),MATCH(crec_trim!$B5,quarterly!$E$1:$P$1,0))/INDEX(quarterly!$E:$P,MATCH(crec_trim!H$3,quarterly!$A:$A,0)-4,MATCH(crec_trim!$B5,quarterly!$E$1:$P$1,0))-1)</f>
        <v>7.8999999999999959</v>
      </c>
      <c r="I5" s="82">
        <f>100*(INDEX(quarterly!$E:$P,MATCH(crec_trim!I$3,quarterly!$A:$A,0),MATCH(crec_trim!$B5,quarterly!$E$1:$P$1,0))/INDEX(quarterly!$E:$P,MATCH(crec_trim!I$3,quarterly!$A:$A,0)-4,MATCH(crec_trim!$B5,quarterly!$E$1:$P$1,0))-1)</f>
        <v>5.699999999999994</v>
      </c>
      <c r="J5" s="82">
        <f>100*(INDEX(quarterly!$E:$P,MATCH(crec_trim!J$3,quarterly!$A:$A,0),MATCH(crec_trim!$B5,quarterly!$E$1:$P$1,0))/INDEX(quarterly!$E:$P,MATCH(crec_trim!J$3,quarterly!$A:$A,0)-4,MATCH(crec_trim!$B5,quarterly!$E$1:$P$1,0))-1)</f>
        <v>3.0000000000000027</v>
      </c>
      <c r="K5" s="82">
        <f>100*(INDEX(quarterly!$E:$P,MATCH(crec_trim!K$3,quarterly!$A:$A,0),MATCH(crec_trim!$B5,quarterly!$E$1:$P$1,0))/INDEX(quarterly!$E:$P,MATCH(crec_trim!K$3,quarterly!$A:$A,0)-4,MATCH(crec_trim!$B5,quarterly!$E$1:$P$1,0))-1)</f>
        <v>2.6999999999999913</v>
      </c>
      <c r="L5" s="82">
        <f>100*(INDEX(quarterly!$E:$P,MATCH(crec_trim!L$3,quarterly!$A:$A,0),MATCH(crec_trim!$B5,quarterly!$E$1:$P$1,0))/INDEX(quarterly!$E:$P,MATCH(crec_trim!L$3,quarterly!$A:$A,0)-4,MATCH(crec_trim!$B5,quarterly!$E$1:$P$1,0))-1)</f>
        <v>-2.1000000000000019</v>
      </c>
      <c r="M5" s="82">
        <f>100*(INDEX(quarterly!$E:$P,MATCH(crec_trim!M$3,quarterly!$A:$A,0),MATCH(crec_trim!$B5,quarterly!$E$1:$P$1,0))/INDEX(quarterly!$E:$P,MATCH(crec_trim!M$3,quarterly!$A:$A,0)-4,MATCH(crec_trim!$B5,quarterly!$E$1:$P$1,0))-1)</f>
        <v>-2.5000000000000022</v>
      </c>
      <c r="N5" s="82">
        <f>100*(INDEX(quarterly!$E:$P,MATCH(crec_trim!N$3,quarterly!$A:$A,0),MATCH(crec_trim!$B5,quarterly!$E$1:$P$1,0))/INDEX(quarterly!$E:$P,MATCH(crec_trim!N$3,quarterly!$A:$A,0)-4,MATCH(crec_trim!$B5,quarterly!$E$1:$P$1,0))-1)</f>
        <v>-2.1000000000000019</v>
      </c>
      <c r="O5" s="82">
        <f>100*(INDEX(quarterly!$E:$P,MATCH(crec_trim!O$3,quarterly!$A:$A,0),MATCH(crec_trim!$B5,quarterly!$E$1:$P$1,0))/INDEX(quarterly!$E:$P,MATCH(crec_trim!O$3,quarterly!$A:$A,0)-4,MATCH(crec_trim!$B5,quarterly!$E$1:$P$1,0))-1)</f>
        <v>1.2000000000000011</v>
      </c>
      <c r="P5" s="82">
        <f>100*(INDEX(quarterly!$E:$P,MATCH(crec_trim!P$3,quarterly!$A:$A,0),MATCH(crec_trim!$B5,quarterly!$E$1:$P$1,0))/INDEX(quarterly!$E:$P,MATCH(crec_trim!P$3,quarterly!$A:$A,0)-4,MATCH(crec_trim!$B5,quarterly!$E$1:$P$1,0))-1)</f>
        <v>4.0999999999999925</v>
      </c>
    </row>
    <row r="6" spans="1:16" x14ac:dyDescent="0.25">
      <c r="A6" s="54" t="s">
        <v>167</v>
      </c>
      <c r="B6" s="38" t="s">
        <v>9</v>
      </c>
      <c r="C6" s="18">
        <f>100*(INDEX(quarterly!$E:$P,MATCH(crec_trim!C$3,quarterly!$A:$A,0),MATCH(crec_trim!$B6,quarterly!$E$1:$P$1,0))/INDEX(quarterly!$E:$P,MATCH(crec_trim!C$3,quarterly!$A:$A,0)-4,MATCH(crec_trim!$B6,quarterly!$E$1:$P$1,0))-1)</f>
        <v>5.5821525730696875</v>
      </c>
      <c r="D6" s="18">
        <f>100*(INDEX(quarterly!$E:$P,MATCH(crec_trim!D$3,quarterly!$A:$A,0),MATCH(crec_trim!$B6,quarterly!$E$1:$P$1,0))/INDEX(quarterly!$E:$P,MATCH(crec_trim!D$3,quarterly!$A:$A,0)-4,MATCH(crec_trim!$B6,quarterly!$E$1:$P$1,0))-1)</f>
        <v>2.0568523899525681</v>
      </c>
      <c r="E6" s="18">
        <f>100*(INDEX(quarterly!$E:$P,MATCH(crec_trim!E$3,quarterly!$A:$A,0),MATCH(crec_trim!$B6,quarterly!$E$1:$P$1,0))/INDEX(quarterly!$E:$P,MATCH(crec_trim!E$3,quarterly!$A:$A,0)-4,MATCH(crec_trim!$B6,quarterly!$E$1:$P$1,0))-1)</f>
        <v>3.0312410561960768</v>
      </c>
      <c r="F6" s="18">
        <f>100*(INDEX(quarterly!$E:$P,MATCH(crec_trim!F$3,quarterly!$A:$A,0),MATCH(crec_trim!$B6,quarterly!$E$1:$P$1,0))/INDEX(quarterly!$E:$P,MATCH(crec_trim!F$3,quarterly!$A:$A,0)-4,MATCH(crec_trim!$B6,quarterly!$E$1:$P$1,0))-1)</f>
        <v>1.4419602023165501</v>
      </c>
      <c r="G6" s="82">
        <f>100*(INDEX(quarterly!$E:$P,MATCH(crec_trim!G$3,quarterly!$A:$A,0),MATCH(crec_trim!$B6,quarterly!$E$1:$P$1,0))/INDEX(quarterly!$E:$P,MATCH(crec_trim!G$3,quarterly!$A:$A,0)-4,MATCH(crec_trim!$B6,quarterly!$E$1:$P$1,0))-1)</f>
        <v>3.8960746585013029</v>
      </c>
      <c r="H6" s="82">
        <f>100*(INDEX(quarterly!$E:$P,MATCH(crec_trim!H$3,quarterly!$A:$A,0),MATCH(crec_trim!$B6,quarterly!$E$1:$P$1,0))/INDEX(quarterly!$E:$P,MATCH(crec_trim!H$3,quarterly!$A:$A,0)-4,MATCH(crec_trim!$B6,quarterly!$E$1:$P$1,0))-1)</f>
        <v>9.4386984057863934</v>
      </c>
      <c r="I6" s="82">
        <f>100*(INDEX(quarterly!$E:$P,MATCH(crec_trim!I$3,quarterly!$A:$A,0),MATCH(crec_trim!$B6,quarterly!$E$1:$P$1,0))/INDEX(quarterly!$E:$P,MATCH(crec_trim!I$3,quarterly!$A:$A,0)-4,MATCH(crec_trim!$B6,quarterly!$E$1:$P$1,0))-1)</f>
        <v>8.1899907542618333</v>
      </c>
      <c r="J6" s="82">
        <f>100*(INDEX(quarterly!$E:$P,MATCH(crec_trim!J$3,quarterly!$A:$A,0),MATCH(crec_trim!$B6,quarterly!$E$1:$P$1,0))/INDEX(quarterly!$E:$P,MATCH(crec_trim!J$3,quarterly!$A:$A,0)-4,MATCH(crec_trim!$B6,quarterly!$E$1:$P$1,0))-1)</f>
        <v>6.1883263075948047</v>
      </c>
      <c r="K6" s="82">
        <f>100*(INDEX(quarterly!$E:$P,MATCH(crec_trim!K$3,quarterly!$A:$A,0),MATCH(crec_trim!$B6,quarterly!$E$1:$P$1,0))/INDEX(quarterly!$E:$P,MATCH(crec_trim!K$3,quarterly!$A:$A,0)-4,MATCH(crec_trim!$B6,quarterly!$E$1:$P$1,0))-1)</f>
        <v>3.9114928882010958</v>
      </c>
      <c r="L6" s="82">
        <f>100*(INDEX(quarterly!$E:$P,MATCH(crec_trim!L$3,quarterly!$A:$A,0),MATCH(crec_trim!$B6,quarterly!$E$1:$P$1,0))/INDEX(quarterly!$E:$P,MATCH(crec_trim!L$3,quarterly!$A:$A,0)-4,MATCH(crec_trim!$B6,quarterly!$E$1:$P$1,0))-1)</f>
        <v>-1.2817208337484898</v>
      </c>
      <c r="M6" s="82">
        <f>100*(INDEX(quarterly!$E:$P,MATCH(crec_trim!M$3,quarterly!$A:$A,0),MATCH(crec_trim!$B6,quarterly!$E$1:$P$1,0))/INDEX(quarterly!$E:$P,MATCH(crec_trim!M$3,quarterly!$A:$A,0)-4,MATCH(crec_trim!$B6,quarterly!$E$1:$P$1,0))-1)</f>
        <v>0.90000000013037429</v>
      </c>
      <c r="N6" s="82">
        <f>100*(INDEX(quarterly!$E:$P,MATCH(crec_trim!N$3,quarterly!$A:$A,0),MATCH(crec_trim!$B6,quarterly!$E$1:$P$1,0))/INDEX(quarterly!$E:$P,MATCH(crec_trim!N$3,quarterly!$A:$A,0)-4,MATCH(crec_trim!$B6,quarterly!$E$1:$P$1,0))-1)</f>
        <v>-1.958120879073888</v>
      </c>
      <c r="O6" s="82">
        <f>100*(INDEX(quarterly!$E:$P,MATCH(crec_trim!O$3,quarterly!$A:$A,0),MATCH(crec_trim!$B6,quarterly!$E$1:$P$1,0))/INDEX(quarterly!$E:$P,MATCH(crec_trim!O$3,quarterly!$A:$A,0)-4,MATCH(crec_trim!$B6,quarterly!$E$1:$P$1,0))-1)</f>
        <v>1.4343056469911186</v>
      </c>
      <c r="P6" s="82">
        <f>100*(INDEX(quarterly!$E:$P,MATCH(crec_trim!P$3,quarterly!$A:$A,0),MATCH(crec_trim!$B6,quarterly!$E$1:$P$1,0))/INDEX(quarterly!$E:$P,MATCH(crec_trim!P$3,quarterly!$A:$A,0)-4,MATCH(crec_trim!$B6,quarterly!$E$1:$P$1,0))-1)</f>
        <v>3.4733234267164015</v>
      </c>
    </row>
    <row r="7" spans="1:16" x14ac:dyDescent="0.25">
      <c r="A7" s="54" t="s">
        <v>166</v>
      </c>
      <c r="B7" s="38" t="s">
        <v>10</v>
      </c>
      <c r="C7" s="18">
        <f>100*(INDEX(quarterly!$E:$P,MATCH(crec_trim!C$3,quarterly!$A:$A,0),MATCH(crec_trim!$B7,quarterly!$E$1:$P$1,0))/INDEX(quarterly!$E:$P,MATCH(crec_trim!C$3,quarterly!$A:$A,0)-4,MATCH(crec_trim!$B7,quarterly!$E$1:$P$1,0))-1)</f>
        <v>-8.3842594099702303</v>
      </c>
      <c r="D7" s="18">
        <f>100*(INDEX(quarterly!$E:$P,MATCH(crec_trim!D$3,quarterly!$A:$A,0),MATCH(crec_trim!$B7,quarterly!$E$1:$P$1,0))/INDEX(quarterly!$E:$P,MATCH(crec_trim!D$3,quarterly!$A:$A,0)-4,MATCH(crec_trim!$B7,quarterly!$E$1:$P$1,0))-1)</f>
        <v>-3.7160180618038496</v>
      </c>
      <c r="E7" s="18">
        <f>100*(INDEX(quarterly!$E:$P,MATCH(crec_trim!E$3,quarterly!$A:$A,0),MATCH(crec_trim!$B7,quarterly!$E$1:$P$1,0))/INDEX(quarterly!$E:$P,MATCH(crec_trim!E$3,quarterly!$A:$A,0)-4,MATCH(crec_trim!$B7,quarterly!$E$1:$P$1,0))-1)</f>
        <v>-2.0029131612218531</v>
      </c>
      <c r="F7" s="18">
        <f>100*(INDEX(quarterly!$E:$P,MATCH(crec_trim!F$3,quarterly!$A:$A,0),MATCH(crec_trim!$B7,quarterly!$E$1:$P$1,0))/INDEX(quarterly!$E:$P,MATCH(crec_trim!F$3,quarterly!$A:$A,0)-4,MATCH(crec_trim!$B7,quarterly!$E$1:$P$1,0))-1)</f>
        <v>-10.966944069554286</v>
      </c>
      <c r="G7" s="82">
        <f>100*(INDEX(quarterly!$E:$P,MATCH(crec_trim!G$3,quarterly!$A:$A,0),MATCH(crec_trim!$B7,quarterly!$E$1:$P$1,0))/INDEX(quarterly!$E:$P,MATCH(crec_trim!G$3,quarterly!$A:$A,0)-4,MATCH(crec_trim!$B7,quarterly!$E$1:$P$1,0))-1)</f>
        <v>-1.778573410669837</v>
      </c>
      <c r="H7" s="82">
        <f>100*(INDEX(quarterly!$E:$P,MATCH(crec_trim!H$3,quarterly!$A:$A,0),MATCH(crec_trim!$B7,quarterly!$E$1:$P$1,0))/INDEX(quarterly!$E:$P,MATCH(crec_trim!H$3,quarterly!$A:$A,0)-4,MATCH(crec_trim!$B7,quarterly!$E$1:$P$1,0))-1)</f>
        <v>-7.3351751950481709</v>
      </c>
      <c r="I7" s="82">
        <f>100*(INDEX(quarterly!$E:$P,MATCH(crec_trim!I$3,quarterly!$A:$A,0),MATCH(crec_trim!$B7,quarterly!$E$1:$P$1,0))/INDEX(quarterly!$E:$P,MATCH(crec_trim!I$3,quarterly!$A:$A,0)-4,MATCH(crec_trim!$B7,quarterly!$E$1:$P$1,0))-1)</f>
        <v>8.6319391441367355</v>
      </c>
      <c r="J7" s="82">
        <f>100*(INDEX(quarterly!$E:$P,MATCH(crec_trim!J$3,quarterly!$A:$A,0),MATCH(crec_trim!$B7,quarterly!$E$1:$P$1,0))/INDEX(quarterly!$E:$P,MATCH(crec_trim!J$3,quarterly!$A:$A,0)-4,MATCH(crec_trim!$B7,quarterly!$E$1:$P$1,0))-1)</f>
        <v>20.549377586047292</v>
      </c>
      <c r="K7" s="82">
        <f>100*(INDEX(quarterly!$E:$P,MATCH(crec_trim!K$3,quarterly!$A:$A,0),MATCH(crec_trim!$B7,quarterly!$E$1:$P$1,0))/INDEX(quarterly!$E:$P,MATCH(crec_trim!K$3,quarterly!$A:$A,0)-4,MATCH(crec_trim!$B7,quarterly!$E$1:$P$1,0))-1)</f>
        <v>-6.9017750571818137</v>
      </c>
      <c r="L7" s="82">
        <f>100*(INDEX(quarterly!$E:$P,MATCH(crec_trim!L$3,quarterly!$A:$A,0),MATCH(crec_trim!$B7,quarterly!$E$1:$P$1,0))/INDEX(quarterly!$E:$P,MATCH(crec_trim!L$3,quarterly!$A:$A,0)-4,MATCH(crec_trim!$B7,quarterly!$E$1:$P$1,0))-1)</f>
        <v>-0.5901677474555389</v>
      </c>
      <c r="M7" s="82">
        <f>100*(INDEX(quarterly!$E:$P,MATCH(crec_trim!M$3,quarterly!$A:$A,0),MATCH(crec_trim!$B7,quarterly!$E$1:$P$1,0))/INDEX(quarterly!$E:$P,MATCH(crec_trim!M$3,quarterly!$A:$A,0)-4,MATCH(crec_trim!$B7,quarterly!$E$1:$P$1,0))-1)</f>
        <v>-7.146103139476212</v>
      </c>
      <c r="N7" s="82">
        <f>100*(INDEX(quarterly!$E:$P,MATCH(crec_trim!N$3,quarterly!$A:$A,0),MATCH(crec_trim!$B7,quarterly!$E$1:$P$1,0))/INDEX(quarterly!$E:$P,MATCH(crec_trim!N$3,quarterly!$A:$A,0)-4,MATCH(crec_trim!$B7,quarterly!$E$1:$P$1,0))-1)</f>
        <v>-0.43709522691840474</v>
      </c>
      <c r="O7" s="82">
        <f>100*(INDEX(quarterly!$E:$P,MATCH(crec_trim!O$3,quarterly!$A:$A,0),MATCH(crec_trim!$B7,quarterly!$E$1:$P$1,0))/INDEX(quarterly!$E:$P,MATCH(crec_trim!O$3,quarterly!$A:$A,0)-4,MATCH(crec_trim!$B7,quarterly!$E$1:$P$1,0))-1)</f>
        <v>9.0929576189730632</v>
      </c>
      <c r="P7" s="82">
        <f>100*(INDEX(quarterly!$E:$P,MATCH(crec_trim!P$3,quarterly!$A:$A,0),MATCH(crec_trim!$B7,quarterly!$E$1:$P$1,0))/INDEX(quarterly!$E:$P,MATCH(crec_trim!P$3,quarterly!$A:$A,0)-4,MATCH(crec_trim!$B7,quarterly!$E$1:$P$1,0))-1)</f>
        <v>13.004857667438131</v>
      </c>
    </row>
    <row r="8" spans="1:16" x14ac:dyDescent="0.25">
      <c r="A8" s="54" t="s">
        <v>168</v>
      </c>
      <c r="B8" s="38" t="s">
        <v>11</v>
      </c>
      <c r="C8" s="18">
        <f>100*(INDEX(quarterly!$E:$P,MATCH(crec_trim!C$3,quarterly!$A:$A,0),MATCH(crec_trim!$B8,quarterly!$E$1:$P$1,0))/INDEX(quarterly!$E:$P,MATCH(crec_trim!C$3,quarterly!$A:$A,0)-4,MATCH(crec_trim!$B8,quarterly!$E$1:$P$1,0))-1)</f>
        <v>-9.6027310142356335</v>
      </c>
      <c r="D8" s="18">
        <f>100*(INDEX(quarterly!$E:$P,MATCH(crec_trim!D$3,quarterly!$A:$A,0),MATCH(crec_trim!$B8,quarterly!$E$1:$P$1,0))/INDEX(quarterly!$E:$P,MATCH(crec_trim!D$3,quarterly!$A:$A,0)-4,MATCH(crec_trim!$B8,quarterly!$E$1:$P$1,0))-1)</f>
        <v>-9.5017658786662693</v>
      </c>
      <c r="E8" s="18">
        <f>100*(INDEX(quarterly!$E:$P,MATCH(crec_trim!E$3,quarterly!$A:$A,0),MATCH(crec_trim!$B8,quarterly!$E$1:$P$1,0))/INDEX(quarterly!$E:$P,MATCH(crec_trim!E$3,quarterly!$A:$A,0)-4,MATCH(crec_trim!$B8,quarterly!$E$1:$P$1,0))-1)</f>
        <v>-7.8473992634902405</v>
      </c>
      <c r="F8" s="18">
        <f>100*(INDEX(quarterly!$E:$P,MATCH(crec_trim!F$3,quarterly!$A:$A,0),MATCH(crec_trim!$B8,quarterly!$E$1:$P$1,0))/INDEX(quarterly!$E:$P,MATCH(crec_trim!F$3,quarterly!$A:$A,0)-4,MATCH(crec_trim!$B8,quarterly!$E$1:$P$1,0))-1)</f>
        <v>-0.36431779890276905</v>
      </c>
      <c r="G8" s="82">
        <f>100*(INDEX(quarterly!$E:$P,MATCH(crec_trim!G$3,quarterly!$A:$A,0),MATCH(crec_trim!$B8,quarterly!$E$1:$P$1,0))/INDEX(quarterly!$E:$P,MATCH(crec_trim!G$3,quarterly!$A:$A,0)-4,MATCH(crec_trim!$B8,quarterly!$E$1:$P$1,0))-1)</f>
        <v>-2.3754821606349452</v>
      </c>
      <c r="H8" s="82">
        <f>100*(INDEX(quarterly!$E:$P,MATCH(crec_trim!H$3,quarterly!$A:$A,0),MATCH(crec_trim!$B8,quarterly!$E$1:$P$1,0))/INDEX(quarterly!$E:$P,MATCH(crec_trim!H$3,quarterly!$A:$A,0)-4,MATCH(crec_trim!$B8,quarterly!$E$1:$P$1,0))-1)</f>
        <v>-2.028389910103634</v>
      </c>
      <c r="I8" s="82">
        <f>100*(INDEX(quarterly!$E:$P,MATCH(crec_trim!I$3,quarterly!$A:$A,0),MATCH(crec_trim!$B8,quarterly!$E$1:$P$1,0))/INDEX(quarterly!$E:$P,MATCH(crec_trim!I$3,quarterly!$A:$A,0)-4,MATCH(crec_trim!$B8,quarterly!$E$1:$P$1,0))-1)</f>
        <v>0.1399527808698009</v>
      </c>
      <c r="J8" s="82">
        <f>100*(INDEX(quarterly!$E:$P,MATCH(crec_trim!J$3,quarterly!$A:$A,0),MATCH(crec_trim!$B8,quarterly!$E$1:$P$1,0))/INDEX(quarterly!$E:$P,MATCH(crec_trim!J$3,quarterly!$A:$A,0)-4,MATCH(crec_trim!$B8,quarterly!$E$1:$P$1,0))-1)</f>
        <v>-7.0939114749957959</v>
      </c>
      <c r="K8" s="82">
        <f>100*(INDEX(quarterly!$E:$P,MATCH(crec_trim!K$3,quarterly!$A:$A,0),MATCH(crec_trim!$B8,quarterly!$E$1:$P$1,0))/INDEX(quarterly!$E:$P,MATCH(crec_trim!K$3,quarterly!$A:$A,0)-4,MATCH(crec_trim!$B8,quarterly!$E$1:$P$1,0))-1)</f>
        <v>14.802559610716393</v>
      </c>
      <c r="L8" s="82">
        <f>100*(INDEX(quarterly!$E:$P,MATCH(crec_trim!L$3,quarterly!$A:$A,0),MATCH(crec_trim!$B8,quarterly!$E$1:$P$1,0))/INDEX(quarterly!$E:$P,MATCH(crec_trim!L$3,quarterly!$A:$A,0)-4,MATCH(crec_trim!$B8,quarterly!$E$1:$P$1,0))-1)</f>
        <v>-0.88567430074140141</v>
      </c>
      <c r="M8" s="82">
        <f>100*(INDEX(quarterly!$E:$P,MATCH(crec_trim!M$3,quarterly!$A:$A,0),MATCH(crec_trim!$B8,quarterly!$E$1:$P$1,0))/INDEX(quarterly!$E:$P,MATCH(crec_trim!M$3,quarterly!$A:$A,0)-4,MATCH(crec_trim!$B8,quarterly!$E$1:$P$1,0))-1)</f>
        <v>-0.34291908049953745</v>
      </c>
      <c r="N8" s="82">
        <f>100*(INDEX(quarterly!$E:$P,MATCH(crec_trim!N$3,quarterly!$A:$A,0),MATCH(crec_trim!$B8,quarterly!$E$1:$P$1,0))/INDEX(quarterly!$E:$P,MATCH(crec_trim!N$3,quarterly!$A:$A,0)-4,MATCH(crec_trim!$B8,quarterly!$E$1:$P$1,0))-1)</f>
        <v>10.389795807783585</v>
      </c>
      <c r="O8" s="82">
        <f>100*(INDEX(quarterly!$E:$P,MATCH(crec_trim!O$3,quarterly!$A:$A,0),MATCH(crec_trim!$B8,quarterly!$E$1:$P$1,0))/INDEX(quarterly!$E:$P,MATCH(crec_trim!O$3,quarterly!$A:$A,0)-4,MATCH(crec_trim!$B8,quarterly!$E$1:$P$1,0))-1)</f>
        <v>-0.88699019271499813</v>
      </c>
      <c r="P8" s="82">
        <f>100*(INDEX(quarterly!$E:$P,MATCH(crec_trim!P$3,quarterly!$A:$A,0),MATCH(crec_trim!$B8,quarterly!$E$1:$P$1,0))/INDEX(quarterly!$E:$P,MATCH(crec_trim!P$3,quarterly!$A:$A,0)-4,MATCH(crec_trim!$B8,quarterly!$E$1:$P$1,0))-1)</f>
        <v>-0.53818887001932936</v>
      </c>
    </row>
    <row r="9" spans="1:16" x14ac:dyDescent="0.25">
      <c r="A9" s="54" t="s">
        <v>169</v>
      </c>
      <c r="B9" s="38" t="s">
        <v>12</v>
      </c>
      <c r="C9" s="18">
        <f>100*(INDEX(quarterly!$E:$P,MATCH(crec_trim!C$3,quarterly!$A:$A,0),MATCH(crec_trim!$B9,quarterly!$E$1:$P$1,0))/INDEX(quarterly!$E:$P,MATCH(crec_trim!C$3,quarterly!$A:$A,0)-4,MATCH(crec_trim!$B9,quarterly!$E$1:$P$1,0))-1)</f>
        <v>-1.3928072377100476</v>
      </c>
      <c r="D9" s="18">
        <f>100*(INDEX(quarterly!$E:$P,MATCH(crec_trim!D$3,quarterly!$A:$A,0),MATCH(crec_trim!$B9,quarterly!$E$1:$P$1,0))/INDEX(quarterly!$E:$P,MATCH(crec_trim!D$3,quarterly!$A:$A,0)-4,MATCH(crec_trim!$B9,quarterly!$E$1:$P$1,0))-1)</f>
        <v>-11.065968360358426</v>
      </c>
      <c r="E9" s="18">
        <f>100*(INDEX(quarterly!$E:$P,MATCH(crec_trim!E$3,quarterly!$A:$A,0),MATCH(crec_trim!$B9,quarterly!$E$1:$P$1,0))/INDEX(quarterly!$E:$P,MATCH(crec_trim!E$3,quarterly!$A:$A,0)-4,MATCH(crec_trim!$B9,quarterly!$E$1:$P$1,0))-1)</f>
        <v>-14.708870924778362</v>
      </c>
      <c r="F9" s="18">
        <f>100*(INDEX(quarterly!$E:$P,MATCH(crec_trim!F$3,quarterly!$A:$A,0),MATCH(crec_trim!$B9,quarterly!$E$1:$P$1,0))/INDEX(quarterly!$E:$P,MATCH(crec_trim!F$3,quarterly!$A:$A,0)-4,MATCH(crec_trim!$B9,quarterly!$E$1:$P$1,0))-1)</f>
        <v>-17.804876957727377</v>
      </c>
      <c r="G9" s="82">
        <f>100*(INDEX(quarterly!$E:$P,MATCH(crec_trim!G$3,quarterly!$A:$A,0),MATCH(crec_trim!$B9,quarterly!$E$1:$P$1,0))/INDEX(quarterly!$E:$P,MATCH(crec_trim!G$3,quarterly!$A:$A,0)-4,MATCH(crec_trim!$B9,quarterly!$E$1:$P$1,0))-1)</f>
        <v>-7.8804443800024053</v>
      </c>
      <c r="H9" s="82">
        <f>100*(INDEX(quarterly!$E:$P,MATCH(crec_trim!H$3,quarterly!$A:$A,0),MATCH(crec_trim!$B9,quarterly!$E$1:$P$1,0))/INDEX(quarterly!$E:$P,MATCH(crec_trim!H$3,quarterly!$A:$A,0)-4,MATCH(crec_trim!$B9,quarterly!$E$1:$P$1,0))-1)</f>
        <v>2.6342028391365568</v>
      </c>
      <c r="I9" s="82">
        <f>100*(INDEX(quarterly!$E:$P,MATCH(crec_trim!I$3,quarterly!$A:$A,0),MATCH(crec_trim!$B9,quarterly!$E$1:$P$1,0))/INDEX(quarterly!$E:$P,MATCH(crec_trim!I$3,quarterly!$A:$A,0)-4,MATCH(crec_trim!$B9,quarterly!$E$1:$P$1,0))-1)</f>
        <v>11.491108850838172</v>
      </c>
      <c r="J9" s="82">
        <f>100*(INDEX(quarterly!$E:$P,MATCH(crec_trim!J$3,quarterly!$A:$A,0),MATCH(crec_trim!$B9,quarterly!$E$1:$P$1,0))/INDEX(quarterly!$E:$P,MATCH(crec_trim!J$3,quarterly!$A:$A,0)-4,MATCH(crec_trim!$B9,quarterly!$E$1:$P$1,0))-1)</f>
        <v>13.468320413137258</v>
      </c>
      <c r="K9" s="82">
        <f>100*(INDEX(quarterly!$E:$P,MATCH(crec_trim!K$3,quarterly!$A:$A,0),MATCH(crec_trim!$B9,quarterly!$E$1:$P$1,0))/INDEX(quarterly!$E:$P,MATCH(crec_trim!K$3,quarterly!$A:$A,0)-4,MATCH(crec_trim!$B9,quarterly!$E$1:$P$1,0))-1)</f>
        <v>11.971348417624039</v>
      </c>
      <c r="L9" s="82">
        <f>100*(INDEX(quarterly!$E:$P,MATCH(crec_trim!L$3,quarterly!$A:$A,0),MATCH(crec_trim!$B9,quarterly!$E$1:$P$1,0))/INDEX(quarterly!$E:$P,MATCH(crec_trim!L$3,quarterly!$A:$A,0)-4,MATCH(crec_trim!$B9,quarterly!$E$1:$P$1,0))-1)</f>
        <v>7.356093593704438</v>
      </c>
      <c r="M9" s="82">
        <f>100*(INDEX(quarterly!$E:$P,MATCH(crec_trim!M$3,quarterly!$A:$A,0),MATCH(crec_trim!$B9,quarterly!$E$1:$P$1,0))/INDEX(quarterly!$E:$P,MATCH(crec_trim!M$3,quarterly!$A:$A,0)-4,MATCH(crec_trim!$B9,quarterly!$E$1:$P$1,0))-1)</f>
        <v>0.21720216997174191</v>
      </c>
      <c r="N9" s="82">
        <f>100*(INDEX(quarterly!$E:$P,MATCH(crec_trim!N$3,quarterly!$A:$A,0),MATCH(crec_trim!$B9,quarterly!$E$1:$P$1,0))/INDEX(quarterly!$E:$P,MATCH(crec_trim!N$3,quarterly!$A:$A,0)-4,MATCH(crec_trim!$B9,quarterly!$E$1:$P$1,0))-1)</f>
        <v>4.47913268464879</v>
      </c>
      <c r="O9" s="82">
        <f>100*(INDEX(quarterly!$E:$P,MATCH(crec_trim!O$3,quarterly!$A:$A,0),MATCH(crec_trim!$B9,quarterly!$E$1:$P$1,0))/INDEX(quarterly!$E:$P,MATCH(crec_trim!O$3,quarterly!$A:$A,0)-4,MATCH(crec_trim!$B9,quarterly!$E$1:$P$1,0))-1)</f>
        <v>6.9178022992319566</v>
      </c>
      <c r="P9" s="82">
        <f>100*(INDEX(quarterly!$E:$P,MATCH(crec_trim!P$3,quarterly!$A:$A,0),MATCH(crec_trim!$B9,quarterly!$E$1:$P$1,0))/INDEX(quarterly!$E:$P,MATCH(crec_trim!P$3,quarterly!$A:$A,0)-4,MATCH(crec_trim!$B9,quarterly!$E$1:$P$1,0))-1)</f>
        <v>11.572572194466613</v>
      </c>
    </row>
    <row r="10" spans="1:16" x14ac:dyDescent="0.25">
      <c r="B10" s="38" t="s">
        <v>132</v>
      </c>
      <c r="C10" s="18">
        <f>100*(INDEX(quarterly!$E:$P,MATCH(crec_trim!C$3,quarterly!$A:$A,0),MATCH(crec_trim!$B10,quarterly!$E$1:$P$1,0))/INDEX(quarterly!$E:$P,MATCH(crec_trim!C$3,quarterly!$A:$A,0)-4,MATCH(crec_trim!$B10,quarterly!$E$1:$P$1,0))-1)</f>
        <v>-1.7106773175583401</v>
      </c>
      <c r="D10" s="18">
        <f>100*(INDEX(quarterly!$E:$P,MATCH(crec_trim!D$3,quarterly!$A:$A,0),MATCH(crec_trim!$B10,quarterly!$E$1:$P$1,0))/INDEX(quarterly!$E:$P,MATCH(crec_trim!D$3,quarterly!$A:$A,0)-4,MATCH(crec_trim!$B10,quarterly!$E$1:$P$1,0))-1)</f>
        <v>6.4338484513724703</v>
      </c>
      <c r="E10" s="18">
        <f>100*(INDEX(quarterly!$E:$P,MATCH(crec_trim!E$3,quarterly!$A:$A,0),MATCH(crec_trim!$B10,quarterly!$E$1:$P$1,0))/INDEX(quarterly!$E:$P,MATCH(crec_trim!E$3,quarterly!$A:$A,0)-4,MATCH(crec_trim!$B10,quarterly!$E$1:$P$1,0))-1)</f>
        <v>0.54328090648489979</v>
      </c>
      <c r="F10" s="18">
        <f>100*(INDEX(quarterly!$E:$P,MATCH(crec_trim!F$3,quarterly!$A:$A,0),MATCH(crec_trim!$B10,quarterly!$E$1:$P$1,0))/INDEX(quarterly!$E:$P,MATCH(crec_trim!F$3,quarterly!$A:$A,0)-4,MATCH(crec_trim!$B10,quarterly!$E$1:$P$1,0))-1)</f>
        <v>1.4577647398362537</v>
      </c>
      <c r="G10" s="82">
        <f>100*(INDEX(quarterly!$E:$P,MATCH(crec_trim!G$3,quarterly!$A:$A,0),MATCH(crec_trim!$B10,quarterly!$E$1:$P$1,0))/INDEX(quarterly!$E:$P,MATCH(crec_trim!G$3,quarterly!$A:$A,0)-4,MATCH(crec_trim!$B10,quarterly!$E$1:$P$1,0))-1)</f>
        <v>2.9856749475579036</v>
      </c>
      <c r="H10" s="82">
        <f>100*(INDEX(quarterly!$E:$P,MATCH(crec_trim!H$3,quarterly!$A:$A,0),MATCH(crec_trim!$B10,quarterly!$E$1:$P$1,0))/INDEX(quarterly!$E:$P,MATCH(crec_trim!H$3,quarterly!$A:$A,0)-4,MATCH(crec_trim!$B10,quarterly!$E$1:$P$1,0))-1)</f>
        <v>10.790088384665907</v>
      </c>
      <c r="I10" s="82">
        <f>100*(INDEX(quarterly!$E:$P,MATCH(crec_trim!I$3,quarterly!$A:$A,0),MATCH(crec_trim!$B10,quarterly!$E$1:$P$1,0))/INDEX(quarterly!$E:$P,MATCH(crec_trim!I$3,quarterly!$A:$A,0)-4,MATCH(crec_trim!$B10,quarterly!$E$1:$P$1,0))-1)</f>
        <v>2.1850001607798264</v>
      </c>
      <c r="J10" s="82">
        <f>100*(INDEX(quarterly!$E:$P,MATCH(crec_trim!J$3,quarterly!$A:$A,0),MATCH(crec_trim!$B10,quarterly!$E$1:$P$1,0))/INDEX(quarterly!$E:$P,MATCH(crec_trim!J$3,quarterly!$A:$A,0)-4,MATCH(crec_trim!$B10,quarterly!$E$1:$P$1,0))-1)</f>
        <v>1.1320526616653837</v>
      </c>
      <c r="K10" s="82">
        <f>100*(INDEX(quarterly!$E:$P,MATCH(crec_trim!K$3,quarterly!$A:$A,0),MATCH(crec_trim!$B10,quarterly!$E$1:$P$1,0))/INDEX(quarterly!$E:$P,MATCH(crec_trim!K$3,quarterly!$A:$A,0)-4,MATCH(crec_trim!$B10,quarterly!$E$1:$P$1,0))-1)</f>
        <v>-2.8668476606562354</v>
      </c>
      <c r="L10" s="82">
        <f>100*(INDEX(quarterly!$E:$P,MATCH(crec_trim!L$3,quarterly!$A:$A,0),MATCH(crec_trim!$B10,quarterly!$E$1:$P$1,0))/INDEX(quarterly!$E:$P,MATCH(crec_trim!L$3,quarterly!$A:$A,0)-4,MATCH(crec_trim!$B10,quarterly!$E$1:$P$1,0))-1)</f>
        <v>-8.2259943347939952</v>
      </c>
      <c r="M10" s="82">
        <f>100*(INDEX(quarterly!$E:$P,MATCH(crec_trim!M$3,quarterly!$A:$A,0),MATCH(crec_trim!$B10,quarterly!$E$1:$P$1,0))/INDEX(quarterly!$E:$P,MATCH(crec_trim!M$3,quarterly!$A:$A,0)-4,MATCH(crec_trim!$B10,quarterly!$E$1:$P$1,0))-1)</f>
        <v>-1.8060451182626114</v>
      </c>
      <c r="N10" s="82">
        <f>100*(INDEX(quarterly!$E:$P,MATCH(crec_trim!N$3,quarterly!$A:$A,0),MATCH(crec_trim!$B10,quarterly!$E$1:$P$1,0))/INDEX(quarterly!$E:$P,MATCH(crec_trim!N$3,quarterly!$A:$A,0)-4,MATCH(crec_trim!$B10,quarterly!$E$1:$P$1,0))-1)</f>
        <v>-1.8152196890110939</v>
      </c>
      <c r="O10" s="82">
        <f>100*(INDEX(quarterly!$E:$P,MATCH(crec_trim!O$3,quarterly!$A:$A,0),MATCH(crec_trim!$B10,quarterly!$E$1:$P$1,0))/INDEX(quarterly!$E:$P,MATCH(crec_trim!O$3,quarterly!$A:$A,0)-4,MATCH(crec_trim!$B10,quarterly!$E$1:$P$1,0))-1)</f>
        <v>1.6796528834282398</v>
      </c>
      <c r="P10" s="82">
        <f>100*(INDEX(quarterly!$E:$P,MATCH(crec_trim!P$3,quarterly!$A:$A,0),MATCH(crec_trim!$B10,quarterly!$E$1:$P$1,0))/INDEX(quarterly!$E:$P,MATCH(crec_trim!P$3,quarterly!$A:$A,0)-4,MATCH(crec_trim!$B10,quarterly!$E$1:$P$1,0))-1)</f>
        <v>2.8227319419571906</v>
      </c>
    </row>
    <row r="11" spans="1:16" x14ac:dyDescent="0.25">
      <c r="B11" s="39" t="s">
        <v>128</v>
      </c>
      <c r="C11" s="18">
        <f>100*(INDEX(quarterly!$E:$P,MATCH(crec_trim!C$3,quarterly!$A:$A,0),MATCH(crec_trim!$B11,quarterly!$E$1:$P$1,0))/INDEX(quarterly!$E:$P,MATCH(crec_trim!C$3,quarterly!$A:$A,0)-4,MATCH(crec_trim!$B11,quarterly!$E$1:$P$1,0))-1)</f>
        <v>-1.2716951861985848</v>
      </c>
      <c r="D11" s="18">
        <f>100*(INDEX(quarterly!$E:$P,MATCH(crec_trim!D$3,quarterly!$A:$A,0),MATCH(crec_trim!$B11,quarterly!$E$1:$P$1,0))/INDEX(quarterly!$E:$P,MATCH(crec_trim!D$3,quarterly!$A:$A,0)-4,MATCH(crec_trim!$B11,quarterly!$E$1:$P$1,0))-1)</f>
        <v>-4.8493025962481617</v>
      </c>
      <c r="E11" s="18">
        <f>100*(INDEX(quarterly!$E:$P,MATCH(crec_trim!E$3,quarterly!$A:$A,0),MATCH(crec_trim!$B11,quarterly!$E$1:$P$1,0))/INDEX(quarterly!$E:$P,MATCH(crec_trim!E$3,quarterly!$A:$A,0)-4,MATCH(crec_trim!$B11,quarterly!$E$1:$P$1,0))-1)</f>
        <v>-6.4552594431196546</v>
      </c>
      <c r="F11" s="18">
        <f>100*(INDEX(quarterly!$E:$P,MATCH(crec_trim!F$3,quarterly!$A:$A,0),MATCH(crec_trim!$B11,quarterly!$E$1:$P$1,0))/INDEX(quarterly!$E:$P,MATCH(crec_trim!F$3,quarterly!$A:$A,0)-4,MATCH(crec_trim!$B11,quarterly!$E$1:$P$1,0))-1)</f>
        <v>-5.4894806853591049</v>
      </c>
      <c r="G11" s="82">
        <f>100*(INDEX(quarterly!$E:$P,MATCH(crec_trim!G$3,quarterly!$A:$A,0),MATCH(crec_trim!$B11,quarterly!$E$1:$P$1,0))/INDEX(quarterly!$E:$P,MATCH(crec_trim!G$3,quarterly!$A:$A,0)-4,MATCH(crec_trim!$B11,quarterly!$E$1:$P$1,0))-1)</f>
        <v>-2.2352317886717876</v>
      </c>
      <c r="H11" s="82">
        <f>100*(INDEX(quarterly!$E:$P,MATCH(crec_trim!H$3,quarterly!$A:$A,0),MATCH(crec_trim!$B11,quarterly!$E$1:$P$1,0))/INDEX(quarterly!$E:$P,MATCH(crec_trim!H$3,quarterly!$A:$A,0)-4,MATCH(crec_trim!$B11,quarterly!$E$1:$P$1,0))-1)</f>
        <v>2.1800490921678461</v>
      </c>
      <c r="I11" s="82">
        <f>100*(INDEX(quarterly!$E:$P,MATCH(crec_trim!I$3,quarterly!$A:$A,0),MATCH(crec_trim!$B11,quarterly!$E$1:$P$1,0))/INDEX(quarterly!$E:$P,MATCH(crec_trim!I$3,quarterly!$A:$A,0)-4,MATCH(crec_trim!$B11,quarterly!$E$1:$P$1,0))-1)</f>
        <v>3.4751473701285285</v>
      </c>
      <c r="J11" s="82">
        <f>100*(INDEX(quarterly!$E:$P,MATCH(crec_trim!J$3,quarterly!$A:$A,0),MATCH(crec_trim!$B11,quarterly!$E$1:$P$1,0))/INDEX(quarterly!$E:$P,MATCH(crec_trim!J$3,quarterly!$A:$A,0)-4,MATCH(crec_trim!$B11,quarterly!$E$1:$P$1,0))-1)</f>
        <v>0.76307604616558944</v>
      </c>
      <c r="K11" s="82">
        <f>100*(INDEX(quarterly!$E:$P,MATCH(crec_trim!K$3,quarterly!$A:$A,0),MATCH(crec_trim!$B11,quarterly!$E$1:$P$1,0))/INDEX(quarterly!$E:$P,MATCH(crec_trim!K$3,quarterly!$A:$A,0)-4,MATCH(crec_trim!$B11,quarterly!$E$1:$P$1,0))-1)</f>
        <v>-2.3819847656148307</v>
      </c>
      <c r="L11" s="82">
        <f>100*(INDEX(quarterly!$E:$P,MATCH(crec_trim!L$3,quarterly!$A:$A,0),MATCH(crec_trim!$B11,quarterly!$E$1:$P$1,0))/INDEX(quarterly!$E:$P,MATCH(crec_trim!L$3,quarterly!$A:$A,0)-4,MATCH(crec_trim!$B11,quarterly!$E$1:$P$1,0))-1)</f>
        <v>-8.4899125965298019</v>
      </c>
      <c r="M11" s="82">
        <f>100*(INDEX(quarterly!$E:$P,MATCH(crec_trim!M$3,quarterly!$A:$A,0),MATCH(crec_trim!$B11,quarterly!$E$1:$P$1,0))/INDEX(quarterly!$E:$P,MATCH(crec_trim!M$3,quarterly!$A:$A,0)-4,MATCH(crec_trim!$B11,quarterly!$E$1:$P$1,0))-1)</f>
        <v>-8.7332940296602324</v>
      </c>
      <c r="N11" s="82">
        <f>100*(INDEX(quarterly!$E:$P,MATCH(crec_trim!N$3,quarterly!$A:$A,0),MATCH(crec_trim!$B11,quarterly!$E$1:$P$1,0))/INDEX(quarterly!$E:$P,MATCH(crec_trim!N$3,quarterly!$A:$A,0)-4,MATCH(crec_trim!$B11,quarterly!$E$1:$P$1,0))-1)</f>
        <v>-4.3994846198940003</v>
      </c>
      <c r="O11" s="82">
        <f>100*(INDEX(quarterly!$E:$P,MATCH(crec_trim!O$3,quarterly!$A:$A,0),MATCH(crec_trim!$B11,quarterly!$E$1:$P$1,0))/INDEX(quarterly!$E:$P,MATCH(crec_trim!O$3,quarterly!$A:$A,0)-4,MATCH(crec_trim!$B11,quarterly!$E$1:$P$1,0))-1)</f>
        <v>-0.85986516771482391</v>
      </c>
      <c r="P11" s="82">
        <f>100*(INDEX(quarterly!$E:$P,MATCH(crec_trim!P$3,quarterly!$A:$A,0),MATCH(crec_trim!$B11,quarterly!$E$1:$P$1,0))/INDEX(quarterly!$E:$P,MATCH(crec_trim!P$3,quarterly!$A:$A,0)-4,MATCH(crec_trim!$B11,quarterly!$E$1:$P$1,0))-1)</f>
        <v>5.1715183773489715</v>
      </c>
    </row>
    <row r="12" spans="1:16" x14ac:dyDescent="0.25">
      <c r="B12" s="39" t="s">
        <v>129</v>
      </c>
      <c r="C12" s="18">
        <f>100*(INDEX(quarterly!$E:$P,MATCH(crec_trim!C$3,quarterly!$A:$A,0),MATCH(crec_trim!$B12,quarterly!$E$1:$P$1,0))/INDEX(quarterly!$E:$P,MATCH(crec_trim!C$3,quarterly!$A:$A,0)-4,MATCH(crec_trim!$B12,quarterly!$E$1:$P$1,0))-1)</f>
        <v>-0.43149473399139993</v>
      </c>
      <c r="D12" s="18">
        <f>100*(INDEX(quarterly!$E:$P,MATCH(crec_trim!D$3,quarterly!$A:$A,0),MATCH(crec_trim!$B12,quarterly!$E$1:$P$1,0))/INDEX(quarterly!$E:$P,MATCH(crec_trim!D$3,quarterly!$A:$A,0)-4,MATCH(crec_trim!$B12,quarterly!$E$1:$P$1,0))-1)</f>
        <v>-2.311694040585055</v>
      </c>
      <c r="E12" s="18">
        <f>100*(INDEX(quarterly!$E:$P,MATCH(crec_trim!E$3,quarterly!$A:$A,0),MATCH(crec_trim!$B12,quarterly!$E$1:$P$1,0))/INDEX(quarterly!$E:$P,MATCH(crec_trim!E$3,quarterly!$A:$A,0)-4,MATCH(crec_trim!$B12,quarterly!$E$1:$P$1,0))-1)</f>
        <v>-2.2734112420971453</v>
      </c>
      <c r="F12" s="18">
        <f>100*(INDEX(quarterly!$E:$P,MATCH(crec_trim!F$3,quarterly!$A:$A,0),MATCH(crec_trim!$B12,quarterly!$E$1:$P$1,0))/INDEX(quarterly!$E:$P,MATCH(crec_trim!F$3,quarterly!$A:$A,0)-4,MATCH(crec_trim!$B12,quarterly!$E$1:$P$1,0))-1)</f>
        <v>-1.0425823430401771</v>
      </c>
      <c r="G12" s="82">
        <f>100*(INDEX(quarterly!$E:$P,MATCH(crec_trim!G$3,quarterly!$A:$A,0),MATCH(crec_trim!$B12,quarterly!$E$1:$P$1,0))/INDEX(quarterly!$E:$P,MATCH(crec_trim!G$3,quarterly!$A:$A,0)-4,MATCH(crec_trim!$B12,quarterly!$E$1:$P$1,0))-1)</f>
        <v>1.4287525944584933</v>
      </c>
      <c r="H12" s="82">
        <f>100*(INDEX(quarterly!$E:$P,MATCH(crec_trim!H$3,quarterly!$A:$A,0),MATCH(crec_trim!$B12,quarterly!$E$1:$P$1,0))/INDEX(quarterly!$E:$P,MATCH(crec_trim!H$3,quarterly!$A:$A,0)-4,MATCH(crec_trim!$B12,quarterly!$E$1:$P$1,0))-1)</f>
        <v>2.8131002069358368</v>
      </c>
      <c r="I12" s="82">
        <f>100*(INDEX(quarterly!$E:$P,MATCH(crec_trim!I$3,quarterly!$A:$A,0),MATCH(crec_trim!$B12,quarterly!$E$1:$P$1,0))/INDEX(quarterly!$E:$P,MATCH(crec_trim!I$3,quarterly!$A:$A,0)-4,MATCH(crec_trim!$B12,quarterly!$E$1:$P$1,0))-1)</f>
        <v>3.8627835503692864</v>
      </c>
      <c r="J12" s="82">
        <f>100*(INDEX(quarterly!$E:$P,MATCH(crec_trim!J$3,quarterly!$A:$A,0),MATCH(crec_trim!$B12,quarterly!$E$1:$P$1,0))/INDEX(quarterly!$E:$P,MATCH(crec_trim!J$3,quarterly!$A:$A,0)-4,MATCH(crec_trim!$B12,quarterly!$E$1:$P$1,0))-1)</f>
        <v>2.7222235511594306</v>
      </c>
      <c r="K12" s="82">
        <f>100*(INDEX(quarterly!$E:$P,MATCH(crec_trim!K$3,quarterly!$A:$A,0),MATCH(crec_trim!$B12,quarterly!$E$1:$P$1,0))/INDEX(quarterly!$E:$P,MATCH(crec_trim!K$3,quarterly!$A:$A,0)-4,MATCH(crec_trim!$B12,quarterly!$E$1:$P$1,0))-1)</f>
        <v>1.9635840625107592</v>
      </c>
      <c r="L12" s="82">
        <f>100*(INDEX(quarterly!$E:$P,MATCH(crec_trim!L$3,quarterly!$A:$A,0),MATCH(crec_trim!$B12,quarterly!$E$1:$P$1,0))/INDEX(quarterly!$E:$P,MATCH(crec_trim!L$3,quarterly!$A:$A,0)-4,MATCH(crec_trim!$B12,quarterly!$E$1:$P$1,0))-1)</f>
        <v>-6.339757849951333E-2</v>
      </c>
      <c r="M12" s="82">
        <f>100*(INDEX(quarterly!$E:$P,MATCH(crec_trim!M$3,quarterly!$A:$A,0),MATCH(crec_trim!$B12,quarterly!$E$1:$P$1,0))/INDEX(quarterly!$E:$P,MATCH(crec_trim!M$3,quarterly!$A:$A,0)-4,MATCH(crec_trim!$B12,quarterly!$E$1:$P$1,0))-1)</f>
        <v>-1.2105037642343941</v>
      </c>
      <c r="N12" s="82">
        <f>100*(INDEX(quarterly!$E:$P,MATCH(crec_trim!N$3,quarterly!$A:$A,0),MATCH(crec_trim!$B12,quarterly!$E$1:$P$1,0))/INDEX(quarterly!$E:$P,MATCH(crec_trim!N$3,quarterly!$A:$A,0)-4,MATCH(crec_trim!$B12,quarterly!$E$1:$P$1,0))-1)</f>
        <v>0.34704992763927578</v>
      </c>
      <c r="O12" s="82">
        <f>100*(INDEX(quarterly!$E:$P,MATCH(crec_trim!O$3,quarterly!$A:$A,0),MATCH(crec_trim!$B12,quarterly!$E$1:$P$1,0))/INDEX(quarterly!$E:$P,MATCH(crec_trim!O$3,quarterly!$A:$A,0)-4,MATCH(crec_trim!$B12,quarterly!$E$1:$P$1,0))-1)</f>
        <v>1.1031304588905666</v>
      </c>
      <c r="P12" s="82">
        <f>100*(INDEX(quarterly!$E:$P,MATCH(crec_trim!P$3,quarterly!$A:$A,0),MATCH(crec_trim!$B12,quarterly!$E$1:$P$1,0))/INDEX(quarterly!$E:$P,MATCH(crec_trim!P$3,quarterly!$A:$A,0)-4,MATCH(crec_trim!$B12,quarterly!$E$1:$P$1,0))-1)</f>
        <v>2.337994352745576</v>
      </c>
    </row>
    <row r="14" spans="1:16" x14ac:dyDescent="0.25">
      <c r="A14" s="54" t="s">
        <v>165</v>
      </c>
      <c r="B14" s="38" t="s">
        <v>3</v>
      </c>
      <c r="C14" s="59">
        <f>INDEX(quarterly!$E:$P,MATCH(crec_trim!C$3,quarterly!$A:$A,0),MATCH(crec_trim!$B14,quarterly!$E$1:$P$1,0))/1000</f>
        <v>129.46013343606583</v>
      </c>
      <c r="D14" s="59">
        <f>INDEX(quarterly!$E:$P,MATCH(crec_trim!D$3,quarterly!$A:$A,0),MATCH(crec_trim!$B14,quarterly!$E$1:$P$1,0))/1000</f>
        <v>131.84480673568444</v>
      </c>
      <c r="E14" s="59">
        <f>INDEX(quarterly!$E:$P,MATCH(crec_trim!E$3,quarterly!$A:$A,0),MATCH(crec_trim!$B14,quarterly!$E$1:$P$1,0))/1000</f>
        <v>122.65674737171383</v>
      </c>
      <c r="F14" s="59">
        <f>INDEX(quarterly!$E:$P,MATCH(crec_trim!F$3,quarterly!$A:$A,0),MATCH(crec_trim!$B14,quarterly!$E$1:$P$1,0))/1000</f>
        <v>118.80274887350043</v>
      </c>
      <c r="G14" s="59">
        <f>INDEX(quarterly!$E:$P,MATCH(crec_trim!G$3,quarterly!$A:$A,0),MATCH(crec_trim!$B14,quarterly!$E$1:$P$1,0))/1000</f>
        <v>126.8709307673445</v>
      </c>
      <c r="H14" s="59">
        <f>INDEX(quarterly!$E:$P,MATCH(crec_trim!H$3,quarterly!$A:$A,0),MATCH(crec_trim!$B14,quarterly!$E$1:$P$1,0))/1000</f>
        <v>142.26054646780352</v>
      </c>
      <c r="I14" s="59">
        <f>INDEX(quarterly!$E:$P,MATCH(crec_trim!I$3,quarterly!$A:$A,0),MATCH(crec_trim!$B14,quarterly!$E$1:$P$1,0))/1000</f>
        <v>129.64818197190149</v>
      </c>
      <c r="J14" s="59">
        <f>INDEX(quarterly!$E:$P,MATCH(crec_trim!J$3,quarterly!$A:$A,0),MATCH(crec_trim!$B14,quarterly!$E$1:$P$1,0))/1000</f>
        <v>122.36683133970546</v>
      </c>
      <c r="K14" s="59">
        <f>INDEX(quarterly!$E:$P,MATCH(crec_trim!K$3,quarterly!$A:$A,0),MATCH(crec_trim!$B14,quarterly!$E$1:$P$1,0))/1000</f>
        <v>130.29644589806279</v>
      </c>
      <c r="L14" s="59">
        <f>INDEX(quarterly!$E:$P,MATCH(crec_trim!L$3,quarterly!$A:$A,0),MATCH(crec_trim!$B14,quarterly!$E$1:$P$1,0))/1000</f>
        <v>139.27307499197966</v>
      </c>
      <c r="M14" s="59">
        <f>INDEX(quarterly!$E:$P,MATCH(crec_trim!M$3,quarterly!$A:$A,0),MATCH(crec_trim!$B14,quarterly!$E$1:$P$1,0))/1000</f>
        <v>126.40697742260396</v>
      </c>
      <c r="N14" s="59">
        <f>INDEX(quarterly!$E:$P,MATCH(crec_trim!N$3,quarterly!$A:$A,0),MATCH(crec_trim!$B14,quarterly!$E$1:$P$1,0))/1000</f>
        <v>119.79712788157164</v>
      </c>
    </row>
    <row r="15" spans="1:16" x14ac:dyDescent="0.25">
      <c r="A15" s="54" t="s">
        <v>167</v>
      </c>
      <c r="B15" s="38" t="s">
        <v>9</v>
      </c>
      <c r="C15" s="59">
        <f>INDEX(quarterly!$E:$P,MATCH(crec_trim!C$3,quarterly!$A:$A,0),MATCH(crec_trim!$B15,quarterly!$E$1:$P$1,0))/1000</f>
        <v>21.370623432999071</v>
      </c>
      <c r="D15" s="59">
        <f>INDEX(quarterly!$E:$P,MATCH(crec_trim!D$3,quarterly!$A:$A,0),MATCH(crec_trim!$B15,quarterly!$E$1:$P$1,0))/1000</f>
        <v>22.210529929637215</v>
      </c>
      <c r="E15" s="59">
        <f>INDEX(quarterly!$E:$P,MATCH(crec_trim!E$3,quarterly!$A:$A,0),MATCH(crec_trim!$B15,quarterly!$E$1:$P$1,0))/1000</f>
        <v>22.665397658762952</v>
      </c>
      <c r="F15" s="59">
        <f>INDEX(quarterly!$E:$P,MATCH(crec_trim!F$3,quarterly!$A:$A,0),MATCH(crec_trim!$B15,quarterly!$E$1:$P$1,0))/1000</f>
        <v>24.258898083437636</v>
      </c>
      <c r="G15" s="59">
        <f>INDEX(quarterly!$E:$P,MATCH(crec_trim!G$3,quarterly!$A:$A,0),MATCH(crec_trim!$B15,quarterly!$E$1:$P$1,0))/1000</f>
        <v>22.203238876935892</v>
      </c>
      <c r="H15" s="59">
        <f>INDEX(quarterly!$E:$P,MATCH(crec_trim!H$3,quarterly!$A:$A,0),MATCH(crec_trim!$B15,quarterly!$E$1:$P$1,0))/1000</f>
        <v>24.306914864022595</v>
      </c>
      <c r="I15" s="59">
        <f>INDEX(quarterly!$E:$P,MATCH(crec_trim!I$3,quarterly!$A:$A,0),MATCH(crec_trim!$B15,quarterly!$E$1:$P$1,0))/1000</f>
        <v>24.521691631432315</v>
      </c>
      <c r="J15" s="59">
        <f>INDEX(quarterly!$E:$P,MATCH(crec_trim!J$3,quarterly!$A:$A,0),MATCH(crec_trim!$B15,quarterly!$E$1:$P$1,0))/1000</f>
        <v>25.76011785546762</v>
      </c>
      <c r="K15" s="59">
        <f>INDEX(quarterly!$E:$P,MATCH(crec_trim!K$3,quarterly!$A:$A,0),MATCH(crec_trim!$B15,quarterly!$E$1:$P$1,0))/1000</f>
        <v>23.071716986557536</v>
      </c>
      <c r="L15" s="59">
        <f>INDEX(quarterly!$E:$P,MATCH(crec_trim!L$3,quarterly!$A:$A,0),MATCH(crec_trim!$B15,quarterly!$E$1:$P$1,0))/1000</f>
        <v>23.995368072168908</v>
      </c>
      <c r="M15" s="59">
        <f>INDEX(quarterly!$E:$P,MATCH(crec_trim!M$3,quarterly!$A:$A,0),MATCH(crec_trim!$B15,quarterly!$E$1:$P$1,0))/1000</f>
        <v>24.742386856147171</v>
      </c>
      <c r="N15" s="59">
        <f>INDEX(quarterly!$E:$P,MATCH(crec_trim!N$3,quarterly!$A:$A,0),MATCH(crec_trim!$B15,quarterly!$E$1:$P$1,0))/1000</f>
        <v>25.255703609265666</v>
      </c>
    </row>
    <row r="16" spans="1:16" x14ac:dyDescent="0.25">
      <c r="A16" s="54" t="s">
        <v>166</v>
      </c>
      <c r="B16" s="38" t="s">
        <v>10</v>
      </c>
      <c r="C16" s="59">
        <f>INDEX(quarterly!$E:$P,MATCH(crec_trim!C$3,quarterly!$A:$A,0),MATCH(crec_trim!$B16,quarterly!$E$1:$P$1,0))/1000</f>
        <v>30.693019858562096</v>
      </c>
      <c r="D16" s="59">
        <f>INDEX(quarterly!$E:$P,MATCH(crec_trim!D$3,quarterly!$A:$A,0),MATCH(crec_trim!$B16,quarterly!$E$1:$P$1,0))/1000</f>
        <v>40.30532349731633</v>
      </c>
      <c r="E16" s="59">
        <f>INDEX(quarterly!$E:$P,MATCH(crec_trim!E$3,quarterly!$A:$A,0),MATCH(crec_trim!$B16,quarterly!$E$1:$P$1,0))/1000</f>
        <v>33.872941265497936</v>
      </c>
      <c r="F16" s="59">
        <f>INDEX(quarterly!$E:$P,MATCH(crec_trim!F$3,quarterly!$A:$A,0),MATCH(crec_trim!$B16,quarterly!$E$1:$P$1,0))/1000</f>
        <v>33.497546307758718</v>
      </c>
      <c r="G16" s="59">
        <f>INDEX(quarterly!$E:$P,MATCH(crec_trim!G$3,quarterly!$A:$A,0),MATCH(crec_trim!$B16,quarterly!$E$1:$P$1,0))/1000</f>
        <v>30.147121968426099</v>
      </c>
      <c r="H16" s="59">
        <f>INDEX(quarterly!$E:$P,MATCH(crec_trim!H$3,quarterly!$A:$A,0),MATCH(crec_trim!$B16,quarterly!$E$1:$P$1,0))/1000</f>
        <v>37.348857405857252</v>
      </c>
      <c r="I16" s="59">
        <f>INDEX(quarterly!$E:$P,MATCH(crec_trim!I$3,quarterly!$A:$A,0),MATCH(crec_trim!$B16,quarterly!$E$1:$P$1,0))/1000</f>
        <v>36.796832941864899</v>
      </c>
      <c r="J16" s="59">
        <f>INDEX(quarterly!$E:$P,MATCH(crec_trim!J$3,quarterly!$A:$A,0),MATCH(crec_trim!$B16,quarterly!$E$1:$P$1,0))/1000</f>
        <v>40.3810835806011</v>
      </c>
      <c r="K16" s="59">
        <f>INDEX(quarterly!$E:$P,MATCH(crec_trim!K$3,quarterly!$A:$A,0),MATCH(crec_trim!$B16,quarterly!$E$1:$P$1,0))/1000</f>
        <v>28.066435423951088</v>
      </c>
      <c r="L16" s="59">
        <f>INDEX(quarterly!$E:$P,MATCH(crec_trim!L$3,quarterly!$A:$A,0),MATCH(crec_trim!$B16,quarterly!$E$1:$P$1,0))/1000</f>
        <v>37.128436495404728</v>
      </c>
      <c r="M16" s="59">
        <f>INDEX(quarterly!$E:$P,MATCH(crec_trim!M$3,quarterly!$A:$A,0),MATCH(crec_trim!$B16,quarterly!$E$1:$P$1,0))/1000</f>
        <v>34.167293307778479</v>
      </c>
      <c r="N16" s="59">
        <f>INDEX(quarterly!$E:$P,MATCH(crec_trim!N$3,quarterly!$A:$A,0),MATCH(crec_trim!$B16,quarterly!$E$1:$P$1,0))/1000</f>
        <v>40.20457979169236</v>
      </c>
    </row>
    <row r="17" spans="1:21" x14ac:dyDescent="0.25">
      <c r="A17" s="54" t="s">
        <v>168</v>
      </c>
      <c r="B17" s="38" t="s">
        <v>11</v>
      </c>
      <c r="C17" s="59">
        <f>INDEX(quarterly!$E:$P,MATCH(crec_trim!C$3,quarterly!$A:$A,0),MATCH(crec_trim!$B17,quarterly!$E$1:$P$1,0))/1000</f>
        <v>29.778454724924195</v>
      </c>
      <c r="D17" s="59">
        <f>INDEX(quarterly!$E:$P,MATCH(crec_trim!D$3,quarterly!$A:$A,0),MATCH(crec_trim!$B17,quarterly!$E$1:$P$1,0))/1000</f>
        <v>38.172208235639921</v>
      </c>
      <c r="E17" s="59">
        <f>INDEX(quarterly!$E:$P,MATCH(crec_trim!E$3,quarterly!$A:$A,0),MATCH(crec_trim!$B17,quarterly!$E$1:$P$1,0))/1000</f>
        <v>36.799674092360505</v>
      </c>
      <c r="F17" s="59">
        <f>INDEX(quarterly!$E:$P,MATCH(crec_trim!F$3,quarterly!$A:$A,0),MATCH(crec_trim!$B17,quarterly!$E$1:$P$1,0))/1000</f>
        <v>34.266960319581003</v>
      </c>
      <c r="G17" s="59">
        <f>INDEX(quarterly!$E:$P,MATCH(crec_trim!G$3,quarterly!$A:$A,0),MATCH(crec_trim!$B17,quarterly!$E$1:$P$1,0))/1000</f>
        <v>29.071072845220868</v>
      </c>
      <c r="H17" s="59">
        <f>INDEX(quarterly!$E:$P,MATCH(crec_trim!H$3,quarterly!$A:$A,0),MATCH(crec_trim!$B17,quarterly!$E$1:$P$1,0))/1000</f>
        <v>37.397927015324449</v>
      </c>
      <c r="I17" s="59">
        <f>INDEX(quarterly!$E:$P,MATCH(crec_trim!I$3,quarterly!$A:$A,0),MATCH(crec_trim!$B17,quarterly!$E$1:$P$1,0))/1000</f>
        <v>36.85117625960379</v>
      </c>
      <c r="J17" s="59">
        <f>INDEX(quarterly!$E:$P,MATCH(crec_trim!J$3,quarterly!$A:$A,0),MATCH(crec_trim!$B17,quarterly!$E$1:$P$1,0))/1000</f>
        <v>31.836092489337993</v>
      </c>
      <c r="K17" s="59">
        <f>INDEX(quarterly!$E:$P,MATCH(crec_trim!K$3,quarterly!$A:$A,0),MATCH(crec_trim!$B17,quarterly!$E$1:$P$1,0))/1000</f>
        <v>33.374335732609467</v>
      </c>
      <c r="L17" s="59">
        <f>INDEX(quarterly!$E:$P,MATCH(crec_trim!L$3,quarterly!$A:$A,0),MATCH(crec_trim!$B17,quarterly!$E$1:$P$1,0))/1000</f>
        <v>37.066703186739694</v>
      </c>
      <c r="M17" s="59">
        <f>INDEX(quarterly!$E:$P,MATCH(crec_trim!M$3,quarterly!$A:$A,0),MATCH(crec_trim!$B17,quarterly!$E$1:$P$1,0))/1000</f>
        <v>36.724806544821092</v>
      </c>
      <c r="N17" s="59">
        <f>INDEX(quarterly!$E:$P,MATCH(crec_trim!N$3,quarterly!$A:$A,0),MATCH(crec_trim!$B17,quarterly!$E$1:$P$1,0))/1000</f>
        <v>35.143797492157333</v>
      </c>
    </row>
    <row r="18" spans="1:21" x14ac:dyDescent="0.25">
      <c r="A18" s="54" t="s">
        <v>169</v>
      </c>
      <c r="B18" s="38" t="s">
        <v>12</v>
      </c>
      <c r="C18" s="59">
        <f>INDEX(quarterly!$E:$P,MATCH(crec_trim!C$3,quarterly!$A:$A,0),MATCH(crec_trim!$B18,quarterly!$E$1:$P$1,0))/1000</f>
        <v>43.535719793785553</v>
      </c>
      <c r="D18" s="59">
        <f>INDEX(quarterly!$E:$P,MATCH(crec_trim!D$3,quarterly!$A:$A,0),MATCH(crec_trim!$B18,quarterly!$E$1:$P$1,0))/1000</f>
        <v>42.388651311276917</v>
      </c>
      <c r="E18" s="59">
        <f>INDEX(quarterly!$E:$P,MATCH(crec_trim!E$3,quarterly!$A:$A,0),MATCH(crec_trim!$B18,quarterly!$E$1:$P$1,0))/1000</f>
        <v>43.274810825414434</v>
      </c>
      <c r="F18" s="59">
        <f>INDEX(quarterly!$E:$P,MATCH(crec_trim!F$3,quarterly!$A:$A,0),MATCH(crec_trim!$B18,quarterly!$E$1:$P$1,0))/1000</f>
        <v>39.150785929600168</v>
      </c>
      <c r="G18" s="59">
        <f>INDEX(quarterly!$E:$P,MATCH(crec_trim!G$3,quarterly!$A:$A,0),MATCH(crec_trim!$B18,quarterly!$E$1:$P$1,0))/1000</f>
        <v>40.104911610002588</v>
      </c>
      <c r="H18" s="59">
        <f>INDEX(quarterly!$E:$P,MATCH(crec_trim!H$3,quarterly!$A:$A,0),MATCH(crec_trim!$B18,quarterly!$E$1:$P$1,0))/1000</f>
        <v>43.505254367590268</v>
      </c>
      <c r="I18" s="59">
        <f>INDEX(quarterly!$E:$P,MATCH(crec_trim!I$3,quarterly!$A:$A,0),MATCH(crec_trim!$B18,quarterly!$E$1:$P$1,0))/1000</f>
        <v>48.247566442357105</v>
      </c>
      <c r="J18" s="59">
        <f>INDEX(quarterly!$E:$P,MATCH(crec_trim!J$3,quarterly!$A:$A,0),MATCH(crec_trim!$B18,quarterly!$E$1:$P$1,0))/1000</f>
        <v>44.423739222860178</v>
      </c>
      <c r="K18" s="59">
        <f>INDEX(quarterly!$E:$P,MATCH(crec_trim!K$3,quarterly!$A:$A,0),MATCH(crec_trim!$B18,quarterly!$E$1:$P$1,0))/1000</f>
        <v>44.906010311416146</v>
      </c>
      <c r="L18" s="59">
        <f>INDEX(quarterly!$E:$P,MATCH(crec_trim!L$3,quarterly!$A:$A,0),MATCH(crec_trim!$B18,quarterly!$E$1:$P$1,0))/1000</f>
        <v>46.705541597049397</v>
      </c>
      <c r="M18" s="59">
        <f>INDEX(quarterly!$E:$P,MATCH(crec_trim!M$3,quarterly!$A:$A,0),MATCH(crec_trim!$B18,quarterly!$E$1:$P$1,0))/1000</f>
        <v>48.352361203628469</v>
      </c>
      <c r="N18" s="59">
        <f>INDEX(quarterly!$E:$P,MATCH(crec_trim!N$3,quarterly!$A:$A,0),MATCH(crec_trim!$B18,quarterly!$E$1:$P$1,0))/1000</f>
        <v>46.413537446134448</v>
      </c>
    </row>
    <row r="19" spans="1:21" x14ac:dyDescent="0.25">
      <c r="A19" s="54" t="s">
        <v>172</v>
      </c>
      <c r="B19" s="60" t="s">
        <v>173</v>
      </c>
      <c r="C19" s="9">
        <f>C17-C18</f>
        <v>-13.757265068861358</v>
      </c>
      <c r="D19" s="9">
        <f t="shared" ref="D19:J19" si="0">D17-D18</f>
        <v>-4.2164430756369953</v>
      </c>
      <c r="E19" s="9">
        <f t="shared" si="0"/>
        <v>-6.4751367330539296</v>
      </c>
      <c r="F19" s="9">
        <f t="shared" si="0"/>
        <v>-4.8838256100191657</v>
      </c>
      <c r="G19" s="9">
        <f t="shared" si="0"/>
        <v>-11.03383876478172</v>
      </c>
      <c r="H19" s="9">
        <f t="shared" si="0"/>
        <v>-6.1073273522658198</v>
      </c>
      <c r="I19" s="9">
        <f t="shared" si="0"/>
        <v>-11.396390182753315</v>
      </c>
      <c r="J19" s="9">
        <f t="shared" si="0"/>
        <v>-12.587646733522185</v>
      </c>
      <c r="K19" s="9">
        <f t="shared" ref="K19:N19" si="1">K17-K18</f>
        <v>-11.53167457880668</v>
      </c>
      <c r="L19" s="9">
        <f t="shared" si="1"/>
        <v>-9.6388384103097025</v>
      </c>
      <c r="M19" s="9">
        <f t="shared" si="1"/>
        <v>-11.627554658807377</v>
      </c>
      <c r="N19" s="9">
        <f t="shared" si="1"/>
        <v>-11.269739953977115</v>
      </c>
    </row>
    <row r="22" spans="1:21" x14ac:dyDescent="0.25">
      <c r="C22" s="54">
        <v>7</v>
      </c>
      <c r="D22" s="54">
        <v>6</v>
      </c>
      <c r="E22" s="54">
        <v>5</v>
      </c>
      <c r="F22" s="54">
        <v>4</v>
      </c>
      <c r="G22" s="54">
        <v>3</v>
      </c>
      <c r="H22" s="54">
        <v>2</v>
      </c>
      <c r="I22" s="54">
        <v>1</v>
      </c>
      <c r="J22" s="54">
        <v>0</v>
      </c>
    </row>
    <row r="23" spans="1:21" x14ac:dyDescent="0.25">
      <c r="B23" s="12"/>
      <c r="C23" s="17">
        <f t="shared" ref="C23:J23" ca="1" si="2">OFFSET($B$3,0,COUNT($C$3:$XFD$3)-C22,1,1)</f>
        <v>42248</v>
      </c>
      <c r="D23" s="17">
        <f t="shared" ca="1" si="2"/>
        <v>42339</v>
      </c>
      <c r="E23" s="17">
        <f t="shared" ca="1" si="2"/>
        <v>42430</v>
      </c>
      <c r="F23" s="17">
        <f t="shared" ca="1" si="2"/>
        <v>42522</v>
      </c>
      <c r="G23" s="17">
        <f t="shared" ca="1" si="2"/>
        <v>42614</v>
      </c>
      <c r="H23" s="17">
        <f t="shared" ca="1" si="2"/>
        <v>42705</v>
      </c>
      <c r="I23" s="17">
        <f t="shared" ca="1" si="2"/>
        <v>42795</v>
      </c>
      <c r="J23" s="17">
        <f t="shared" ca="1" si="2"/>
        <v>42887</v>
      </c>
      <c r="N23" s="58" t="s">
        <v>165</v>
      </c>
      <c r="U23" s="58" t="s">
        <v>168</v>
      </c>
    </row>
    <row r="24" spans="1:21" x14ac:dyDescent="0.25">
      <c r="B24" s="39" t="s">
        <v>165</v>
      </c>
      <c r="C24" s="18">
        <f t="shared" ref="C24:J28" ca="1" si="3">INDEX($C$4:$XFD$12,MATCH($B24,$A$4:$A$12,0),MATCH(C$23,$C$3:$XFD$3,0))</f>
        <v>5.699999999999994</v>
      </c>
      <c r="D24" s="18">
        <f t="shared" ca="1" si="3"/>
        <v>3.0000000000000027</v>
      </c>
      <c r="E24" s="18">
        <f t="shared" ca="1" si="3"/>
        <v>2.6999999999999913</v>
      </c>
      <c r="F24" s="18">
        <f t="shared" ca="1" si="3"/>
        <v>-2.1000000000000019</v>
      </c>
      <c r="G24" s="18">
        <f t="shared" ca="1" si="3"/>
        <v>-2.5000000000000022</v>
      </c>
      <c r="H24" s="18">
        <f t="shared" ca="1" si="3"/>
        <v>-2.1000000000000019</v>
      </c>
      <c r="I24" s="18">
        <f t="shared" ca="1" si="3"/>
        <v>1.2000000000000011</v>
      </c>
      <c r="J24" s="18">
        <f t="shared" ca="1" si="3"/>
        <v>4.0999999999999925</v>
      </c>
      <c r="K24" s="9">
        <f ca="1">MAX(C24:J24)</f>
        <v>5.699999999999994</v>
      </c>
      <c r="L24" s="9">
        <f ca="1">MIN(C24:J24)</f>
        <v>-2.5000000000000022</v>
      </c>
      <c r="N24" s="58"/>
      <c r="U24" s="58"/>
    </row>
    <row r="25" spans="1:21" x14ac:dyDescent="0.25">
      <c r="B25" s="39" t="s">
        <v>167</v>
      </c>
      <c r="C25" s="18">
        <f t="shared" ca="1" si="3"/>
        <v>8.1899907542618333</v>
      </c>
      <c r="D25" s="18">
        <f t="shared" ca="1" si="3"/>
        <v>6.1883263075948047</v>
      </c>
      <c r="E25" s="18">
        <f t="shared" ca="1" si="3"/>
        <v>3.9114928882010958</v>
      </c>
      <c r="F25" s="18">
        <f t="shared" ca="1" si="3"/>
        <v>-1.2817208337484898</v>
      </c>
      <c r="G25" s="18">
        <f t="shared" ca="1" si="3"/>
        <v>0.90000000013037429</v>
      </c>
      <c r="H25" s="18">
        <f t="shared" ca="1" si="3"/>
        <v>-1.958120879073888</v>
      </c>
      <c r="I25" s="18">
        <f t="shared" ca="1" si="3"/>
        <v>1.4343056469911186</v>
      </c>
      <c r="J25" s="18">
        <f t="shared" ca="1" si="3"/>
        <v>3.4733234267164015</v>
      </c>
      <c r="K25" s="9">
        <f t="shared" ref="K25:K28" ca="1" si="4">MAX(C25:J25)</f>
        <v>8.1899907542618333</v>
      </c>
      <c r="L25" s="9">
        <f ca="1">MIN(C25:J25)</f>
        <v>-1.958120879073888</v>
      </c>
      <c r="N25" s="58"/>
      <c r="U25" s="58"/>
    </row>
    <row r="26" spans="1:21" x14ac:dyDescent="0.25">
      <c r="B26" s="39" t="s">
        <v>166</v>
      </c>
      <c r="C26" s="18">
        <f t="shared" ca="1" si="3"/>
        <v>8.6319391441367355</v>
      </c>
      <c r="D26" s="18">
        <f t="shared" ca="1" si="3"/>
        <v>20.549377586047292</v>
      </c>
      <c r="E26" s="18">
        <f t="shared" ca="1" si="3"/>
        <v>-6.9017750571818137</v>
      </c>
      <c r="F26" s="18">
        <f t="shared" ca="1" si="3"/>
        <v>-0.5901677474555389</v>
      </c>
      <c r="G26" s="18">
        <f t="shared" ca="1" si="3"/>
        <v>-7.146103139476212</v>
      </c>
      <c r="H26" s="18">
        <f t="shared" ca="1" si="3"/>
        <v>-0.43709522691840474</v>
      </c>
      <c r="I26" s="18">
        <f t="shared" ca="1" si="3"/>
        <v>9.0929576189730632</v>
      </c>
      <c r="J26" s="18">
        <f t="shared" ca="1" si="3"/>
        <v>13.004857667438131</v>
      </c>
      <c r="K26" s="9">
        <f t="shared" ca="1" si="4"/>
        <v>20.549377586047292</v>
      </c>
      <c r="L26" s="9">
        <f ca="1">MIN(C26:J26)</f>
        <v>-7.146103139476212</v>
      </c>
      <c r="N26" s="58"/>
      <c r="U26" s="58"/>
    </row>
    <row r="27" spans="1:21" x14ac:dyDescent="0.25">
      <c r="B27" s="39" t="s">
        <v>168</v>
      </c>
      <c r="C27" s="18">
        <f t="shared" ca="1" si="3"/>
        <v>0.1399527808698009</v>
      </c>
      <c r="D27" s="18">
        <f t="shared" ca="1" si="3"/>
        <v>-7.0939114749957959</v>
      </c>
      <c r="E27" s="18">
        <f t="shared" ca="1" si="3"/>
        <v>14.802559610716393</v>
      </c>
      <c r="F27" s="18">
        <f t="shared" ca="1" si="3"/>
        <v>-0.88567430074140141</v>
      </c>
      <c r="G27" s="18">
        <f t="shared" ca="1" si="3"/>
        <v>-0.34291908049953745</v>
      </c>
      <c r="H27" s="18">
        <f t="shared" ca="1" si="3"/>
        <v>10.389795807783585</v>
      </c>
      <c r="I27" s="18">
        <f t="shared" ca="1" si="3"/>
        <v>-0.88699019271499813</v>
      </c>
      <c r="J27" s="18">
        <f t="shared" ca="1" si="3"/>
        <v>-0.53818887001932936</v>
      </c>
      <c r="K27" s="9">
        <f t="shared" ca="1" si="4"/>
        <v>14.802559610716393</v>
      </c>
      <c r="L27" s="9">
        <f ca="1">MIN(C27:J27)</f>
        <v>-7.0939114749957959</v>
      </c>
      <c r="N27" s="58"/>
      <c r="U27" s="58"/>
    </row>
    <row r="28" spans="1:21" x14ac:dyDescent="0.25">
      <c r="B28" s="39" t="s">
        <v>169</v>
      </c>
      <c r="C28" s="18">
        <f t="shared" ca="1" si="3"/>
        <v>11.491108850838172</v>
      </c>
      <c r="D28" s="18">
        <f t="shared" ca="1" si="3"/>
        <v>13.468320413137258</v>
      </c>
      <c r="E28" s="18">
        <f t="shared" ca="1" si="3"/>
        <v>11.971348417624039</v>
      </c>
      <c r="F28" s="18">
        <f t="shared" ca="1" si="3"/>
        <v>7.356093593704438</v>
      </c>
      <c r="G28" s="18">
        <f t="shared" ca="1" si="3"/>
        <v>0.21720216997174191</v>
      </c>
      <c r="H28" s="18">
        <f t="shared" ca="1" si="3"/>
        <v>4.47913268464879</v>
      </c>
      <c r="I28" s="18">
        <f t="shared" ca="1" si="3"/>
        <v>6.9178022992319566</v>
      </c>
      <c r="J28" s="18">
        <f t="shared" ca="1" si="3"/>
        <v>11.572572194466613</v>
      </c>
      <c r="K28" s="9">
        <f t="shared" ca="1" si="4"/>
        <v>13.468320413137258</v>
      </c>
      <c r="L28" s="9">
        <f ca="1">MIN(C28:J28)</f>
        <v>0.21720216997174191</v>
      </c>
      <c r="N28" s="58"/>
      <c r="U28" s="58"/>
    </row>
    <row r="29" spans="1:21" x14ac:dyDescent="0.25">
      <c r="B29" s="56" t="s">
        <v>170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N29" s="58"/>
      <c r="U29" s="58"/>
    </row>
    <row r="30" spans="1:21" x14ac:dyDescent="0.25">
      <c r="B30" s="56" t="s">
        <v>171</v>
      </c>
      <c r="C30" s="57"/>
      <c r="D30" s="57"/>
      <c r="E30" s="57">
        <v>2</v>
      </c>
      <c r="F30" s="57"/>
      <c r="G30" s="57"/>
      <c r="H30" s="57">
        <v>2</v>
      </c>
      <c r="I30" s="57"/>
      <c r="J30" s="57"/>
      <c r="K30" s="9"/>
      <c r="N30" s="58"/>
      <c r="U30" s="58"/>
    </row>
    <row r="31" spans="1:21" x14ac:dyDescent="0.25">
      <c r="B31" s="53"/>
      <c r="C31" s="55"/>
      <c r="D31" s="55"/>
      <c r="E31" s="55"/>
      <c r="F31" s="55"/>
      <c r="G31" s="55"/>
      <c r="H31" s="55"/>
      <c r="I31" s="55"/>
      <c r="J31" s="55"/>
      <c r="N31" s="58"/>
      <c r="U31" s="58"/>
    </row>
    <row r="32" spans="1:21" x14ac:dyDescent="0.25">
      <c r="B32" s="12"/>
      <c r="C32" s="17">
        <v>42430</v>
      </c>
      <c r="D32" s="17">
        <v>42522</v>
      </c>
      <c r="E32" s="17">
        <v>42614</v>
      </c>
      <c r="F32" s="17">
        <v>42705</v>
      </c>
      <c r="G32" s="61">
        <v>2016</v>
      </c>
      <c r="N32" s="58" t="s">
        <v>167</v>
      </c>
      <c r="U32" s="58" t="s">
        <v>169</v>
      </c>
    </row>
    <row r="33" spans="2:21" x14ac:dyDescent="0.25">
      <c r="B33" s="39" t="s">
        <v>165</v>
      </c>
      <c r="C33" s="62">
        <f t="shared" ref="C33:F38" si="5">INDEX($C$14:$XFD$19,MATCH($B33,$A$14:$A$19,0),MATCH(C$32,$C$3:$XFD$3,0))</f>
        <v>130.29644589806279</v>
      </c>
      <c r="D33" s="62">
        <f t="shared" si="5"/>
        <v>139.27307499197966</v>
      </c>
      <c r="E33" s="62">
        <f t="shared" si="5"/>
        <v>126.40697742260396</v>
      </c>
      <c r="F33" s="62">
        <f t="shared" si="5"/>
        <v>119.79712788157164</v>
      </c>
      <c r="G33" s="63">
        <f>SUM(C33:F33)</f>
        <v>515.77362619421808</v>
      </c>
      <c r="H33" s="64">
        <f>G33/SUM($G$33:$G$36)</f>
        <v>0.72814647264715648</v>
      </c>
      <c r="N33" s="58"/>
      <c r="U33" s="58"/>
    </row>
    <row r="34" spans="2:21" x14ac:dyDescent="0.25">
      <c r="B34" s="39" t="s">
        <v>167</v>
      </c>
      <c r="C34" s="62">
        <f t="shared" si="5"/>
        <v>23.071716986557536</v>
      </c>
      <c r="D34" s="62">
        <f t="shared" si="5"/>
        <v>23.995368072168908</v>
      </c>
      <c r="E34" s="62">
        <f t="shared" si="5"/>
        <v>24.742386856147171</v>
      </c>
      <c r="F34" s="62">
        <f t="shared" si="5"/>
        <v>25.255703609265666</v>
      </c>
      <c r="G34" s="63">
        <f t="shared" ref="G34:G35" si="6">SUM(C34:F34)</f>
        <v>97.065175524139292</v>
      </c>
      <c r="H34" s="64">
        <f t="shared" ref="H34:H38" si="7">G34/SUM($G$33:$G$36)</f>
        <v>0.13703233664019296</v>
      </c>
      <c r="N34" s="58"/>
    </row>
    <row r="35" spans="2:21" x14ac:dyDescent="0.25">
      <c r="B35" s="39" t="s">
        <v>166</v>
      </c>
      <c r="C35" s="62">
        <f t="shared" si="5"/>
        <v>28.066435423951088</v>
      </c>
      <c r="D35" s="62">
        <f t="shared" si="5"/>
        <v>37.128436495404728</v>
      </c>
      <c r="E35" s="62">
        <f t="shared" si="5"/>
        <v>34.167293307778479</v>
      </c>
      <c r="F35" s="62">
        <f t="shared" si="5"/>
        <v>40.20457979169236</v>
      </c>
      <c r="G35" s="63">
        <f t="shared" si="6"/>
        <v>139.56674501882665</v>
      </c>
      <c r="H35" s="64">
        <f t="shared" si="7"/>
        <v>0.19703417918859645</v>
      </c>
      <c r="N35" s="58"/>
    </row>
    <row r="36" spans="2:21" x14ac:dyDescent="0.25">
      <c r="B36" s="39" t="s">
        <v>172</v>
      </c>
      <c r="C36" s="62">
        <f t="shared" si="5"/>
        <v>-11.53167457880668</v>
      </c>
      <c r="D36" s="62">
        <f t="shared" si="5"/>
        <v>-9.6388384103097025</v>
      </c>
      <c r="E36" s="62">
        <f t="shared" si="5"/>
        <v>-11.627554658807377</v>
      </c>
      <c r="F36" s="62">
        <f t="shared" si="5"/>
        <v>-11.269739953977115</v>
      </c>
      <c r="G36" s="63">
        <f>SUM(C36:F36)</f>
        <v>-44.067807601900874</v>
      </c>
      <c r="H36" s="64">
        <f t="shared" si="7"/>
        <v>-6.2212988475945807E-2</v>
      </c>
      <c r="N36" s="58"/>
    </row>
    <row r="37" spans="2:21" x14ac:dyDescent="0.25">
      <c r="B37" s="39" t="s">
        <v>168</v>
      </c>
      <c r="C37" s="62">
        <f t="shared" si="5"/>
        <v>33.374335732609467</v>
      </c>
      <c r="D37" s="62">
        <f t="shared" si="5"/>
        <v>37.066703186739694</v>
      </c>
      <c r="E37" s="62">
        <f t="shared" si="5"/>
        <v>36.724806544821092</v>
      </c>
      <c r="F37" s="62">
        <f t="shared" si="5"/>
        <v>35.143797492157333</v>
      </c>
      <c r="G37" s="63">
        <f>SUM(C37:F37)</f>
        <v>142.30964295632759</v>
      </c>
      <c r="H37" s="64">
        <f t="shared" si="7"/>
        <v>0.20090648160304833</v>
      </c>
      <c r="N37" s="58"/>
    </row>
    <row r="38" spans="2:21" x14ac:dyDescent="0.25">
      <c r="B38" s="65" t="s">
        <v>169</v>
      </c>
      <c r="C38" s="62">
        <f t="shared" si="5"/>
        <v>44.906010311416146</v>
      </c>
      <c r="D38" s="62">
        <f t="shared" si="5"/>
        <v>46.705541597049397</v>
      </c>
      <c r="E38" s="62">
        <f t="shared" si="5"/>
        <v>48.352361203628469</v>
      </c>
      <c r="F38" s="62">
        <f t="shared" si="5"/>
        <v>46.413537446134448</v>
      </c>
      <c r="G38" s="66">
        <f>SUM(C38:F38)</f>
        <v>186.37745055822847</v>
      </c>
      <c r="H38" s="64">
        <f t="shared" si="7"/>
        <v>0.26311947007899417</v>
      </c>
      <c r="N38" s="58"/>
    </row>
    <row r="39" spans="2:21" x14ac:dyDescent="0.25">
      <c r="N39" s="58"/>
    </row>
    <row r="40" spans="2:21" x14ac:dyDescent="0.25">
      <c r="N40" s="58"/>
    </row>
    <row r="41" spans="2:21" x14ac:dyDescent="0.25">
      <c r="B41" s="37">
        <v>2014</v>
      </c>
      <c r="C41" s="37">
        <v>2015</v>
      </c>
      <c r="D41" s="37">
        <v>2016</v>
      </c>
      <c r="N41" s="58" t="s">
        <v>166</v>
      </c>
    </row>
    <row r="42" spans="2:21" x14ac:dyDescent="0.25">
      <c r="B42" s="18">
        <f t="shared" ref="B42:B50" si="8">AVERAGE(C4:F4)</f>
        <v>-2.4980530676551567</v>
      </c>
      <c r="C42" s="18">
        <f t="shared" ref="C42:C50" si="9">AVERAGE(G4:J4)</f>
        <v>2.6802029704110217</v>
      </c>
      <c r="D42" s="18">
        <f t="shared" ref="D42:D51" si="10">AVERAGE(K4:N4)</f>
        <v>-1.7295846144183584</v>
      </c>
    </row>
    <row r="43" spans="2:21" x14ac:dyDescent="0.25">
      <c r="B43" s="18">
        <f t="shared" si="8"/>
        <v>-4.3023051784332829</v>
      </c>
      <c r="C43" s="18">
        <f t="shared" si="9"/>
        <v>3.6499999999999977</v>
      </c>
      <c r="D43" s="18">
        <f t="shared" si="10"/>
        <v>-1.0000000000000036</v>
      </c>
    </row>
    <row r="44" spans="2:21" x14ac:dyDescent="0.25">
      <c r="B44" s="18">
        <f t="shared" si="8"/>
        <v>3.0280515553837208</v>
      </c>
      <c r="C44" s="18">
        <f t="shared" si="9"/>
        <v>6.9282725315360842</v>
      </c>
      <c r="D44" s="18">
        <f t="shared" si="10"/>
        <v>0.39291279387727307</v>
      </c>
    </row>
    <row r="45" spans="2:21" x14ac:dyDescent="0.25">
      <c r="B45" s="18">
        <f t="shared" si="8"/>
        <v>-6.267533675637555</v>
      </c>
      <c r="C45" s="18">
        <f t="shared" si="9"/>
        <v>5.0168920311165053</v>
      </c>
      <c r="D45" s="18">
        <f t="shared" si="10"/>
        <v>-3.7687852927579923</v>
      </c>
    </row>
    <row r="46" spans="2:21" x14ac:dyDescent="0.25">
      <c r="B46" s="18">
        <f t="shared" si="8"/>
        <v>-6.8290534888237282</v>
      </c>
      <c r="C46" s="18">
        <f t="shared" si="9"/>
        <v>-2.8394576912161433</v>
      </c>
      <c r="D46" s="18">
        <f t="shared" si="10"/>
        <v>5.9909405093147594</v>
      </c>
    </row>
    <row r="47" spans="2:21" x14ac:dyDescent="0.25">
      <c r="B47" s="18">
        <f t="shared" si="8"/>
        <v>-11.243130870143553</v>
      </c>
      <c r="C47" s="18">
        <f t="shared" si="9"/>
        <v>4.9282969307773952</v>
      </c>
      <c r="D47" s="18">
        <f t="shared" si="10"/>
        <v>6.0059442164872525</v>
      </c>
    </row>
    <row r="48" spans="2:21" x14ac:dyDescent="0.25">
      <c r="B48" s="18">
        <f t="shared" si="8"/>
        <v>1.6810541950338209</v>
      </c>
      <c r="C48" s="18">
        <f t="shared" si="9"/>
        <v>4.273204038667255</v>
      </c>
      <c r="D48" s="18">
        <f t="shared" si="10"/>
        <v>-3.6785267006809841</v>
      </c>
    </row>
    <row r="49" spans="2:4" x14ac:dyDescent="0.25">
      <c r="B49" s="18">
        <f t="shared" si="8"/>
        <v>-4.5164344777313765</v>
      </c>
      <c r="C49" s="18">
        <f t="shared" si="9"/>
        <v>1.045760179947544</v>
      </c>
      <c r="D49" s="18">
        <f t="shared" si="10"/>
        <v>-6.0011690029247164</v>
      </c>
    </row>
    <row r="50" spans="2:4" x14ac:dyDescent="0.25">
      <c r="B50" s="18">
        <f t="shared" si="8"/>
        <v>-1.5147955899284442</v>
      </c>
      <c r="C50" s="18">
        <f t="shared" si="9"/>
        <v>2.7067149757307618</v>
      </c>
      <c r="D50" s="18">
        <f t="shared" si="10"/>
        <v>0.2591831618540319</v>
      </c>
    </row>
    <row r="51" spans="2:4" x14ac:dyDescent="0.25">
      <c r="B51" s="18" t="e">
        <f>AVERAGE(#REF!)</f>
        <v>#REF!</v>
      </c>
      <c r="C51" s="18" t="e">
        <f>AVERAGE(#REF!)</f>
        <v>#REF!</v>
      </c>
      <c r="D51" s="18" t="e">
        <f t="shared" si="10"/>
        <v>#DIV/0!</v>
      </c>
    </row>
  </sheetData>
  <conditionalFormatting sqref="C4:L12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C24:J28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C24:J28">
    <cfRule type="containsErrors" dxfId="6" priority="7">
      <formula>ISERROR(C24)</formula>
    </cfRule>
  </conditionalFormatting>
  <conditionalFormatting sqref="M4:M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4:O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4:P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C34" sqref="C34"/>
    </sheetView>
  </sheetViews>
  <sheetFormatPr defaultColWidth="9.140625" defaultRowHeight="15" x14ac:dyDescent="0.25"/>
  <cols>
    <col min="1" max="3" width="9.28515625" customWidth="1"/>
    <col min="4" max="7" width="9" customWidth="1"/>
  </cols>
  <sheetData>
    <row r="1" spans="1:12" ht="18.75" x14ac:dyDescent="0.3">
      <c r="A1" s="36" t="s">
        <v>130</v>
      </c>
      <c r="B1" s="36"/>
      <c r="C1" s="36"/>
    </row>
    <row r="2" spans="1:12" ht="18.75" x14ac:dyDescent="0.3">
      <c r="A2" s="36" t="s">
        <v>116</v>
      </c>
      <c r="B2" s="36"/>
      <c r="C2" s="36"/>
      <c r="D2" s="6"/>
      <c r="E2" s="6"/>
      <c r="F2" s="6"/>
      <c r="G2" s="6"/>
    </row>
    <row r="3" spans="1:12" x14ac:dyDescent="0.25">
      <c r="A3" s="40"/>
      <c r="B3" s="40"/>
      <c r="C3" s="40"/>
      <c r="D3" s="6"/>
      <c r="E3" s="6"/>
      <c r="F3" s="6"/>
      <c r="G3" s="6"/>
    </row>
    <row r="4" spans="1:12" x14ac:dyDescent="0.25">
      <c r="A4" s="12"/>
      <c r="B4" s="41" t="s">
        <v>37</v>
      </c>
      <c r="C4" s="41" t="s">
        <v>30</v>
      </c>
      <c r="D4" s="41" t="s">
        <v>39</v>
      </c>
      <c r="E4" s="41" t="s">
        <v>131</v>
      </c>
      <c r="F4" s="41" t="s">
        <v>41</v>
      </c>
      <c r="G4" s="41" t="s">
        <v>42</v>
      </c>
    </row>
    <row r="5" spans="1:12" x14ac:dyDescent="0.25">
      <c r="A5" s="13">
        <v>42248</v>
      </c>
      <c r="B5" s="14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0.10656849447781003</v>
      </c>
      <c r="C5" s="14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2.9379253010825002</v>
      </c>
      <c r="D5" s="14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21.893019498001308</v>
      </c>
      <c r="E5" s="14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7.4682991315389025</v>
      </c>
      <c r="F5" s="14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4.8860050093376239</v>
      </c>
      <c r="G5" s="14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9.7741881954044985</v>
      </c>
    </row>
    <row r="6" spans="1:12" x14ac:dyDescent="0.25">
      <c r="A6" s="13">
        <v>42278</v>
      </c>
      <c r="B6" s="14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-2.6044594341390281</v>
      </c>
      <c r="C6" s="14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2.5786496507094414</v>
      </c>
      <c r="D6" s="14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22.39848500060917</v>
      </c>
      <c r="E6" s="14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7.9861097662512703</v>
      </c>
      <c r="F6" s="14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-1.1344596066002466</v>
      </c>
      <c r="G6" s="14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4.0911791415212839</v>
      </c>
    </row>
    <row r="7" spans="1:12" x14ac:dyDescent="0.25">
      <c r="A7" s="13">
        <v>42309</v>
      </c>
      <c r="B7" s="14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-0.504839116269995</v>
      </c>
      <c r="C7" s="14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3.7607004974757663</v>
      </c>
      <c r="D7" s="14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23.544037737782354</v>
      </c>
      <c r="E7" s="14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9.3958323285168621</v>
      </c>
      <c r="F7" s="14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-3.3546720827016485</v>
      </c>
      <c r="G7" s="14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14.529082664356441</v>
      </c>
    </row>
    <row r="8" spans="1:12" x14ac:dyDescent="0.25">
      <c r="A8" s="13">
        <v>42339</v>
      </c>
      <c r="B8" s="14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0.56803541247905098</v>
      </c>
      <c r="C8" s="14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1.0725039542142767</v>
      </c>
      <c r="D8" s="14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27.51870739905069</v>
      </c>
      <c r="E8" s="14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6.9368247918772719</v>
      </c>
      <c r="F8" s="14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-10.697268704679319</v>
      </c>
      <c r="G8" s="14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14.684985869661293</v>
      </c>
    </row>
    <row r="9" spans="1:12" x14ac:dyDescent="0.25">
      <c r="A9" s="13">
        <v>42370</v>
      </c>
      <c r="B9" s="14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1.2000000000000011</v>
      </c>
      <c r="C9" s="14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1.6490066911185375</v>
      </c>
      <c r="D9" s="14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30.329317457317416</v>
      </c>
      <c r="E9" s="14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4.0163599946547723</v>
      </c>
      <c r="F9" s="14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16.606842630394645</v>
      </c>
      <c r="G9" s="14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3.5599588895566248</v>
      </c>
      <c r="K9">
        <v>15</v>
      </c>
      <c r="L9">
        <v>16</v>
      </c>
    </row>
    <row r="10" spans="1:12" x14ac:dyDescent="0.25">
      <c r="A10" s="13">
        <v>42401</v>
      </c>
      <c r="B10" s="14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-9.9999999999988987E-2</v>
      </c>
      <c r="C10" s="14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1.3749476524222759</v>
      </c>
      <c r="D10" s="14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33.258200907587245</v>
      </c>
      <c r="E10" s="14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1.485599639712043</v>
      </c>
      <c r="F10" s="14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20.80180786373429</v>
      </c>
      <c r="G10" s="14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10.212021651923941</v>
      </c>
      <c r="J10" t="s">
        <v>215</v>
      </c>
      <c r="K10">
        <v>-2.5289017341040498</v>
      </c>
      <c r="L10">
        <v>0.88954781319494636</v>
      </c>
    </row>
    <row r="11" spans="1:12" x14ac:dyDescent="0.25">
      <c r="A11" s="13">
        <v>42430</v>
      </c>
      <c r="B11" s="14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-3.8000000000000034</v>
      </c>
      <c r="C11" s="14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0.14072312183794899</v>
      </c>
      <c r="D11" s="14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35.302521344178395</v>
      </c>
      <c r="E11" s="14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-0.58355417283765254</v>
      </c>
      <c r="F11" s="14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11.602742340098393</v>
      </c>
      <c r="G11" s="14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-1.279718357168369</v>
      </c>
      <c r="J11" t="s">
        <v>216</v>
      </c>
      <c r="K11">
        <v>-0.45248868778280382</v>
      </c>
      <c r="L11">
        <v>0.90909090909090384</v>
      </c>
    </row>
    <row r="12" spans="1:12" x14ac:dyDescent="0.25">
      <c r="A12" s="13">
        <v>42461</v>
      </c>
      <c r="B12" s="14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-5.2000000000000046</v>
      </c>
      <c r="C12" s="14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-3.0223235860757369</v>
      </c>
      <c r="D12" s="14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40.372436271552999</v>
      </c>
      <c r="E12" s="14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-5.3789772364940758</v>
      </c>
      <c r="F12" s="14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-1.9239825579873804</v>
      </c>
      <c r="G12" s="14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-3.7266246370606271</v>
      </c>
      <c r="J12" t="s">
        <v>217</v>
      </c>
      <c r="K12">
        <v>2.9166666666666563</v>
      </c>
      <c r="L12">
        <v>6.747638326587424E-2</v>
      </c>
    </row>
    <row r="13" spans="1:12" x14ac:dyDescent="0.25">
      <c r="A13" s="13">
        <v>42491</v>
      </c>
      <c r="B13" s="14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-4.4999999999999929</v>
      </c>
      <c r="C13" s="14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-2.7202122409353824</v>
      </c>
      <c r="D13" s="14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43.138128185763016</v>
      </c>
      <c r="E13" s="14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-7.0216777581721619</v>
      </c>
      <c r="F13" s="14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5.2353496968951863</v>
      </c>
      <c r="G13" s="14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4.8271295792666979</v>
      </c>
      <c r="J13" t="s">
        <v>218</v>
      </c>
      <c r="K13">
        <v>3.4799737360472704</v>
      </c>
      <c r="L13">
        <v>-3.1091370558375631</v>
      </c>
    </row>
    <row r="14" spans="1:12" x14ac:dyDescent="0.25">
      <c r="A14" s="13">
        <v>42522</v>
      </c>
      <c r="B14" s="14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-6.4000000000000057</v>
      </c>
      <c r="C14" s="14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-4.963718183742138</v>
      </c>
      <c r="D14" s="14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45.620044969684351</v>
      </c>
      <c r="E14" s="14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-9.376289987992104</v>
      </c>
      <c r="F14" s="14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-12.967721632943064</v>
      </c>
      <c r="G14" s="14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-6.3353879848359611</v>
      </c>
      <c r="J14" t="s">
        <v>219</v>
      </c>
      <c r="K14">
        <v>2.8014616321559105</v>
      </c>
      <c r="L14">
        <v>-2.9028436018957327</v>
      </c>
    </row>
    <row r="15" spans="1:12" x14ac:dyDescent="0.25">
      <c r="A15" s="13">
        <v>42552</v>
      </c>
      <c r="B15" s="14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-7.8999999999999959</v>
      </c>
      <c r="C15" s="14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-4.5997354040024918</v>
      </c>
      <c r="D15" s="14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45.580434678833548</v>
      </c>
      <c r="E15" s="14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-9.7721456716597928</v>
      </c>
      <c r="F15" s="14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-8.3990130857306546</v>
      </c>
      <c r="G15" s="14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-15.18968972340743</v>
      </c>
      <c r="J15" t="s">
        <v>220</v>
      </c>
      <c r="K15">
        <v>5.4580896686159841</v>
      </c>
      <c r="L15">
        <v>-4.9291435613062262</v>
      </c>
    </row>
    <row r="16" spans="1:12" x14ac:dyDescent="0.25">
      <c r="A16" s="13">
        <v>42583</v>
      </c>
      <c r="B16" s="14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-5.7000000000000046</v>
      </c>
      <c r="C16" s="14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-2.0238191027758146</v>
      </c>
      <c r="D16" s="14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43.236058675962099</v>
      </c>
      <c r="E16" s="14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-8.8357746799516246</v>
      </c>
      <c r="F16" s="14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13.539899231889251</v>
      </c>
      <c r="G16" s="14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-4.975422446742428</v>
      </c>
      <c r="J16" t="s">
        <v>221</v>
      </c>
      <c r="K16">
        <v>4.4735030970405987</v>
      </c>
      <c r="L16">
        <v>-5.7312252964426991</v>
      </c>
    </row>
    <row r="17" spans="1:12" x14ac:dyDescent="0.25">
      <c r="A17" s="13">
        <v>42614</v>
      </c>
      <c r="B17" s="14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-7.2999999999999954</v>
      </c>
      <c r="C17" s="14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-3.1527833920693138</v>
      </c>
      <c r="D17" s="14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42.378029106650942</v>
      </c>
      <c r="E17" s="14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-7.8830649297257471</v>
      </c>
      <c r="F17" s="14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-2.3458702522079489</v>
      </c>
      <c r="G17" s="14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-11.252913532007591</v>
      </c>
      <c r="J17" t="s">
        <v>222</v>
      </c>
      <c r="K17">
        <v>4.2112776588151268</v>
      </c>
      <c r="L17">
        <v>-1.9863013698630194</v>
      </c>
    </row>
    <row r="18" spans="1:12" x14ac:dyDescent="0.25">
      <c r="A18" s="13">
        <v>42644</v>
      </c>
      <c r="B18" s="14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-7.9999999999999964</v>
      </c>
      <c r="C18" s="14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-3.727050388046671</v>
      </c>
      <c r="D18" s="14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43.357355048937542</v>
      </c>
      <c r="E18" s="14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-9.0802615819045585</v>
      </c>
      <c r="F18" s="14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-7.3039428785017346</v>
      </c>
      <c r="G18" s="14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-6.2244772510372854</v>
      </c>
      <c r="J18" t="s">
        <v>223</v>
      </c>
      <c r="K18">
        <v>2.7503526093088704</v>
      </c>
      <c r="L18">
        <v>-3.7062457103637425</v>
      </c>
    </row>
    <row r="19" spans="1:12" x14ac:dyDescent="0.25">
      <c r="A19" s="13">
        <v>42675</v>
      </c>
      <c r="B19" s="14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-4.1000000000000032</v>
      </c>
      <c r="C19" s="14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-0.60024371195380732</v>
      </c>
      <c r="D19" s="14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42.719697159033096</v>
      </c>
      <c r="E19" s="14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-9.3836533154653559</v>
      </c>
      <c r="F19" s="14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16.78570254404146</v>
      </c>
      <c r="G19" s="14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-0.52069455493167771</v>
      </c>
      <c r="J19" t="s">
        <v>224</v>
      </c>
      <c r="K19">
        <v>2.3709902370990354</v>
      </c>
      <c r="L19">
        <v>-4.4277929155313362</v>
      </c>
    </row>
    <row r="20" spans="1:12" x14ac:dyDescent="0.25">
      <c r="A20" s="13">
        <v>42705</v>
      </c>
      <c r="B20" s="14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-2.300000000000002</v>
      </c>
      <c r="C20" s="14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1.1110476744986331</v>
      </c>
      <c r="D20" s="14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38.54478217630615</v>
      </c>
      <c r="E20" s="14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-5.5778799691840515</v>
      </c>
      <c r="F20" s="14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27.231835600795918</v>
      </c>
      <c r="G20" s="14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-0.26816588592417645</v>
      </c>
      <c r="J20" t="s">
        <v>225</v>
      </c>
      <c r="K20">
        <v>3.4801136363636243</v>
      </c>
      <c r="L20">
        <v>-1.4413177762525708</v>
      </c>
    </row>
    <row r="21" spans="1:12" x14ac:dyDescent="0.25">
      <c r="A21" s="13">
        <v>42736</v>
      </c>
      <c r="B21" s="14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-1.100000000000001</v>
      </c>
      <c r="C21" s="14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1.771350943969896</v>
      </c>
      <c r="D21" s="14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34.777953836305016</v>
      </c>
      <c r="E21" s="14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-1.9771766504862676</v>
      </c>
      <c r="F21" s="14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1.5505455401054302</v>
      </c>
      <c r="G21" s="14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-0.35673755823816267</v>
      </c>
      <c r="J21" t="s">
        <v>226</v>
      </c>
      <c r="K21">
        <v>2.2079772079772075</v>
      </c>
      <c r="L21">
        <v>-0.2090592334494823</v>
      </c>
    </row>
    <row r="22" spans="1:12" x14ac:dyDescent="0.25">
      <c r="A22" s="13">
        <v>42767</v>
      </c>
      <c r="B22" s="14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-6.0000000000000053</v>
      </c>
      <c r="C22" s="14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-2.1075925379459126</v>
      </c>
      <c r="D22" s="14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33.035330026460663</v>
      </c>
      <c r="E22" s="14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0.76525768219881662</v>
      </c>
      <c r="F22" s="14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-14.214964287071775</v>
      </c>
      <c r="G22" s="14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-5.814158277169823</v>
      </c>
    </row>
    <row r="23" spans="1:12" x14ac:dyDescent="0.25">
      <c r="A23" s="13">
        <v>42795</v>
      </c>
      <c r="B23" s="14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-0.40000000000000036</v>
      </c>
      <c r="C23" s="14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2.0074102166425245</v>
      </c>
      <c r="D23" s="14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31.863690596831027</v>
      </c>
      <c r="E23" s="14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1.873473466381359</v>
      </c>
      <c r="F23" s="14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-3.630820182429606</v>
      </c>
      <c r="G23" s="14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12.731636670180336</v>
      </c>
    </row>
    <row r="24" spans="1:12" x14ac:dyDescent="0.25">
      <c r="A24" s="13">
        <v>42826</v>
      </c>
      <c r="B24" s="14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-2.6000000000000023</v>
      </c>
      <c r="C24" s="14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0.36180509296683816</v>
      </c>
      <c r="D24" s="14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27.519161595899998</v>
      </c>
      <c r="E24" s="14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6.5131436058678771</v>
      </c>
      <c r="F24" s="14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-0.82879424447132033</v>
      </c>
      <c r="G24" s="14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6.6891048512132345</v>
      </c>
    </row>
    <row r="25" spans="1:12" x14ac:dyDescent="0.25">
      <c r="A25" s="13">
        <v>42856</v>
      </c>
      <c r="B25" s="14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2.6999999999999913</v>
      </c>
      <c r="C25" s="14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3.7656857367166285</v>
      </c>
      <c r="D25" s="14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23.957380687791453</v>
      </c>
      <c r="E25" s="14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10.23953115826728</v>
      </c>
      <c r="F25" s="14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2.8790968810538997</v>
      </c>
      <c r="G25" s="14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19.107792709222672</v>
      </c>
    </row>
    <row r="26" spans="1:12" x14ac:dyDescent="0.25">
      <c r="A26" s="13">
        <v>42887</v>
      </c>
      <c r="B26" s="14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6.6000000000000059</v>
      </c>
      <c r="C26" s="14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4.8612981372228248</v>
      </c>
      <c r="D26" s="14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21.928068920056386</v>
      </c>
      <c r="E26" s="14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14.508268190818807</v>
      </c>
      <c r="F26" s="14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1.3508057934080941</v>
      </c>
      <c r="G26" s="14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13.739563192563642</v>
      </c>
    </row>
    <row r="27" spans="1:12" x14ac:dyDescent="0.25">
      <c r="A27" s="13">
        <v>42917</v>
      </c>
      <c r="B27" s="14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5.8999999999999941</v>
      </c>
      <c r="C27" s="14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4.3400272363610437</v>
      </c>
      <c r="D27" s="14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21.536880441054642</v>
      </c>
      <c r="E27" s="14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17.805118283823674</v>
      </c>
      <c r="F27" s="14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6.774145913276608</v>
      </c>
      <c r="G27" s="14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25.070536154672073</v>
      </c>
    </row>
    <row r="28" spans="1:12" x14ac:dyDescent="0.25">
      <c r="A28" s="13">
        <v>42948</v>
      </c>
      <c r="B28" s="14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5.0999999999999934</v>
      </c>
      <c r="C28" s="14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3.6806462901297188</v>
      </c>
      <c r="D28" s="14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23.083976780904347</v>
      </c>
      <c r="E28" s="14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18.887598126602324</v>
      </c>
      <c r="F28" s="14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-9.8890394483525768</v>
      </c>
      <c r="G28" s="14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18.06026495063233</v>
      </c>
    </row>
    <row r="29" spans="1:12" x14ac:dyDescent="0.25">
      <c r="A29" s="13">
        <v>42979</v>
      </c>
      <c r="B29" s="14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2.2999999999999909</v>
      </c>
      <c r="C29" s="14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3.376972204314499</v>
      </c>
      <c r="D29" s="14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24.172510405411597</v>
      </c>
      <c r="E29" s="14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18.759764274071934</v>
      </c>
      <c r="F29" s="14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0.61701391625677005</v>
      </c>
      <c r="G29" s="14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19.458453487635797</v>
      </c>
    </row>
    <row r="30" spans="1:12" x14ac:dyDescent="0.25">
      <c r="A30" s="13">
        <v>43009</v>
      </c>
      <c r="B30" s="14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4.4000000000000039</v>
      </c>
      <c r="C30" s="14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4.9054320324440681</v>
      </c>
      <c r="D30" s="14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22.886693229581233</v>
      </c>
      <c r="E30" s="14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21.492002569968129</v>
      </c>
      <c r="F30" s="14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7.5296820163240907</v>
      </c>
      <c r="G30" s="14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25.263584308046649</v>
      </c>
    </row>
    <row r="31" spans="1:12" x14ac:dyDescent="0.25">
      <c r="A31" s="13">
        <v>43040</v>
      </c>
      <c r="B31" s="14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3.499999999999992</v>
      </c>
      <c r="C31" s="14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3.9644909900851566</v>
      </c>
      <c r="D31" s="14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22.341806970444189</v>
      </c>
      <c r="E31" s="14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23.329031334785768</v>
      </c>
      <c r="F31" s="14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-7.4756393712394171</v>
      </c>
      <c r="G31" s="14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24.017661739114239</v>
      </c>
    </row>
    <row r="32" spans="1:12" x14ac:dyDescent="0.25">
      <c r="A32" s="13">
        <v>43070</v>
      </c>
      <c r="B32" s="14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0.29999999999998916</v>
      </c>
      <c r="C32" s="14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2.9869259949614202</v>
      </c>
      <c r="D32" s="14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25.039199999999994</v>
      </c>
      <c r="E32" s="14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20.6083307670214</v>
      </c>
      <c r="F32" s="14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-5.4117906067413513</v>
      </c>
      <c r="G32" s="14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13.846678464997231</v>
      </c>
    </row>
    <row r="33" spans="1:7" x14ac:dyDescent="0.25">
      <c r="A33" s="13">
        <v>43101</v>
      </c>
      <c r="B33" s="14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2.6000000000000023</v>
      </c>
      <c r="C33" s="14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4.0971221841889394</v>
      </c>
      <c r="D33" s="14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25.36861014874696</v>
      </c>
      <c r="E33" s="14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22.092230641724321</v>
      </c>
      <c r="F33" s="14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6.9388609921937627</v>
      </c>
      <c r="G33" s="14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27.106928341599822</v>
      </c>
    </row>
    <row r="34" spans="1:7" x14ac:dyDescent="0.25">
      <c r="A34" s="13">
        <v>43132</v>
      </c>
      <c r="B34" s="14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4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4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25.511205729781295</v>
      </c>
      <c r="E34" s="14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23.595739085185397</v>
      </c>
      <c r="F34" s="14" t="str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/>
      </c>
      <c r="G34" s="14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</row>
    <row r="35" spans="1:7" x14ac:dyDescent="0.25">
      <c r="A35" s="13">
        <v>43160</v>
      </c>
      <c r="B35" s="14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4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4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4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4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4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</row>
    <row r="36" spans="1:7" x14ac:dyDescent="0.25">
      <c r="A36" s="13">
        <v>43191</v>
      </c>
      <c r="B36" s="14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4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4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4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4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4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</row>
    <row r="37" spans="1:7" x14ac:dyDescent="0.25">
      <c r="A37" s="13">
        <v>43221</v>
      </c>
      <c r="B37" s="14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4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4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4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4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4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2016-08-26T12:26:20Z</cp:lastPrinted>
  <dcterms:created xsi:type="dcterms:W3CDTF">2015-04-10T15:03:52Z</dcterms:created>
  <dcterms:modified xsi:type="dcterms:W3CDTF">2018-04-20T14:52:18Z</dcterms:modified>
</cp:coreProperties>
</file>