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DAT\DATA\Grupo_Proyecciones\Bridge_Model\Archivo de países\"/>
    </mc:Choice>
  </mc:AlternateContent>
  <xr:revisionPtr revIDLastSave="0" documentId="8_{D33A4515-15E8-4376-9A78-1D8FE4F641B7}" xr6:coauthVersionLast="36" xr6:coauthVersionMax="36" xr10:uidLastSave="{00000000-0000-0000-0000-000000000000}"/>
  <bookViews>
    <workbookView xWindow="0" yWindow="0" windowWidth="19200" windowHeight="8010" activeTab="3" xr2:uid="{00000000-000D-0000-FFFF-FFFF00000000}"/>
  </bookViews>
  <sheets>
    <sheet name="quarterly" sheetId="21" r:id="rId1"/>
    <sheet name="q_preprocess" sheetId="14" r:id="rId2"/>
    <sheet name="monthly" sheetId="22" r:id="rId3"/>
    <sheet name="m_preprocess" sheetId="12" r:id="rId4"/>
    <sheet name="optimal" sheetId="23" r:id="rId5"/>
    <sheet name="proyPIB" sheetId="24" r:id="rId6"/>
    <sheet name="crec_mensuales" sheetId="2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306" i="12" l="1"/>
  <c r="BF307" i="12"/>
  <c r="BF308" i="12"/>
  <c r="BF309" i="12"/>
  <c r="BF310" i="12"/>
  <c r="BF305" i="12"/>
  <c r="BE306" i="12"/>
  <c r="BE307" i="12"/>
  <c r="BE308" i="12"/>
  <c r="BE309" i="12"/>
  <c r="BE310" i="12"/>
  <c r="BE305" i="12"/>
  <c r="BD306" i="12"/>
  <c r="BD307" i="12"/>
  <c r="BD308" i="12"/>
  <c r="BD309" i="12"/>
  <c r="BD310" i="12"/>
  <c r="BD305" i="12"/>
  <c r="BC306" i="12"/>
  <c r="BC307" i="12"/>
  <c r="BC308" i="12"/>
  <c r="BC309" i="12"/>
  <c r="BC310" i="12"/>
  <c r="BC305" i="12"/>
  <c r="BB305" i="12"/>
  <c r="BB306" i="12"/>
  <c r="BB307" i="12"/>
  <c r="BB308" i="12"/>
  <c r="BB309" i="12"/>
  <c r="BB310" i="12"/>
  <c r="BA306" i="12"/>
  <c r="BA307" i="12"/>
  <c r="BA308" i="12"/>
  <c r="BA309" i="12"/>
  <c r="BA310" i="12"/>
  <c r="AS310" i="12"/>
  <c r="AS311" i="12"/>
  <c r="AS312" i="12"/>
  <c r="AS313" i="12"/>
  <c r="AS309" i="12" l="1"/>
  <c r="AQ310" i="12"/>
  <c r="AQ311" i="12"/>
  <c r="AQ312" i="12"/>
  <c r="AQ313" i="12"/>
  <c r="AQ309" i="12"/>
  <c r="R301" i="12" l="1"/>
  <c r="L313" i="12"/>
  <c r="L314" i="12"/>
  <c r="L315" i="12"/>
  <c r="L278" i="12"/>
  <c r="J116" i="14"/>
  <c r="F116" i="14" l="1"/>
  <c r="F115" i="14"/>
  <c r="AB337" i="22" l="1"/>
  <c r="AA337" i="22"/>
  <c r="Z337" i="22"/>
  <c r="Y337" i="22"/>
  <c r="X337" i="22"/>
  <c r="W337" i="22"/>
  <c r="V337" i="22"/>
  <c r="U337" i="22"/>
  <c r="T337" i="22"/>
  <c r="S337" i="22"/>
  <c r="R337" i="22"/>
  <c r="Q337" i="22"/>
  <c r="P337" i="22"/>
  <c r="O337" i="22"/>
  <c r="N337" i="22"/>
  <c r="M337" i="22"/>
  <c r="L337" i="22"/>
  <c r="K337" i="22"/>
  <c r="J337" i="22"/>
  <c r="I337" i="22"/>
  <c r="H337" i="22"/>
  <c r="G337" i="22"/>
  <c r="F337" i="22"/>
  <c r="E337" i="22"/>
  <c r="AB336" i="22"/>
  <c r="AA336" i="22"/>
  <c r="Z336" i="22"/>
  <c r="Y336" i="22"/>
  <c r="X336" i="22"/>
  <c r="W336" i="22"/>
  <c r="V336" i="22"/>
  <c r="U336" i="22"/>
  <c r="T336" i="22"/>
  <c r="S336" i="22"/>
  <c r="R336" i="22"/>
  <c r="Q336" i="22"/>
  <c r="P336" i="22"/>
  <c r="O336" i="22"/>
  <c r="N336" i="22"/>
  <c r="M336" i="22"/>
  <c r="L336" i="22"/>
  <c r="K336" i="22"/>
  <c r="J336" i="22"/>
  <c r="I336" i="22"/>
  <c r="H336" i="22"/>
  <c r="G336" i="22"/>
  <c r="F336" i="22"/>
  <c r="E336" i="22"/>
  <c r="AB335" i="22"/>
  <c r="AA335" i="22"/>
  <c r="Z335" i="22"/>
  <c r="Y335" i="22"/>
  <c r="X335" i="22"/>
  <c r="W335" i="22"/>
  <c r="V335" i="22"/>
  <c r="U335" i="22"/>
  <c r="T335" i="22"/>
  <c r="S335" i="22"/>
  <c r="R335" i="22"/>
  <c r="Q335" i="22"/>
  <c r="P335" i="22"/>
  <c r="O335" i="22"/>
  <c r="N335" i="22"/>
  <c r="M335" i="22"/>
  <c r="L335" i="22"/>
  <c r="K335" i="22"/>
  <c r="J335" i="22"/>
  <c r="I335" i="22"/>
  <c r="H335" i="22"/>
  <c r="G335" i="22"/>
  <c r="F335" i="22"/>
  <c r="E335" i="22"/>
  <c r="AB334" i="22"/>
  <c r="AA334" i="22"/>
  <c r="Z334" i="22"/>
  <c r="Y334" i="22"/>
  <c r="X334" i="22"/>
  <c r="W334" i="22"/>
  <c r="V334" i="22"/>
  <c r="U334" i="22"/>
  <c r="T334" i="22"/>
  <c r="S334" i="22"/>
  <c r="R334" i="22"/>
  <c r="Q334" i="22"/>
  <c r="P334" i="22"/>
  <c r="O334" i="22"/>
  <c r="N334" i="22"/>
  <c r="M334" i="22"/>
  <c r="L334" i="22"/>
  <c r="K334" i="22"/>
  <c r="J334" i="22"/>
  <c r="I334" i="22"/>
  <c r="H334" i="22"/>
  <c r="G334" i="22"/>
  <c r="F334" i="22"/>
  <c r="E334" i="22"/>
  <c r="AB333" i="22"/>
  <c r="AA333" i="22"/>
  <c r="Z333" i="22"/>
  <c r="Y333" i="22"/>
  <c r="X333" i="22"/>
  <c r="W333" i="22"/>
  <c r="V333" i="22"/>
  <c r="U333" i="22"/>
  <c r="T333" i="22"/>
  <c r="S333" i="22"/>
  <c r="R333" i="22"/>
  <c r="Q333" i="22"/>
  <c r="P333" i="22"/>
  <c r="O333" i="22"/>
  <c r="N333" i="22"/>
  <c r="M333" i="22"/>
  <c r="L333" i="22"/>
  <c r="K333" i="22"/>
  <c r="J333" i="22"/>
  <c r="I333" i="22"/>
  <c r="H333" i="22"/>
  <c r="G333" i="22"/>
  <c r="F333" i="22"/>
  <c r="E333" i="22"/>
  <c r="AB332" i="22"/>
  <c r="AA332" i="22"/>
  <c r="Z332" i="22"/>
  <c r="Y332" i="22"/>
  <c r="X332" i="22"/>
  <c r="W332" i="22"/>
  <c r="V332" i="22"/>
  <c r="U332" i="22"/>
  <c r="T332" i="22"/>
  <c r="S332" i="22"/>
  <c r="R332" i="22"/>
  <c r="Q332" i="22"/>
  <c r="P332" i="22"/>
  <c r="O332" i="22"/>
  <c r="N332" i="22"/>
  <c r="M332" i="22"/>
  <c r="L332" i="22"/>
  <c r="K332" i="22"/>
  <c r="J332" i="22"/>
  <c r="I332" i="22"/>
  <c r="H332" i="22"/>
  <c r="G332" i="22"/>
  <c r="F332" i="22"/>
  <c r="E332" i="22"/>
  <c r="AB331" i="22"/>
  <c r="AA331" i="22"/>
  <c r="Z331" i="22"/>
  <c r="Y331" i="22"/>
  <c r="X331" i="22"/>
  <c r="W331" i="22"/>
  <c r="V331" i="22"/>
  <c r="U331" i="22"/>
  <c r="T331" i="22"/>
  <c r="S331" i="22"/>
  <c r="R331" i="22"/>
  <c r="Q331" i="22"/>
  <c r="P331" i="22"/>
  <c r="O331" i="22"/>
  <c r="N331" i="22"/>
  <c r="M331" i="22"/>
  <c r="L331" i="22"/>
  <c r="K331" i="22"/>
  <c r="J331" i="22"/>
  <c r="I331" i="22"/>
  <c r="H331" i="22"/>
  <c r="G331" i="22"/>
  <c r="F331" i="22"/>
  <c r="E331" i="22"/>
  <c r="AB330" i="22"/>
  <c r="AA330" i="22"/>
  <c r="Z330" i="22"/>
  <c r="Y330" i="22"/>
  <c r="X330" i="22"/>
  <c r="W330" i="22"/>
  <c r="V330" i="22"/>
  <c r="U330" i="22"/>
  <c r="T330" i="22"/>
  <c r="S330" i="22"/>
  <c r="R330" i="22"/>
  <c r="Q330" i="22"/>
  <c r="P330" i="22"/>
  <c r="O330" i="22"/>
  <c r="N330" i="22"/>
  <c r="M330" i="22"/>
  <c r="L330" i="22"/>
  <c r="K330" i="22"/>
  <c r="J330" i="22"/>
  <c r="I330" i="22"/>
  <c r="H330" i="22"/>
  <c r="G330" i="22"/>
  <c r="F330" i="22"/>
  <c r="E330" i="22"/>
  <c r="AB329" i="22"/>
  <c r="AA329" i="22"/>
  <c r="Z329" i="22"/>
  <c r="Y329" i="22"/>
  <c r="X329" i="22"/>
  <c r="W329" i="22"/>
  <c r="V329" i="22"/>
  <c r="U329" i="22"/>
  <c r="T329" i="22"/>
  <c r="S329" i="22"/>
  <c r="R329" i="22"/>
  <c r="Q329" i="22"/>
  <c r="P329" i="22"/>
  <c r="O329" i="22"/>
  <c r="N329" i="22"/>
  <c r="M329" i="22"/>
  <c r="L329" i="22"/>
  <c r="K329" i="22"/>
  <c r="J329" i="22"/>
  <c r="I329" i="22"/>
  <c r="H329" i="22"/>
  <c r="G329" i="22"/>
  <c r="F329" i="22"/>
  <c r="E329" i="22"/>
  <c r="AB328" i="22"/>
  <c r="AA328" i="22"/>
  <c r="Z328" i="22"/>
  <c r="Y328" i="22"/>
  <c r="X328" i="22"/>
  <c r="W328" i="22"/>
  <c r="V328" i="22"/>
  <c r="U328" i="22"/>
  <c r="T328" i="22"/>
  <c r="S328" i="22"/>
  <c r="R328" i="22"/>
  <c r="Q328" i="22"/>
  <c r="P328" i="22"/>
  <c r="O328" i="22"/>
  <c r="N328" i="22"/>
  <c r="M328" i="22"/>
  <c r="L328" i="22"/>
  <c r="K328" i="22"/>
  <c r="J328" i="22"/>
  <c r="I328" i="22"/>
  <c r="H328" i="22"/>
  <c r="G328" i="22"/>
  <c r="F328" i="22"/>
  <c r="E328" i="22"/>
  <c r="AB327" i="22"/>
  <c r="AA327" i="22"/>
  <c r="Z327" i="22"/>
  <c r="Y327" i="22"/>
  <c r="X327" i="22"/>
  <c r="W327" i="22"/>
  <c r="V327" i="22"/>
  <c r="U327" i="22"/>
  <c r="T327" i="22"/>
  <c r="S327" i="22"/>
  <c r="R327" i="22"/>
  <c r="Q327" i="22"/>
  <c r="P327" i="22"/>
  <c r="O327" i="22"/>
  <c r="N327" i="22"/>
  <c r="M327" i="22"/>
  <c r="L327" i="22"/>
  <c r="K327" i="22"/>
  <c r="J327" i="22"/>
  <c r="I327" i="22"/>
  <c r="H327" i="22"/>
  <c r="G327" i="22"/>
  <c r="F327" i="22"/>
  <c r="E327" i="22"/>
  <c r="AB326" i="22"/>
  <c r="AA326" i="22"/>
  <c r="Z326" i="22"/>
  <c r="Y326" i="22"/>
  <c r="X326" i="22"/>
  <c r="W326" i="22"/>
  <c r="V326" i="22"/>
  <c r="U326" i="22"/>
  <c r="T326" i="22"/>
  <c r="S326" i="22"/>
  <c r="R326" i="22"/>
  <c r="Q326" i="22"/>
  <c r="P326" i="22"/>
  <c r="O326" i="22"/>
  <c r="N326" i="22"/>
  <c r="M326" i="22"/>
  <c r="L326" i="22"/>
  <c r="K326" i="22"/>
  <c r="J326" i="22"/>
  <c r="I326" i="22"/>
  <c r="H326" i="22"/>
  <c r="G326" i="22"/>
  <c r="F326" i="22"/>
  <c r="E326" i="22"/>
  <c r="AB325" i="22"/>
  <c r="AA325" i="22"/>
  <c r="Z325" i="22"/>
  <c r="Y325" i="22"/>
  <c r="X325" i="22"/>
  <c r="W325" i="22"/>
  <c r="V325" i="22"/>
  <c r="U325" i="22"/>
  <c r="T325" i="22"/>
  <c r="S325" i="22"/>
  <c r="R325" i="22"/>
  <c r="Q325" i="22"/>
  <c r="P325" i="22"/>
  <c r="O325" i="22"/>
  <c r="N325" i="22"/>
  <c r="M325" i="22"/>
  <c r="L325" i="22"/>
  <c r="K325" i="22"/>
  <c r="J325" i="22"/>
  <c r="I325" i="22"/>
  <c r="H325" i="22"/>
  <c r="G325" i="22"/>
  <c r="F325" i="22"/>
  <c r="E325" i="22"/>
  <c r="AB324" i="22"/>
  <c r="AA324" i="22"/>
  <c r="Z324" i="22"/>
  <c r="Y324" i="22"/>
  <c r="X324" i="22"/>
  <c r="W324" i="22"/>
  <c r="V324" i="22"/>
  <c r="U324" i="22"/>
  <c r="T324" i="22"/>
  <c r="S324" i="22"/>
  <c r="R324" i="22"/>
  <c r="Q324" i="22"/>
  <c r="P324" i="22"/>
  <c r="O324" i="22"/>
  <c r="N324" i="22"/>
  <c r="M324" i="22"/>
  <c r="L324" i="22"/>
  <c r="K324" i="22"/>
  <c r="J324" i="22"/>
  <c r="I324" i="22"/>
  <c r="H324" i="22"/>
  <c r="G324" i="22"/>
  <c r="F324" i="22"/>
  <c r="E324" i="22"/>
  <c r="AB323" i="22"/>
  <c r="AA323" i="22"/>
  <c r="Z323" i="22"/>
  <c r="Y323" i="22"/>
  <c r="X323" i="22"/>
  <c r="W323" i="22"/>
  <c r="V323" i="22"/>
  <c r="U323" i="22"/>
  <c r="T323" i="22"/>
  <c r="S323" i="22"/>
  <c r="R323" i="22"/>
  <c r="Q323" i="22"/>
  <c r="P323" i="22"/>
  <c r="O323" i="22"/>
  <c r="N323" i="22"/>
  <c r="M323" i="22"/>
  <c r="L323" i="22"/>
  <c r="K323" i="22"/>
  <c r="J323" i="22"/>
  <c r="I323" i="22"/>
  <c r="H323" i="22"/>
  <c r="G323" i="22"/>
  <c r="F323" i="22"/>
  <c r="E323" i="22"/>
  <c r="AB322" i="22"/>
  <c r="AA322" i="22"/>
  <c r="Z322" i="22"/>
  <c r="Y322" i="22"/>
  <c r="X322" i="22"/>
  <c r="W322" i="22"/>
  <c r="V322" i="22"/>
  <c r="U322" i="22"/>
  <c r="T322" i="22"/>
  <c r="S322" i="22"/>
  <c r="R322" i="22"/>
  <c r="Q322" i="22"/>
  <c r="P322" i="22"/>
  <c r="O322" i="22"/>
  <c r="N322" i="22"/>
  <c r="M322" i="22"/>
  <c r="L322" i="22"/>
  <c r="K322" i="22"/>
  <c r="J322" i="22"/>
  <c r="I322" i="22"/>
  <c r="H322" i="22"/>
  <c r="G322" i="22"/>
  <c r="F322" i="22"/>
  <c r="E322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Q125" i="21"/>
  <c r="P125" i="21"/>
  <c r="O125" i="21"/>
  <c r="N125" i="21"/>
  <c r="M125" i="21"/>
  <c r="L125" i="21"/>
  <c r="K125" i="21"/>
  <c r="J125" i="21"/>
  <c r="I125" i="21"/>
  <c r="H125" i="21"/>
  <c r="G125" i="21"/>
  <c r="F125" i="21"/>
  <c r="Q124" i="21"/>
  <c r="P124" i="21"/>
  <c r="O124" i="21"/>
  <c r="N124" i="21"/>
  <c r="M124" i="21"/>
  <c r="L124" i="21"/>
  <c r="K124" i="21"/>
  <c r="J124" i="21"/>
  <c r="I124" i="21"/>
  <c r="H124" i="21"/>
  <c r="G124" i="21"/>
  <c r="F124" i="21"/>
  <c r="Q123" i="21"/>
  <c r="P123" i="21"/>
  <c r="O123" i="21"/>
  <c r="N123" i="21"/>
  <c r="M123" i="21"/>
  <c r="L123" i="21"/>
  <c r="K123" i="21"/>
  <c r="J123" i="21"/>
  <c r="I123" i="21"/>
  <c r="H123" i="21"/>
  <c r="G123" i="21"/>
  <c r="F123" i="21"/>
  <c r="Q122" i="21"/>
  <c r="P122" i="21"/>
  <c r="O122" i="21"/>
  <c r="N122" i="21"/>
  <c r="M122" i="21"/>
  <c r="L122" i="21"/>
  <c r="K122" i="21"/>
  <c r="J122" i="21"/>
  <c r="I122" i="21"/>
  <c r="H122" i="21"/>
  <c r="G122" i="21"/>
  <c r="F122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Q120" i="21"/>
  <c r="P120" i="21"/>
  <c r="O120" i="21"/>
  <c r="N120" i="21"/>
  <c r="M120" i="21"/>
  <c r="L120" i="21"/>
  <c r="K120" i="21"/>
  <c r="J120" i="21"/>
  <c r="I120" i="21"/>
  <c r="H120" i="21"/>
  <c r="G120" i="21"/>
  <c r="F120" i="21"/>
  <c r="Q119" i="21"/>
  <c r="P119" i="21"/>
  <c r="O119" i="21"/>
  <c r="N119" i="21"/>
  <c r="M119" i="21"/>
  <c r="L119" i="21"/>
  <c r="K119" i="21"/>
  <c r="J119" i="21"/>
  <c r="I119" i="21"/>
  <c r="H119" i="21"/>
  <c r="G119" i="21"/>
  <c r="F119" i="21"/>
  <c r="Q118" i="21"/>
  <c r="P118" i="21"/>
  <c r="O118" i="21"/>
  <c r="N118" i="21"/>
  <c r="M118" i="21"/>
  <c r="L118" i="21"/>
  <c r="K118" i="21"/>
  <c r="J118" i="21"/>
  <c r="I118" i="21"/>
  <c r="H118" i="21"/>
  <c r="G118" i="21"/>
  <c r="F118" i="21"/>
  <c r="Q117" i="21"/>
  <c r="P117" i="21"/>
  <c r="O117" i="21"/>
  <c r="N117" i="21"/>
  <c r="M117" i="21"/>
  <c r="L117" i="21"/>
  <c r="K117" i="21"/>
  <c r="J117" i="21"/>
  <c r="I117" i="21"/>
  <c r="H117" i="21"/>
  <c r="G117" i="21"/>
  <c r="F117" i="21"/>
  <c r="Q116" i="21"/>
  <c r="P116" i="21"/>
  <c r="O116" i="21"/>
  <c r="N116" i="21"/>
  <c r="M116" i="21"/>
  <c r="L116" i="21"/>
  <c r="K116" i="21"/>
  <c r="J116" i="21"/>
  <c r="I116" i="21"/>
  <c r="H116" i="21"/>
  <c r="G116" i="21"/>
  <c r="F116" i="21"/>
  <c r="B327" i="12"/>
  <c r="C327" i="12"/>
  <c r="B328" i="12"/>
  <c r="C328" i="12"/>
  <c r="B329" i="12"/>
  <c r="C329" i="12"/>
  <c r="B330" i="12"/>
  <c r="C330" i="12"/>
  <c r="B331" i="12"/>
  <c r="C331" i="12"/>
  <c r="B332" i="12"/>
  <c r="C332" i="12"/>
  <c r="B333" i="12"/>
  <c r="C333" i="12"/>
  <c r="B334" i="12"/>
  <c r="C334" i="12"/>
  <c r="B335" i="12"/>
  <c r="C335" i="12"/>
  <c r="B336" i="12"/>
  <c r="C336" i="12"/>
  <c r="B337" i="12"/>
  <c r="C337" i="12"/>
  <c r="C326" i="12"/>
  <c r="B326" i="12"/>
  <c r="D306" i="12" l="1"/>
  <c r="F306" i="12" s="1"/>
  <c r="D305" i="12"/>
  <c r="F305" i="12" s="1"/>
  <c r="D302" i="12"/>
  <c r="F302" i="12" s="1"/>
  <c r="D303" i="12"/>
  <c r="F303" i="12" s="1"/>
  <c r="D304" i="12"/>
  <c r="F304" i="12" s="1"/>
  <c r="D299" i="12"/>
  <c r="F299" i="12" s="1"/>
  <c r="D300" i="12"/>
  <c r="F300" i="12" s="1"/>
  <c r="D301" i="12"/>
  <c r="F301" i="12" s="1"/>
  <c r="D296" i="12"/>
  <c r="F296" i="12" s="1"/>
  <c r="D297" i="12"/>
  <c r="F297" i="12" s="1"/>
  <c r="D298" i="12"/>
  <c r="F298" i="12" s="1"/>
  <c r="D295" i="12"/>
  <c r="F295" i="12" s="1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D307" i="12" l="1"/>
  <c r="F307" i="12" s="1"/>
  <c r="AB321" i="22"/>
  <c r="AA321" i="22"/>
  <c r="Z321" i="22"/>
  <c r="Y321" i="22"/>
  <c r="X321" i="22"/>
  <c r="W321" i="22"/>
  <c r="V321" i="22"/>
  <c r="U321" i="22"/>
  <c r="T321" i="22"/>
  <c r="S321" i="22"/>
  <c r="R321" i="22"/>
  <c r="Q321" i="22"/>
  <c r="P321" i="22"/>
  <c r="O321" i="22"/>
  <c r="N321" i="22"/>
  <c r="M321" i="22"/>
  <c r="L321" i="22"/>
  <c r="K321" i="22"/>
  <c r="J321" i="22"/>
  <c r="I321" i="22"/>
  <c r="H321" i="22"/>
  <c r="G321" i="22"/>
  <c r="F321" i="22"/>
  <c r="E321" i="22"/>
  <c r="AB320" i="22"/>
  <c r="AA320" i="22"/>
  <c r="Z320" i="22"/>
  <c r="Y320" i="22"/>
  <c r="X320" i="22"/>
  <c r="W320" i="22"/>
  <c r="V320" i="22"/>
  <c r="U320" i="22"/>
  <c r="T320" i="22"/>
  <c r="S320" i="22"/>
  <c r="R320" i="22"/>
  <c r="Q320" i="22"/>
  <c r="P320" i="22"/>
  <c r="O320" i="22"/>
  <c r="N320" i="22"/>
  <c r="M320" i="22"/>
  <c r="L320" i="22"/>
  <c r="K320" i="22"/>
  <c r="J320" i="22"/>
  <c r="I320" i="22"/>
  <c r="H320" i="22"/>
  <c r="G320" i="22"/>
  <c r="F320" i="22"/>
  <c r="E320" i="22"/>
  <c r="AB319" i="22"/>
  <c r="AA319" i="22"/>
  <c r="Z319" i="22"/>
  <c r="Y319" i="22"/>
  <c r="X319" i="22"/>
  <c r="W319" i="22"/>
  <c r="V319" i="22"/>
  <c r="U319" i="22"/>
  <c r="T319" i="22"/>
  <c r="S319" i="22"/>
  <c r="R319" i="22"/>
  <c r="Q319" i="22"/>
  <c r="P319" i="22"/>
  <c r="O319" i="22"/>
  <c r="N319" i="22"/>
  <c r="M319" i="22"/>
  <c r="L319" i="22"/>
  <c r="K319" i="22"/>
  <c r="J319" i="22"/>
  <c r="I319" i="22"/>
  <c r="H319" i="22"/>
  <c r="G319" i="22"/>
  <c r="F319" i="22"/>
  <c r="E319" i="22"/>
  <c r="AB318" i="22"/>
  <c r="AA318" i="22"/>
  <c r="Z318" i="22"/>
  <c r="Y318" i="22"/>
  <c r="X318" i="22"/>
  <c r="W318" i="22"/>
  <c r="V318" i="22"/>
  <c r="U318" i="22"/>
  <c r="T318" i="22"/>
  <c r="C51" i="26" s="1"/>
  <c r="S318" i="22"/>
  <c r="R318" i="22"/>
  <c r="Q318" i="22"/>
  <c r="P318" i="22"/>
  <c r="E51" i="26" s="1"/>
  <c r="O318" i="22"/>
  <c r="N318" i="22"/>
  <c r="M318" i="22"/>
  <c r="D51" i="26" s="1"/>
  <c r="L318" i="22"/>
  <c r="K318" i="22"/>
  <c r="J318" i="22"/>
  <c r="I318" i="22"/>
  <c r="H318" i="22"/>
  <c r="G318" i="22"/>
  <c r="F318" i="22"/>
  <c r="E318" i="22"/>
  <c r="B51" i="26" s="1"/>
  <c r="AB317" i="22"/>
  <c r="AA317" i="22"/>
  <c r="Z317" i="22"/>
  <c r="Y317" i="22"/>
  <c r="X317" i="22"/>
  <c r="W317" i="22"/>
  <c r="V317" i="22"/>
  <c r="U317" i="22"/>
  <c r="T317" i="22"/>
  <c r="C50" i="26" s="1"/>
  <c r="S317" i="22"/>
  <c r="R317" i="22"/>
  <c r="Q317" i="22"/>
  <c r="P317" i="22"/>
  <c r="E50" i="26" s="1"/>
  <c r="O317" i="22"/>
  <c r="N317" i="22"/>
  <c r="M317" i="22"/>
  <c r="D50" i="26" s="1"/>
  <c r="L317" i="22"/>
  <c r="K317" i="22"/>
  <c r="J317" i="22"/>
  <c r="I317" i="22"/>
  <c r="H317" i="22"/>
  <c r="G317" i="22"/>
  <c r="F317" i="22"/>
  <c r="E317" i="22"/>
  <c r="B50" i="26" s="1"/>
  <c r="AB316" i="22"/>
  <c r="AA316" i="22"/>
  <c r="Z316" i="22"/>
  <c r="Y316" i="22"/>
  <c r="X316" i="22"/>
  <c r="W316" i="22"/>
  <c r="V316" i="22"/>
  <c r="U316" i="22"/>
  <c r="T316" i="22"/>
  <c r="C49" i="26" s="1"/>
  <c r="S316" i="22"/>
  <c r="R316" i="22"/>
  <c r="Q316" i="22"/>
  <c r="P316" i="22"/>
  <c r="E49" i="26" s="1"/>
  <c r="O316" i="22"/>
  <c r="N316" i="22"/>
  <c r="M316" i="22"/>
  <c r="D49" i="26" s="1"/>
  <c r="L316" i="22"/>
  <c r="K316" i="22"/>
  <c r="J316" i="22"/>
  <c r="I316" i="22"/>
  <c r="H316" i="22"/>
  <c r="G316" i="22"/>
  <c r="F316" i="22"/>
  <c r="E316" i="22"/>
  <c r="B49" i="26" s="1"/>
  <c r="AB315" i="22"/>
  <c r="AA315" i="22"/>
  <c r="Z315" i="22"/>
  <c r="Y315" i="22"/>
  <c r="X315" i="22"/>
  <c r="W315" i="22"/>
  <c r="V315" i="22"/>
  <c r="U315" i="22"/>
  <c r="T315" i="22"/>
  <c r="C48" i="26" s="1"/>
  <c r="S315" i="22"/>
  <c r="R315" i="22"/>
  <c r="Q315" i="22"/>
  <c r="P315" i="22"/>
  <c r="E48" i="26" s="1"/>
  <c r="O315" i="22"/>
  <c r="N315" i="22"/>
  <c r="M315" i="22"/>
  <c r="D48" i="26" s="1"/>
  <c r="L315" i="22"/>
  <c r="K315" i="22"/>
  <c r="J315" i="22"/>
  <c r="I315" i="22"/>
  <c r="H315" i="22"/>
  <c r="G315" i="22"/>
  <c r="F315" i="22"/>
  <c r="E315" i="22"/>
  <c r="B48" i="26" s="1"/>
  <c r="AB314" i="22"/>
  <c r="AA314" i="22"/>
  <c r="Z314" i="22"/>
  <c r="Y314" i="22"/>
  <c r="X314" i="22"/>
  <c r="W314" i="22"/>
  <c r="V314" i="22"/>
  <c r="U314" i="22"/>
  <c r="T314" i="22"/>
  <c r="S314" i="22"/>
  <c r="R314" i="22"/>
  <c r="Q314" i="22"/>
  <c r="P314" i="22"/>
  <c r="E47" i="26" s="1"/>
  <c r="O314" i="22"/>
  <c r="N314" i="22"/>
  <c r="M314" i="22"/>
  <c r="D47" i="26" s="1"/>
  <c r="L314" i="22"/>
  <c r="K314" i="22"/>
  <c r="J314" i="22"/>
  <c r="I314" i="22"/>
  <c r="H314" i="22"/>
  <c r="G314" i="22"/>
  <c r="F314" i="22"/>
  <c r="E314" i="22"/>
  <c r="AB313" i="22"/>
  <c r="AA313" i="22"/>
  <c r="Z313" i="22"/>
  <c r="Y313" i="22"/>
  <c r="X313" i="22"/>
  <c r="W313" i="22"/>
  <c r="V313" i="22"/>
  <c r="U313" i="22"/>
  <c r="T313" i="22"/>
  <c r="S313" i="22"/>
  <c r="R313" i="22"/>
  <c r="Q313" i="22"/>
  <c r="P313" i="22"/>
  <c r="O313" i="22"/>
  <c r="N313" i="22"/>
  <c r="M313" i="22"/>
  <c r="L313" i="22"/>
  <c r="K313" i="22"/>
  <c r="J313" i="22"/>
  <c r="I313" i="22"/>
  <c r="H313" i="22"/>
  <c r="G313" i="22"/>
  <c r="F313" i="22"/>
  <c r="E313" i="22"/>
  <c r="K312" i="22"/>
  <c r="K311" i="22"/>
  <c r="K310" i="22"/>
  <c r="K309" i="22"/>
  <c r="K308" i="22"/>
  <c r="K307" i="22"/>
  <c r="K306" i="22"/>
  <c r="K305" i="22"/>
  <c r="K304" i="22"/>
  <c r="K303" i="22"/>
  <c r="K302" i="22"/>
  <c r="K301" i="22"/>
  <c r="K300" i="22"/>
  <c r="K299" i="22"/>
  <c r="K298" i="22"/>
  <c r="K297" i="22"/>
  <c r="K296" i="22"/>
  <c r="K295" i="22"/>
  <c r="K294" i="22"/>
  <c r="K293" i="22"/>
  <c r="K292" i="22"/>
  <c r="K291" i="22"/>
  <c r="K290" i="22"/>
  <c r="K289" i="22"/>
  <c r="K288" i="22"/>
  <c r="K287" i="22"/>
  <c r="K286" i="22"/>
  <c r="K285" i="22"/>
  <c r="K284" i="22"/>
  <c r="K283" i="22"/>
  <c r="K282" i="22"/>
  <c r="K281" i="22"/>
  <c r="K280" i="22"/>
  <c r="K279" i="22"/>
  <c r="K278" i="22"/>
  <c r="K277" i="22"/>
  <c r="K276" i="22"/>
  <c r="K275" i="22"/>
  <c r="K274" i="22"/>
  <c r="K273" i="22"/>
  <c r="K272" i="22"/>
  <c r="K271" i="22"/>
  <c r="K270" i="22"/>
  <c r="K269" i="22"/>
  <c r="K268" i="22"/>
  <c r="K267" i="22"/>
  <c r="K266" i="22"/>
  <c r="K265" i="22"/>
  <c r="K264" i="22"/>
  <c r="K263" i="22"/>
  <c r="K262" i="22"/>
  <c r="K261" i="22"/>
  <c r="K260" i="22"/>
  <c r="K259" i="22"/>
  <c r="K258" i="22"/>
  <c r="K257" i="22"/>
  <c r="K256" i="22"/>
  <c r="K255" i="22"/>
  <c r="K254" i="22"/>
  <c r="K253" i="22"/>
  <c r="K252" i="22"/>
  <c r="K251" i="22"/>
  <c r="K250" i="22"/>
  <c r="K249" i="22"/>
  <c r="K248" i="22"/>
  <c r="K247" i="22"/>
  <c r="K246" i="22"/>
  <c r="K245" i="22"/>
  <c r="K244" i="22"/>
  <c r="K243" i="22"/>
  <c r="K242" i="22"/>
  <c r="K241" i="22"/>
  <c r="K240" i="22"/>
  <c r="K239" i="22"/>
  <c r="K238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B47" i="26"/>
  <c r="C47" i="26"/>
  <c r="AT310" i="12" l="1"/>
  <c r="AT309" i="12"/>
  <c r="AT308" i="12"/>
  <c r="AT307" i="12"/>
  <c r="AT306" i="12"/>
  <c r="AT305" i="12"/>
  <c r="AT304" i="12"/>
  <c r="AT303" i="12"/>
  <c r="AT302" i="12"/>
  <c r="AT301" i="12"/>
  <c r="AT300" i="12"/>
  <c r="AT299" i="12"/>
  <c r="AT298" i="12"/>
  <c r="AT297" i="12"/>
  <c r="AT296" i="12"/>
  <c r="AT295" i="12"/>
  <c r="AT294" i="12"/>
  <c r="AT293" i="12"/>
  <c r="AT292" i="12"/>
  <c r="AT291" i="12"/>
  <c r="AT290" i="12"/>
  <c r="AT289" i="12"/>
  <c r="AT288" i="12"/>
  <c r="AT287" i="12"/>
  <c r="AT286" i="12"/>
  <c r="AT285" i="12"/>
  <c r="AT284" i="12"/>
  <c r="AT283" i="12"/>
  <c r="AT282" i="12"/>
  <c r="AT281" i="12"/>
  <c r="AT280" i="12"/>
  <c r="AT279" i="12"/>
  <c r="AT278" i="12"/>
  <c r="AT277" i="12"/>
  <c r="AT276" i="12"/>
  <c r="AT275" i="12"/>
  <c r="AT274" i="12"/>
  <c r="AT273" i="12"/>
  <c r="AT272" i="12"/>
  <c r="AT271" i="12"/>
  <c r="AT270" i="12"/>
  <c r="AT269" i="12"/>
  <c r="AT268" i="12"/>
  <c r="AT267" i="12"/>
  <c r="AT266" i="12"/>
  <c r="AT265" i="12"/>
  <c r="AT264" i="12"/>
  <c r="AT263" i="12"/>
  <c r="AT262" i="12"/>
  <c r="AT261" i="12"/>
  <c r="AT260" i="12"/>
  <c r="AT259" i="12"/>
  <c r="AT258" i="12"/>
  <c r="AT257" i="12"/>
  <c r="AT256" i="12"/>
  <c r="AT255" i="12"/>
  <c r="AT254" i="12"/>
  <c r="AT253" i="12"/>
  <c r="AT252" i="12"/>
  <c r="AT251" i="12"/>
  <c r="AT250" i="12"/>
  <c r="AT249" i="12"/>
  <c r="AT248" i="12"/>
  <c r="AT247" i="12"/>
  <c r="AT246" i="12"/>
  <c r="AT245" i="12"/>
  <c r="AT244" i="12"/>
  <c r="AT243" i="12"/>
  <c r="AT242" i="12"/>
  <c r="AT241" i="12"/>
  <c r="AT240" i="12"/>
  <c r="AT239" i="12"/>
  <c r="AT238" i="12"/>
  <c r="AT237" i="12"/>
  <c r="AT236" i="12"/>
  <c r="AT235" i="12"/>
  <c r="AT234" i="12"/>
  <c r="AT233" i="12"/>
  <c r="AT232" i="12"/>
  <c r="AT231" i="12"/>
  <c r="AT230" i="12"/>
  <c r="AT229" i="12"/>
  <c r="AT228" i="12"/>
  <c r="AT227" i="12"/>
  <c r="AT226" i="12"/>
  <c r="AT225" i="12"/>
  <c r="AT224" i="12"/>
  <c r="AT223" i="12"/>
  <c r="AT222" i="12"/>
  <c r="AT221" i="12"/>
  <c r="AT220" i="12"/>
  <c r="AT219" i="12"/>
  <c r="AT218" i="12"/>
  <c r="AT217" i="12"/>
  <c r="AT216" i="12"/>
  <c r="AT215" i="12"/>
  <c r="AT214" i="12"/>
  <c r="AT213" i="12"/>
  <c r="AT212" i="12"/>
  <c r="AT211" i="12"/>
  <c r="AT210" i="12"/>
  <c r="AT209" i="12"/>
  <c r="AT208" i="12"/>
  <c r="AT207" i="12"/>
  <c r="AT206" i="12"/>
  <c r="AT205" i="12"/>
  <c r="AT204" i="12"/>
  <c r="AT203" i="12"/>
  <c r="AT202" i="12"/>
  <c r="AT201" i="12"/>
  <c r="AT200" i="12"/>
  <c r="AT199" i="12"/>
  <c r="AT198" i="12"/>
  <c r="AT197" i="12"/>
  <c r="AT196" i="12"/>
  <c r="AT195" i="12"/>
  <c r="AT194" i="12"/>
  <c r="AT193" i="12"/>
  <c r="AT192" i="12"/>
  <c r="AT191" i="12"/>
  <c r="AT190" i="12"/>
  <c r="AT189" i="12"/>
  <c r="AT188" i="12"/>
  <c r="AT187" i="12"/>
  <c r="AT186" i="12"/>
  <c r="AT185" i="12"/>
  <c r="AT184" i="12"/>
  <c r="AT183" i="12"/>
  <c r="AT182" i="12"/>
  <c r="AT181" i="12"/>
  <c r="AT180" i="12"/>
  <c r="AT179" i="12"/>
  <c r="AT178" i="12"/>
  <c r="AT177" i="12"/>
  <c r="AT176" i="12"/>
  <c r="AT175" i="12"/>
  <c r="AT174" i="12"/>
  <c r="AT173" i="12"/>
  <c r="AT172" i="12"/>
  <c r="AT171" i="12"/>
  <c r="AT170" i="12"/>
  <c r="AT169" i="12"/>
  <c r="AT168" i="12"/>
  <c r="AT167" i="12"/>
  <c r="AT166" i="12"/>
  <c r="AT165" i="12"/>
  <c r="AT164" i="12"/>
  <c r="AT163" i="12"/>
  <c r="AT162" i="12"/>
  <c r="AT161" i="12"/>
  <c r="AT160" i="12"/>
  <c r="AT159" i="12"/>
  <c r="AT158" i="12"/>
  <c r="AT157" i="12"/>
  <c r="AT156" i="12"/>
  <c r="AT155" i="12"/>
  <c r="AT154" i="12"/>
  <c r="AT153" i="12"/>
  <c r="AT152" i="12"/>
  <c r="AT151" i="12"/>
  <c r="AT150" i="12"/>
  <c r="AT149" i="12"/>
  <c r="AT148" i="12"/>
  <c r="AT147" i="12"/>
  <c r="AT146" i="12"/>
  <c r="AT145" i="12"/>
  <c r="AT144" i="12"/>
  <c r="AT143" i="12"/>
  <c r="AT142" i="12"/>
  <c r="AT141" i="12"/>
  <c r="AT140" i="12"/>
  <c r="AT139" i="12"/>
  <c r="AT138" i="12"/>
  <c r="AT137" i="12"/>
  <c r="AT136" i="12"/>
  <c r="AT135" i="12"/>
  <c r="AT134" i="12"/>
  <c r="AT133" i="12"/>
  <c r="AT132" i="12"/>
  <c r="AT131" i="12"/>
  <c r="AT130" i="12"/>
  <c r="AT129" i="12"/>
  <c r="AT128" i="12"/>
  <c r="AT127" i="12"/>
  <c r="AT126" i="12"/>
  <c r="AT125" i="12"/>
  <c r="AT124" i="12"/>
  <c r="AT123" i="12"/>
  <c r="AT122" i="12"/>
  <c r="AT121" i="12"/>
  <c r="AT120" i="12"/>
  <c r="AT119" i="12"/>
  <c r="AT118" i="12"/>
  <c r="AT117" i="12"/>
  <c r="AT116" i="12"/>
  <c r="AT115" i="12"/>
  <c r="AT114" i="12"/>
  <c r="AT113" i="12"/>
  <c r="AT112" i="12"/>
  <c r="AT111" i="12"/>
  <c r="AT110" i="12"/>
  <c r="AT109" i="12"/>
  <c r="AT108" i="12"/>
  <c r="AT107" i="12"/>
  <c r="AT106" i="12"/>
  <c r="AT105" i="12"/>
  <c r="AT104" i="12"/>
  <c r="AT103" i="12"/>
  <c r="AT102" i="12"/>
  <c r="AT101" i="12"/>
  <c r="AT100" i="12"/>
  <c r="AT99" i="12"/>
  <c r="AT98" i="12"/>
  <c r="AT97" i="12"/>
  <c r="AT96" i="12"/>
  <c r="AT95" i="12"/>
  <c r="AT94" i="12"/>
  <c r="AT93" i="12"/>
  <c r="AT92" i="12"/>
  <c r="AT91" i="12"/>
  <c r="AT90" i="12"/>
  <c r="AT89" i="12"/>
  <c r="AT88" i="12"/>
  <c r="AT87" i="12"/>
  <c r="AT86" i="12"/>
  <c r="AT85" i="12"/>
  <c r="AT84" i="12"/>
  <c r="AT83" i="12"/>
  <c r="AT82" i="12"/>
  <c r="AT81" i="12"/>
  <c r="AT80" i="12"/>
  <c r="AT79" i="12"/>
  <c r="AT78" i="12"/>
  <c r="AT77" i="12"/>
  <c r="AT76" i="12"/>
  <c r="AT75" i="12"/>
  <c r="AT74" i="12"/>
  <c r="AT73" i="12"/>
  <c r="AT72" i="12"/>
  <c r="AT71" i="12"/>
  <c r="AT70" i="12"/>
  <c r="AT69" i="12"/>
  <c r="AT68" i="12"/>
  <c r="AT67" i="12"/>
  <c r="AT66" i="12"/>
  <c r="AT65" i="12"/>
  <c r="AT64" i="12"/>
  <c r="AT63" i="12"/>
  <c r="AT62" i="12"/>
  <c r="AT61" i="12"/>
  <c r="AT60" i="12"/>
  <c r="AT59" i="12"/>
  <c r="AT58" i="12"/>
  <c r="AT57" i="12"/>
  <c r="AT56" i="12"/>
  <c r="AT55" i="12"/>
  <c r="AT54" i="12"/>
  <c r="AT53" i="12"/>
  <c r="AT52" i="12"/>
  <c r="AT51" i="12"/>
  <c r="AT50" i="12"/>
  <c r="AT49" i="12"/>
  <c r="AT48" i="12"/>
  <c r="AT47" i="12"/>
  <c r="AT46" i="12"/>
  <c r="AT45" i="12"/>
  <c r="AT44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9" i="12"/>
  <c r="AT28" i="12"/>
  <c r="AT27" i="12"/>
  <c r="AT26" i="12"/>
  <c r="AT25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T8" i="12"/>
  <c r="AT7" i="12"/>
  <c r="AT6" i="12"/>
  <c r="AT5" i="12"/>
  <c r="AT4" i="12"/>
  <c r="AT3" i="12"/>
  <c r="AT2" i="12"/>
  <c r="E46" i="26" l="1"/>
  <c r="D46" i="26"/>
  <c r="B46" i="26"/>
  <c r="AB312" i="22"/>
  <c r="AA312" i="22"/>
  <c r="Z312" i="22"/>
  <c r="Y312" i="22"/>
  <c r="X312" i="22"/>
  <c r="W312" i="22"/>
  <c r="V312" i="22"/>
  <c r="U312" i="22"/>
  <c r="T312" i="22"/>
  <c r="S312" i="22"/>
  <c r="R312" i="22"/>
  <c r="Q312" i="22"/>
  <c r="P312" i="22"/>
  <c r="E45" i="26" s="1"/>
  <c r="O312" i="22"/>
  <c r="N312" i="22"/>
  <c r="M312" i="22"/>
  <c r="D45" i="26" s="1"/>
  <c r="L312" i="22"/>
  <c r="J312" i="22"/>
  <c r="I312" i="22"/>
  <c r="H312" i="22"/>
  <c r="F312" i="22"/>
  <c r="E312" i="22"/>
  <c r="B45" i="26" s="1"/>
  <c r="AB311" i="22"/>
  <c r="AA311" i="22"/>
  <c r="Z311" i="22"/>
  <c r="Y311" i="22"/>
  <c r="X311" i="22"/>
  <c r="W311" i="22"/>
  <c r="V311" i="22"/>
  <c r="U311" i="22"/>
  <c r="T311" i="22"/>
  <c r="S311" i="22"/>
  <c r="R311" i="22"/>
  <c r="Q311" i="22"/>
  <c r="P311" i="22"/>
  <c r="E44" i="26" s="1"/>
  <c r="O311" i="22"/>
  <c r="N311" i="22"/>
  <c r="M311" i="22"/>
  <c r="D44" i="26" s="1"/>
  <c r="L311" i="22"/>
  <c r="J311" i="22"/>
  <c r="I311" i="22"/>
  <c r="H311" i="22"/>
  <c r="F311" i="22"/>
  <c r="E311" i="22"/>
  <c r="B44" i="26" s="1"/>
  <c r="AB310" i="22"/>
  <c r="AA310" i="22"/>
  <c r="Z310" i="22"/>
  <c r="Y310" i="22"/>
  <c r="X310" i="22"/>
  <c r="W310" i="22"/>
  <c r="V310" i="22"/>
  <c r="U310" i="22"/>
  <c r="T310" i="22"/>
  <c r="S310" i="22"/>
  <c r="R310" i="22"/>
  <c r="Q310" i="22"/>
  <c r="P310" i="22"/>
  <c r="E43" i="26" s="1"/>
  <c r="O310" i="22"/>
  <c r="N310" i="22"/>
  <c r="M310" i="22"/>
  <c r="D43" i="26" s="1"/>
  <c r="L310" i="22"/>
  <c r="J310" i="22"/>
  <c r="I310" i="22"/>
  <c r="H310" i="22"/>
  <c r="F310" i="22"/>
  <c r="E310" i="22"/>
  <c r="B43" i="26" s="1"/>
  <c r="AB309" i="22"/>
  <c r="AA309" i="22"/>
  <c r="Z309" i="22"/>
  <c r="Y309" i="22"/>
  <c r="X309" i="22"/>
  <c r="W309" i="22"/>
  <c r="V309" i="22"/>
  <c r="J309" i="22"/>
  <c r="I309" i="22"/>
  <c r="H309" i="22"/>
  <c r="F309" i="22"/>
  <c r="E309" i="22"/>
  <c r="B42" i="26" s="1"/>
  <c r="AB308" i="22"/>
  <c r="AA308" i="22"/>
  <c r="Z308" i="22"/>
  <c r="Y308" i="22"/>
  <c r="X308" i="22"/>
  <c r="W308" i="22"/>
  <c r="V308" i="22"/>
  <c r="J308" i="22"/>
  <c r="I308" i="22"/>
  <c r="H308" i="22"/>
  <c r="F308" i="22"/>
  <c r="E308" i="22"/>
  <c r="B41" i="26" s="1"/>
  <c r="AB307" i="22"/>
  <c r="AA307" i="22"/>
  <c r="Z307" i="22"/>
  <c r="Y307" i="22"/>
  <c r="X307" i="22"/>
  <c r="W307" i="22"/>
  <c r="V307" i="22"/>
  <c r="J307" i="22"/>
  <c r="I307" i="22"/>
  <c r="H307" i="22"/>
  <c r="F307" i="22"/>
  <c r="E307" i="22"/>
  <c r="AB306" i="22"/>
  <c r="AA306" i="22"/>
  <c r="Z306" i="22"/>
  <c r="Y306" i="22"/>
  <c r="X306" i="22"/>
  <c r="W306" i="22"/>
  <c r="V306" i="22"/>
  <c r="J306" i="22"/>
  <c r="I306" i="22"/>
  <c r="H306" i="22"/>
  <c r="F306" i="22"/>
  <c r="E306" i="22"/>
  <c r="AB305" i="22"/>
  <c r="J305" i="22"/>
  <c r="I305" i="22"/>
  <c r="H305" i="22"/>
  <c r="F305" i="22"/>
  <c r="E305" i="22"/>
  <c r="AB304" i="22"/>
  <c r="J304" i="22"/>
  <c r="I304" i="22"/>
  <c r="H304" i="22"/>
  <c r="F304" i="22"/>
  <c r="E304" i="22"/>
  <c r="AB303" i="22"/>
  <c r="J303" i="22"/>
  <c r="I303" i="22"/>
  <c r="H303" i="22"/>
  <c r="F303" i="22"/>
  <c r="E303" i="22"/>
  <c r="AB302" i="22"/>
  <c r="J302" i="22"/>
  <c r="I302" i="22"/>
  <c r="H302" i="22"/>
  <c r="F302" i="22"/>
  <c r="E302" i="22"/>
  <c r="AS134" i="12"/>
  <c r="AS135" i="12"/>
  <c r="AS136" i="12"/>
  <c r="AS137" i="12"/>
  <c r="AS138" i="12"/>
  <c r="AS139" i="12"/>
  <c r="AS140" i="12"/>
  <c r="AS141" i="12"/>
  <c r="AS142" i="12"/>
  <c r="AS143" i="12"/>
  <c r="AS144" i="12"/>
  <c r="AS145" i="12"/>
  <c r="AS146" i="12"/>
  <c r="AS147" i="12"/>
  <c r="AS148" i="12"/>
  <c r="AS149" i="12"/>
  <c r="AS150" i="12"/>
  <c r="AS151" i="12"/>
  <c r="AS152" i="12"/>
  <c r="AS153" i="12"/>
  <c r="AS154" i="12"/>
  <c r="AS155" i="12"/>
  <c r="AS156" i="12"/>
  <c r="AS157" i="12"/>
  <c r="AS158" i="12"/>
  <c r="AS159" i="12"/>
  <c r="AS160" i="12"/>
  <c r="AS161" i="12"/>
  <c r="AS162" i="12"/>
  <c r="AS163" i="12"/>
  <c r="AS164" i="12"/>
  <c r="AS165" i="12"/>
  <c r="AS166" i="12"/>
  <c r="AS167" i="12"/>
  <c r="AS168" i="12"/>
  <c r="AS169" i="12"/>
  <c r="AS170" i="12"/>
  <c r="AS171" i="12"/>
  <c r="AS172" i="12"/>
  <c r="AS173" i="12"/>
  <c r="AS174" i="12"/>
  <c r="AS175" i="12"/>
  <c r="AS176" i="12"/>
  <c r="AS177" i="12"/>
  <c r="AS178" i="12"/>
  <c r="AS179" i="12"/>
  <c r="AS180" i="12"/>
  <c r="AS181" i="12"/>
  <c r="AS182" i="12"/>
  <c r="AS183" i="12"/>
  <c r="AS184" i="12"/>
  <c r="AS185" i="12"/>
  <c r="AS186" i="12"/>
  <c r="AS187" i="12"/>
  <c r="AS188" i="12"/>
  <c r="AS189" i="12"/>
  <c r="AS190" i="12"/>
  <c r="AS191" i="12"/>
  <c r="AS192" i="12"/>
  <c r="AS193" i="12"/>
  <c r="AS194" i="12"/>
  <c r="AS195" i="12"/>
  <c r="AS196" i="12"/>
  <c r="AS197" i="12"/>
  <c r="AS198" i="12"/>
  <c r="AS199" i="12"/>
  <c r="AS200" i="12"/>
  <c r="AS201" i="12"/>
  <c r="AS202" i="12"/>
  <c r="AS203" i="12"/>
  <c r="AS204" i="12"/>
  <c r="AS205" i="12"/>
  <c r="AS206" i="12"/>
  <c r="AS207" i="12"/>
  <c r="AS208" i="12"/>
  <c r="AS209" i="12"/>
  <c r="AS210" i="12"/>
  <c r="AS211" i="12"/>
  <c r="AS212" i="12"/>
  <c r="AS213" i="12"/>
  <c r="AS214" i="12"/>
  <c r="AS215" i="12"/>
  <c r="AS216" i="12"/>
  <c r="AS217" i="12"/>
  <c r="AS218" i="12"/>
  <c r="AS219" i="12"/>
  <c r="AS220" i="12"/>
  <c r="AS221" i="12"/>
  <c r="AS222" i="12"/>
  <c r="AS223" i="12"/>
  <c r="AS224" i="12"/>
  <c r="AS225" i="12"/>
  <c r="AS226" i="12"/>
  <c r="AS227" i="12"/>
  <c r="AS228" i="12"/>
  <c r="AS229" i="12"/>
  <c r="AS230" i="12"/>
  <c r="AS231" i="12"/>
  <c r="AS232" i="12"/>
  <c r="AS233" i="12"/>
  <c r="AS234" i="12"/>
  <c r="AS235" i="12"/>
  <c r="AS236" i="12"/>
  <c r="AS237" i="12"/>
  <c r="AS238" i="12"/>
  <c r="AS239" i="12"/>
  <c r="AS240" i="12"/>
  <c r="AS241" i="12"/>
  <c r="AS242" i="12"/>
  <c r="AS243" i="12"/>
  <c r="AS244" i="12"/>
  <c r="AS245" i="12"/>
  <c r="AS246" i="12"/>
  <c r="AS247" i="12"/>
  <c r="AS248" i="12"/>
  <c r="AS249" i="12"/>
  <c r="AS250" i="12"/>
  <c r="AS251" i="12"/>
  <c r="AS252" i="12"/>
  <c r="AS253" i="12"/>
  <c r="AS254" i="12"/>
  <c r="AS255" i="12"/>
  <c r="AS256" i="12"/>
  <c r="AS257" i="12"/>
  <c r="AS258" i="12"/>
  <c r="AS259" i="12"/>
  <c r="AS260" i="12"/>
  <c r="AS261" i="12"/>
  <c r="AS262" i="12"/>
  <c r="AS263" i="12"/>
  <c r="AS264" i="12"/>
  <c r="AS265" i="12"/>
  <c r="AS266" i="12"/>
  <c r="AS267" i="12"/>
  <c r="AS268" i="12"/>
  <c r="AS269" i="12"/>
  <c r="AS270" i="12"/>
  <c r="AS271" i="12"/>
  <c r="AS272" i="12"/>
  <c r="AS273" i="12"/>
  <c r="AS274" i="12"/>
  <c r="AS275" i="12"/>
  <c r="AS276" i="12"/>
  <c r="AS277" i="12"/>
  <c r="R266" i="12" l="1"/>
  <c r="Q265" i="12" s="1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Q264" i="12" l="1"/>
  <c r="Q263" i="12" l="1"/>
  <c r="Q262" i="12" l="1"/>
  <c r="Q261" i="12" l="1"/>
  <c r="Q260" i="12" l="1"/>
  <c r="Q259" i="12" l="1"/>
  <c r="Q258" i="12" l="1"/>
  <c r="Q257" i="12" l="1"/>
  <c r="Q256" i="12" l="1"/>
  <c r="Q255" i="12" l="1"/>
  <c r="Q254" i="12" l="1"/>
  <c r="Z310" i="12"/>
  <c r="Y310" i="12"/>
  <c r="Z309" i="12"/>
  <c r="Y309" i="12"/>
  <c r="Z308" i="12"/>
  <c r="Y308" i="12"/>
  <c r="Z307" i="12"/>
  <c r="Y307" i="12"/>
  <c r="Z306" i="12"/>
  <c r="Y306" i="12"/>
  <c r="Z305" i="12"/>
  <c r="Y305" i="12"/>
  <c r="Y160" i="12"/>
  <c r="Z160" i="12"/>
  <c r="Y161" i="12"/>
  <c r="Z161" i="12"/>
  <c r="Y162" i="12"/>
  <c r="Z162" i="12"/>
  <c r="Y163" i="12"/>
  <c r="Z163" i="12"/>
  <c r="Y164" i="12"/>
  <c r="Z164" i="12"/>
  <c r="Y165" i="12"/>
  <c r="Z165" i="12"/>
  <c r="Y166" i="12"/>
  <c r="Z166" i="12"/>
  <c r="Y167" i="12"/>
  <c r="Z167" i="12"/>
  <c r="Y168" i="12"/>
  <c r="Z168" i="12"/>
  <c r="Y169" i="12"/>
  <c r="Z169" i="12"/>
  <c r="Y170" i="12"/>
  <c r="Z170" i="12"/>
  <c r="Y171" i="12"/>
  <c r="Z171" i="12"/>
  <c r="Y172" i="12"/>
  <c r="Z172" i="12"/>
  <c r="Y173" i="12"/>
  <c r="Z173" i="12"/>
  <c r="Y174" i="12"/>
  <c r="Z174" i="12"/>
  <c r="Y175" i="12"/>
  <c r="Z175" i="12"/>
  <c r="Y176" i="12"/>
  <c r="Z176" i="12"/>
  <c r="Y177" i="12"/>
  <c r="Z177" i="12"/>
  <c r="Y178" i="12"/>
  <c r="Z178" i="12"/>
  <c r="Y179" i="12"/>
  <c r="Z179" i="12"/>
  <c r="Y180" i="12"/>
  <c r="Z180" i="12"/>
  <c r="Y181" i="12"/>
  <c r="Z181" i="12"/>
  <c r="Y182" i="12"/>
  <c r="Z182" i="12"/>
  <c r="Y183" i="12"/>
  <c r="Z183" i="12"/>
  <c r="Y184" i="12"/>
  <c r="Z184" i="12"/>
  <c r="Y185" i="12"/>
  <c r="Z185" i="12"/>
  <c r="Y186" i="12"/>
  <c r="Z186" i="12"/>
  <c r="Y187" i="12"/>
  <c r="Z187" i="12"/>
  <c r="Y188" i="12"/>
  <c r="Z188" i="12"/>
  <c r="Y189" i="12"/>
  <c r="Z189" i="12"/>
  <c r="Y190" i="12"/>
  <c r="Z190" i="12"/>
  <c r="Y191" i="12"/>
  <c r="Z191" i="12"/>
  <c r="Y192" i="12"/>
  <c r="Z192" i="12"/>
  <c r="Y193" i="12"/>
  <c r="Z193" i="12"/>
  <c r="Y194" i="12"/>
  <c r="Z194" i="12"/>
  <c r="Y195" i="12"/>
  <c r="Z195" i="12"/>
  <c r="Y196" i="12"/>
  <c r="Z196" i="12"/>
  <c r="Y197" i="12"/>
  <c r="Z197" i="12"/>
  <c r="Y198" i="12"/>
  <c r="Z198" i="12"/>
  <c r="Y199" i="12"/>
  <c r="Z199" i="12"/>
  <c r="Y200" i="12"/>
  <c r="Z200" i="12"/>
  <c r="Y201" i="12"/>
  <c r="Z201" i="12"/>
  <c r="Y202" i="12"/>
  <c r="Z202" i="12"/>
  <c r="Y203" i="12"/>
  <c r="Z203" i="12"/>
  <c r="Y204" i="12"/>
  <c r="Z204" i="12"/>
  <c r="Y205" i="12"/>
  <c r="Z205" i="12"/>
  <c r="Y206" i="12"/>
  <c r="Z206" i="12"/>
  <c r="Y207" i="12"/>
  <c r="Z207" i="12"/>
  <c r="Y208" i="12"/>
  <c r="Z208" i="12"/>
  <c r="Y209" i="12"/>
  <c r="Z209" i="12"/>
  <c r="Y210" i="12"/>
  <c r="Z210" i="12"/>
  <c r="Y211" i="12"/>
  <c r="Z211" i="12"/>
  <c r="Y212" i="12"/>
  <c r="Z212" i="12"/>
  <c r="Y213" i="12"/>
  <c r="Z213" i="12"/>
  <c r="Y214" i="12"/>
  <c r="Z214" i="12"/>
  <c r="Y215" i="12"/>
  <c r="Z215" i="12"/>
  <c r="Y216" i="12"/>
  <c r="Z216" i="12"/>
  <c r="Y217" i="12"/>
  <c r="Z217" i="12"/>
  <c r="Y218" i="12"/>
  <c r="Z218" i="12"/>
  <c r="Y219" i="12"/>
  <c r="Z219" i="12"/>
  <c r="Y220" i="12"/>
  <c r="Z220" i="12"/>
  <c r="Y221" i="12"/>
  <c r="Z221" i="12"/>
  <c r="Y222" i="12"/>
  <c r="Z222" i="12"/>
  <c r="Y223" i="12"/>
  <c r="Z223" i="12"/>
  <c r="Y224" i="12"/>
  <c r="Z224" i="12"/>
  <c r="Y225" i="12"/>
  <c r="Z225" i="12"/>
  <c r="Y226" i="12"/>
  <c r="Z226" i="12"/>
  <c r="Y227" i="12"/>
  <c r="Z227" i="12"/>
  <c r="Y228" i="12"/>
  <c r="Z228" i="12"/>
  <c r="Y229" i="12"/>
  <c r="Z229" i="12"/>
  <c r="Y230" i="12"/>
  <c r="Z230" i="12"/>
  <c r="Y231" i="12"/>
  <c r="Z231" i="12"/>
  <c r="Y232" i="12"/>
  <c r="Z232" i="12"/>
  <c r="Y233" i="12"/>
  <c r="Z233" i="12"/>
  <c r="Y234" i="12"/>
  <c r="Z234" i="12"/>
  <c r="Y235" i="12"/>
  <c r="Z235" i="12"/>
  <c r="Y236" i="12"/>
  <c r="Z236" i="12"/>
  <c r="Y237" i="12"/>
  <c r="Z237" i="12"/>
  <c r="Y238" i="12"/>
  <c r="Z238" i="12"/>
  <c r="Y239" i="12"/>
  <c r="Z239" i="12"/>
  <c r="Y240" i="12"/>
  <c r="Z240" i="12"/>
  <c r="Y241" i="12"/>
  <c r="Z241" i="12"/>
  <c r="Y242" i="12"/>
  <c r="Z242" i="12"/>
  <c r="Y243" i="12"/>
  <c r="Z243" i="12"/>
  <c r="Y244" i="12"/>
  <c r="Z244" i="12"/>
  <c r="Y245" i="12"/>
  <c r="Z245" i="12"/>
  <c r="Y246" i="12"/>
  <c r="Z246" i="12"/>
  <c r="Y247" i="12"/>
  <c r="Z247" i="12"/>
  <c r="Y248" i="12"/>
  <c r="Z248" i="12"/>
  <c r="Y249" i="12"/>
  <c r="Z249" i="12"/>
  <c r="Y250" i="12"/>
  <c r="Z250" i="12"/>
  <c r="Y251" i="12"/>
  <c r="Z251" i="12"/>
  <c r="Y252" i="12"/>
  <c r="Z252" i="12"/>
  <c r="Y253" i="12"/>
  <c r="Z253" i="12"/>
  <c r="Y254" i="12"/>
  <c r="Z254" i="12"/>
  <c r="Y255" i="12"/>
  <c r="Z255" i="12"/>
  <c r="Y256" i="12"/>
  <c r="Z256" i="12"/>
  <c r="Y257" i="12"/>
  <c r="Z257" i="12"/>
  <c r="Y258" i="12"/>
  <c r="Z258" i="12"/>
  <c r="Y259" i="12"/>
  <c r="Z259" i="12"/>
  <c r="Y260" i="12"/>
  <c r="Z260" i="12"/>
  <c r="Y261" i="12"/>
  <c r="Z261" i="12"/>
  <c r="Y262" i="12"/>
  <c r="Z262" i="12"/>
  <c r="Y263" i="12"/>
  <c r="Z263" i="12"/>
  <c r="Y264" i="12"/>
  <c r="Z264" i="12"/>
  <c r="Y265" i="12"/>
  <c r="Z265" i="12"/>
  <c r="Y266" i="12"/>
  <c r="Z266" i="12"/>
  <c r="Y267" i="12"/>
  <c r="Z267" i="12"/>
  <c r="Y268" i="12"/>
  <c r="Z268" i="12"/>
  <c r="Y269" i="12"/>
  <c r="Z269" i="12"/>
  <c r="Y270" i="12"/>
  <c r="Z270" i="12"/>
  <c r="Y271" i="12"/>
  <c r="Z271" i="12"/>
  <c r="Y272" i="12"/>
  <c r="Z272" i="12"/>
  <c r="Y273" i="12"/>
  <c r="Z273" i="12"/>
  <c r="Y274" i="12"/>
  <c r="Z274" i="12"/>
  <c r="Y275" i="12"/>
  <c r="Z275" i="12"/>
  <c r="Y276" i="12"/>
  <c r="Z276" i="12"/>
  <c r="Y277" i="12"/>
  <c r="Z277" i="12"/>
  <c r="Y278" i="12"/>
  <c r="Z278" i="12"/>
  <c r="Y279" i="12"/>
  <c r="Z279" i="12"/>
  <c r="Y280" i="12"/>
  <c r="Z280" i="12"/>
  <c r="Y281" i="12"/>
  <c r="Z281" i="12"/>
  <c r="Y282" i="12"/>
  <c r="Z282" i="12"/>
  <c r="Y283" i="12"/>
  <c r="Z283" i="12"/>
  <c r="Y284" i="12"/>
  <c r="Z284" i="12"/>
  <c r="Y285" i="12"/>
  <c r="Z285" i="12"/>
  <c r="Y286" i="12"/>
  <c r="Z286" i="12"/>
  <c r="Y287" i="12"/>
  <c r="Z287" i="12"/>
  <c r="Y288" i="12"/>
  <c r="Z288" i="12"/>
  <c r="Y289" i="12"/>
  <c r="Z289" i="12"/>
  <c r="Y290" i="12"/>
  <c r="Z290" i="12"/>
  <c r="Y291" i="12"/>
  <c r="U291" i="12" s="1"/>
  <c r="Z291" i="12"/>
  <c r="V291" i="12" s="1"/>
  <c r="Y292" i="12"/>
  <c r="Z292" i="12"/>
  <c r="Y293" i="12"/>
  <c r="Z293" i="12"/>
  <c r="Y294" i="12"/>
  <c r="Z294" i="12"/>
  <c r="Y295" i="12"/>
  <c r="Z295" i="12"/>
  <c r="Y296" i="12"/>
  <c r="Z296" i="12"/>
  <c r="Y297" i="12"/>
  <c r="Z297" i="12"/>
  <c r="Y298" i="12"/>
  <c r="Z298" i="12"/>
  <c r="Y299" i="12"/>
  <c r="Z299" i="12"/>
  <c r="Y300" i="12"/>
  <c r="Z300" i="12"/>
  <c r="Y301" i="12"/>
  <c r="Z301" i="12"/>
  <c r="Y302" i="12"/>
  <c r="Z302" i="12"/>
  <c r="Y303" i="12"/>
  <c r="Z303" i="12"/>
  <c r="Y304" i="12"/>
  <c r="Z304" i="12"/>
  <c r="Y314" i="12"/>
  <c r="Z314" i="12"/>
  <c r="Y315" i="12"/>
  <c r="Z315" i="12"/>
  <c r="Y316" i="12"/>
  <c r="Z316" i="12"/>
  <c r="Y317" i="12"/>
  <c r="Z317" i="12"/>
  <c r="Y318" i="12"/>
  <c r="Z318" i="12"/>
  <c r="Y319" i="12"/>
  <c r="Z319" i="12"/>
  <c r="Y320" i="12"/>
  <c r="Z320" i="12"/>
  <c r="Y321" i="12"/>
  <c r="Z321" i="12"/>
  <c r="Y322" i="12"/>
  <c r="Z322" i="12"/>
  <c r="Y323" i="12"/>
  <c r="Z323" i="12"/>
  <c r="Y324" i="12"/>
  <c r="Z324" i="12"/>
  <c r="Y325" i="12"/>
  <c r="Z325" i="12"/>
  <c r="Z159" i="12"/>
  <c r="Y159" i="12"/>
  <c r="Q253" i="12" l="1"/>
  <c r="U292" i="12"/>
  <c r="U293" i="12" s="1"/>
  <c r="U294" i="12" s="1"/>
  <c r="U295" i="12" s="1"/>
  <c r="U296" i="12" s="1"/>
  <c r="V292" i="12"/>
  <c r="V293" i="12" s="1"/>
  <c r="V294" i="12" s="1"/>
  <c r="V295" i="12" s="1"/>
  <c r="V296" i="12" s="1"/>
  <c r="Q252" i="12" l="1"/>
  <c r="V297" i="12"/>
  <c r="U297" i="12"/>
  <c r="Q251" i="12" l="1"/>
  <c r="U298" i="12"/>
  <c r="V298" i="12"/>
  <c r="Q250" i="12" l="1"/>
  <c r="V299" i="12"/>
  <c r="U299" i="12"/>
  <c r="Q249" i="12" l="1"/>
  <c r="U300" i="12"/>
  <c r="V300" i="12"/>
  <c r="Q248" i="12" l="1"/>
  <c r="V301" i="12"/>
  <c r="U301" i="12"/>
  <c r="Q247" i="12" l="1"/>
  <c r="U302" i="12"/>
  <c r="V302" i="12"/>
  <c r="Q246" i="12" l="1"/>
  <c r="V303" i="12"/>
  <c r="U303" i="12"/>
  <c r="Q245" i="12" l="1"/>
  <c r="U304" i="12"/>
  <c r="V304" i="12"/>
  <c r="Q244" i="12" l="1"/>
  <c r="V305" i="12"/>
  <c r="U305" i="12"/>
  <c r="Q243" i="12" l="1"/>
  <c r="U306" i="12"/>
  <c r="AI305" i="12"/>
  <c r="M305" i="22" s="1"/>
  <c r="AJ305" i="12"/>
  <c r="N305" i="22" s="1"/>
  <c r="AK305" i="12"/>
  <c r="O305" i="22" s="1"/>
  <c r="AA305" i="12"/>
  <c r="L305" i="22" s="1"/>
  <c r="V306" i="12"/>
  <c r="AN305" i="12"/>
  <c r="R305" i="22" s="1"/>
  <c r="AO305" i="12"/>
  <c r="S305" i="22" s="1"/>
  <c r="AL305" i="12"/>
  <c r="P305" i="22" s="1"/>
  <c r="AM305" i="12"/>
  <c r="Q305" i="22" s="1"/>
  <c r="Q242" i="12" l="1"/>
  <c r="V307" i="12"/>
  <c r="AL306" i="12"/>
  <c r="P306" i="22" s="1"/>
  <c r="AM306" i="12"/>
  <c r="Q306" i="22" s="1"/>
  <c r="AN306" i="12"/>
  <c r="R306" i="22" s="1"/>
  <c r="AO306" i="12"/>
  <c r="S306" i="22" s="1"/>
  <c r="U307" i="12"/>
  <c r="AJ306" i="12"/>
  <c r="N306" i="22" s="1"/>
  <c r="AI306" i="12"/>
  <c r="M306" i="22" s="1"/>
  <c r="AK306" i="12"/>
  <c r="O306" i="22" s="1"/>
  <c r="AA306" i="12"/>
  <c r="L306" i="22" s="1"/>
  <c r="Q241" i="12" l="1"/>
  <c r="U308" i="12"/>
  <c r="AK307" i="12"/>
  <c r="O307" i="22" s="1"/>
  <c r="AJ307" i="12"/>
  <c r="N307" i="22" s="1"/>
  <c r="AA307" i="12"/>
  <c r="L307" i="22" s="1"/>
  <c r="AI307" i="12"/>
  <c r="M307" i="22" s="1"/>
  <c r="V308" i="12"/>
  <c r="AL307" i="12"/>
  <c r="P307" i="22" s="1"/>
  <c r="AM307" i="12"/>
  <c r="Q307" i="22" s="1"/>
  <c r="AN307" i="12"/>
  <c r="R307" i="22" s="1"/>
  <c r="AO307" i="12"/>
  <c r="S307" i="22" s="1"/>
  <c r="Q240" i="12" l="1"/>
  <c r="V309" i="12"/>
  <c r="AL308" i="12"/>
  <c r="P308" i="22" s="1"/>
  <c r="AM308" i="12"/>
  <c r="Q308" i="22" s="1"/>
  <c r="AN308" i="12"/>
  <c r="R308" i="22" s="1"/>
  <c r="AO308" i="12"/>
  <c r="S308" i="22" s="1"/>
  <c r="U309" i="12"/>
  <c r="AJ308" i="12"/>
  <c r="N308" i="22" s="1"/>
  <c r="AI308" i="12"/>
  <c r="M308" i="22" s="1"/>
  <c r="AA308" i="12"/>
  <c r="L308" i="22" s="1"/>
  <c r="AK308" i="12"/>
  <c r="O308" i="22" s="1"/>
  <c r="Q239" i="12" l="1"/>
  <c r="AK309" i="12"/>
  <c r="O309" i="22" s="1"/>
  <c r="AA309" i="12"/>
  <c r="L309" i="22" s="1"/>
  <c r="AI309" i="12"/>
  <c r="M309" i="22" s="1"/>
  <c r="AJ309" i="12"/>
  <c r="N309" i="22" s="1"/>
  <c r="AM309" i="12"/>
  <c r="Q309" i="22" s="1"/>
  <c r="AL309" i="12"/>
  <c r="P309" i="22" s="1"/>
  <c r="AN309" i="12"/>
  <c r="R309" i="22" s="1"/>
  <c r="AO309" i="12"/>
  <c r="S309" i="22" s="1"/>
  <c r="Q238" i="12" l="1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G294" i="12"/>
  <c r="F294" i="12"/>
  <c r="Q237" i="12" l="1"/>
  <c r="J115" i="14"/>
  <c r="Q236" i="12" l="1"/>
  <c r="F301" i="22"/>
  <c r="F300" i="22"/>
  <c r="F299" i="22"/>
  <c r="F298" i="22"/>
  <c r="F297" i="22"/>
  <c r="F296" i="22"/>
  <c r="F295" i="22"/>
  <c r="F294" i="22"/>
  <c r="F293" i="22"/>
  <c r="F292" i="22"/>
  <c r="F291" i="22"/>
  <c r="F290" i="22"/>
  <c r="F289" i="22"/>
  <c r="F288" i="22"/>
  <c r="F287" i="22"/>
  <c r="F286" i="22"/>
  <c r="F285" i="22"/>
  <c r="F284" i="22"/>
  <c r="F283" i="22"/>
  <c r="F282" i="22"/>
  <c r="F281" i="22"/>
  <c r="F280" i="22"/>
  <c r="F279" i="22"/>
  <c r="F278" i="22"/>
  <c r="F277" i="22"/>
  <c r="F276" i="22"/>
  <c r="F275" i="22"/>
  <c r="F274" i="22"/>
  <c r="F273" i="22"/>
  <c r="F272" i="22"/>
  <c r="F271" i="22"/>
  <c r="F270" i="22"/>
  <c r="F269" i="22"/>
  <c r="F268" i="22"/>
  <c r="F267" i="22"/>
  <c r="F266" i="22"/>
  <c r="F265" i="22"/>
  <c r="F264" i="22"/>
  <c r="F263" i="22"/>
  <c r="F262" i="22"/>
  <c r="F261" i="22"/>
  <c r="F260" i="22"/>
  <c r="F259" i="22"/>
  <c r="F258" i="22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Q235" i="12" l="1"/>
  <c r="J114" i="14"/>
  <c r="Q234" i="12" l="1"/>
  <c r="AL304" i="12"/>
  <c r="P304" i="22" s="1"/>
  <c r="Q233" i="12" l="1"/>
  <c r="BF277" i="12"/>
  <c r="BE277" i="12"/>
  <c r="BD277" i="12"/>
  <c r="BC277" i="12"/>
  <c r="BB277" i="12"/>
  <c r="BA277" i="12"/>
  <c r="BF276" i="12"/>
  <c r="BE276" i="12"/>
  <c r="BD276" i="12"/>
  <c r="BC276" i="12"/>
  <c r="BB276" i="12"/>
  <c r="BA276" i="12"/>
  <c r="BF275" i="12"/>
  <c r="BE275" i="12"/>
  <c r="BD275" i="12"/>
  <c r="BC275" i="12"/>
  <c r="BB275" i="12"/>
  <c r="BA275" i="12"/>
  <c r="BF274" i="12"/>
  <c r="BE274" i="12"/>
  <c r="BD274" i="12"/>
  <c r="BC274" i="12"/>
  <c r="BB274" i="12"/>
  <c r="BA274" i="12"/>
  <c r="BF273" i="12"/>
  <c r="BE273" i="12"/>
  <c r="BD273" i="12"/>
  <c r="BC273" i="12"/>
  <c r="BB273" i="12"/>
  <c r="BA273" i="12"/>
  <c r="BF272" i="12"/>
  <c r="BE272" i="12"/>
  <c r="BD272" i="12"/>
  <c r="BC272" i="12"/>
  <c r="BB272" i="12"/>
  <c r="BA272" i="12"/>
  <c r="BF271" i="12"/>
  <c r="BE271" i="12"/>
  <c r="BD271" i="12"/>
  <c r="BC271" i="12"/>
  <c r="BB271" i="12"/>
  <c r="BA271" i="12"/>
  <c r="BF270" i="12"/>
  <c r="BE270" i="12"/>
  <c r="BD270" i="12"/>
  <c r="BC270" i="12"/>
  <c r="BB270" i="12"/>
  <c r="BA270" i="12"/>
  <c r="BF269" i="12"/>
  <c r="BE269" i="12"/>
  <c r="BD269" i="12"/>
  <c r="BC269" i="12"/>
  <c r="BB269" i="12"/>
  <c r="BA269" i="12"/>
  <c r="BF268" i="12"/>
  <c r="BE268" i="12"/>
  <c r="BD268" i="12"/>
  <c r="BC268" i="12"/>
  <c r="BB268" i="12"/>
  <c r="BA268" i="12"/>
  <c r="BF267" i="12"/>
  <c r="BE267" i="12"/>
  <c r="BD267" i="12"/>
  <c r="BC267" i="12"/>
  <c r="BB267" i="12"/>
  <c r="BA267" i="12"/>
  <c r="BF266" i="12"/>
  <c r="BE266" i="12"/>
  <c r="BD266" i="12"/>
  <c r="BC266" i="12"/>
  <c r="BB266" i="12"/>
  <c r="BA266" i="12"/>
  <c r="BF265" i="12"/>
  <c r="BE265" i="12"/>
  <c r="BD265" i="12"/>
  <c r="BC265" i="12"/>
  <c r="BB265" i="12"/>
  <c r="BA265" i="12"/>
  <c r="BF264" i="12"/>
  <c r="BE264" i="12"/>
  <c r="BD264" i="12"/>
  <c r="BC264" i="12"/>
  <c r="BB264" i="12"/>
  <c r="BA264" i="12"/>
  <c r="BF263" i="12"/>
  <c r="BE263" i="12"/>
  <c r="BD263" i="12"/>
  <c r="BC263" i="12"/>
  <c r="BB263" i="12"/>
  <c r="BA263" i="12"/>
  <c r="BF262" i="12"/>
  <c r="BE262" i="12"/>
  <c r="BD262" i="12"/>
  <c r="BC262" i="12"/>
  <c r="BB262" i="12"/>
  <c r="BA262" i="12"/>
  <c r="BF261" i="12"/>
  <c r="BE261" i="12"/>
  <c r="BD261" i="12"/>
  <c r="BC261" i="12"/>
  <c r="BB261" i="12"/>
  <c r="BA261" i="12"/>
  <c r="BF260" i="12"/>
  <c r="BE260" i="12"/>
  <c r="BD260" i="12"/>
  <c r="BC260" i="12"/>
  <c r="BB260" i="12"/>
  <c r="BA260" i="12"/>
  <c r="BF259" i="12"/>
  <c r="BE259" i="12"/>
  <c r="BD259" i="12"/>
  <c r="BC259" i="12"/>
  <c r="BB259" i="12"/>
  <c r="BA259" i="12"/>
  <c r="BF258" i="12"/>
  <c r="BE258" i="12"/>
  <c r="BD258" i="12"/>
  <c r="BC258" i="12"/>
  <c r="BB258" i="12"/>
  <c r="BA258" i="12"/>
  <c r="BF257" i="12"/>
  <c r="BE257" i="12"/>
  <c r="BD257" i="12"/>
  <c r="BC257" i="12"/>
  <c r="BB257" i="12"/>
  <c r="BA257" i="12"/>
  <c r="BF256" i="12"/>
  <c r="BE256" i="12"/>
  <c r="BD256" i="12"/>
  <c r="BC256" i="12"/>
  <c r="BB256" i="12"/>
  <c r="BA256" i="12"/>
  <c r="BF255" i="12"/>
  <c r="BE255" i="12"/>
  <c r="BD255" i="12"/>
  <c r="BC255" i="12"/>
  <c r="BB255" i="12"/>
  <c r="BA255" i="12"/>
  <c r="BF254" i="12"/>
  <c r="BE254" i="12"/>
  <c r="BD254" i="12"/>
  <c r="BC254" i="12"/>
  <c r="BB254" i="12"/>
  <c r="BA254" i="12"/>
  <c r="BF253" i="12"/>
  <c r="BE253" i="12"/>
  <c r="BD253" i="12"/>
  <c r="BC253" i="12"/>
  <c r="BB253" i="12"/>
  <c r="BA253" i="12"/>
  <c r="BF252" i="12"/>
  <c r="BE252" i="12"/>
  <c r="BD252" i="12"/>
  <c r="BC252" i="12"/>
  <c r="BB252" i="12"/>
  <c r="BA252" i="12"/>
  <c r="BF251" i="12"/>
  <c r="BE251" i="12"/>
  <c r="BD251" i="12"/>
  <c r="BC251" i="12"/>
  <c r="BB251" i="12"/>
  <c r="BA251" i="12"/>
  <c r="BF250" i="12"/>
  <c r="BE250" i="12"/>
  <c r="BD250" i="12"/>
  <c r="BC250" i="12"/>
  <c r="BB250" i="12"/>
  <c r="BA250" i="12"/>
  <c r="BF249" i="12"/>
  <c r="BE249" i="12"/>
  <c r="BD249" i="12"/>
  <c r="BC249" i="12"/>
  <c r="BB249" i="12"/>
  <c r="BA249" i="12"/>
  <c r="BF248" i="12"/>
  <c r="BE248" i="12"/>
  <c r="BD248" i="12"/>
  <c r="BC248" i="12"/>
  <c r="BB248" i="12"/>
  <c r="BA248" i="12"/>
  <c r="BF247" i="12"/>
  <c r="BE247" i="12"/>
  <c r="BD247" i="12"/>
  <c r="BC247" i="12"/>
  <c r="BB247" i="12"/>
  <c r="BA247" i="12"/>
  <c r="BF246" i="12"/>
  <c r="BE246" i="12"/>
  <c r="BD246" i="12"/>
  <c r="BC246" i="12"/>
  <c r="BB246" i="12"/>
  <c r="BA246" i="12"/>
  <c r="BF245" i="12"/>
  <c r="BE245" i="12"/>
  <c r="BD245" i="12"/>
  <c r="BC245" i="12"/>
  <c r="BB245" i="12"/>
  <c r="BA245" i="12"/>
  <c r="BF244" i="12"/>
  <c r="BE244" i="12"/>
  <c r="BD244" i="12"/>
  <c r="BC244" i="12"/>
  <c r="BB244" i="12"/>
  <c r="BA244" i="12"/>
  <c r="BF243" i="12"/>
  <c r="BE243" i="12"/>
  <c r="BD243" i="12"/>
  <c r="BC243" i="12"/>
  <c r="BB243" i="12"/>
  <c r="BA243" i="12"/>
  <c r="BF242" i="12"/>
  <c r="BE242" i="12"/>
  <c r="BD242" i="12"/>
  <c r="BC242" i="12"/>
  <c r="BB242" i="12"/>
  <c r="BA242" i="12"/>
  <c r="BF241" i="12"/>
  <c r="BE241" i="12"/>
  <c r="BD241" i="12"/>
  <c r="BC241" i="12"/>
  <c r="BB241" i="12"/>
  <c r="BA241" i="12"/>
  <c r="BF240" i="12"/>
  <c r="BE240" i="12"/>
  <c r="BD240" i="12"/>
  <c r="BC240" i="12"/>
  <c r="BB240" i="12"/>
  <c r="BA240" i="12"/>
  <c r="BF239" i="12"/>
  <c r="BE239" i="12"/>
  <c r="BD239" i="12"/>
  <c r="BC239" i="12"/>
  <c r="BB239" i="12"/>
  <c r="BA239" i="12"/>
  <c r="BF238" i="12"/>
  <c r="BE238" i="12"/>
  <c r="BD238" i="12"/>
  <c r="BC238" i="12"/>
  <c r="BB238" i="12"/>
  <c r="BA238" i="12"/>
  <c r="BF237" i="12"/>
  <c r="BE237" i="12"/>
  <c r="BD237" i="12"/>
  <c r="BC237" i="12"/>
  <c r="BB237" i="12"/>
  <c r="BA237" i="12"/>
  <c r="BF236" i="12"/>
  <c r="BE236" i="12"/>
  <c r="BD236" i="12"/>
  <c r="BC236" i="12"/>
  <c r="BB236" i="12"/>
  <c r="BA236" i="12"/>
  <c r="BF235" i="12"/>
  <c r="BE235" i="12"/>
  <c r="BD235" i="12"/>
  <c r="BC235" i="12"/>
  <c r="BB235" i="12"/>
  <c r="BA235" i="12"/>
  <c r="BF234" i="12"/>
  <c r="BE234" i="12"/>
  <c r="BD234" i="12"/>
  <c r="BC234" i="12"/>
  <c r="BB234" i="12"/>
  <c r="BA234" i="12"/>
  <c r="BF233" i="12"/>
  <c r="BE233" i="12"/>
  <c r="BD233" i="12"/>
  <c r="BC233" i="12"/>
  <c r="BB233" i="12"/>
  <c r="BA233" i="12"/>
  <c r="BF232" i="12"/>
  <c r="BE232" i="12"/>
  <c r="BD232" i="12"/>
  <c r="BC232" i="12"/>
  <c r="BB232" i="12"/>
  <c r="BA232" i="12"/>
  <c r="BF231" i="12"/>
  <c r="BE231" i="12"/>
  <c r="BD231" i="12"/>
  <c r="BC231" i="12"/>
  <c r="BB231" i="12"/>
  <c r="BA231" i="12"/>
  <c r="BF230" i="12"/>
  <c r="BE230" i="12"/>
  <c r="BD230" i="12"/>
  <c r="BC230" i="12"/>
  <c r="BB230" i="12"/>
  <c r="BA230" i="12"/>
  <c r="BF229" i="12"/>
  <c r="BE229" i="12"/>
  <c r="BD229" i="12"/>
  <c r="BC229" i="12"/>
  <c r="BB229" i="12"/>
  <c r="BA229" i="12"/>
  <c r="BF228" i="12"/>
  <c r="BE228" i="12"/>
  <c r="BD228" i="12"/>
  <c r="BC228" i="12"/>
  <c r="BB228" i="12"/>
  <c r="BA228" i="12"/>
  <c r="BF227" i="12"/>
  <c r="BE227" i="12"/>
  <c r="BD227" i="12"/>
  <c r="BC227" i="12"/>
  <c r="BB227" i="12"/>
  <c r="BA227" i="12"/>
  <c r="BF226" i="12"/>
  <c r="BE226" i="12"/>
  <c r="BD226" i="12"/>
  <c r="BC226" i="12"/>
  <c r="BB226" i="12"/>
  <c r="BA226" i="12"/>
  <c r="BF225" i="12"/>
  <c r="BE225" i="12"/>
  <c r="BD225" i="12"/>
  <c r="BC225" i="12"/>
  <c r="BB225" i="12"/>
  <c r="BA225" i="12"/>
  <c r="BF224" i="12"/>
  <c r="BE224" i="12"/>
  <c r="BD224" i="12"/>
  <c r="BC224" i="12"/>
  <c r="BB224" i="12"/>
  <c r="BA224" i="12"/>
  <c r="BF223" i="12"/>
  <c r="BE223" i="12"/>
  <c r="BD223" i="12"/>
  <c r="BC223" i="12"/>
  <c r="BB223" i="12"/>
  <c r="BA223" i="12"/>
  <c r="BF222" i="12"/>
  <c r="BE222" i="12"/>
  <c r="BD222" i="12"/>
  <c r="BC222" i="12"/>
  <c r="BB222" i="12"/>
  <c r="BA222" i="12"/>
  <c r="BF221" i="12"/>
  <c r="BE221" i="12"/>
  <c r="BD221" i="12"/>
  <c r="BC221" i="12"/>
  <c r="BB221" i="12"/>
  <c r="BA221" i="12"/>
  <c r="BF220" i="12"/>
  <c r="BE220" i="12"/>
  <c r="BD220" i="12"/>
  <c r="BC220" i="12"/>
  <c r="BB220" i="12"/>
  <c r="BA220" i="12"/>
  <c r="BF219" i="12"/>
  <c r="BE219" i="12"/>
  <c r="BD219" i="12"/>
  <c r="BC219" i="12"/>
  <c r="BB219" i="12"/>
  <c r="BA219" i="12"/>
  <c r="BF218" i="12"/>
  <c r="BE218" i="12"/>
  <c r="BD218" i="12"/>
  <c r="BC218" i="12"/>
  <c r="BB218" i="12"/>
  <c r="BA218" i="12"/>
  <c r="BF217" i="12"/>
  <c r="BE217" i="12"/>
  <c r="BD217" i="12"/>
  <c r="BC217" i="12"/>
  <c r="BB217" i="12"/>
  <c r="BA217" i="12"/>
  <c r="BF216" i="12"/>
  <c r="BE216" i="12"/>
  <c r="BD216" i="12"/>
  <c r="BC216" i="12"/>
  <c r="BB216" i="12"/>
  <c r="BA216" i="12"/>
  <c r="BF215" i="12"/>
  <c r="BE215" i="12"/>
  <c r="BD215" i="12"/>
  <c r="BC215" i="12"/>
  <c r="BB215" i="12"/>
  <c r="BA215" i="12"/>
  <c r="BF214" i="12"/>
  <c r="BE214" i="12"/>
  <c r="BD214" i="12"/>
  <c r="BC214" i="12"/>
  <c r="BB214" i="12"/>
  <c r="BA214" i="12"/>
  <c r="BF213" i="12"/>
  <c r="BE213" i="12"/>
  <c r="BD213" i="12"/>
  <c r="BC213" i="12"/>
  <c r="BB213" i="12"/>
  <c r="BA213" i="12"/>
  <c r="BF212" i="12"/>
  <c r="BE212" i="12"/>
  <c r="BD212" i="12"/>
  <c r="BC212" i="12"/>
  <c r="BB212" i="12"/>
  <c r="BA212" i="12"/>
  <c r="BF211" i="12"/>
  <c r="BE211" i="12"/>
  <c r="BD211" i="12"/>
  <c r="BC211" i="12"/>
  <c r="BB211" i="12"/>
  <c r="BA211" i="12"/>
  <c r="BF210" i="12"/>
  <c r="BE210" i="12"/>
  <c r="BD210" i="12"/>
  <c r="BC210" i="12"/>
  <c r="BB210" i="12"/>
  <c r="BA210" i="12"/>
  <c r="BF209" i="12"/>
  <c r="BE209" i="12"/>
  <c r="BD209" i="12"/>
  <c r="BC209" i="12"/>
  <c r="BB209" i="12"/>
  <c r="BA209" i="12"/>
  <c r="BF208" i="12"/>
  <c r="BE208" i="12"/>
  <c r="BD208" i="12"/>
  <c r="BC208" i="12"/>
  <c r="BB208" i="12"/>
  <c r="BA208" i="12"/>
  <c r="BF207" i="12"/>
  <c r="BE207" i="12"/>
  <c r="BD207" i="12"/>
  <c r="BC207" i="12"/>
  <c r="BB207" i="12"/>
  <c r="BA207" i="12"/>
  <c r="BF206" i="12"/>
  <c r="BE206" i="12"/>
  <c r="BD206" i="12"/>
  <c r="BC206" i="12"/>
  <c r="BB206" i="12"/>
  <c r="BA206" i="12"/>
  <c r="BF205" i="12"/>
  <c r="BE205" i="12"/>
  <c r="BD205" i="12"/>
  <c r="BC205" i="12"/>
  <c r="BB205" i="12"/>
  <c r="BA205" i="12"/>
  <c r="BF204" i="12"/>
  <c r="BE204" i="12"/>
  <c r="BD204" i="12"/>
  <c r="BC204" i="12"/>
  <c r="BB204" i="12"/>
  <c r="BA204" i="12"/>
  <c r="BF203" i="12"/>
  <c r="BE203" i="12"/>
  <c r="BD203" i="12"/>
  <c r="BC203" i="12"/>
  <c r="BB203" i="12"/>
  <c r="BA203" i="12"/>
  <c r="BF202" i="12"/>
  <c r="BE202" i="12"/>
  <c r="BD202" i="12"/>
  <c r="BC202" i="12"/>
  <c r="BB202" i="12"/>
  <c r="BA202" i="12"/>
  <c r="BF201" i="12"/>
  <c r="BE201" i="12"/>
  <c r="BD201" i="12"/>
  <c r="BC201" i="12"/>
  <c r="BB201" i="12"/>
  <c r="BA201" i="12"/>
  <c r="BF200" i="12"/>
  <c r="BE200" i="12"/>
  <c r="BD200" i="12"/>
  <c r="BC200" i="12"/>
  <c r="BB200" i="12"/>
  <c r="BA200" i="12"/>
  <c r="BF199" i="12"/>
  <c r="BE199" i="12"/>
  <c r="BD199" i="12"/>
  <c r="BC199" i="12"/>
  <c r="BB199" i="12"/>
  <c r="BA199" i="12"/>
  <c r="BF198" i="12"/>
  <c r="BE198" i="12"/>
  <c r="BD198" i="12"/>
  <c r="BC198" i="12"/>
  <c r="BB198" i="12"/>
  <c r="BA198" i="12"/>
  <c r="BF197" i="12"/>
  <c r="BE197" i="12"/>
  <c r="BD197" i="12"/>
  <c r="BC197" i="12"/>
  <c r="BB197" i="12"/>
  <c r="BA197" i="12"/>
  <c r="BF196" i="12"/>
  <c r="BE196" i="12"/>
  <c r="BD196" i="12"/>
  <c r="BC196" i="12"/>
  <c r="BB196" i="12"/>
  <c r="BA196" i="12"/>
  <c r="BF195" i="12"/>
  <c r="BE195" i="12"/>
  <c r="BD195" i="12"/>
  <c r="BC195" i="12"/>
  <c r="BB195" i="12"/>
  <c r="BA195" i="12"/>
  <c r="BF194" i="12"/>
  <c r="BE194" i="12"/>
  <c r="BD194" i="12"/>
  <c r="BC194" i="12"/>
  <c r="BB194" i="12"/>
  <c r="BA194" i="12"/>
  <c r="BF193" i="12"/>
  <c r="BE193" i="12"/>
  <c r="BD193" i="12"/>
  <c r="BC193" i="12"/>
  <c r="BB193" i="12"/>
  <c r="BA193" i="12"/>
  <c r="BF192" i="12"/>
  <c r="BE192" i="12"/>
  <c r="BD192" i="12"/>
  <c r="BC192" i="12"/>
  <c r="BB192" i="12"/>
  <c r="BA192" i="12"/>
  <c r="BF191" i="12"/>
  <c r="BE191" i="12"/>
  <c r="BD191" i="12"/>
  <c r="BC191" i="12"/>
  <c r="BB191" i="12"/>
  <c r="BA191" i="12"/>
  <c r="BF190" i="12"/>
  <c r="BE190" i="12"/>
  <c r="BD190" i="12"/>
  <c r="BC190" i="12"/>
  <c r="BB190" i="12"/>
  <c r="BA190" i="12"/>
  <c r="BF189" i="12"/>
  <c r="BE189" i="12"/>
  <c r="BD189" i="12"/>
  <c r="BC189" i="12"/>
  <c r="BB189" i="12"/>
  <c r="BA189" i="12"/>
  <c r="BF188" i="12"/>
  <c r="BE188" i="12"/>
  <c r="BD188" i="12"/>
  <c r="BC188" i="12"/>
  <c r="BB188" i="12"/>
  <c r="BA188" i="12"/>
  <c r="BF187" i="12"/>
  <c r="BE187" i="12"/>
  <c r="BD187" i="12"/>
  <c r="BC187" i="12"/>
  <c r="BB187" i="12"/>
  <c r="BA187" i="12"/>
  <c r="BF186" i="12"/>
  <c r="BE186" i="12"/>
  <c r="BD186" i="12"/>
  <c r="BC186" i="12"/>
  <c r="BB186" i="12"/>
  <c r="BA186" i="12"/>
  <c r="BF185" i="12"/>
  <c r="BE185" i="12"/>
  <c r="BD185" i="12"/>
  <c r="BC185" i="12"/>
  <c r="BB185" i="12"/>
  <c r="BA185" i="12"/>
  <c r="BF184" i="12"/>
  <c r="BE184" i="12"/>
  <c r="BD184" i="12"/>
  <c r="BC184" i="12"/>
  <c r="BB184" i="12"/>
  <c r="BA184" i="12"/>
  <c r="BF183" i="12"/>
  <c r="BE183" i="12"/>
  <c r="BD183" i="12"/>
  <c r="BC183" i="12"/>
  <c r="BB183" i="12"/>
  <c r="BA183" i="12"/>
  <c r="BF182" i="12"/>
  <c r="BE182" i="12"/>
  <c r="BD182" i="12"/>
  <c r="BC182" i="12"/>
  <c r="BB182" i="12"/>
  <c r="BA182" i="12"/>
  <c r="BF181" i="12"/>
  <c r="BE181" i="12"/>
  <c r="BD181" i="12"/>
  <c r="BC181" i="12"/>
  <c r="BB181" i="12"/>
  <c r="BA181" i="12"/>
  <c r="BF180" i="12"/>
  <c r="BE180" i="12"/>
  <c r="BD180" i="12"/>
  <c r="BC180" i="12"/>
  <c r="BB180" i="12"/>
  <c r="BA180" i="12"/>
  <c r="BF179" i="12"/>
  <c r="BE179" i="12"/>
  <c r="BD179" i="12"/>
  <c r="BC179" i="12"/>
  <c r="BB179" i="12"/>
  <c r="BA179" i="12"/>
  <c r="BF178" i="12"/>
  <c r="BE178" i="12"/>
  <c r="BD178" i="12"/>
  <c r="BC178" i="12"/>
  <c r="BB178" i="12"/>
  <c r="BA178" i="12"/>
  <c r="BF177" i="12"/>
  <c r="BE177" i="12"/>
  <c r="BD177" i="12"/>
  <c r="BC177" i="12"/>
  <c r="BB177" i="12"/>
  <c r="BA177" i="12"/>
  <c r="BF176" i="12"/>
  <c r="BE176" i="12"/>
  <c r="BD176" i="12"/>
  <c r="BC176" i="12"/>
  <c r="BB176" i="12"/>
  <c r="BA176" i="12"/>
  <c r="BF175" i="12"/>
  <c r="BE175" i="12"/>
  <c r="BD175" i="12"/>
  <c r="BC175" i="12"/>
  <c r="BB175" i="12"/>
  <c r="BA175" i="12"/>
  <c r="BF174" i="12"/>
  <c r="BE174" i="12"/>
  <c r="BD174" i="12"/>
  <c r="BC174" i="12"/>
  <c r="BB174" i="12"/>
  <c r="BA174" i="12"/>
  <c r="BF173" i="12"/>
  <c r="BE173" i="12"/>
  <c r="BD173" i="12"/>
  <c r="BC173" i="12"/>
  <c r="BB173" i="12"/>
  <c r="BA173" i="12"/>
  <c r="BF172" i="12"/>
  <c r="BE172" i="12"/>
  <c r="BD172" i="12"/>
  <c r="BC172" i="12"/>
  <c r="BB172" i="12"/>
  <c r="BA172" i="12"/>
  <c r="BF171" i="12"/>
  <c r="BE171" i="12"/>
  <c r="BD171" i="12"/>
  <c r="BC171" i="12"/>
  <c r="BB171" i="12"/>
  <c r="BA171" i="12"/>
  <c r="BF170" i="12"/>
  <c r="BE170" i="12"/>
  <c r="BD170" i="12"/>
  <c r="BC170" i="12"/>
  <c r="BB170" i="12"/>
  <c r="BA170" i="12"/>
  <c r="BF169" i="12"/>
  <c r="BE169" i="12"/>
  <c r="BD169" i="12"/>
  <c r="BC169" i="12"/>
  <c r="BB169" i="12"/>
  <c r="BA169" i="12"/>
  <c r="BF168" i="12"/>
  <c r="BE168" i="12"/>
  <c r="BD168" i="12"/>
  <c r="BC168" i="12"/>
  <c r="BB168" i="12"/>
  <c r="BA168" i="12"/>
  <c r="BF167" i="12"/>
  <c r="BE167" i="12"/>
  <c r="BD167" i="12"/>
  <c r="BC167" i="12"/>
  <c r="BB167" i="12"/>
  <c r="BA167" i="12"/>
  <c r="BF166" i="12"/>
  <c r="BE166" i="12"/>
  <c r="BD166" i="12"/>
  <c r="BC166" i="12"/>
  <c r="BB166" i="12"/>
  <c r="BA166" i="12"/>
  <c r="BF165" i="12"/>
  <c r="BE165" i="12"/>
  <c r="BD165" i="12"/>
  <c r="BC165" i="12"/>
  <c r="BB165" i="12"/>
  <c r="BA165" i="12"/>
  <c r="BF164" i="12"/>
  <c r="BE164" i="12"/>
  <c r="BD164" i="12"/>
  <c r="BC164" i="12"/>
  <c r="BB164" i="12"/>
  <c r="BA164" i="12"/>
  <c r="BF163" i="12"/>
  <c r="BE163" i="12"/>
  <c r="BD163" i="12"/>
  <c r="BC163" i="12"/>
  <c r="BB163" i="12"/>
  <c r="BA163" i="12"/>
  <c r="BF162" i="12"/>
  <c r="BE162" i="12"/>
  <c r="BD162" i="12"/>
  <c r="BC162" i="12"/>
  <c r="BB162" i="12"/>
  <c r="BA162" i="12"/>
  <c r="BF161" i="12"/>
  <c r="BE161" i="12"/>
  <c r="BD161" i="12"/>
  <c r="BC161" i="12"/>
  <c r="BB161" i="12"/>
  <c r="BA161" i="12"/>
  <c r="BF160" i="12"/>
  <c r="BE160" i="12"/>
  <c r="BD160" i="12"/>
  <c r="BC160" i="12"/>
  <c r="BB160" i="12"/>
  <c r="BA160" i="12"/>
  <c r="BF159" i="12"/>
  <c r="BE159" i="12"/>
  <c r="BD159" i="12"/>
  <c r="BC159" i="12"/>
  <c r="BB159" i="12"/>
  <c r="BA159" i="12"/>
  <c r="BF158" i="12"/>
  <c r="BE158" i="12"/>
  <c r="BD158" i="12"/>
  <c r="BC158" i="12"/>
  <c r="BB158" i="12"/>
  <c r="BA158" i="12"/>
  <c r="BF157" i="12"/>
  <c r="BE157" i="12"/>
  <c r="BD157" i="12"/>
  <c r="BC157" i="12"/>
  <c r="BB157" i="12"/>
  <c r="BA157" i="12"/>
  <c r="BF156" i="12"/>
  <c r="BE156" i="12"/>
  <c r="BD156" i="12"/>
  <c r="BC156" i="12"/>
  <c r="BB156" i="12"/>
  <c r="BA156" i="12"/>
  <c r="BF155" i="12"/>
  <c r="BE155" i="12"/>
  <c r="BD155" i="12"/>
  <c r="BC155" i="12"/>
  <c r="BB155" i="12"/>
  <c r="BA155" i="12"/>
  <c r="BF154" i="12"/>
  <c r="BE154" i="12"/>
  <c r="BD154" i="12"/>
  <c r="BC154" i="12"/>
  <c r="BB154" i="12"/>
  <c r="BA154" i="12"/>
  <c r="BF153" i="12"/>
  <c r="BE153" i="12"/>
  <c r="BD153" i="12"/>
  <c r="BC153" i="12"/>
  <c r="BB153" i="12"/>
  <c r="BA153" i="12"/>
  <c r="BF152" i="12"/>
  <c r="BE152" i="12"/>
  <c r="BD152" i="12"/>
  <c r="BC152" i="12"/>
  <c r="BB152" i="12"/>
  <c r="BA152" i="12"/>
  <c r="BF151" i="12"/>
  <c r="BE151" i="12"/>
  <c r="BD151" i="12"/>
  <c r="BC151" i="12"/>
  <c r="BB151" i="12"/>
  <c r="BA151" i="12"/>
  <c r="BF150" i="12"/>
  <c r="BE150" i="12"/>
  <c r="BD150" i="12"/>
  <c r="BC150" i="12"/>
  <c r="BB150" i="12"/>
  <c r="BA150" i="12"/>
  <c r="BF149" i="12"/>
  <c r="BE149" i="12"/>
  <c r="BD149" i="12"/>
  <c r="BC149" i="12"/>
  <c r="BB149" i="12"/>
  <c r="BA149" i="12"/>
  <c r="BF148" i="12"/>
  <c r="BE148" i="12"/>
  <c r="BD148" i="12"/>
  <c r="BC148" i="12"/>
  <c r="BB148" i="12"/>
  <c r="BA148" i="12"/>
  <c r="BF147" i="12"/>
  <c r="BE147" i="12"/>
  <c r="BD147" i="12"/>
  <c r="BC147" i="12"/>
  <c r="BB147" i="12"/>
  <c r="BA147" i="12"/>
  <c r="BF146" i="12"/>
  <c r="BE146" i="12"/>
  <c r="BD146" i="12"/>
  <c r="BC146" i="12"/>
  <c r="BB146" i="12"/>
  <c r="BA146" i="12"/>
  <c r="BF145" i="12"/>
  <c r="BE145" i="12"/>
  <c r="BD145" i="12"/>
  <c r="BC145" i="12"/>
  <c r="BB145" i="12"/>
  <c r="BA145" i="12"/>
  <c r="BF144" i="12"/>
  <c r="BE144" i="12"/>
  <c r="BD144" i="12"/>
  <c r="BC144" i="12"/>
  <c r="BB144" i="12"/>
  <c r="BA144" i="12"/>
  <c r="BF143" i="12"/>
  <c r="BE143" i="12"/>
  <c r="BD143" i="12"/>
  <c r="BC143" i="12"/>
  <c r="BB143" i="12"/>
  <c r="BA143" i="12"/>
  <c r="BF142" i="12"/>
  <c r="BE142" i="12"/>
  <c r="BD142" i="12"/>
  <c r="BC142" i="12"/>
  <c r="BB142" i="12"/>
  <c r="BA142" i="12"/>
  <c r="BF141" i="12"/>
  <c r="BE141" i="12"/>
  <c r="BD141" i="12"/>
  <c r="BC141" i="12"/>
  <c r="BB141" i="12"/>
  <c r="BA141" i="12"/>
  <c r="BF140" i="12"/>
  <c r="BE140" i="12"/>
  <c r="BD140" i="12"/>
  <c r="BC140" i="12"/>
  <c r="BB140" i="12"/>
  <c r="BA140" i="12"/>
  <c r="BF139" i="12"/>
  <c r="BE139" i="12"/>
  <c r="BD139" i="12"/>
  <c r="BC139" i="12"/>
  <c r="BB139" i="12"/>
  <c r="BA139" i="12"/>
  <c r="BF138" i="12"/>
  <c r="BE138" i="12"/>
  <c r="BD138" i="12"/>
  <c r="BC138" i="12"/>
  <c r="BB138" i="12"/>
  <c r="BA138" i="12"/>
  <c r="BF137" i="12"/>
  <c r="BE137" i="12"/>
  <c r="BD137" i="12"/>
  <c r="BC137" i="12"/>
  <c r="BB137" i="12"/>
  <c r="BA137" i="12"/>
  <c r="BF136" i="12"/>
  <c r="BE136" i="12"/>
  <c r="BD136" i="12"/>
  <c r="BC136" i="12"/>
  <c r="BB136" i="12"/>
  <c r="BA136" i="12"/>
  <c r="BF135" i="12"/>
  <c r="BE135" i="12"/>
  <c r="BD135" i="12"/>
  <c r="BC135" i="12"/>
  <c r="BB135" i="12"/>
  <c r="BA135" i="12"/>
  <c r="BF134" i="12"/>
  <c r="BE134" i="12"/>
  <c r="BD134" i="12"/>
  <c r="BC134" i="12"/>
  <c r="BB134" i="12"/>
  <c r="BA134" i="12"/>
  <c r="BF133" i="12"/>
  <c r="BE133" i="12"/>
  <c r="BD133" i="12"/>
  <c r="BC133" i="12"/>
  <c r="BB133" i="12"/>
  <c r="BA133" i="12"/>
  <c r="BF132" i="12"/>
  <c r="BE132" i="12"/>
  <c r="BD132" i="12"/>
  <c r="BC132" i="12"/>
  <c r="BB132" i="12"/>
  <c r="BA132" i="12"/>
  <c r="BF131" i="12"/>
  <c r="BE131" i="12"/>
  <c r="BD131" i="12"/>
  <c r="BC131" i="12"/>
  <c r="BB131" i="12"/>
  <c r="BA131" i="12"/>
  <c r="BF130" i="12"/>
  <c r="BE130" i="12"/>
  <c r="BD130" i="12"/>
  <c r="BC130" i="12"/>
  <c r="BB130" i="12"/>
  <c r="BA130" i="12"/>
  <c r="BF129" i="12"/>
  <c r="BE129" i="12"/>
  <c r="BD129" i="12"/>
  <c r="BC129" i="12"/>
  <c r="BB129" i="12"/>
  <c r="BA129" i="12"/>
  <c r="BF128" i="12"/>
  <c r="BE128" i="12"/>
  <c r="BD128" i="12"/>
  <c r="BC128" i="12"/>
  <c r="BB128" i="12"/>
  <c r="BA128" i="12"/>
  <c r="BF127" i="12"/>
  <c r="BE127" i="12"/>
  <c r="BD127" i="12"/>
  <c r="BC127" i="12"/>
  <c r="BB127" i="12"/>
  <c r="BA127" i="12"/>
  <c r="BF126" i="12"/>
  <c r="BE126" i="12"/>
  <c r="BD126" i="12"/>
  <c r="BC126" i="12"/>
  <c r="BB126" i="12"/>
  <c r="BA126" i="12"/>
  <c r="BF125" i="12"/>
  <c r="BE125" i="12"/>
  <c r="BD125" i="12"/>
  <c r="BC125" i="12"/>
  <c r="BB125" i="12"/>
  <c r="BA125" i="12"/>
  <c r="BF124" i="12"/>
  <c r="BE124" i="12"/>
  <c r="BD124" i="12"/>
  <c r="BC124" i="12"/>
  <c r="BB124" i="12"/>
  <c r="BA124" i="12"/>
  <c r="BF123" i="12"/>
  <c r="BE123" i="12"/>
  <c r="BD123" i="12"/>
  <c r="BC123" i="12"/>
  <c r="BB123" i="12"/>
  <c r="BA123" i="12"/>
  <c r="BF122" i="12"/>
  <c r="BE122" i="12"/>
  <c r="BD122" i="12"/>
  <c r="BC122" i="12"/>
  <c r="BB122" i="12"/>
  <c r="BA122" i="12"/>
  <c r="BF121" i="12"/>
  <c r="BE121" i="12"/>
  <c r="BD121" i="12"/>
  <c r="BC121" i="12"/>
  <c r="BB121" i="12"/>
  <c r="BA121" i="12"/>
  <c r="BF120" i="12"/>
  <c r="BE120" i="12"/>
  <c r="BD120" i="12"/>
  <c r="BC120" i="12"/>
  <c r="BB120" i="12"/>
  <c r="BA120" i="12"/>
  <c r="BF119" i="12"/>
  <c r="BE119" i="12"/>
  <c r="BD119" i="12"/>
  <c r="BC119" i="12"/>
  <c r="BB119" i="12"/>
  <c r="BA119" i="12"/>
  <c r="BF118" i="12"/>
  <c r="BE118" i="12"/>
  <c r="BD118" i="12"/>
  <c r="BC118" i="12"/>
  <c r="BB118" i="12"/>
  <c r="BA118" i="12"/>
  <c r="BF117" i="12"/>
  <c r="BE117" i="12"/>
  <c r="BD117" i="12"/>
  <c r="BC117" i="12"/>
  <c r="BB117" i="12"/>
  <c r="BA117" i="12"/>
  <c r="BF116" i="12"/>
  <c r="BE116" i="12"/>
  <c r="BD116" i="12"/>
  <c r="BC116" i="12"/>
  <c r="BB116" i="12"/>
  <c r="BA116" i="12"/>
  <c r="BF115" i="12"/>
  <c r="BE115" i="12"/>
  <c r="BD115" i="12"/>
  <c r="BC115" i="12"/>
  <c r="BB115" i="12"/>
  <c r="BA115" i="12"/>
  <c r="BF114" i="12"/>
  <c r="BE114" i="12"/>
  <c r="BD114" i="12"/>
  <c r="BC114" i="12"/>
  <c r="BB114" i="12"/>
  <c r="BA114" i="12"/>
  <c r="BF113" i="12"/>
  <c r="BE113" i="12"/>
  <c r="BD113" i="12"/>
  <c r="BC113" i="12"/>
  <c r="BB113" i="12"/>
  <c r="BA113" i="12"/>
  <c r="BF112" i="12"/>
  <c r="BE112" i="12"/>
  <c r="BD112" i="12"/>
  <c r="BC112" i="12"/>
  <c r="BB112" i="12"/>
  <c r="BA112" i="12"/>
  <c r="BF111" i="12"/>
  <c r="BE111" i="12"/>
  <c r="BD111" i="12"/>
  <c r="BC111" i="12"/>
  <c r="BB111" i="12"/>
  <c r="BA111" i="12"/>
  <c r="BF110" i="12"/>
  <c r="BE110" i="12"/>
  <c r="BD110" i="12"/>
  <c r="BC110" i="12"/>
  <c r="BB110" i="12"/>
  <c r="BA110" i="12"/>
  <c r="BF109" i="12"/>
  <c r="BE109" i="12"/>
  <c r="BD109" i="12"/>
  <c r="BC109" i="12"/>
  <c r="BB109" i="12"/>
  <c r="BA109" i="12"/>
  <c r="BF108" i="12"/>
  <c r="BE108" i="12"/>
  <c r="BD108" i="12"/>
  <c r="BC108" i="12"/>
  <c r="BB108" i="12"/>
  <c r="BA108" i="12"/>
  <c r="BF107" i="12"/>
  <c r="BE107" i="12"/>
  <c r="BD107" i="12"/>
  <c r="BC107" i="12"/>
  <c r="BB107" i="12"/>
  <c r="BA107" i="12"/>
  <c r="BF106" i="12"/>
  <c r="BE106" i="12"/>
  <c r="BD106" i="12"/>
  <c r="BC106" i="12"/>
  <c r="BB106" i="12"/>
  <c r="BA106" i="12"/>
  <c r="BF105" i="12"/>
  <c r="BE105" i="12"/>
  <c r="BD105" i="12"/>
  <c r="BC105" i="12"/>
  <c r="BB105" i="12"/>
  <c r="BA105" i="12"/>
  <c r="BF104" i="12"/>
  <c r="BE104" i="12"/>
  <c r="BD104" i="12"/>
  <c r="BC104" i="12"/>
  <c r="BB104" i="12"/>
  <c r="BA104" i="12"/>
  <c r="BF103" i="12"/>
  <c r="BE103" i="12"/>
  <c r="BD103" i="12"/>
  <c r="BC103" i="12"/>
  <c r="BB103" i="12"/>
  <c r="BA103" i="12"/>
  <c r="BF102" i="12"/>
  <c r="BE102" i="12"/>
  <c r="BD102" i="12"/>
  <c r="BC102" i="12"/>
  <c r="BB102" i="12"/>
  <c r="BA102" i="12"/>
  <c r="BF101" i="12"/>
  <c r="BE101" i="12"/>
  <c r="BD101" i="12"/>
  <c r="BC101" i="12"/>
  <c r="BB101" i="12"/>
  <c r="BA101" i="12"/>
  <c r="BF100" i="12"/>
  <c r="BE100" i="12"/>
  <c r="BD100" i="12"/>
  <c r="BC100" i="12"/>
  <c r="BB100" i="12"/>
  <c r="BA100" i="12"/>
  <c r="BF99" i="12"/>
  <c r="BE99" i="12"/>
  <c r="BD99" i="12"/>
  <c r="BC99" i="12"/>
  <c r="BB99" i="12"/>
  <c r="BA99" i="12"/>
  <c r="BF98" i="12"/>
  <c r="BE98" i="12"/>
  <c r="BD98" i="12"/>
  <c r="BC98" i="12"/>
  <c r="BB98" i="12"/>
  <c r="BA98" i="12"/>
  <c r="BF97" i="12"/>
  <c r="BE97" i="12"/>
  <c r="BD97" i="12"/>
  <c r="BC97" i="12"/>
  <c r="BB97" i="12"/>
  <c r="BA97" i="12"/>
  <c r="BF96" i="12"/>
  <c r="BE96" i="12"/>
  <c r="BD96" i="12"/>
  <c r="BC96" i="12"/>
  <c r="BB96" i="12"/>
  <c r="BA96" i="12"/>
  <c r="BF95" i="12"/>
  <c r="BE95" i="12"/>
  <c r="BD95" i="12"/>
  <c r="BC95" i="12"/>
  <c r="BB95" i="12"/>
  <c r="BA95" i="12"/>
  <c r="BF94" i="12"/>
  <c r="BE94" i="12"/>
  <c r="BD94" i="12"/>
  <c r="BC94" i="12"/>
  <c r="BB94" i="12"/>
  <c r="BA94" i="12"/>
  <c r="BF93" i="12"/>
  <c r="BE93" i="12"/>
  <c r="BD93" i="12"/>
  <c r="BC93" i="12"/>
  <c r="BB93" i="12"/>
  <c r="BA93" i="12"/>
  <c r="BF92" i="12"/>
  <c r="BE92" i="12"/>
  <c r="BD92" i="12"/>
  <c r="BC92" i="12"/>
  <c r="BB92" i="12"/>
  <c r="BA92" i="12"/>
  <c r="BF91" i="12"/>
  <c r="BE91" i="12"/>
  <c r="BD91" i="12"/>
  <c r="BC91" i="12"/>
  <c r="BB91" i="12"/>
  <c r="BA91" i="12"/>
  <c r="BF90" i="12"/>
  <c r="BE90" i="12"/>
  <c r="BD90" i="12"/>
  <c r="BC90" i="12"/>
  <c r="BB90" i="12"/>
  <c r="BA90" i="12"/>
  <c r="BF89" i="12"/>
  <c r="BE89" i="12"/>
  <c r="BD89" i="12"/>
  <c r="BC89" i="12"/>
  <c r="BB89" i="12"/>
  <c r="BA89" i="12"/>
  <c r="BF88" i="12"/>
  <c r="BE88" i="12"/>
  <c r="BD88" i="12"/>
  <c r="BC88" i="12"/>
  <c r="BB88" i="12"/>
  <c r="BA88" i="12"/>
  <c r="BF87" i="12"/>
  <c r="BE87" i="12"/>
  <c r="BD87" i="12"/>
  <c r="BC87" i="12"/>
  <c r="BB87" i="12"/>
  <c r="BA87" i="12"/>
  <c r="BF86" i="12"/>
  <c r="BE86" i="12"/>
  <c r="BD86" i="12"/>
  <c r="BC86" i="12"/>
  <c r="BB86" i="12"/>
  <c r="BA86" i="12"/>
  <c r="AI300" i="12"/>
  <c r="AJ300" i="12"/>
  <c r="AK300" i="12"/>
  <c r="AL300" i="12"/>
  <c r="AM300" i="12"/>
  <c r="AN300" i="12"/>
  <c r="AO300" i="12"/>
  <c r="AI301" i="12"/>
  <c r="AJ301" i="12"/>
  <c r="AK301" i="12"/>
  <c r="AL301" i="12"/>
  <c r="AM301" i="12"/>
  <c r="AN301" i="12"/>
  <c r="AO301" i="12"/>
  <c r="AI302" i="12"/>
  <c r="M302" i="22" s="1"/>
  <c r="AJ302" i="12"/>
  <c r="N302" i="22" s="1"/>
  <c r="AK302" i="12"/>
  <c r="O302" i="22" s="1"/>
  <c r="AL302" i="12"/>
  <c r="P302" i="22" s="1"/>
  <c r="AM302" i="12"/>
  <c r="Q302" i="22" s="1"/>
  <c r="AN302" i="12"/>
  <c r="R302" i="22" s="1"/>
  <c r="AO302" i="12"/>
  <c r="S302" i="22" s="1"/>
  <c r="AI303" i="12"/>
  <c r="M303" i="22" s="1"/>
  <c r="AJ303" i="12"/>
  <c r="N303" i="22" s="1"/>
  <c r="AK303" i="12"/>
  <c r="O303" i="22" s="1"/>
  <c r="AL303" i="12"/>
  <c r="P303" i="22" s="1"/>
  <c r="AM303" i="12"/>
  <c r="Q303" i="22" s="1"/>
  <c r="AN303" i="12"/>
  <c r="R303" i="22" s="1"/>
  <c r="AO303" i="12"/>
  <c r="S303" i="22" s="1"/>
  <c r="AI304" i="12"/>
  <c r="M304" i="22" s="1"/>
  <c r="AJ304" i="12"/>
  <c r="N304" i="22" s="1"/>
  <c r="AK304" i="12"/>
  <c r="O304" i="22" s="1"/>
  <c r="AM304" i="12"/>
  <c r="Q304" i="22" s="1"/>
  <c r="AN304" i="12"/>
  <c r="R304" i="22" s="1"/>
  <c r="AO304" i="12"/>
  <c r="S304" i="22" s="1"/>
  <c r="AA304" i="12"/>
  <c r="L304" i="22" s="1"/>
  <c r="L279" i="12" l="1"/>
  <c r="BC279" i="12" s="1"/>
  <c r="AS278" i="12"/>
  <c r="Q232" i="12"/>
  <c r="BF278" i="12"/>
  <c r="BE278" i="12"/>
  <c r="BD278" i="12"/>
  <c r="AQ278" i="12"/>
  <c r="BB278" i="12"/>
  <c r="BA278" i="12"/>
  <c r="BC278" i="12"/>
  <c r="BF279" i="12" l="1"/>
  <c r="BE279" i="12"/>
  <c r="BD279" i="12"/>
  <c r="AQ279" i="12"/>
  <c r="BA279" i="12"/>
  <c r="BB279" i="12"/>
  <c r="L280" i="12"/>
  <c r="AS279" i="12"/>
  <c r="Q231" i="12"/>
  <c r="L281" i="12" l="1"/>
  <c r="AS280" i="12"/>
  <c r="BF280" i="12"/>
  <c r="BE280" i="12"/>
  <c r="BB280" i="12"/>
  <c r="BC280" i="12"/>
  <c r="AQ280" i="12"/>
  <c r="BA280" i="12"/>
  <c r="BD280" i="12"/>
  <c r="Q230" i="12"/>
  <c r="L282" i="12" l="1"/>
  <c r="AS281" i="12"/>
  <c r="BC281" i="12"/>
  <c r="BF281" i="12"/>
  <c r="AQ281" i="12"/>
  <c r="BB281" i="12"/>
  <c r="BD281" i="12"/>
  <c r="BA281" i="12"/>
  <c r="BE281" i="12"/>
  <c r="Q229" i="12"/>
  <c r="L283" i="12" l="1"/>
  <c r="AS282" i="12"/>
  <c r="BB282" i="12"/>
  <c r="AQ282" i="12"/>
  <c r="BC282" i="12"/>
  <c r="BE282" i="12"/>
  <c r="BA282" i="12"/>
  <c r="BF282" i="12"/>
  <c r="BD282" i="12"/>
  <c r="Q228" i="12"/>
  <c r="L284" i="12" l="1"/>
  <c r="AS283" i="12"/>
  <c r="AQ283" i="12"/>
  <c r="BE283" i="12"/>
  <c r="BD283" i="12"/>
  <c r="BB283" i="12"/>
  <c r="BA283" i="12"/>
  <c r="BF283" i="12"/>
  <c r="BC283" i="12"/>
  <c r="Q227" i="12"/>
  <c r="L285" i="12" l="1"/>
  <c r="AS284" i="12"/>
  <c r="BA284" i="12"/>
  <c r="BB284" i="12"/>
  <c r="BD284" i="12"/>
  <c r="BC284" i="12"/>
  <c r="BE284" i="12"/>
  <c r="AQ284" i="12"/>
  <c r="BF284" i="12"/>
  <c r="Q226" i="12"/>
  <c r="AB301" i="22"/>
  <c r="AB300" i="22"/>
  <c r="AB299" i="22"/>
  <c r="AB298" i="22"/>
  <c r="AB297" i="22"/>
  <c r="AB296" i="22"/>
  <c r="AB295" i="22"/>
  <c r="AB294" i="22"/>
  <c r="AB293" i="22"/>
  <c r="AB292" i="22"/>
  <c r="AB291" i="22"/>
  <c r="AB290" i="22"/>
  <c r="AB289" i="22"/>
  <c r="AB288" i="22"/>
  <c r="AB287" i="22"/>
  <c r="AB286" i="22"/>
  <c r="AB285" i="22"/>
  <c r="AB284" i="22"/>
  <c r="AB283" i="22"/>
  <c r="AB282" i="22"/>
  <c r="AB281" i="22"/>
  <c r="AB280" i="22"/>
  <c r="AB279" i="22"/>
  <c r="AB278" i="22"/>
  <c r="AB277" i="22"/>
  <c r="AB276" i="22"/>
  <c r="AB275" i="22"/>
  <c r="AB274" i="22"/>
  <c r="AB273" i="22"/>
  <c r="AB272" i="22"/>
  <c r="AB271" i="22"/>
  <c r="AB270" i="22"/>
  <c r="AB269" i="22"/>
  <c r="AB268" i="22"/>
  <c r="AB267" i="22"/>
  <c r="AB266" i="22"/>
  <c r="AB265" i="22"/>
  <c r="AB264" i="22"/>
  <c r="AB263" i="22"/>
  <c r="AB262" i="22"/>
  <c r="AB261" i="22"/>
  <c r="AB260" i="22"/>
  <c r="AB259" i="22"/>
  <c r="AB258" i="22"/>
  <c r="AB257" i="22"/>
  <c r="AB256" i="22"/>
  <c r="AB255" i="22"/>
  <c r="AB254" i="22"/>
  <c r="AB253" i="22"/>
  <c r="AB252" i="22"/>
  <c r="AB251" i="22"/>
  <c r="AB250" i="22"/>
  <c r="AB249" i="22"/>
  <c r="AB248" i="22"/>
  <c r="AB247" i="22"/>
  <c r="AB246" i="22"/>
  <c r="AB245" i="22"/>
  <c r="AB244" i="22"/>
  <c r="AB243" i="22"/>
  <c r="AB242" i="22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AB222" i="22"/>
  <c r="AB221" i="22"/>
  <c r="AB220" i="22"/>
  <c r="AB219" i="22"/>
  <c r="AB218" i="22"/>
  <c r="AB217" i="22"/>
  <c r="AB216" i="22"/>
  <c r="AB215" i="22"/>
  <c r="AB214" i="22"/>
  <c r="AB213" i="22"/>
  <c r="AB212" i="22"/>
  <c r="AB211" i="22"/>
  <c r="AB210" i="22"/>
  <c r="AB209" i="22"/>
  <c r="AB208" i="22"/>
  <c r="AB207" i="22"/>
  <c r="AB206" i="22"/>
  <c r="AB205" i="22"/>
  <c r="AB204" i="22"/>
  <c r="AB203" i="22"/>
  <c r="AB202" i="22"/>
  <c r="AB201" i="22"/>
  <c r="AB200" i="22"/>
  <c r="AB199" i="22"/>
  <c r="AB198" i="22"/>
  <c r="AB197" i="22"/>
  <c r="AB196" i="22"/>
  <c r="AB195" i="22"/>
  <c r="AB194" i="22"/>
  <c r="AB193" i="22"/>
  <c r="AB192" i="22"/>
  <c r="AB191" i="22"/>
  <c r="AB190" i="22"/>
  <c r="AB189" i="22"/>
  <c r="AB188" i="22"/>
  <c r="AB187" i="22"/>
  <c r="AB186" i="22"/>
  <c r="AB185" i="22"/>
  <c r="AB184" i="22"/>
  <c r="AB183" i="22"/>
  <c r="AB182" i="22"/>
  <c r="AB181" i="22"/>
  <c r="AB180" i="22"/>
  <c r="AB179" i="22"/>
  <c r="AB178" i="22"/>
  <c r="AB177" i="22"/>
  <c r="AB176" i="22"/>
  <c r="AB175" i="22"/>
  <c r="AB174" i="22"/>
  <c r="AB173" i="22"/>
  <c r="AB172" i="22"/>
  <c r="AB171" i="22"/>
  <c r="AB170" i="22"/>
  <c r="AB169" i="22"/>
  <c r="AB168" i="22"/>
  <c r="AB167" i="22"/>
  <c r="AB166" i="22"/>
  <c r="AB165" i="22"/>
  <c r="AB164" i="22"/>
  <c r="AB163" i="22"/>
  <c r="AB162" i="22"/>
  <c r="AB161" i="22"/>
  <c r="AB160" i="22"/>
  <c r="AB159" i="22"/>
  <c r="AB158" i="22"/>
  <c r="AB157" i="22"/>
  <c r="AB156" i="22"/>
  <c r="AB155" i="22"/>
  <c r="AB154" i="22"/>
  <c r="AB153" i="22"/>
  <c r="AB152" i="22"/>
  <c r="AB151" i="22"/>
  <c r="AB150" i="22"/>
  <c r="AB149" i="22"/>
  <c r="AB148" i="22"/>
  <c r="AB147" i="22"/>
  <c r="AB146" i="22"/>
  <c r="AB145" i="22"/>
  <c r="AB144" i="22"/>
  <c r="AB143" i="22"/>
  <c r="AB142" i="22"/>
  <c r="AB141" i="22"/>
  <c r="AB140" i="22"/>
  <c r="AB139" i="22"/>
  <c r="AB138" i="22"/>
  <c r="AB137" i="22"/>
  <c r="AB136" i="22"/>
  <c r="AB135" i="22"/>
  <c r="AB134" i="22"/>
  <c r="AB133" i="22"/>
  <c r="AB132" i="22"/>
  <c r="AB131" i="22"/>
  <c r="AB130" i="22"/>
  <c r="AB129" i="22"/>
  <c r="AB128" i="22"/>
  <c r="AB127" i="22"/>
  <c r="AB126" i="22"/>
  <c r="AB125" i="22"/>
  <c r="AB124" i="22"/>
  <c r="AB123" i="22"/>
  <c r="AB122" i="22"/>
  <c r="AB121" i="22"/>
  <c r="AB120" i="22"/>
  <c r="AB119" i="22"/>
  <c r="AB118" i="22"/>
  <c r="AB117" i="22"/>
  <c r="AB116" i="22"/>
  <c r="AB115" i="22"/>
  <c r="AB114" i="22"/>
  <c r="AB113" i="22"/>
  <c r="AB112" i="22"/>
  <c r="AB111" i="22"/>
  <c r="AB110" i="22"/>
  <c r="AB109" i="22"/>
  <c r="AB108" i="22"/>
  <c r="AB107" i="22"/>
  <c r="AB106" i="22"/>
  <c r="AB105" i="22"/>
  <c r="AB104" i="22"/>
  <c r="AB103" i="22"/>
  <c r="AB102" i="22"/>
  <c r="AB101" i="22"/>
  <c r="AB100" i="22"/>
  <c r="AB99" i="22"/>
  <c r="AB98" i="22"/>
  <c r="AB97" i="22"/>
  <c r="AB96" i="22"/>
  <c r="AB95" i="22"/>
  <c r="AB94" i="22"/>
  <c r="AB93" i="22"/>
  <c r="AB92" i="22"/>
  <c r="AB91" i="22"/>
  <c r="AB90" i="22"/>
  <c r="AB89" i="22"/>
  <c r="AB88" i="22"/>
  <c r="AB87" i="22"/>
  <c r="AB86" i="22"/>
  <c r="AB85" i="22"/>
  <c r="AB84" i="22"/>
  <c r="AB83" i="22"/>
  <c r="AB82" i="22"/>
  <c r="AB81" i="22"/>
  <c r="AB80" i="22"/>
  <c r="AB79" i="22"/>
  <c r="AB78" i="22"/>
  <c r="AB77" i="22"/>
  <c r="AB76" i="22"/>
  <c r="AB75" i="22"/>
  <c r="AB74" i="22"/>
  <c r="AB73" i="22"/>
  <c r="AB72" i="22"/>
  <c r="AB71" i="22"/>
  <c r="AB70" i="22"/>
  <c r="AB69" i="22"/>
  <c r="AB68" i="22"/>
  <c r="AB67" i="22"/>
  <c r="AB66" i="22"/>
  <c r="AB65" i="22"/>
  <c r="AB64" i="22"/>
  <c r="AB63" i="22"/>
  <c r="AB62" i="22"/>
  <c r="AB61" i="22"/>
  <c r="AB60" i="22"/>
  <c r="AB59" i="22"/>
  <c r="AB58" i="22"/>
  <c r="AB57" i="22"/>
  <c r="AB56" i="22"/>
  <c r="AB55" i="22"/>
  <c r="AB54" i="22"/>
  <c r="AB53" i="22"/>
  <c r="AB52" i="22"/>
  <c r="AB51" i="22"/>
  <c r="AB50" i="22"/>
  <c r="AB49" i="22"/>
  <c r="AB48" i="22"/>
  <c r="AB47" i="22"/>
  <c r="AB46" i="22"/>
  <c r="AB45" i="22"/>
  <c r="AB44" i="22"/>
  <c r="AB43" i="22"/>
  <c r="AB42" i="22"/>
  <c r="AB41" i="22"/>
  <c r="AB40" i="22"/>
  <c r="AB39" i="22"/>
  <c r="AB38" i="22"/>
  <c r="AB37" i="22"/>
  <c r="AB36" i="22"/>
  <c r="AB35" i="22"/>
  <c r="AB34" i="22"/>
  <c r="AB33" i="22"/>
  <c r="AB32" i="22"/>
  <c r="AB31" i="22"/>
  <c r="AB30" i="22"/>
  <c r="AB29" i="22"/>
  <c r="AB28" i="22"/>
  <c r="AB27" i="22"/>
  <c r="AB26" i="22"/>
  <c r="AB25" i="22"/>
  <c r="AB24" i="22"/>
  <c r="AB23" i="22"/>
  <c r="AB22" i="22"/>
  <c r="AB21" i="22"/>
  <c r="AB20" i="22"/>
  <c r="AB19" i="22"/>
  <c r="AB18" i="22"/>
  <c r="AB17" i="22"/>
  <c r="AB16" i="22"/>
  <c r="AB15" i="22"/>
  <c r="AB14" i="22"/>
  <c r="AB13" i="22"/>
  <c r="AB12" i="22"/>
  <c r="AB11" i="22"/>
  <c r="AB10" i="22"/>
  <c r="AB9" i="22"/>
  <c r="AB8" i="22"/>
  <c r="AB7" i="22"/>
  <c r="AB6" i="22"/>
  <c r="AB5" i="22"/>
  <c r="AB4" i="22"/>
  <c r="AB3" i="22"/>
  <c r="AB2" i="22"/>
  <c r="L286" i="12" l="1"/>
  <c r="AS285" i="12"/>
  <c r="BB285" i="12"/>
  <c r="BA285" i="12"/>
  <c r="BD285" i="12"/>
  <c r="AQ285" i="12"/>
  <c r="BF285" i="12"/>
  <c r="BE285" i="12"/>
  <c r="BC285" i="12"/>
  <c r="Q225" i="12"/>
  <c r="J113" i="14"/>
  <c r="L287" i="12" l="1"/>
  <c r="AS286" i="12"/>
  <c r="BB286" i="12"/>
  <c r="BD286" i="12"/>
  <c r="BC286" i="12"/>
  <c r="BF286" i="12"/>
  <c r="AQ286" i="12"/>
  <c r="BE286" i="12"/>
  <c r="BA286" i="12"/>
  <c r="Q224" i="12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Q2" i="21"/>
  <c r="L288" i="12" l="1"/>
  <c r="AS287" i="12"/>
  <c r="BC287" i="12"/>
  <c r="AQ287" i="12"/>
  <c r="BA287" i="12"/>
  <c r="BF287" i="12"/>
  <c r="BE287" i="12"/>
  <c r="BB287" i="12"/>
  <c r="BD287" i="12"/>
  <c r="Q223" i="12"/>
  <c r="L289" i="12" l="1"/>
  <c r="AS288" i="12"/>
  <c r="BF288" i="12"/>
  <c r="BE288" i="12"/>
  <c r="BB288" i="12"/>
  <c r="BC288" i="12"/>
  <c r="AQ288" i="12"/>
  <c r="BD288" i="12"/>
  <c r="BA288" i="12"/>
  <c r="Q222" i="12"/>
  <c r="U288" i="22"/>
  <c r="U287" i="22"/>
  <c r="U286" i="22"/>
  <c r="U285" i="22"/>
  <c r="U284" i="22"/>
  <c r="U283" i="22"/>
  <c r="U282" i="22"/>
  <c r="U281" i="22"/>
  <c r="U280" i="22"/>
  <c r="U279" i="22"/>
  <c r="U278" i="22"/>
  <c r="U277" i="22"/>
  <c r="U276" i="22"/>
  <c r="U275" i="22"/>
  <c r="U274" i="22"/>
  <c r="U273" i="22"/>
  <c r="U272" i="22"/>
  <c r="U271" i="22"/>
  <c r="U270" i="22"/>
  <c r="U269" i="22"/>
  <c r="U268" i="22"/>
  <c r="U267" i="22"/>
  <c r="U266" i="22"/>
  <c r="U265" i="22"/>
  <c r="U264" i="22"/>
  <c r="U263" i="22"/>
  <c r="U262" i="22"/>
  <c r="U261" i="22"/>
  <c r="U260" i="22"/>
  <c r="U259" i="22"/>
  <c r="U258" i="22"/>
  <c r="U257" i="22"/>
  <c r="U256" i="22"/>
  <c r="U255" i="22"/>
  <c r="U254" i="22"/>
  <c r="U253" i="22"/>
  <c r="U252" i="22"/>
  <c r="U251" i="22"/>
  <c r="U250" i="22"/>
  <c r="U249" i="22"/>
  <c r="U248" i="22"/>
  <c r="U247" i="22"/>
  <c r="U246" i="22"/>
  <c r="U245" i="22"/>
  <c r="U244" i="22"/>
  <c r="U243" i="22"/>
  <c r="U242" i="22"/>
  <c r="U241" i="22"/>
  <c r="U240" i="22"/>
  <c r="U239" i="22"/>
  <c r="U238" i="22"/>
  <c r="U237" i="22"/>
  <c r="U236" i="22"/>
  <c r="U235" i="22"/>
  <c r="U234" i="22"/>
  <c r="U233" i="22"/>
  <c r="U232" i="22"/>
  <c r="U231" i="22"/>
  <c r="U230" i="22"/>
  <c r="U229" i="22"/>
  <c r="U228" i="22"/>
  <c r="U227" i="22"/>
  <c r="U226" i="22"/>
  <c r="U225" i="22"/>
  <c r="U224" i="22"/>
  <c r="U223" i="22"/>
  <c r="U222" i="22"/>
  <c r="U221" i="22"/>
  <c r="U220" i="22"/>
  <c r="U219" i="22"/>
  <c r="U218" i="22"/>
  <c r="U217" i="22"/>
  <c r="U216" i="22"/>
  <c r="U215" i="22"/>
  <c r="U214" i="22"/>
  <c r="U213" i="22"/>
  <c r="U212" i="22"/>
  <c r="U211" i="22"/>
  <c r="U210" i="22"/>
  <c r="U209" i="22"/>
  <c r="U208" i="22"/>
  <c r="U207" i="22"/>
  <c r="U206" i="22"/>
  <c r="U205" i="22"/>
  <c r="U204" i="22"/>
  <c r="U203" i="22"/>
  <c r="U202" i="22"/>
  <c r="U201" i="22"/>
  <c r="U200" i="22"/>
  <c r="U199" i="22"/>
  <c r="U198" i="22"/>
  <c r="U197" i="22"/>
  <c r="U196" i="22"/>
  <c r="U195" i="22"/>
  <c r="U194" i="22"/>
  <c r="U193" i="22"/>
  <c r="U192" i="22"/>
  <c r="U191" i="22"/>
  <c r="U190" i="22"/>
  <c r="U189" i="22"/>
  <c r="U188" i="22"/>
  <c r="U187" i="22"/>
  <c r="U186" i="22"/>
  <c r="U185" i="22"/>
  <c r="U184" i="22"/>
  <c r="U183" i="22"/>
  <c r="U182" i="22"/>
  <c r="U181" i="22"/>
  <c r="U180" i="22"/>
  <c r="U179" i="22"/>
  <c r="U178" i="22"/>
  <c r="U177" i="22"/>
  <c r="U176" i="22"/>
  <c r="U175" i="22"/>
  <c r="U174" i="22"/>
  <c r="U173" i="22"/>
  <c r="U172" i="22"/>
  <c r="U171" i="22"/>
  <c r="U170" i="22"/>
  <c r="U169" i="22"/>
  <c r="U168" i="22"/>
  <c r="U167" i="22"/>
  <c r="U166" i="22"/>
  <c r="U165" i="22"/>
  <c r="U164" i="22"/>
  <c r="U163" i="22"/>
  <c r="U162" i="22"/>
  <c r="U161" i="22"/>
  <c r="U160" i="22"/>
  <c r="U159" i="22"/>
  <c r="U158" i="22"/>
  <c r="U157" i="22"/>
  <c r="U156" i="22"/>
  <c r="U155" i="22"/>
  <c r="U154" i="22"/>
  <c r="U153" i="22"/>
  <c r="U152" i="22"/>
  <c r="U151" i="22"/>
  <c r="U150" i="22"/>
  <c r="U149" i="22"/>
  <c r="U148" i="22"/>
  <c r="U147" i="22"/>
  <c r="U146" i="22"/>
  <c r="U145" i="22"/>
  <c r="U144" i="22"/>
  <c r="U143" i="22"/>
  <c r="U142" i="22"/>
  <c r="U141" i="22"/>
  <c r="U140" i="22"/>
  <c r="U139" i="22"/>
  <c r="U138" i="22"/>
  <c r="U137" i="22"/>
  <c r="U136" i="22"/>
  <c r="U135" i="22"/>
  <c r="U134" i="22"/>
  <c r="AS133" i="12"/>
  <c r="U133" i="22" s="1"/>
  <c r="AS132" i="12"/>
  <c r="U132" i="22" s="1"/>
  <c r="AS131" i="12"/>
  <c r="U131" i="22" s="1"/>
  <c r="AS130" i="12"/>
  <c r="U130" i="22" s="1"/>
  <c r="AS129" i="12"/>
  <c r="U129" i="22" s="1"/>
  <c r="AS128" i="12"/>
  <c r="U128" i="22" s="1"/>
  <c r="AS127" i="12"/>
  <c r="U127" i="22" s="1"/>
  <c r="AS126" i="12"/>
  <c r="U126" i="22" s="1"/>
  <c r="AS125" i="12"/>
  <c r="U125" i="22" s="1"/>
  <c r="AS124" i="12"/>
  <c r="U124" i="22" s="1"/>
  <c r="AS123" i="12"/>
  <c r="U123" i="22" s="1"/>
  <c r="AS122" i="12"/>
  <c r="U122" i="22" s="1"/>
  <c r="AS121" i="12"/>
  <c r="U121" i="22" s="1"/>
  <c r="AS120" i="12"/>
  <c r="U120" i="22" s="1"/>
  <c r="AS119" i="12"/>
  <c r="U119" i="22" s="1"/>
  <c r="AS118" i="12"/>
  <c r="U118" i="22" s="1"/>
  <c r="AS117" i="12"/>
  <c r="U117" i="22" s="1"/>
  <c r="AS116" i="12"/>
  <c r="U116" i="22" s="1"/>
  <c r="AS115" i="12"/>
  <c r="U115" i="22" s="1"/>
  <c r="AS114" i="12"/>
  <c r="U114" i="22" s="1"/>
  <c r="AS113" i="12"/>
  <c r="U113" i="22" s="1"/>
  <c r="AS112" i="12"/>
  <c r="U112" i="22" s="1"/>
  <c r="AS111" i="12"/>
  <c r="U111" i="22" s="1"/>
  <c r="AS110" i="12"/>
  <c r="U110" i="22" s="1"/>
  <c r="AS109" i="12"/>
  <c r="U109" i="22" s="1"/>
  <c r="AS108" i="12"/>
  <c r="U108" i="22" s="1"/>
  <c r="AS107" i="12"/>
  <c r="U107" i="22" s="1"/>
  <c r="AS106" i="12"/>
  <c r="U106" i="22" s="1"/>
  <c r="AS105" i="12"/>
  <c r="U105" i="22" s="1"/>
  <c r="AS104" i="12"/>
  <c r="U104" i="22" s="1"/>
  <c r="AS103" i="12"/>
  <c r="U103" i="22" s="1"/>
  <c r="AS102" i="12"/>
  <c r="U102" i="22" s="1"/>
  <c r="AS101" i="12"/>
  <c r="U101" i="22" s="1"/>
  <c r="AS100" i="12"/>
  <c r="U100" i="22" s="1"/>
  <c r="AS99" i="12"/>
  <c r="U99" i="22" s="1"/>
  <c r="AS98" i="12"/>
  <c r="U98" i="22" s="1"/>
  <c r="AS97" i="12"/>
  <c r="U97" i="22" s="1"/>
  <c r="AS96" i="12"/>
  <c r="U96" i="22" s="1"/>
  <c r="AS95" i="12"/>
  <c r="U95" i="22" s="1"/>
  <c r="AS94" i="12"/>
  <c r="U94" i="22" s="1"/>
  <c r="AS93" i="12"/>
  <c r="U93" i="22" s="1"/>
  <c r="AS92" i="12"/>
  <c r="U92" i="22" s="1"/>
  <c r="AS91" i="12"/>
  <c r="U91" i="22" s="1"/>
  <c r="AS90" i="12"/>
  <c r="U90" i="22" s="1"/>
  <c r="AS89" i="12"/>
  <c r="U89" i="22" s="1"/>
  <c r="AS88" i="12"/>
  <c r="U88" i="22" s="1"/>
  <c r="AS87" i="12"/>
  <c r="U87" i="22" s="1"/>
  <c r="AS86" i="12"/>
  <c r="U86" i="22" s="1"/>
  <c r="AS85" i="12"/>
  <c r="U85" i="22" s="1"/>
  <c r="AS84" i="12"/>
  <c r="U84" i="22" s="1"/>
  <c r="AS83" i="12"/>
  <c r="U83" i="22" s="1"/>
  <c r="AS82" i="12"/>
  <c r="U82" i="22" s="1"/>
  <c r="AS81" i="12"/>
  <c r="U81" i="22" s="1"/>
  <c r="AS80" i="12"/>
  <c r="U80" i="22" s="1"/>
  <c r="AS79" i="12"/>
  <c r="U79" i="22" s="1"/>
  <c r="AS78" i="12"/>
  <c r="U78" i="22" s="1"/>
  <c r="AS77" i="12"/>
  <c r="U77" i="22" s="1"/>
  <c r="AS76" i="12"/>
  <c r="U76" i="22" s="1"/>
  <c r="AS75" i="12"/>
  <c r="U75" i="22" s="1"/>
  <c r="AS74" i="12"/>
  <c r="U74" i="22" s="1"/>
  <c r="AS73" i="12"/>
  <c r="U73" i="22" s="1"/>
  <c r="AS72" i="12"/>
  <c r="U72" i="22" s="1"/>
  <c r="AS71" i="12"/>
  <c r="U71" i="22" s="1"/>
  <c r="AS70" i="12"/>
  <c r="U70" i="22" s="1"/>
  <c r="AS69" i="12"/>
  <c r="U69" i="22" s="1"/>
  <c r="AS68" i="12"/>
  <c r="U68" i="22" s="1"/>
  <c r="AS67" i="12"/>
  <c r="U67" i="22" s="1"/>
  <c r="AS66" i="12"/>
  <c r="U66" i="22" s="1"/>
  <c r="AS65" i="12"/>
  <c r="U65" i="22" s="1"/>
  <c r="AS64" i="12"/>
  <c r="U64" i="22" s="1"/>
  <c r="AS63" i="12"/>
  <c r="U63" i="22" s="1"/>
  <c r="AS62" i="12"/>
  <c r="U62" i="22" s="1"/>
  <c r="AS61" i="12"/>
  <c r="U61" i="22" s="1"/>
  <c r="AS60" i="12"/>
  <c r="U60" i="22" s="1"/>
  <c r="AS59" i="12"/>
  <c r="U59" i="22" s="1"/>
  <c r="AS58" i="12"/>
  <c r="U58" i="22" s="1"/>
  <c r="AS57" i="12"/>
  <c r="U57" i="22" s="1"/>
  <c r="AS56" i="12"/>
  <c r="U56" i="22" s="1"/>
  <c r="AS55" i="12"/>
  <c r="U55" i="22" s="1"/>
  <c r="AS54" i="12"/>
  <c r="U54" i="22" s="1"/>
  <c r="AS53" i="12"/>
  <c r="U53" i="22" s="1"/>
  <c r="AS52" i="12"/>
  <c r="U52" i="22" s="1"/>
  <c r="AS51" i="12"/>
  <c r="U51" i="22" s="1"/>
  <c r="AS50" i="12"/>
  <c r="U50" i="22" s="1"/>
  <c r="AS49" i="12"/>
  <c r="U49" i="22" s="1"/>
  <c r="AS48" i="12"/>
  <c r="U48" i="22" s="1"/>
  <c r="AS47" i="12"/>
  <c r="U47" i="22" s="1"/>
  <c r="AS46" i="12"/>
  <c r="U46" i="22" s="1"/>
  <c r="AS45" i="12"/>
  <c r="U45" i="22" s="1"/>
  <c r="AS44" i="12"/>
  <c r="U44" i="22" s="1"/>
  <c r="AS43" i="12"/>
  <c r="U43" i="22" s="1"/>
  <c r="AS42" i="12"/>
  <c r="U42" i="22" s="1"/>
  <c r="AS41" i="12"/>
  <c r="U41" i="22" s="1"/>
  <c r="AS40" i="12"/>
  <c r="U40" i="22" s="1"/>
  <c r="AS39" i="12"/>
  <c r="U39" i="22" s="1"/>
  <c r="AS38" i="12"/>
  <c r="U38" i="22" s="1"/>
  <c r="AS37" i="12"/>
  <c r="U37" i="22" s="1"/>
  <c r="AS36" i="12"/>
  <c r="U36" i="22" s="1"/>
  <c r="AS35" i="12"/>
  <c r="U35" i="22" s="1"/>
  <c r="AS34" i="12"/>
  <c r="U34" i="22" s="1"/>
  <c r="AS33" i="12"/>
  <c r="U33" i="22" s="1"/>
  <c r="AS32" i="12"/>
  <c r="U32" i="22" s="1"/>
  <c r="AS31" i="12"/>
  <c r="U31" i="22" s="1"/>
  <c r="AS30" i="12"/>
  <c r="U30" i="22" s="1"/>
  <c r="AS29" i="12"/>
  <c r="U29" i="22" s="1"/>
  <c r="AS28" i="12"/>
  <c r="U28" i="22" s="1"/>
  <c r="AS27" i="12"/>
  <c r="U27" i="22" s="1"/>
  <c r="AS26" i="12"/>
  <c r="U26" i="22" s="1"/>
  <c r="AS25" i="12"/>
  <c r="U25" i="22" s="1"/>
  <c r="AS24" i="12"/>
  <c r="U24" i="22" s="1"/>
  <c r="AS23" i="12"/>
  <c r="U23" i="22" s="1"/>
  <c r="AS22" i="12"/>
  <c r="U22" i="22" s="1"/>
  <c r="AS21" i="12"/>
  <c r="U21" i="22" s="1"/>
  <c r="AS20" i="12"/>
  <c r="U20" i="22" s="1"/>
  <c r="AS19" i="12"/>
  <c r="U19" i="22" s="1"/>
  <c r="AS18" i="12"/>
  <c r="U18" i="22" s="1"/>
  <c r="AS17" i="12"/>
  <c r="U17" i="22" s="1"/>
  <c r="AS16" i="12"/>
  <c r="U16" i="22" s="1"/>
  <c r="AS15" i="12"/>
  <c r="U15" i="22" s="1"/>
  <c r="AS14" i="12"/>
  <c r="U14" i="22" s="1"/>
  <c r="AS13" i="12"/>
  <c r="U13" i="22" s="1"/>
  <c r="AS12" i="12"/>
  <c r="U12" i="22" s="1"/>
  <c r="AS11" i="12"/>
  <c r="U11" i="22" s="1"/>
  <c r="AS10" i="12"/>
  <c r="U10" i="22" s="1"/>
  <c r="AS9" i="12"/>
  <c r="U9" i="22" s="1"/>
  <c r="AS8" i="12"/>
  <c r="U8" i="22" s="1"/>
  <c r="AS7" i="12"/>
  <c r="U7" i="22" s="1"/>
  <c r="AS6" i="12"/>
  <c r="U6" i="22" s="1"/>
  <c r="AS5" i="12"/>
  <c r="U5" i="22" s="1"/>
  <c r="AS4" i="12"/>
  <c r="U4" i="22" s="1"/>
  <c r="AS3" i="12"/>
  <c r="U3" i="22" s="1"/>
  <c r="AS2" i="12"/>
  <c r="U2" i="22" s="1"/>
  <c r="AQ277" i="12"/>
  <c r="AQ276" i="12"/>
  <c r="AQ275" i="12"/>
  <c r="AQ274" i="12"/>
  <c r="AQ273" i="12"/>
  <c r="AQ272" i="12"/>
  <c r="AQ271" i="12"/>
  <c r="AQ270" i="12"/>
  <c r="AQ269" i="12"/>
  <c r="AQ268" i="12"/>
  <c r="AQ267" i="12"/>
  <c r="AQ266" i="12"/>
  <c r="AQ265" i="12"/>
  <c r="AQ264" i="12"/>
  <c r="AQ263" i="12"/>
  <c r="AQ262" i="12"/>
  <c r="AQ261" i="12"/>
  <c r="AQ260" i="12"/>
  <c r="AQ259" i="12"/>
  <c r="AQ258" i="12"/>
  <c r="AQ257" i="12"/>
  <c r="AQ256" i="12"/>
  <c r="AQ255" i="12"/>
  <c r="AQ254" i="12"/>
  <c r="AQ253" i="12"/>
  <c r="AQ252" i="12"/>
  <c r="AQ251" i="12"/>
  <c r="AQ250" i="12"/>
  <c r="AQ249" i="12"/>
  <c r="AQ248" i="12"/>
  <c r="AQ247" i="12"/>
  <c r="AQ246" i="12"/>
  <c r="AQ245" i="12"/>
  <c r="AQ244" i="12"/>
  <c r="AQ243" i="12"/>
  <c r="AQ242" i="12"/>
  <c r="AQ241" i="12"/>
  <c r="AQ240" i="12"/>
  <c r="AQ239" i="12"/>
  <c r="AQ238" i="12"/>
  <c r="AQ237" i="12"/>
  <c r="AQ236" i="12"/>
  <c r="AQ235" i="12"/>
  <c r="AQ234" i="12"/>
  <c r="AQ233" i="12"/>
  <c r="AQ232" i="12"/>
  <c r="AQ231" i="12"/>
  <c r="AQ230" i="12"/>
  <c r="AQ229" i="12"/>
  <c r="AQ228" i="12"/>
  <c r="AQ227" i="12"/>
  <c r="AQ226" i="12"/>
  <c r="AQ225" i="12"/>
  <c r="AQ224" i="12"/>
  <c r="AQ223" i="12"/>
  <c r="AQ222" i="12"/>
  <c r="AQ221" i="12"/>
  <c r="AQ220" i="12"/>
  <c r="AQ219" i="12"/>
  <c r="AQ218" i="12"/>
  <c r="AQ217" i="12"/>
  <c r="AQ216" i="12"/>
  <c r="AQ215" i="12"/>
  <c r="AQ214" i="12"/>
  <c r="AQ213" i="12"/>
  <c r="AQ212" i="12"/>
  <c r="AQ211" i="12"/>
  <c r="AQ210" i="12"/>
  <c r="AQ209" i="12"/>
  <c r="AQ208" i="12"/>
  <c r="AQ207" i="12"/>
  <c r="AQ206" i="12"/>
  <c r="AQ205" i="12"/>
  <c r="AQ204" i="12"/>
  <c r="AQ203" i="12"/>
  <c r="AQ202" i="12"/>
  <c r="AQ201" i="12"/>
  <c r="AQ200" i="12"/>
  <c r="AQ199" i="12"/>
  <c r="AQ198" i="12"/>
  <c r="AQ197" i="12"/>
  <c r="AQ196" i="12"/>
  <c r="AQ195" i="12"/>
  <c r="AQ194" i="12"/>
  <c r="AQ193" i="12"/>
  <c r="AQ192" i="12"/>
  <c r="AQ191" i="12"/>
  <c r="AQ190" i="12"/>
  <c r="AQ189" i="12"/>
  <c r="AQ188" i="12"/>
  <c r="AQ187" i="12"/>
  <c r="AQ186" i="12"/>
  <c r="AQ185" i="12"/>
  <c r="AQ184" i="12"/>
  <c r="AQ183" i="12"/>
  <c r="AQ182" i="12"/>
  <c r="AQ181" i="12"/>
  <c r="AQ180" i="12"/>
  <c r="AQ179" i="12"/>
  <c r="AQ178" i="12"/>
  <c r="AQ177" i="12"/>
  <c r="AQ176" i="12"/>
  <c r="AQ175" i="12"/>
  <c r="AQ174" i="12"/>
  <c r="AQ173" i="12"/>
  <c r="AQ172" i="12"/>
  <c r="AQ171" i="12"/>
  <c r="AQ170" i="12"/>
  <c r="AQ169" i="12"/>
  <c r="AQ168" i="12"/>
  <c r="AQ167" i="12"/>
  <c r="AQ166" i="12"/>
  <c r="AQ165" i="12"/>
  <c r="AQ164" i="12"/>
  <c r="AQ163" i="12"/>
  <c r="AQ162" i="12"/>
  <c r="AQ161" i="12"/>
  <c r="AQ160" i="12"/>
  <c r="AQ159" i="12"/>
  <c r="AQ158" i="12"/>
  <c r="AQ157" i="12"/>
  <c r="AQ156" i="12"/>
  <c r="AQ155" i="12"/>
  <c r="AQ154" i="12"/>
  <c r="AQ153" i="12"/>
  <c r="AQ152" i="12"/>
  <c r="AQ151" i="12"/>
  <c r="AI297" i="12"/>
  <c r="AJ297" i="12"/>
  <c r="AK297" i="12"/>
  <c r="AL297" i="12"/>
  <c r="AM297" i="12"/>
  <c r="AN297" i="12"/>
  <c r="AO297" i="12"/>
  <c r="AI298" i="12"/>
  <c r="AJ298" i="12"/>
  <c r="AK298" i="12"/>
  <c r="AL298" i="12"/>
  <c r="AM298" i="12"/>
  <c r="AN298" i="12"/>
  <c r="AO298" i="12"/>
  <c r="AI299" i="12"/>
  <c r="AJ299" i="12"/>
  <c r="AK299" i="12"/>
  <c r="AL299" i="12"/>
  <c r="AM299" i="12"/>
  <c r="AN299" i="12"/>
  <c r="AO299" i="12"/>
  <c r="L290" i="12" l="1"/>
  <c r="AS289" i="12"/>
  <c r="U289" i="22" s="1"/>
  <c r="BC289" i="12"/>
  <c r="BE289" i="12"/>
  <c r="BA289" i="12"/>
  <c r="BD289" i="12"/>
  <c r="BB289" i="12"/>
  <c r="BF289" i="12"/>
  <c r="AQ289" i="12"/>
  <c r="Q221" i="12"/>
  <c r="AA303" i="12"/>
  <c r="L303" i="22" s="1"/>
  <c r="AA302" i="12"/>
  <c r="L302" i="22" s="1"/>
  <c r="L291" i="12" l="1"/>
  <c r="AS290" i="12"/>
  <c r="U290" i="22" s="1"/>
  <c r="AQ290" i="12"/>
  <c r="BF290" i="12"/>
  <c r="BA290" i="12"/>
  <c r="BD290" i="12"/>
  <c r="BE290" i="12"/>
  <c r="BC290" i="12"/>
  <c r="BB290" i="12"/>
  <c r="Q220" i="12"/>
  <c r="P115" i="21"/>
  <c r="O115" i="21"/>
  <c r="N115" i="21"/>
  <c r="M115" i="21"/>
  <c r="L115" i="21"/>
  <c r="K115" i="21"/>
  <c r="J115" i="21"/>
  <c r="I115" i="21"/>
  <c r="H115" i="21"/>
  <c r="G115" i="21"/>
  <c r="F115" i="21"/>
  <c r="B75" i="24" s="1"/>
  <c r="P114" i="21"/>
  <c r="O114" i="21"/>
  <c r="N114" i="21"/>
  <c r="M114" i="21"/>
  <c r="L114" i="21"/>
  <c r="K114" i="21"/>
  <c r="J114" i="21"/>
  <c r="I114" i="21"/>
  <c r="H114" i="21"/>
  <c r="G114" i="21"/>
  <c r="F114" i="21"/>
  <c r="B74" i="24" s="1"/>
  <c r="J112" i="14"/>
  <c r="L292" i="12" l="1"/>
  <c r="AS291" i="12"/>
  <c r="U291" i="22" s="1"/>
  <c r="BA291" i="12"/>
  <c r="AQ291" i="12"/>
  <c r="BC291" i="12"/>
  <c r="BF291" i="12"/>
  <c r="BE291" i="12"/>
  <c r="BD291" i="12"/>
  <c r="BB291" i="12"/>
  <c r="Q219" i="12"/>
  <c r="J219" i="22" s="1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AO296" i="12"/>
  <c r="AN296" i="12"/>
  <c r="AM296" i="12"/>
  <c r="AL296" i="12"/>
  <c r="AK296" i="12"/>
  <c r="AJ296" i="12"/>
  <c r="AI296" i="12"/>
  <c r="AO295" i="12"/>
  <c r="AN295" i="12"/>
  <c r="AM295" i="12"/>
  <c r="AL295" i="12"/>
  <c r="AK295" i="12"/>
  <c r="AJ295" i="12"/>
  <c r="AI295" i="12"/>
  <c r="L293" i="12" l="1"/>
  <c r="AS292" i="12"/>
  <c r="U292" i="22" s="1"/>
  <c r="BB292" i="12"/>
  <c r="BD292" i="12"/>
  <c r="AQ292" i="12"/>
  <c r="BC292" i="12"/>
  <c r="BE292" i="12"/>
  <c r="BA292" i="12"/>
  <c r="BF292" i="12"/>
  <c r="Q218" i="12"/>
  <c r="J218" i="22" s="1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AA301" i="12"/>
  <c r="L301" i="22" s="1"/>
  <c r="AA300" i="12"/>
  <c r="L300" i="22" s="1"/>
  <c r="AA299" i="12"/>
  <c r="L299" i="22" s="1"/>
  <c r="AA298" i="12"/>
  <c r="L298" i="22" s="1"/>
  <c r="AA297" i="12"/>
  <c r="L297" i="22" s="1"/>
  <c r="AA296" i="12"/>
  <c r="L296" i="22" s="1"/>
  <c r="AA295" i="12"/>
  <c r="L295" i="22" s="1"/>
  <c r="AA294" i="12"/>
  <c r="L294" i="22" s="1"/>
  <c r="AA293" i="12"/>
  <c r="L293" i="22" s="1"/>
  <c r="AA292" i="12"/>
  <c r="L292" i="22" s="1"/>
  <c r="AA291" i="12"/>
  <c r="L291" i="22" s="1"/>
  <c r="AA290" i="12"/>
  <c r="L290" i="22" s="1"/>
  <c r="AA289" i="12"/>
  <c r="L289" i="22" s="1"/>
  <c r="AA288" i="12"/>
  <c r="L288" i="22" s="1"/>
  <c r="AA287" i="12"/>
  <c r="L287" i="22" s="1"/>
  <c r="AA286" i="12"/>
  <c r="L286" i="22" s="1"/>
  <c r="AA285" i="12"/>
  <c r="L285" i="22" s="1"/>
  <c r="AA284" i="12"/>
  <c r="L284" i="22" s="1"/>
  <c r="AA283" i="12"/>
  <c r="L283" i="22" s="1"/>
  <c r="AA282" i="12"/>
  <c r="L282" i="22" s="1"/>
  <c r="AA281" i="12"/>
  <c r="L281" i="22" s="1"/>
  <c r="AA280" i="12"/>
  <c r="L280" i="22" s="1"/>
  <c r="AA279" i="12"/>
  <c r="L279" i="22" s="1"/>
  <c r="AA278" i="12"/>
  <c r="L278" i="22" s="1"/>
  <c r="AA277" i="12"/>
  <c r="L277" i="22" s="1"/>
  <c r="AA276" i="12"/>
  <c r="L276" i="22" s="1"/>
  <c r="AA275" i="12"/>
  <c r="L275" i="22" s="1"/>
  <c r="AA274" i="12"/>
  <c r="L274" i="22" s="1"/>
  <c r="AA273" i="12"/>
  <c r="L273" i="22" s="1"/>
  <c r="AA272" i="12"/>
  <c r="L272" i="22" s="1"/>
  <c r="AA271" i="12"/>
  <c r="L271" i="22" s="1"/>
  <c r="AA270" i="12"/>
  <c r="L270" i="22" s="1"/>
  <c r="AA269" i="12"/>
  <c r="L269" i="22" s="1"/>
  <c r="AA268" i="12"/>
  <c r="L268" i="22" s="1"/>
  <c r="AA267" i="12"/>
  <c r="L267" i="22" s="1"/>
  <c r="AA266" i="12"/>
  <c r="L266" i="22" s="1"/>
  <c r="AA265" i="12"/>
  <c r="L265" i="22" s="1"/>
  <c r="AA264" i="12"/>
  <c r="L264" i="22" s="1"/>
  <c r="AA263" i="12"/>
  <c r="L263" i="22" s="1"/>
  <c r="AA262" i="12"/>
  <c r="L262" i="22" s="1"/>
  <c r="AA261" i="12"/>
  <c r="L261" i="22" s="1"/>
  <c r="AA260" i="12"/>
  <c r="L260" i="22" s="1"/>
  <c r="AA259" i="12"/>
  <c r="L259" i="22" s="1"/>
  <c r="AA258" i="12"/>
  <c r="L258" i="22" s="1"/>
  <c r="AA257" i="12"/>
  <c r="L257" i="22" s="1"/>
  <c r="AA256" i="12"/>
  <c r="L256" i="22" s="1"/>
  <c r="AA255" i="12"/>
  <c r="L255" i="22" s="1"/>
  <c r="AA254" i="12"/>
  <c r="L254" i="22" s="1"/>
  <c r="AA253" i="12"/>
  <c r="L253" i="22" s="1"/>
  <c r="AA252" i="12"/>
  <c r="L252" i="22" s="1"/>
  <c r="AA251" i="12"/>
  <c r="L251" i="22" s="1"/>
  <c r="AA250" i="12"/>
  <c r="L250" i="22" s="1"/>
  <c r="AA249" i="12"/>
  <c r="L249" i="22" s="1"/>
  <c r="AA248" i="12"/>
  <c r="L248" i="22" s="1"/>
  <c r="AA247" i="12"/>
  <c r="L247" i="22" s="1"/>
  <c r="AA246" i="12"/>
  <c r="L246" i="22" s="1"/>
  <c r="AA245" i="12"/>
  <c r="L245" i="22" s="1"/>
  <c r="AA244" i="12"/>
  <c r="L244" i="22" s="1"/>
  <c r="AA243" i="12"/>
  <c r="L243" i="22" s="1"/>
  <c r="AA242" i="12"/>
  <c r="L242" i="22" s="1"/>
  <c r="AA241" i="12"/>
  <c r="L241" i="22" s="1"/>
  <c r="AA240" i="12"/>
  <c r="L240" i="22" s="1"/>
  <c r="AA239" i="12"/>
  <c r="L239" i="22" s="1"/>
  <c r="AA238" i="12"/>
  <c r="L238" i="22" s="1"/>
  <c r="AA237" i="12"/>
  <c r="L237" i="22" s="1"/>
  <c r="AA236" i="12"/>
  <c r="L236" i="22" s="1"/>
  <c r="AA235" i="12"/>
  <c r="L235" i="22" s="1"/>
  <c r="AA234" i="12"/>
  <c r="L234" i="22" s="1"/>
  <c r="AA233" i="12"/>
  <c r="L233" i="22" s="1"/>
  <c r="AA232" i="12"/>
  <c r="L232" i="22" s="1"/>
  <c r="AA231" i="12"/>
  <c r="L231" i="22" s="1"/>
  <c r="AA230" i="12"/>
  <c r="L230" i="22" s="1"/>
  <c r="AA229" i="12"/>
  <c r="L229" i="22" s="1"/>
  <c r="AA228" i="12"/>
  <c r="L228" i="22" s="1"/>
  <c r="AA227" i="12"/>
  <c r="L227" i="22" s="1"/>
  <c r="AA226" i="12"/>
  <c r="L226" i="22" s="1"/>
  <c r="AA225" i="12"/>
  <c r="L225" i="22" s="1"/>
  <c r="AA224" i="12"/>
  <c r="L224" i="22" s="1"/>
  <c r="AA223" i="12"/>
  <c r="L223" i="22" s="1"/>
  <c r="AA222" i="12"/>
  <c r="L222" i="22" s="1"/>
  <c r="AA221" i="12"/>
  <c r="L221" i="22" s="1"/>
  <c r="AA220" i="12"/>
  <c r="L220" i="22" s="1"/>
  <c r="AA219" i="12"/>
  <c r="L219" i="22" s="1"/>
  <c r="AA218" i="12"/>
  <c r="L218" i="22" s="1"/>
  <c r="AA217" i="12"/>
  <c r="L217" i="22" s="1"/>
  <c r="AA216" i="12"/>
  <c r="L216" i="22" s="1"/>
  <c r="AA215" i="12"/>
  <c r="L215" i="22" s="1"/>
  <c r="AA214" i="12"/>
  <c r="L214" i="22" s="1"/>
  <c r="AA213" i="12"/>
  <c r="L213" i="22" s="1"/>
  <c r="AA212" i="12"/>
  <c r="L212" i="22" s="1"/>
  <c r="AA211" i="12"/>
  <c r="L211" i="22" s="1"/>
  <c r="AA210" i="12"/>
  <c r="L210" i="22" s="1"/>
  <c r="AA209" i="12"/>
  <c r="L209" i="22" s="1"/>
  <c r="AA208" i="12"/>
  <c r="L208" i="22" s="1"/>
  <c r="AA207" i="12"/>
  <c r="L207" i="22" s="1"/>
  <c r="AA206" i="12"/>
  <c r="L206" i="22" s="1"/>
  <c r="AA205" i="12"/>
  <c r="L205" i="22" s="1"/>
  <c r="AA204" i="12"/>
  <c r="L204" i="22" s="1"/>
  <c r="AA203" i="12"/>
  <c r="L203" i="22" s="1"/>
  <c r="AA202" i="12"/>
  <c r="L202" i="22" s="1"/>
  <c r="AA201" i="12"/>
  <c r="L201" i="22" s="1"/>
  <c r="AA200" i="12"/>
  <c r="L200" i="22" s="1"/>
  <c r="AA199" i="12"/>
  <c r="L199" i="22" s="1"/>
  <c r="AA198" i="12"/>
  <c r="L198" i="22" s="1"/>
  <c r="AA197" i="12"/>
  <c r="L197" i="22" s="1"/>
  <c r="AA196" i="12"/>
  <c r="L196" i="22" s="1"/>
  <c r="AA195" i="12"/>
  <c r="L195" i="22" s="1"/>
  <c r="AA194" i="12"/>
  <c r="L194" i="22" s="1"/>
  <c r="AA193" i="12"/>
  <c r="L193" i="22" s="1"/>
  <c r="AA192" i="12"/>
  <c r="L192" i="22" s="1"/>
  <c r="AA191" i="12"/>
  <c r="L191" i="22" s="1"/>
  <c r="AA190" i="12"/>
  <c r="L190" i="22" s="1"/>
  <c r="AA189" i="12"/>
  <c r="L189" i="22" s="1"/>
  <c r="AA188" i="12"/>
  <c r="L188" i="22" s="1"/>
  <c r="AA187" i="12"/>
  <c r="L187" i="22" s="1"/>
  <c r="AA186" i="12"/>
  <c r="L186" i="22" s="1"/>
  <c r="AA185" i="12"/>
  <c r="L185" i="22" s="1"/>
  <c r="AA184" i="12"/>
  <c r="L184" i="22" s="1"/>
  <c r="AA183" i="12"/>
  <c r="L183" i="22" s="1"/>
  <c r="AA182" i="12"/>
  <c r="L182" i="22" s="1"/>
  <c r="AA181" i="12"/>
  <c r="L181" i="22" s="1"/>
  <c r="AA180" i="12"/>
  <c r="L180" i="22" s="1"/>
  <c r="AA179" i="12"/>
  <c r="L179" i="22" s="1"/>
  <c r="AA178" i="12"/>
  <c r="L178" i="22" s="1"/>
  <c r="AA177" i="12"/>
  <c r="L177" i="22" s="1"/>
  <c r="AA176" i="12"/>
  <c r="L176" i="22" s="1"/>
  <c r="AA175" i="12"/>
  <c r="L175" i="22" s="1"/>
  <c r="AA174" i="12"/>
  <c r="L174" i="22" s="1"/>
  <c r="AA173" i="12"/>
  <c r="L173" i="22" s="1"/>
  <c r="AA172" i="12"/>
  <c r="L172" i="22" s="1"/>
  <c r="AA171" i="12"/>
  <c r="L171" i="22" s="1"/>
  <c r="AA170" i="12"/>
  <c r="L170" i="22" s="1"/>
  <c r="AA169" i="12"/>
  <c r="L169" i="22" s="1"/>
  <c r="AA168" i="12"/>
  <c r="L168" i="22" s="1"/>
  <c r="AA167" i="12"/>
  <c r="L167" i="22" s="1"/>
  <c r="AA166" i="12"/>
  <c r="L166" i="22" s="1"/>
  <c r="AA165" i="12"/>
  <c r="L165" i="22" s="1"/>
  <c r="AA164" i="12"/>
  <c r="L164" i="22" s="1"/>
  <c r="AA163" i="12"/>
  <c r="L163" i="22" s="1"/>
  <c r="AA162" i="12"/>
  <c r="L162" i="22" s="1"/>
  <c r="AA161" i="12"/>
  <c r="L161" i="22" s="1"/>
  <c r="AA160" i="12"/>
  <c r="L160" i="22" s="1"/>
  <c r="AA159" i="12"/>
  <c r="L159" i="22" s="1"/>
  <c r="AA158" i="12"/>
  <c r="L158" i="22" s="1"/>
  <c r="AA157" i="12"/>
  <c r="L157" i="22" s="1"/>
  <c r="AA156" i="12"/>
  <c r="L156" i="22" s="1"/>
  <c r="AA155" i="12"/>
  <c r="L155" i="22" s="1"/>
  <c r="AA154" i="12"/>
  <c r="L154" i="22" s="1"/>
  <c r="AA153" i="12"/>
  <c r="L153" i="22" s="1"/>
  <c r="AA152" i="12"/>
  <c r="L152" i="22" s="1"/>
  <c r="AA151" i="12"/>
  <c r="L151" i="22" s="1"/>
  <c r="AA150" i="12"/>
  <c r="L150" i="22" s="1"/>
  <c r="AA149" i="12"/>
  <c r="L149" i="22" s="1"/>
  <c r="AA148" i="12"/>
  <c r="L148" i="22" s="1"/>
  <c r="AA147" i="12"/>
  <c r="L147" i="22" s="1"/>
  <c r="AA146" i="12"/>
  <c r="L146" i="22" s="1"/>
  <c r="AA145" i="12"/>
  <c r="L145" i="22" s="1"/>
  <c r="AA144" i="12"/>
  <c r="L144" i="22" s="1"/>
  <c r="AA143" i="12"/>
  <c r="L143" i="22" s="1"/>
  <c r="AA142" i="12"/>
  <c r="L142" i="22" s="1"/>
  <c r="AA141" i="12"/>
  <c r="L141" i="22" s="1"/>
  <c r="AA140" i="12"/>
  <c r="L140" i="22" s="1"/>
  <c r="AA139" i="12"/>
  <c r="L139" i="22" s="1"/>
  <c r="AA138" i="12"/>
  <c r="L138" i="22" s="1"/>
  <c r="AA137" i="12"/>
  <c r="L137" i="22" s="1"/>
  <c r="AA136" i="12"/>
  <c r="L136" i="22" s="1"/>
  <c r="AA135" i="12"/>
  <c r="L135" i="22" s="1"/>
  <c r="AA134" i="12"/>
  <c r="L134" i="22" s="1"/>
  <c r="AA133" i="12"/>
  <c r="L133" i="22" s="1"/>
  <c r="AA132" i="12"/>
  <c r="L132" i="22" s="1"/>
  <c r="AA131" i="12"/>
  <c r="L131" i="22" s="1"/>
  <c r="AA130" i="12"/>
  <c r="L130" i="22" s="1"/>
  <c r="AA129" i="12"/>
  <c r="L129" i="22" s="1"/>
  <c r="AA128" i="12"/>
  <c r="L128" i="22" s="1"/>
  <c r="AA127" i="12"/>
  <c r="L127" i="22" s="1"/>
  <c r="AA126" i="12"/>
  <c r="L126" i="22" s="1"/>
  <c r="AA125" i="12"/>
  <c r="L125" i="22" s="1"/>
  <c r="AA124" i="12"/>
  <c r="L124" i="22" s="1"/>
  <c r="AA123" i="12"/>
  <c r="L123" i="22" s="1"/>
  <c r="AA122" i="12"/>
  <c r="L122" i="22" s="1"/>
  <c r="AA121" i="12"/>
  <c r="L121" i="22" s="1"/>
  <c r="AA120" i="12"/>
  <c r="L120" i="22" s="1"/>
  <c r="AA119" i="12"/>
  <c r="L119" i="22" s="1"/>
  <c r="AA118" i="12"/>
  <c r="L118" i="22" s="1"/>
  <c r="AA117" i="12"/>
  <c r="L117" i="22" s="1"/>
  <c r="AA116" i="12"/>
  <c r="L116" i="22" s="1"/>
  <c r="AA115" i="12"/>
  <c r="L115" i="22" s="1"/>
  <c r="AA114" i="12"/>
  <c r="L114" i="22" s="1"/>
  <c r="AA113" i="12"/>
  <c r="L113" i="22" s="1"/>
  <c r="AA112" i="12"/>
  <c r="L112" i="22" s="1"/>
  <c r="AA111" i="12"/>
  <c r="L111" i="22" s="1"/>
  <c r="AA110" i="12"/>
  <c r="L110" i="22" s="1"/>
  <c r="AA109" i="12"/>
  <c r="L109" i="22" s="1"/>
  <c r="AA108" i="12"/>
  <c r="L108" i="22" s="1"/>
  <c r="AA107" i="12"/>
  <c r="L107" i="22" s="1"/>
  <c r="AA106" i="12"/>
  <c r="L106" i="22" s="1"/>
  <c r="AA105" i="12"/>
  <c r="L105" i="22" s="1"/>
  <c r="AA104" i="12"/>
  <c r="L104" i="22" s="1"/>
  <c r="AA103" i="12"/>
  <c r="L103" i="22" s="1"/>
  <c r="AA102" i="12"/>
  <c r="L102" i="22" s="1"/>
  <c r="AA101" i="12"/>
  <c r="L101" i="22" s="1"/>
  <c r="AA100" i="12"/>
  <c r="L100" i="22" s="1"/>
  <c r="AA99" i="12"/>
  <c r="L99" i="22" s="1"/>
  <c r="AA98" i="12"/>
  <c r="L98" i="22" s="1"/>
  <c r="AA97" i="12"/>
  <c r="L97" i="22" s="1"/>
  <c r="AA96" i="12"/>
  <c r="L96" i="22" s="1"/>
  <c r="AA95" i="12"/>
  <c r="L95" i="22" s="1"/>
  <c r="AA94" i="12"/>
  <c r="L94" i="22" s="1"/>
  <c r="AA93" i="12"/>
  <c r="L93" i="22" s="1"/>
  <c r="AA92" i="12"/>
  <c r="L92" i="22" s="1"/>
  <c r="AA91" i="12"/>
  <c r="L91" i="22" s="1"/>
  <c r="AA90" i="12"/>
  <c r="L90" i="22" s="1"/>
  <c r="AA89" i="12"/>
  <c r="L89" i="22" s="1"/>
  <c r="AA88" i="12"/>
  <c r="L88" i="22" s="1"/>
  <c r="AA87" i="12"/>
  <c r="L87" i="22" s="1"/>
  <c r="AA86" i="12"/>
  <c r="L86" i="22" s="1"/>
  <c r="L294" i="12" l="1"/>
  <c r="AS293" i="12"/>
  <c r="U293" i="22" s="1"/>
  <c r="BD293" i="12"/>
  <c r="BF293" i="12"/>
  <c r="BC293" i="12"/>
  <c r="BE293" i="12"/>
  <c r="BB293" i="12"/>
  <c r="AQ293" i="12"/>
  <c r="BA293" i="12"/>
  <c r="Q217" i="12"/>
  <c r="J217" i="22" s="1"/>
  <c r="J111" i="14"/>
  <c r="L295" i="12" l="1"/>
  <c r="AS294" i="12"/>
  <c r="U294" i="22" s="1"/>
  <c r="BC294" i="12"/>
  <c r="AQ294" i="12"/>
  <c r="BD294" i="12"/>
  <c r="BE294" i="12"/>
  <c r="BA294" i="12"/>
  <c r="BB294" i="12"/>
  <c r="BF294" i="12"/>
  <c r="Q216" i="12"/>
  <c r="J216" i="22" s="1"/>
  <c r="AO294" i="12"/>
  <c r="AN294" i="12"/>
  <c r="AM294" i="12"/>
  <c r="AL294" i="12"/>
  <c r="AK294" i="12"/>
  <c r="AJ294" i="12"/>
  <c r="AI294" i="12"/>
  <c r="L296" i="12" l="1"/>
  <c r="AS295" i="12"/>
  <c r="U295" i="22" s="1"/>
  <c r="AQ295" i="12"/>
  <c r="BE295" i="12"/>
  <c r="BB295" i="12"/>
  <c r="BF295" i="12"/>
  <c r="BA295" i="12"/>
  <c r="BD295" i="12"/>
  <c r="BC295" i="12"/>
  <c r="Q215" i="12"/>
  <c r="J215" i="22" s="1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297" i="12" l="1"/>
  <c r="AS296" i="12"/>
  <c r="U296" i="22" s="1"/>
  <c r="BA296" i="12"/>
  <c r="AQ296" i="12"/>
  <c r="BC296" i="12"/>
  <c r="BD296" i="12"/>
  <c r="BF296" i="12"/>
  <c r="BB296" i="12"/>
  <c r="BE296" i="12"/>
  <c r="Q214" i="12"/>
  <c r="J214" i="22" s="1"/>
  <c r="AO293" i="12"/>
  <c r="AN293" i="12"/>
  <c r="AM293" i="12"/>
  <c r="AL293" i="12"/>
  <c r="AK293" i="12"/>
  <c r="AJ293" i="12"/>
  <c r="AI293" i="12"/>
  <c r="AO292" i="12"/>
  <c r="AN292" i="12"/>
  <c r="AM292" i="12"/>
  <c r="AL292" i="12"/>
  <c r="AK292" i="12"/>
  <c r="AJ292" i="12"/>
  <c r="AI292" i="12"/>
  <c r="AO291" i="12"/>
  <c r="AN291" i="12"/>
  <c r="AM291" i="12"/>
  <c r="AL291" i="12"/>
  <c r="AK291" i="12"/>
  <c r="AJ291" i="12"/>
  <c r="AI291" i="12"/>
  <c r="AO290" i="12"/>
  <c r="AN290" i="12"/>
  <c r="AM290" i="12"/>
  <c r="AL290" i="12"/>
  <c r="AK290" i="12"/>
  <c r="AJ290" i="12"/>
  <c r="AI290" i="12"/>
  <c r="L298" i="12" l="1"/>
  <c r="AS297" i="12"/>
  <c r="U297" i="22" s="1"/>
  <c r="BE297" i="12"/>
  <c r="BA297" i="12"/>
  <c r="BC297" i="12"/>
  <c r="BF297" i="12"/>
  <c r="AQ297" i="12"/>
  <c r="BD297" i="12"/>
  <c r="BB297" i="12"/>
  <c r="Q213" i="12"/>
  <c r="J213" i="22" s="1"/>
  <c r="K113" i="21"/>
  <c r="J113" i="21"/>
  <c r="K112" i="21"/>
  <c r="J112" i="21"/>
  <c r="K111" i="21"/>
  <c r="J111" i="21"/>
  <c r="K110" i="21"/>
  <c r="J110" i="21"/>
  <c r="K109" i="21"/>
  <c r="J109" i="21"/>
  <c r="K108" i="21"/>
  <c r="J108" i="21"/>
  <c r="K107" i="21"/>
  <c r="J107" i="21"/>
  <c r="K106" i="21"/>
  <c r="J106" i="21"/>
  <c r="K105" i="21"/>
  <c r="J105" i="21"/>
  <c r="K104" i="21"/>
  <c r="J104" i="21"/>
  <c r="K103" i="21"/>
  <c r="J103" i="21"/>
  <c r="K102" i="21"/>
  <c r="J102" i="21"/>
  <c r="K101" i="21"/>
  <c r="J101" i="21"/>
  <c r="K100" i="21"/>
  <c r="J100" i="21"/>
  <c r="K99" i="21"/>
  <c r="J99" i="21"/>
  <c r="K98" i="21"/>
  <c r="J98" i="21"/>
  <c r="K97" i="21"/>
  <c r="J97" i="21"/>
  <c r="K96" i="21"/>
  <c r="J96" i="21"/>
  <c r="K95" i="21"/>
  <c r="J95" i="21"/>
  <c r="K94" i="21"/>
  <c r="J94" i="21"/>
  <c r="K93" i="21"/>
  <c r="J93" i="21"/>
  <c r="K92" i="21"/>
  <c r="J92" i="21"/>
  <c r="K91" i="21"/>
  <c r="J91" i="21"/>
  <c r="K90" i="21"/>
  <c r="J90" i="21"/>
  <c r="K89" i="21"/>
  <c r="J89" i="21"/>
  <c r="K88" i="21"/>
  <c r="J88" i="21"/>
  <c r="K87" i="21"/>
  <c r="J87" i="21"/>
  <c r="K86" i="21"/>
  <c r="J86" i="21"/>
  <c r="K85" i="21"/>
  <c r="J85" i="21"/>
  <c r="K84" i="21"/>
  <c r="J84" i="21"/>
  <c r="K83" i="21"/>
  <c r="J83" i="21"/>
  <c r="K82" i="21"/>
  <c r="J82" i="21"/>
  <c r="K81" i="21"/>
  <c r="J81" i="21"/>
  <c r="K80" i="21"/>
  <c r="J80" i="21"/>
  <c r="K79" i="21"/>
  <c r="J79" i="21"/>
  <c r="K78" i="21"/>
  <c r="J78" i="21"/>
  <c r="K77" i="21"/>
  <c r="J77" i="21"/>
  <c r="K76" i="21"/>
  <c r="J76" i="21"/>
  <c r="K75" i="21"/>
  <c r="J75" i="21"/>
  <c r="K74" i="21"/>
  <c r="J74" i="21"/>
  <c r="K73" i="21"/>
  <c r="J73" i="21"/>
  <c r="K72" i="21"/>
  <c r="J72" i="21"/>
  <c r="K71" i="21"/>
  <c r="J71" i="21"/>
  <c r="K70" i="21"/>
  <c r="J70" i="21"/>
  <c r="K69" i="21"/>
  <c r="J69" i="21"/>
  <c r="K68" i="21"/>
  <c r="J68" i="21"/>
  <c r="K67" i="21"/>
  <c r="J67" i="21"/>
  <c r="K66" i="21"/>
  <c r="J66" i="21"/>
  <c r="K65" i="21"/>
  <c r="J65" i="21"/>
  <c r="K64" i="21"/>
  <c r="J64" i="21"/>
  <c r="K63" i="21"/>
  <c r="J63" i="21"/>
  <c r="K62" i="21"/>
  <c r="J62" i="21"/>
  <c r="K61" i="21"/>
  <c r="J61" i="21"/>
  <c r="K60" i="21"/>
  <c r="J60" i="21"/>
  <c r="K59" i="21"/>
  <c r="J59" i="21"/>
  <c r="K58" i="21"/>
  <c r="J58" i="21"/>
  <c r="K57" i="21"/>
  <c r="J57" i="21"/>
  <c r="K56" i="21"/>
  <c r="J56" i="21"/>
  <c r="K55" i="21"/>
  <c r="J55" i="21"/>
  <c r="K54" i="21"/>
  <c r="J54" i="21"/>
  <c r="K53" i="21"/>
  <c r="J53" i="21"/>
  <c r="K52" i="21"/>
  <c r="J52" i="21"/>
  <c r="K51" i="21"/>
  <c r="J51" i="21"/>
  <c r="K50" i="21"/>
  <c r="J50" i="21"/>
  <c r="K49" i="21"/>
  <c r="J49" i="21"/>
  <c r="K48" i="21"/>
  <c r="J48" i="21"/>
  <c r="K47" i="21"/>
  <c r="J47" i="21"/>
  <c r="K46" i="21"/>
  <c r="J46" i="21"/>
  <c r="K45" i="21"/>
  <c r="J45" i="21"/>
  <c r="K44" i="21"/>
  <c r="J44" i="21"/>
  <c r="K43" i="21"/>
  <c r="J43" i="21"/>
  <c r="K42" i="21"/>
  <c r="J42" i="21"/>
  <c r="K41" i="21"/>
  <c r="J41" i="21"/>
  <c r="K40" i="21"/>
  <c r="J40" i="21"/>
  <c r="K39" i="21"/>
  <c r="J39" i="21"/>
  <c r="K38" i="21"/>
  <c r="J38" i="21"/>
  <c r="K37" i="21"/>
  <c r="J37" i="21"/>
  <c r="K36" i="21"/>
  <c r="J36" i="21"/>
  <c r="K35" i="21"/>
  <c r="J35" i="21"/>
  <c r="K34" i="21"/>
  <c r="J34" i="21"/>
  <c r="K33" i="21"/>
  <c r="J33" i="21"/>
  <c r="K32" i="21"/>
  <c r="J32" i="21"/>
  <c r="K31" i="21"/>
  <c r="J31" i="21"/>
  <c r="K30" i="21"/>
  <c r="J30" i="21"/>
  <c r="K29" i="21"/>
  <c r="J29" i="21"/>
  <c r="K28" i="21"/>
  <c r="J28" i="21"/>
  <c r="K27" i="21"/>
  <c r="J27" i="21"/>
  <c r="K26" i="21"/>
  <c r="J26" i="21"/>
  <c r="K25" i="21"/>
  <c r="J25" i="21"/>
  <c r="K24" i="21"/>
  <c r="J24" i="21"/>
  <c r="K23" i="21"/>
  <c r="J23" i="21"/>
  <c r="K22" i="21"/>
  <c r="J22" i="21"/>
  <c r="K21" i="21"/>
  <c r="J21" i="21"/>
  <c r="K20" i="21"/>
  <c r="J20" i="21"/>
  <c r="K19" i="21"/>
  <c r="J19" i="21"/>
  <c r="K18" i="21"/>
  <c r="J18" i="21"/>
  <c r="K17" i="21"/>
  <c r="J17" i="21"/>
  <c r="K16" i="21"/>
  <c r="J16" i="21"/>
  <c r="K15" i="21"/>
  <c r="J15" i="21"/>
  <c r="K14" i="21"/>
  <c r="J14" i="21"/>
  <c r="K13" i="21"/>
  <c r="J13" i="21"/>
  <c r="K12" i="21"/>
  <c r="J12" i="21"/>
  <c r="K11" i="21"/>
  <c r="J11" i="21"/>
  <c r="K10" i="21"/>
  <c r="J10" i="21"/>
  <c r="K9" i="21"/>
  <c r="J9" i="21"/>
  <c r="K8" i="21"/>
  <c r="J8" i="21"/>
  <c r="K7" i="21"/>
  <c r="J7" i="21"/>
  <c r="K6" i="21"/>
  <c r="J6" i="21"/>
  <c r="K5" i="21"/>
  <c r="J5" i="21"/>
  <c r="K4" i="21"/>
  <c r="J4" i="21"/>
  <c r="K3" i="21"/>
  <c r="J3" i="21"/>
  <c r="K2" i="21"/>
  <c r="J2" i="21"/>
  <c r="L299" i="12" l="1"/>
  <c r="G299" i="22" s="1"/>
  <c r="AS298" i="12"/>
  <c r="U298" i="22" s="1"/>
  <c r="BA298" i="12"/>
  <c r="BB298" i="12"/>
  <c r="W298" i="22" s="1"/>
  <c r="BE298" i="12"/>
  <c r="Z298" i="22" s="1"/>
  <c r="BD298" i="12"/>
  <c r="Y298" i="22" s="1"/>
  <c r="BC298" i="12"/>
  <c r="X298" i="22" s="1"/>
  <c r="AQ298" i="12"/>
  <c r="T298" i="22" s="1"/>
  <c r="C43" i="26" s="1"/>
  <c r="BF298" i="12"/>
  <c r="AA298" i="22" s="1"/>
  <c r="Q212" i="12"/>
  <c r="J212" i="22" s="1"/>
  <c r="S301" i="22"/>
  <c r="R301" i="22"/>
  <c r="Q301" i="22"/>
  <c r="P301" i="22"/>
  <c r="O301" i="22"/>
  <c r="N301" i="22"/>
  <c r="M301" i="22"/>
  <c r="I301" i="22"/>
  <c r="H301" i="22"/>
  <c r="E301" i="22"/>
  <c r="S300" i="22"/>
  <c r="R300" i="22"/>
  <c r="Q300" i="22"/>
  <c r="P300" i="22"/>
  <c r="O300" i="22"/>
  <c r="N300" i="22"/>
  <c r="M300" i="22"/>
  <c r="I300" i="22"/>
  <c r="H300" i="22"/>
  <c r="E300" i="22"/>
  <c r="S299" i="22"/>
  <c r="R299" i="22"/>
  <c r="Q299" i="22"/>
  <c r="P299" i="22"/>
  <c r="O299" i="22"/>
  <c r="N299" i="22"/>
  <c r="M299" i="22"/>
  <c r="I299" i="22"/>
  <c r="H299" i="22"/>
  <c r="E299" i="22"/>
  <c r="V298" i="22"/>
  <c r="S298" i="22"/>
  <c r="R298" i="22"/>
  <c r="Q298" i="22"/>
  <c r="P298" i="22"/>
  <c r="O298" i="22"/>
  <c r="N298" i="22"/>
  <c r="M298" i="22"/>
  <c r="I298" i="22"/>
  <c r="H298" i="22"/>
  <c r="G298" i="22"/>
  <c r="E298" i="22"/>
  <c r="AA297" i="22"/>
  <c r="Z297" i="22"/>
  <c r="Y297" i="22"/>
  <c r="X297" i="22"/>
  <c r="W297" i="22"/>
  <c r="V297" i="22"/>
  <c r="T297" i="22"/>
  <c r="S297" i="22"/>
  <c r="R297" i="22"/>
  <c r="Q297" i="22"/>
  <c r="P297" i="22"/>
  <c r="O297" i="22"/>
  <c r="N297" i="22"/>
  <c r="M297" i="22"/>
  <c r="I297" i="22"/>
  <c r="H297" i="22"/>
  <c r="G297" i="22"/>
  <c r="E297" i="22"/>
  <c r="AA296" i="22"/>
  <c r="Z296" i="22"/>
  <c r="Y296" i="22"/>
  <c r="X296" i="22"/>
  <c r="W296" i="22"/>
  <c r="V296" i="22"/>
  <c r="T296" i="22"/>
  <c r="S296" i="22"/>
  <c r="R296" i="22"/>
  <c r="Q296" i="22"/>
  <c r="P296" i="22"/>
  <c r="O296" i="22"/>
  <c r="N296" i="22"/>
  <c r="M296" i="22"/>
  <c r="I296" i="22"/>
  <c r="H296" i="22"/>
  <c r="G296" i="22"/>
  <c r="E296" i="22"/>
  <c r="AA295" i="22"/>
  <c r="Z295" i="22"/>
  <c r="Y295" i="22"/>
  <c r="X295" i="22"/>
  <c r="W295" i="22"/>
  <c r="V295" i="22"/>
  <c r="T295" i="22"/>
  <c r="S295" i="22"/>
  <c r="R295" i="22"/>
  <c r="Q295" i="22"/>
  <c r="P295" i="22"/>
  <c r="O295" i="22"/>
  <c r="N295" i="22"/>
  <c r="M295" i="22"/>
  <c r="I295" i="22"/>
  <c r="H295" i="22"/>
  <c r="G295" i="22"/>
  <c r="E295" i="22"/>
  <c r="B40" i="26" s="1"/>
  <c r="AA294" i="22"/>
  <c r="Z294" i="22"/>
  <c r="Y294" i="22"/>
  <c r="X294" i="22"/>
  <c r="W294" i="22"/>
  <c r="V294" i="22"/>
  <c r="T294" i="22"/>
  <c r="S294" i="22"/>
  <c r="R294" i="22"/>
  <c r="Q294" i="22"/>
  <c r="P294" i="22"/>
  <c r="O294" i="22"/>
  <c r="N294" i="22"/>
  <c r="M294" i="22"/>
  <c r="I294" i="22"/>
  <c r="H294" i="22"/>
  <c r="G294" i="22"/>
  <c r="E294" i="22"/>
  <c r="B39" i="26" s="1"/>
  <c r="AA293" i="22"/>
  <c r="Z293" i="22"/>
  <c r="Y293" i="22"/>
  <c r="X293" i="22"/>
  <c r="W293" i="22"/>
  <c r="V293" i="22"/>
  <c r="T293" i="22"/>
  <c r="S293" i="22"/>
  <c r="R293" i="22"/>
  <c r="Q293" i="22"/>
  <c r="P293" i="22"/>
  <c r="O293" i="22"/>
  <c r="N293" i="22"/>
  <c r="M293" i="22"/>
  <c r="I293" i="22"/>
  <c r="H293" i="22"/>
  <c r="G293" i="22"/>
  <c r="E293" i="22"/>
  <c r="B38" i="26" s="1"/>
  <c r="AA292" i="22"/>
  <c r="Z292" i="22"/>
  <c r="Y292" i="22"/>
  <c r="X292" i="22"/>
  <c r="W292" i="22"/>
  <c r="V292" i="22"/>
  <c r="T292" i="22"/>
  <c r="S292" i="22"/>
  <c r="R292" i="22"/>
  <c r="Q292" i="22"/>
  <c r="P292" i="22"/>
  <c r="E37" i="26" s="1"/>
  <c r="O292" i="22"/>
  <c r="N292" i="22"/>
  <c r="M292" i="22"/>
  <c r="D37" i="26" s="1"/>
  <c r="I292" i="22"/>
  <c r="H292" i="22"/>
  <c r="G292" i="22"/>
  <c r="E292" i="22"/>
  <c r="B37" i="26" s="1"/>
  <c r="AA291" i="22"/>
  <c r="Z291" i="22"/>
  <c r="Y291" i="22"/>
  <c r="X291" i="22"/>
  <c r="W291" i="22"/>
  <c r="V291" i="22"/>
  <c r="T291" i="22"/>
  <c r="S291" i="22"/>
  <c r="R291" i="22"/>
  <c r="Q291" i="22"/>
  <c r="P291" i="22"/>
  <c r="E36" i="26" s="1"/>
  <c r="O291" i="22"/>
  <c r="N291" i="22"/>
  <c r="M291" i="22"/>
  <c r="D36" i="26" s="1"/>
  <c r="I291" i="22"/>
  <c r="H291" i="22"/>
  <c r="G291" i="22"/>
  <c r="E291" i="22"/>
  <c r="B36" i="26" s="1"/>
  <c r="AA290" i="22"/>
  <c r="Z290" i="22"/>
  <c r="Y290" i="22"/>
  <c r="X290" i="22"/>
  <c r="W290" i="22"/>
  <c r="V290" i="22"/>
  <c r="T290" i="22"/>
  <c r="S290" i="22"/>
  <c r="R290" i="22"/>
  <c r="Q290" i="22"/>
  <c r="P290" i="22"/>
  <c r="E35" i="26" s="1"/>
  <c r="O290" i="22"/>
  <c r="N290" i="22"/>
  <c r="M290" i="22"/>
  <c r="D35" i="26" s="1"/>
  <c r="I290" i="22"/>
  <c r="H290" i="22"/>
  <c r="G290" i="22"/>
  <c r="E290" i="22"/>
  <c r="B35" i="26" s="1"/>
  <c r="L300" i="12" l="1"/>
  <c r="AS299" i="12"/>
  <c r="U299" i="22" s="1"/>
  <c r="BA299" i="12"/>
  <c r="V299" i="22" s="1"/>
  <c r="BC299" i="12"/>
  <c r="X299" i="22" s="1"/>
  <c r="AQ299" i="12"/>
  <c r="T299" i="22" s="1"/>
  <c r="C44" i="26" s="1"/>
  <c r="BE299" i="12"/>
  <c r="Z299" i="22" s="1"/>
  <c r="BF299" i="12"/>
  <c r="AA299" i="22" s="1"/>
  <c r="BD299" i="12"/>
  <c r="Y299" i="22" s="1"/>
  <c r="BB299" i="12"/>
  <c r="W299" i="22" s="1"/>
  <c r="D38" i="26"/>
  <c r="E41" i="26"/>
  <c r="D39" i="26"/>
  <c r="E38" i="26"/>
  <c r="E42" i="26"/>
  <c r="D40" i="26"/>
  <c r="D42" i="26"/>
  <c r="E39" i="26"/>
  <c r="E40" i="26"/>
  <c r="D41" i="26"/>
  <c r="Q211" i="12"/>
  <c r="J211" i="22" s="1"/>
  <c r="AO121" i="12"/>
  <c r="AN121" i="12"/>
  <c r="AM121" i="12"/>
  <c r="AL121" i="12"/>
  <c r="AK121" i="12"/>
  <c r="AJ121" i="12"/>
  <c r="AI121" i="12"/>
  <c r="AO120" i="12"/>
  <c r="AN120" i="12"/>
  <c r="AM120" i="12"/>
  <c r="AL120" i="12"/>
  <c r="AK120" i="12"/>
  <c r="AJ120" i="12"/>
  <c r="AI120" i="12"/>
  <c r="AO119" i="12"/>
  <c r="AN119" i="12"/>
  <c r="AM119" i="12"/>
  <c r="AL119" i="12"/>
  <c r="AK119" i="12"/>
  <c r="AJ119" i="12"/>
  <c r="AI119" i="12"/>
  <c r="AO118" i="12"/>
  <c r="AN118" i="12"/>
  <c r="AM118" i="12"/>
  <c r="AL118" i="12"/>
  <c r="AK118" i="12"/>
  <c r="AJ118" i="12"/>
  <c r="AI118" i="12"/>
  <c r="AO117" i="12"/>
  <c r="AN117" i="12"/>
  <c r="AM117" i="12"/>
  <c r="AL117" i="12"/>
  <c r="AK117" i="12"/>
  <c r="AJ117" i="12"/>
  <c r="AI117" i="12"/>
  <c r="AO116" i="12"/>
  <c r="AN116" i="12"/>
  <c r="AM116" i="12"/>
  <c r="AL116" i="12"/>
  <c r="AK116" i="12"/>
  <c r="AJ116" i="12"/>
  <c r="AI116" i="12"/>
  <c r="AO115" i="12"/>
  <c r="AN115" i="12"/>
  <c r="AM115" i="12"/>
  <c r="AL115" i="12"/>
  <c r="AK115" i="12"/>
  <c r="AJ115" i="12"/>
  <c r="AI115" i="12"/>
  <c r="AO114" i="12"/>
  <c r="AN114" i="12"/>
  <c r="AM114" i="12"/>
  <c r="AL114" i="12"/>
  <c r="AK114" i="12"/>
  <c r="AJ114" i="12"/>
  <c r="AI114" i="12"/>
  <c r="AO113" i="12"/>
  <c r="AN113" i="12"/>
  <c r="AM113" i="12"/>
  <c r="AL113" i="12"/>
  <c r="AK113" i="12"/>
  <c r="AJ113" i="12"/>
  <c r="AI113" i="12"/>
  <c r="AO112" i="12"/>
  <c r="AN112" i="12"/>
  <c r="AM112" i="12"/>
  <c r="AL112" i="12"/>
  <c r="AK112" i="12"/>
  <c r="AJ112" i="12"/>
  <c r="AI112" i="12"/>
  <c r="AO111" i="12"/>
  <c r="AN111" i="12"/>
  <c r="AM111" i="12"/>
  <c r="AL111" i="12"/>
  <c r="AK111" i="12"/>
  <c r="AJ111" i="12"/>
  <c r="AI111" i="12"/>
  <c r="AO110" i="12"/>
  <c r="AN110" i="12"/>
  <c r="AM110" i="12"/>
  <c r="AL110" i="12"/>
  <c r="AK110" i="12"/>
  <c r="AJ110" i="12"/>
  <c r="AI110" i="12"/>
  <c r="AO109" i="12"/>
  <c r="AN109" i="12"/>
  <c r="AM109" i="12"/>
  <c r="AL109" i="12"/>
  <c r="AK109" i="12"/>
  <c r="AJ109" i="12"/>
  <c r="AI109" i="12"/>
  <c r="AO108" i="12"/>
  <c r="AN108" i="12"/>
  <c r="AM108" i="12"/>
  <c r="AL108" i="12"/>
  <c r="AK108" i="12"/>
  <c r="AJ108" i="12"/>
  <c r="AI108" i="12"/>
  <c r="AO107" i="12"/>
  <c r="AN107" i="12"/>
  <c r="AM107" i="12"/>
  <c r="AL107" i="12"/>
  <c r="AK107" i="12"/>
  <c r="AJ107" i="12"/>
  <c r="AI107" i="12"/>
  <c r="AO106" i="12"/>
  <c r="AN106" i="12"/>
  <c r="AM106" i="12"/>
  <c r="AL106" i="12"/>
  <c r="AK106" i="12"/>
  <c r="AJ106" i="12"/>
  <c r="AI106" i="12"/>
  <c r="AO105" i="12"/>
  <c r="AN105" i="12"/>
  <c r="AM105" i="12"/>
  <c r="AL105" i="12"/>
  <c r="AK105" i="12"/>
  <c r="AJ105" i="12"/>
  <c r="AI105" i="12"/>
  <c r="AO104" i="12"/>
  <c r="AN104" i="12"/>
  <c r="AM104" i="12"/>
  <c r="AL104" i="12"/>
  <c r="AK104" i="12"/>
  <c r="AJ104" i="12"/>
  <c r="AI104" i="12"/>
  <c r="AO103" i="12"/>
  <c r="AN103" i="12"/>
  <c r="AM103" i="12"/>
  <c r="AL103" i="12"/>
  <c r="AK103" i="12"/>
  <c r="AJ103" i="12"/>
  <c r="AI103" i="12"/>
  <c r="AO102" i="12"/>
  <c r="AN102" i="12"/>
  <c r="AM102" i="12"/>
  <c r="AL102" i="12"/>
  <c r="AK102" i="12"/>
  <c r="AJ102" i="12"/>
  <c r="AI102" i="12"/>
  <c r="AO101" i="12"/>
  <c r="AN101" i="12"/>
  <c r="AM101" i="12"/>
  <c r="AL101" i="12"/>
  <c r="AK101" i="12"/>
  <c r="AJ101" i="12"/>
  <c r="AI101" i="12"/>
  <c r="AO100" i="12"/>
  <c r="AN100" i="12"/>
  <c r="AM100" i="12"/>
  <c r="AL100" i="12"/>
  <c r="AK100" i="12"/>
  <c r="AJ100" i="12"/>
  <c r="AI100" i="12"/>
  <c r="AO99" i="12"/>
  <c r="AN99" i="12"/>
  <c r="AM99" i="12"/>
  <c r="AL99" i="12"/>
  <c r="AK99" i="12"/>
  <c r="AJ99" i="12"/>
  <c r="AI99" i="12"/>
  <c r="AO98" i="12"/>
  <c r="AN98" i="12"/>
  <c r="AM98" i="12"/>
  <c r="AL98" i="12"/>
  <c r="AK98" i="12"/>
  <c r="AJ98" i="12"/>
  <c r="AI98" i="12"/>
  <c r="AS300" i="12" l="1"/>
  <c r="U300" i="22" s="1"/>
  <c r="AQ300" i="12"/>
  <c r="T300" i="22" s="1"/>
  <c r="C45" i="26" s="1"/>
  <c r="BD300" i="12"/>
  <c r="Y300" i="22" s="1"/>
  <c r="L301" i="12"/>
  <c r="BF300" i="12"/>
  <c r="AA300" i="22" s="1"/>
  <c r="BE300" i="12"/>
  <c r="Z300" i="22" s="1"/>
  <c r="BC300" i="12"/>
  <c r="X300" i="22" s="1"/>
  <c r="BB300" i="12"/>
  <c r="W300" i="22" s="1"/>
  <c r="BA300" i="12"/>
  <c r="V300" i="22" s="1"/>
  <c r="G300" i="22"/>
  <c r="Q210" i="12"/>
  <c r="J210" i="22" s="1"/>
  <c r="AO289" i="12"/>
  <c r="AN289" i="12"/>
  <c r="AM289" i="12"/>
  <c r="AL289" i="12"/>
  <c r="AK289" i="12"/>
  <c r="AJ289" i="12"/>
  <c r="AI289" i="12"/>
  <c r="AO288" i="12"/>
  <c r="AN288" i="12"/>
  <c r="AM288" i="12"/>
  <c r="AL288" i="12"/>
  <c r="AK288" i="12"/>
  <c r="AJ288" i="12"/>
  <c r="AI288" i="12"/>
  <c r="AO287" i="12"/>
  <c r="AN287" i="12"/>
  <c r="AM287" i="12"/>
  <c r="AL287" i="12"/>
  <c r="AK287" i="12"/>
  <c r="AJ287" i="12"/>
  <c r="AI287" i="12"/>
  <c r="AO286" i="12"/>
  <c r="AN286" i="12"/>
  <c r="AM286" i="12"/>
  <c r="AL286" i="12"/>
  <c r="AK286" i="12"/>
  <c r="AJ286" i="12"/>
  <c r="AI286" i="12"/>
  <c r="AO285" i="12"/>
  <c r="AN285" i="12"/>
  <c r="AM285" i="12"/>
  <c r="AL285" i="12"/>
  <c r="AK285" i="12"/>
  <c r="AJ285" i="12"/>
  <c r="AI285" i="12"/>
  <c r="AO284" i="12"/>
  <c r="AN284" i="12"/>
  <c r="AM284" i="12"/>
  <c r="AL284" i="12"/>
  <c r="AK284" i="12"/>
  <c r="AJ284" i="12"/>
  <c r="AI284" i="12"/>
  <c r="AO283" i="12"/>
  <c r="AN283" i="12"/>
  <c r="AM283" i="12"/>
  <c r="AL283" i="12"/>
  <c r="AK283" i="12"/>
  <c r="AJ283" i="12"/>
  <c r="AI283" i="12"/>
  <c r="AO282" i="12"/>
  <c r="AN282" i="12"/>
  <c r="AM282" i="12"/>
  <c r="AL282" i="12"/>
  <c r="AK282" i="12"/>
  <c r="AJ282" i="12"/>
  <c r="AI282" i="12"/>
  <c r="AO281" i="12"/>
  <c r="AN281" i="12"/>
  <c r="AM281" i="12"/>
  <c r="AL281" i="12"/>
  <c r="AK281" i="12"/>
  <c r="AJ281" i="12"/>
  <c r="AI281" i="12"/>
  <c r="AO280" i="12"/>
  <c r="AN280" i="12"/>
  <c r="AM280" i="12"/>
  <c r="AL280" i="12"/>
  <c r="AK280" i="12"/>
  <c r="AJ280" i="12"/>
  <c r="AI280" i="12"/>
  <c r="AO279" i="12"/>
  <c r="AN279" i="12"/>
  <c r="AM279" i="12"/>
  <c r="AL279" i="12"/>
  <c r="AK279" i="12"/>
  <c r="AJ279" i="12"/>
  <c r="AI279" i="12"/>
  <c r="AO278" i="12"/>
  <c r="AN278" i="12"/>
  <c r="AM278" i="12"/>
  <c r="AL278" i="12"/>
  <c r="AK278" i="12"/>
  <c r="AJ278" i="12"/>
  <c r="AI278" i="12"/>
  <c r="AO277" i="12"/>
  <c r="AN277" i="12"/>
  <c r="AM277" i="12"/>
  <c r="AL277" i="12"/>
  <c r="AK277" i="12"/>
  <c r="AJ277" i="12"/>
  <c r="AI277" i="12"/>
  <c r="AO276" i="12"/>
  <c r="AN276" i="12"/>
  <c r="AM276" i="12"/>
  <c r="AL276" i="12"/>
  <c r="AK276" i="12"/>
  <c r="AJ276" i="12"/>
  <c r="AI276" i="12"/>
  <c r="AO275" i="12"/>
  <c r="AN275" i="12"/>
  <c r="AM275" i="12"/>
  <c r="AL275" i="12"/>
  <c r="AK275" i="12"/>
  <c r="AJ275" i="12"/>
  <c r="AI275" i="12"/>
  <c r="AO274" i="12"/>
  <c r="AN274" i="12"/>
  <c r="AM274" i="12"/>
  <c r="AL274" i="12"/>
  <c r="AK274" i="12"/>
  <c r="AJ274" i="12"/>
  <c r="AI274" i="12"/>
  <c r="AO273" i="12"/>
  <c r="AN273" i="12"/>
  <c r="AM273" i="12"/>
  <c r="AL273" i="12"/>
  <c r="AK273" i="12"/>
  <c r="AJ273" i="12"/>
  <c r="AI273" i="12"/>
  <c r="AO272" i="12"/>
  <c r="AN272" i="12"/>
  <c r="AM272" i="12"/>
  <c r="AL272" i="12"/>
  <c r="AK272" i="12"/>
  <c r="AJ272" i="12"/>
  <c r="AI272" i="12"/>
  <c r="AO271" i="12"/>
  <c r="AN271" i="12"/>
  <c r="AM271" i="12"/>
  <c r="AL271" i="12"/>
  <c r="AK271" i="12"/>
  <c r="AJ271" i="12"/>
  <c r="AI271" i="12"/>
  <c r="AO270" i="12"/>
  <c r="AN270" i="12"/>
  <c r="AM270" i="12"/>
  <c r="AL270" i="12"/>
  <c r="AK270" i="12"/>
  <c r="AJ270" i="12"/>
  <c r="AI270" i="12"/>
  <c r="AO269" i="12"/>
  <c r="AN269" i="12"/>
  <c r="AM269" i="12"/>
  <c r="AL269" i="12"/>
  <c r="AK269" i="12"/>
  <c r="AJ269" i="12"/>
  <c r="AI269" i="12"/>
  <c r="AO268" i="12"/>
  <c r="AN268" i="12"/>
  <c r="AM268" i="12"/>
  <c r="AL268" i="12"/>
  <c r="AK268" i="12"/>
  <c r="AJ268" i="12"/>
  <c r="AI268" i="12"/>
  <c r="AO267" i="12"/>
  <c r="AN267" i="12"/>
  <c r="AM267" i="12"/>
  <c r="AL267" i="12"/>
  <c r="AK267" i="12"/>
  <c r="AJ267" i="12"/>
  <c r="AI267" i="12"/>
  <c r="AO266" i="12"/>
  <c r="AN266" i="12"/>
  <c r="AM266" i="12"/>
  <c r="AL266" i="12"/>
  <c r="AK266" i="12"/>
  <c r="AJ266" i="12"/>
  <c r="AI266" i="12"/>
  <c r="AO265" i="12"/>
  <c r="AN265" i="12"/>
  <c r="AM265" i="12"/>
  <c r="AL265" i="12"/>
  <c r="AK265" i="12"/>
  <c r="AJ265" i="12"/>
  <c r="AI265" i="12"/>
  <c r="AO264" i="12"/>
  <c r="AN264" i="12"/>
  <c r="AM264" i="12"/>
  <c r="AL264" i="12"/>
  <c r="AK264" i="12"/>
  <c r="AJ264" i="12"/>
  <c r="AI264" i="12"/>
  <c r="AO263" i="12"/>
  <c r="AN263" i="12"/>
  <c r="AM263" i="12"/>
  <c r="AL263" i="12"/>
  <c r="AK263" i="12"/>
  <c r="AJ263" i="12"/>
  <c r="AI263" i="12"/>
  <c r="AO262" i="12"/>
  <c r="AN262" i="12"/>
  <c r="AM262" i="12"/>
  <c r="AL262" i="12"/>
  <c r="AK262" i="12"/>
  <c r="AJ262" i="12"/>
  <c r="AI262" i="12"/>
  <c r="AO261" i="12"/>
  <c r="AN261" i="12"/>
  <c r="AM261" i="12"/>
  <c r="AL261" i="12"/>
  <c r="AK261" i="12"/>
  <c r="AJ261" i="12"/>
  <c r="AI261" i="12"/>
  <c r="AO260" i="12"/>
  <c r="AN260" i="12"/>
  <c r="AM260" i="12"/>
  <c r="AL260" i="12"/>
  <c r="AK260" i="12"/>
  <c r="AJ260" i="12"/>
  <c r="AI260" i="12"/>
  <c r="AO259" i="12"/>
  <c r="AN259" i="12"/>
  <c r="AM259" i="12"/>
  <c r="AL259" i="12"/>
  <c r="AK259" i="12"/>
  <c r="AJ259" i="12"/>
  <c r="AI259" i="12"/>
  <c r="AO258" i="12"/>
  <c r="AN258" i="12"/>
  <c r="AM258" i="12"/>
  <c r="AL258" i="12"/>
  <c r="AK258" i="12"/>
  <c r="AJ258" i="12"/>
  <c r="AI258" i="12"/>
  <c r="AO257" i="12"/>
  <c r="AN257" i="12"/>
  <c r="AM257" i="12"/>
  <c r="AL257" i="12"/>
  <c r="AK257" i="12"/>
  <c r="AJ257" i="12"/>
  <c r="AI257" i="12"/>
  <c r="AO256" i="12"/>
  <c r="AN256" i="12"/>
  <c r="AM256" i="12"/>
  <c r="AL256" i="12"/>
  <c r="AK256" i="12"/>
  <c r="AJ256" i="12"/>
  <c r="AI256" i="12"/>
  <c r="AO255" i="12"/>
  <c r="AN255" i="12"/>
  <c r="AM255" i="12"/>
  <c r="AL255" i="12"/>
  <c r="AK255" i="12"/>
  <c r="AJ255" i="12"/>
  <c r="AI255" i="12"/>
  <c r="AO254" i="12"/>
  <c r="AN254" i="12"/>
  <c r="AM254" i="12"/>
  <c r="AL254" i="12"/>
  <c r="AK254" i="12"/>
  <c r="AJ254" i="12"/>
  <c r="AI254" i="12"/>
  <c r="AO253" i="12"/>
  <c r="AN253" i="12"/>
  <c r="AM253" i="12"/>
  <c r="AL253" i="12"/>
  <c r="AK253" i="12"/>
  <c r="AJ253" i="12"/>
  <c r="AI253" i="12"/>
  <c r="AO252" i="12"/>
  <c r="AN252" i="12"/>
  <c r="AM252" i="12"/>
  <c r="AL252" i="12"/>
  <c r="AK252" i="12"/>
  <c r="AJ252" i="12"/>
  <c r="AI252" i="12"/>
  <c r="AO251" i="12"/>
  <c r="AN251" i="12"/>
  <c r="AM251" i="12"/>
  <c r="AL251" i="12"/>
  <c r="AK251" i="12"/>
  <c r="AJ251" i="12"/>
  <c r="AI251" i="12"/>
  <c r="AO250" i="12"/>
  <c r="AN250" i="12"/>
  <c r="AM250" i="12"/>
  <c r="AL250" i="12"/>
  <c r="AK250" i="12"/>
  <c r="AJ250" i="12"/>
  <c r="AI250" i="12"/>
  <c r="AO249" i="12"/>
  <c r="AN249" i="12"/>
  <c r="AM249" i="12"/>
  <c r="AL249" i="12"/>
  <c r="AK249" i="12"/>
  <c r="AJ249" i="12"/>
  <c r="AI249" i="12"/>
  <c r="AO248" i="12"/>
  <c r="AN248" i="12"/>
  <c r="AM248" i="12"/>
  <c r="AL248" i="12"/>
  <c r="AK248" i="12"/>
  <c r="AJ248" i="12"/>
  <c r="AI248" i="12"/>
  <c r="AO247" i="12"/>
  <c r="AN247" i="12"/>
  <c r="AM247" i="12"/>
  <c r="AL247" i="12"/>
  <c r="AK247" i="12"/>
  <c r="AJ247" i="12"/>
  <c r="AI247" i="12"/>
  <c r="AO246" i="12"/>
  <c r="AN246" i="12"/>
  <c r="AM246" i="12"/>
  <c r="AL246" i="12"/>
  <c r="AK246" i="12"/>
  <c r="AJ246" i="12"/>
  <c r="AI246" i="12"/>
  <c r="AO245" i="12"/>
  <c r="AN245" i="12"/>
  <c r="AM245" i="12"/>
  <c r="AL245" i="12"/>
  <c r="AK245" i="12"/>
  <c r="AJ245" i="12"/>
  <c r="AI245" i="12"/>
  <c r="AO244" i="12"/>
  <c r="AN244" i="12"/>
  <c r="AM244" i="12"/>
  <c r="AL244" i="12"/>
  <c r="AK244" i="12"/>
  <c r="AJ244" i="12"/>
  <c r="AI244" i="12"/>
  <c r="AO243" i="12"/>
  <c r="AN243" i="12"/>
  <c r="AM243" i="12"/>
  <c r="AL243" i="12"/>
  <c r="AK243" i="12"/>
  <c r="AJ243" i="12"/>
  <c r="AI243" i="12"/>
  <c r="AO242" i="12"/>
  <c r="AN242" i="12"/>
  <c r="AM242" i="12"/>
  <c r="AL242" i="12"/>
  <c r="AK242" i="12"/>
  <c r="AJ242" i="12"/>
  <c r="AI242" i="12"/>
  <c r="AO241" i="12"/>
  <c r="AN241" i="12"/>
  <c r="AM241" i="12"/>
  <c r="AL241" i="12"/>
  <c r="AK241" i="12"/>
  <c r="AJ241" i="12"/>
  <c r="AI241" i="12"/>
  <c r="AO240" i="12"/>
  <c r="AN240" i="12"/>
  <c r="AM240" i="12"/>
  <c r="AL240" i="12"/>
  <c r="AK240" i="12"/>
  <c r="AJ240" i="12"/>
  <c r="AI240" i="12"/>
  <c r="AO239" i="12"/>
  <c r="AN239" i="12"/>
  <c r="AM239" i="12"/>
  <c r="AL239" i="12"/>
  <c r="AK239" i="12"/>
  <c r="AJ239" i="12"/>
  <c r="AI239" i="12"/>
  <c r="AO238" i="12"/>
  <c r="AN238" i="12"/>
  <c r="AM238" i="12"/>
  <c r="AL238" i="12"/>
  <c r="AK238" i="12"/>
  <c r="AJ238" i="12"/>
  <c r="AI238" i="12"/>
  <c r="AO237" i="12"/>
  <c r="AN237" i="12"/>
  <c r="AM237" i="12"/>
  <c r="AL237" i="12"/>
  <c r="AK237" i="12"/>
  <c r="AJ237" i="12"/>
  <c r="AI237" i="12"/>
  <c r="AO236" i="12"/>
  <c r="AN236" i="12"/>
  <c r="AM236" i="12"/>
  <c r="AL236" i="12"/>
  <c r="AK236" i="12"/>
  <c r="AJ236" i="12"/>
  <c r="AI236" i="12"/>
  <c r="AO235" i="12"/>
  <c r="AN235" i="12"/>
  <c r="AM235" i="12"/>
  <c r="AL235" i="12"/>
  <c r="AK235" i="12"/>
  <c r="AJ235" i="12"/>
  <c r="AI235" i="12"/>
  <c r="AO234" i="12"/>
  <c r="AN234" i="12"/>
  <c r="AM234" i="12"/>
  <c r="AL234" i="12"/>
  <c r="AK234" i="12"/>
  <c r="AJ234" i="12"/>
  <c r="AI234" i="12"/>
  <c r="AO233" i="12"/>
  <c r="AN233" i="12"/>
  <c r="AM233" i="12"/>
  <c r="AL233" i="12"/>
  <c r="AK233" i="12"/>
  <c r="AJ233" i="12"/>
  <c r="AI233" i="12"/>
  <c r="AO232" i="12"/>
  <c r="AN232" i="12"/>
  <c r="AM232" i="12"/>
  <c r="AL232" i="12"/>
  <c r="AK232" i="12"/>
  <c r="AJ232" i="12"/>
  <c r="AI232" i="12"/>
  <c r="AO231" i="12"/>
  <c r="AN231" i="12"/>
  <c r="AM231" i="12"/>
  <c r="AL231" i="12"/>
  <c r="AK231" i="12"/>
  <c r="AJ231" i="12"/>
  <c r="AI231" i="12"/>
  <c r="AO230" i="12"/>
  <c r="AN230" i="12"/>
  <c r="AM230" i="12"/>
  <c r="AL230" i="12"/>
  <c r="AK230" i="12"/>
  <c r="AJ230" i="12"/>
  <c r="AI230" i="12"/>
  <c r="AO229" i="12"/>
  <c r="AN229" i="12"/>
  <c r="AM229" i="12"/>
  <c r="AL229" i="12"/>
  <c r="AK229" i="12"/>
  <c r="AJ229" i="12"/>
  <c r="AI229" i="12"/>
  <c r="AO228" i="12"/>
  <c r="AN228" i="12"/>
  <c r="AM228" i="12"/>
  <c r="AL228" i="12"/>
  <c r="AK228" i="12"/>
  <c r="AJ228" i="12"/>
  <c r="AI228" i="12"/>
  <c r="AO227" i="12"/>
  <c r="AN227" i="12"/>
  <c r="AM227" i="12"/>
  <c r="AL227" i="12"/>
  <c r="AK227" i="12"/>
  <c r="AJ227" i="12"/>
  <c r="AI227" i="12"/>
  <c r="AO226" i="12"/>
  <c r="AN226" i="12"/>
  <c r="AM226" i="12"/>
  <c r="AL226" i="12"/>
  <c r="AK226" i="12"/>
  <c r="AJ226" i="12"/>
  <c r="AI226" i="12"/>
  <c r="AO225" i="12"/>
  <c r="AN225" i="12"/>
  <c r="AM225" i="12"/>
  <c r="AL225" i="12"/>
  <c r="AK225" i="12"/>
  <c r="AJ225" i="12"/>
  <c r="AI225" i="12"/>
  <c r="AO224" i="12"/>
  <c r="AN224" i="12"/>
  <c r="AM224" i="12"/>
  <c r="AL224" i="12"/>
  <c r="AK224" i="12"/>
  <c r="AJ224" i="12"/>
  <c r="AI224" i="12"/>
  <c r="AO223" i="12"/>
  <c r="AN223" i="12"/>
  <c r="AM223" i="12"/>
  <c r="AL223" i="12"/>
  <c r="AK223" i="12"/>
  <c r="AJ223" i="12"/>
  <c r="AI223" i="12"/>
  <c r="AO222" i="12"/>
  <c r="AN222" i="12"/>
  <c r="AM222" i="12"/>
  <c r="AL222" i="12"/>
  <c r="AK222" i="12"/>
  <c r="AJ222" i="12"/>
  <c r="AI222" i="12"/>
  <c r="AO221" i="12"/>
  <c r="AN221" i="12"/>
  <c r="AM221" i="12"/>
  <c r="AL221" i="12"/>
  <c r="AK221" i="12"/>
  <c r="AJ221" i="12"/>
  <c r="AI221" i="12"/>
  <c r="AO220" i="12"/>
  <c r="AN220" i="12"/>
  <c r="AM220" i="12"/>
  <c r="AL220" i="12"/>
  <c r="AK220" i="12"/>
  <c r="AJ220" i="12"/>
  <c r="AI220" i="12"/>
  <c r="AO219" i="12"/>
  <c r="AN219" i="12"/>
  <c r="AM219" i="12"/>
  <c r="AL219" i="12"/>
  <c r="AK219" i="12"/>
  <c r="AJ219" i="12"/>
  <c r="AI219" i="12"/>
  <c r="AO218" i="12"/>
  <c r="AN218" i="12"/>
  <c r="AM218" i="12"/>
  <c r="AL218" i="12"/>
  <c r="AK218" i="12"/>
  <c r="AJ218" i="12"/>
  <c r="AI218" i="12"/>
  <c r="AO217" i="12"/>
  <c r="AN217" i="12"/>
  <c r="AM217" i="12"/>
  <c r="AL217" i="12"/>
  <c r="AK217" i="12"/>
  <c r="AJ217" i="12"/>
  <c r="AI217" i="12"/>
  <c r="AO216" i="12"/>
  <c r="AN216" i="12"/>
  <c r="AM216" i="12"/>
  <c r="AL216" i="12"/>
  <c r="AK216" i="12"/>
  <c r="AJ216" i="12"/>
  <c r="AI216" i="12"/>
  <c r="AO215" i="12"/>
  <c r="AN215" i="12"/>
  <c r="AM215" i="12"/>
  <c r="AL215" i="12"/>
  <c r="AK215" i="12"/>
  <c r="AJ215" i="12"/>
  <c r="AI215" i="12"/>
  <c r="AO214" i="12"/>
  <c r="AN214" i="12"/>
  <c r="AM214" i="12"/>
  <c r="AL214" i="12"/>
  <c r="AK214" i="12"/>
  <c r="AJ214" i="12"/>
  <c r="AI214" i="12"/>
  <c r="AO213" i="12"/>
  <c r="AN213" i="12"/>
  <c r="AM213" i="12"/>
  <c r="AL213" i="12"/>
  <c r="AK213" i="12"/>
  <c r="AJ213" i="12"/>
  <c r="AI213" i="12"/>
  <c r="AO212" i="12"/>
  <c r="AN212" i="12"/>
  <c r="AM212" i="12"/>
  <c r="AL212" i="12"/>
  <c r="AK212" i="12"/>
  <c r="AJ212" i="12"/>
  <c r="AI212" i="12"/>
  <c r="AO211" i="12"/>
  <c r="AN211" i="12"/>
  <c r="AM211" i="12"/>
  <c r="AL211" i="12"/>
  <c r="AK211" i="12"/>
  <c r="AJ211" i="12"/>
  <c r="AI211" i="12"/>
  <c r="AO210" i="12"/>
  <c r="AN210" i="12"/>
  <c r="AM210" i="12"/>
  <c r="AL210" i="12"/>
  <c r="AK210" i="12"/>
  <c r="AJ210" i="12"/>
  <c r="AI210" i="12"/>
  <c r="AO209" i="12"/>
  <c r="AN209" i="12"/>
  <c r="AM209" i="12"/>
  <c r="AL209" i="12"/>
  <c r="AK209" i="12"/>
  <c r="AJ209" i="12"/>
  <c r="AI209" i="12"/>
  <c r="AO208" i="12"/>
  <c r="AN208" i="12"/>
  <c r="AM208" i="12"/>
  <c r="AL208" i="12"/>
  <c r="AK208" i="12"/>
  <c r="AJ208" i="12"/>
  <c r="AI208" i="12"/>
  <c r="AO207" i="12"/>
  <c r="AN207" i="12"/>
  <c r="AM207" i="12"/>
  <c r="AL207" i="12"/>
  <c r="AK207" i="12"/>
  <c r="AJ207" i="12"/>
  <c r="AI207" i="12"/>
  <c r="AO206" i="12"/>
  <c r="AN206" i="12"/>
  <c r="AM206" i="12"/>
  <c r="AL206" i="12"/>
  <c r="AK206" i="12"/>
  <c r="AJ206" i="12"/>
  <c r="AI206" i="12"/>
  <c r="AO205" i="12"/>
  <c r="AN205" i="12"/>
  <c r="AM205" i="12"/>
  <c r="AL205" i="12"/>
  <c r="AK205" i="12"/>
  <c r="AJ205" i="12"/>
  <c r="AI205" i="12"/>
  <c r="AO204" i="12"/>
  <c r="AN204" i="12"/>
  <c r="AM204" i="12"/>
  <c r="AL204" i="12"/>
  <c r="AK204" i="12"/>
  <c r="AJ204" i="12"/>
  <c r="AI204" i="12"/>
  <c r="AO203" i="12"/>
  <c r="AN203" i="12"/>
  <c r="AM203" i="12"/>
  <c r="AL203" i="12"/>
  <c r="AK203" i="12"/>
  <c r="AJ203" i="12"/>
  <c r="AI203" i="12"/>
  <c r="AO202" i="12"/>
  <c r="AN202" i="12"/>
  <c r="AM202" i="12"/>
  <c r="AL202" i="12"/>
  <c r="AK202" i="12"/>
  <c r="AJ202" i="12"/>
  <c r="AI202" i="12"/>
  <c r="AO201" i="12"/>
  <c r="AN201" i="12"/>
  <c r="AM201" i="12"/>
  <c r="AL201" i="12"/>
  <c r="AK201" i="12"/>
  <c r="AJ201" i="12"/>
  <c r="AI201" i="12"/>
  <c r="AO200" i="12"/>
  <c r="AN200" i="12"/>
  <c r="AM200" i="12"/>
  <c r="AL200" i="12"/>
  <c r="AK200" i="12"/>
  <c r="AJ200" i="12"/>
  <c r="AI200" i="12"/>
  <c r="AO199" i="12"/>
  <c r="AN199" i="12"/>
  <c r="AM199" i="12"/>
  <c r="AL199" i="12"/>
  <c r="AK199" i="12"/>
  <c r="AJ199" i="12"/>
  <c r="AI199" i="12"/>
  <c r="AO198" i="12"/>
  <c r="AN198" i="12"/>
  <c r="AM198" i="12"/>
  <c r="AL198" i="12"/>
  <c r="AK198" i="12"/>
  <c r="AJ198" i="12"/>
  <c r="AI198" i="12"/>
  <c r="AO197" i="12"/>
  <c r="AN197" i="12"/>
  <c r="AM197" i="12"/>
  <c r="AL197" i="12"/>
  <c r="AK197" i="12"/>
  <c r="AJ197" i="12"/>
  <c r="AI197" i="12"/>
  <c r="AO196" i="12"/>
  <c r="AN196" i="12"/>
  <c r="AM196" i="12"/>
  <c r="AL196" i="12"/>
  <c r="AK196" i="12"/>
  <c r="AJ196" i="12"/>
  <c r="AI196" i="12"/>
  <c r="AO195" i="12"/>
  <c r="AN195" i="12"/>
  <c r="AM195" i="12"/>
  <c r="AL195" i="12"/>
  <c r="AK195" i="12"/>
  <c r="AJ195" i="12"/>
  <c r="AI195" i="12"/>
  <c r="AO194" i="12"/>
  <c r="AN194" i="12"/>
  <c r="AM194" i="12"/>
  <c r="AL194" i="12"/>
  <c r="AK194" i="12"/>
  <c r="AJ194" i="12"/>
  <c r="AI194" i="12"/>
  <c r="AO193" i="12"/>
  <c r="AN193" i="12"/>
  <c r="AM193" i="12"/>
  <c r="AL193" i="12"/>
  <c r="AK193" i="12"/>
  <c r="AJ193" i="12"/>
  <c r="AI193" i="12"/>
  <c r="AO192" i="12"/>
  <c r="AN192" i="12"/>
  <c r="AM192" i="12"/>
  <c r="AL192" i="12"/>
  <c r="AK192" i="12"/>
  <c r="AJ192" i="12"/>
  <c r="AI192" i="12"/>
  <c r="AO191" i="12"/>
  <c r="AN191" i="12"/>
  <c r="AM191" i="12"/>
  <c r="AL191" i="12"/>
  <c r="AK191" i="12"/>
  <c r="AJ191" i="12"/>
  <c r="AI191" i="12"/>
  <c r="AO190" i="12"/>
  <c r="AN190" i="12"/>
  <c r="AM190" i="12"/>
  <c r="AL190" i="12"/>
  <c r="AK190" i="12"/>
  <c r="AJ190" i="12"/>
  <c r="AI190" i="12"/>
  <c r="AO189" i="12"/>
  <c r="AN189" i="12"/>
  <c r="AM189" i="12"/>
  <c r="AL189" i="12"/>
  <c r="AK189" i="12"/>
  <c r="AJ189" i="12"/>
  <c r="AI189" i="12"/>
  <c r="AO188" i="12"/>
  <c r="AN188" i="12"/>
  <c r="AM188" i="12"/>
  <c r="AL188" i="12"/>
  <c r="AK188" i="12"/>
  <c r="AJ188" i="12"/>
  <c r="AI188" i="12"/>
  <c r="AO187" i="12"/>
  <c r="AN187" i="12"/>
  <c r="AM187" i="12"/>
  <c r="AL187" i="12"/>
  <c r="AK187" i="12"/>
  <c r="AJ187" i="12"/>
  <c r="AI187" i="12"/>
  <c r="AO186" i="12"/>
  <c r="AN186" i="12"/>
  <c r="AM186" i="12"/>
  <c r="AL186" i="12"/>
  <c r="AK186" i="12"/>
  <c r="AJ186" i="12"/>
  <c r="AI186" i="12"/>
  <c r="AO185" i="12"/>
  <c r="AN185" i="12"/>
  <c r="AM185" i="12"/>
  <c r="AL185" i="12"/>
  <c r="AK185" i="12"/>
  <c r="AJ185" i="12"/>
  <c r="AI185" i="12"/>
  <c r="AO184" i="12"/>
  <c r="AN184" i="12"/>
  <c r="AM184" i="12"/>
  <c r="AL184" i="12"/>
  <c r="AK184" i="12"/>
  <c r="AJ184" i="12"/>
  <c r="AI184" i="12"/>
  <c r="AO183" i="12"/>
  <c r="AN183" i="12"/>
  <c r="AM183" i="12"/>
  <c r="AL183" i="12"/>
  <c r="AK183" i="12"/>
  <c r="AJ183" i="12"/>
  <c r="AI183" i="12"/>
  <c r="AO182" i="12"/>
  <c r="AN182" i="12"/>
  <c r="AM182" i="12"/>
  <c r="AL182" i="12"/>
  <c r="AK182" i="12"/>
  <c r="AJ182" i="12"/>
  <c r="AI182" i="12"/>
  <c r="AO181" i="12"/>
  <c r="AN181" i="12"/>
  <c r="AM181" i="12"/>
  <c r="AL181" i="12"/>
  <c r="AK181" i="12"/>
  <c r="AJ181" i="12"/>
  <c r="AI181" i="12"/>
  <c r="AO180" i="12"/>
  <c r="AN180" i="12"/>
  <c r="AM180" i="12"/>
  <c r="AL180" i="12"/>
  <c r="AK180" i="12"/>
  <c r="AJ180" i="12"/>
  <c r="AI180" i="12"/>
  <c r="AO179" i="12"/>
  <c r="AN179" i="12"/>
  <c r="AM179" i="12"/>
  <c r="AL179" i="12"/>
  <c r="AK179" i="12"/>
  <c r="AJ179" i="12"/>
  <c r="AI179" i="12"/>
  <c r="AO178" i="12"/>
  <c r="AN178" i="12"/>
  <c r="AM178" i="12"/>
  <c r="AL178" i="12"/>
  <c r="AK178" i="12"/>
  <c r="AJ178" i="12"/>
  <c r="AI178" i="12"/>
  <c r="AO177" i="12"/>
  <c r="AN177" i="12"/>
  <c r="AM177" i="12"/>
  <c r="AL177" i="12"/>
  <c r="AK177" i="12"/>
  <c r="AJ177" i="12"/>
  <c r="AI177" i="12"/>
  <c r="AO176" i="12"/>
  <c r="AN176" i="12"/>
  <c r="AM176" i="12"/>
  <c r="AL176" i="12"/>
  <c r="AK176" i="12"/>
  <c r="AJ176" i="12"/>
  <c r="AI176" i="12"/>
  <c r="AO175" i="12"/>
  <c r="AN175" i="12"/>
  <c r="AM175" i="12"/>
  <c r="AL175" i="12"/>
  <c r="AK175" i="12"/>
  <c r="AJ175" i="12"/>
  <c r="AI175" i="12"/>
  <c r="AO174" i="12"/>
  <c r="AN174" i="12"/>
  <c r="AM174" i="12"/>
  <c r="AL174" i="12"/>
  <c r="AK174" i="12"/>
  <c r="AJ174" i="12"/>
  <c r="AI174" i="12"/>
  <c r="AO173" i="12"/>
  <c r="AN173" i="12"/>
  <c r="AM173" i="12"/>
  <c r="AL173" i="12"/>
  <c r="AK173" i="12"/>
  <c r="AJ173" i="12"/>
  <c r="AI173" i="12"/>
  <c r="AO172" i="12"/>
  <c r="AN172" i="12"/>
  <c r="AM172" i="12"/>
  <c r="AL172" i="12"/>
  <c r="AK172" i="12"/>
  <c r="AJ172" i="12"/>
  <c r="AI172" i="12"/>
  <c r="AO171" i="12"/>
  <c r="AN171" i="12"/>
  <c r="AM171" i="12"/>
  <c r="AL171" i="12"/>
  <c r="AK171" i="12"/>
  <c r="AJ171" i="12"/>
  <c r="AI171" i="12"/>
  <c r="AO170" i="12"/>
  <c r="AN170" i="12"/>
  <c r="AM170" i="12"/>
  <c r="AL170" i="12"/>
  <c r="AK170" i="12"/>
  <c r="AJ170" i="12"/>
  <c r="AI170" i="12"/>
  <c r="AO169" i="12"/>
  <c r="AN169" i="12"/>
  <c r="AM169" i="12"/>
  <c r="AL169" i="12"/>
  <c r="AK169" i="12"/>
  <c r="AJ169" i="12"/>
  <c r="AI169" i="12"/>
  <c r="AO168" i="12"/>
  <c r="AN168" i="12"/>
  <c r="AM168" i="12"/>
  <c r="AL168" i="12"/>
  <c r="AK168" i="12"/>
  <c r="AJ168" i="12"/>
  <c r="AI168" i="12"/>
  <c r="AO167" i="12"/>
  <c r="AN167" i="12"/>
  <c r="AM167" i="12"/>
  <c r="AL167" i="12"/>
  <c r="AK167" i="12"/>
  <c r="AJ167" i="12"/>
  <c r="AI167" i="12"/>
  <c r="AO166" i="12"/>
  <c r="AN166" i="12"/>
  <c r="AM166" i="12"/>
  <c r="AL166" i="12"/>
  <c r="AK166" i="12"/>
  <c r="AJ166" i="12"/>
  <c r="AI166" i="12"/>
  <c r="AO165" i="12"/>
  <c r="AN165" i="12"/>
  <c r="AM165" i="12"/>
  <c r="AL165" i="12"/>
  <c r="AK165" i="12"/>
  <c r="AJ165" i="12"/>
  <c r="AI165" i="12"/>
  <c r="AO164" i="12"/>
  <c r="AN164" i="12"/>
  <c r="AM164" i="12"/>
  <c r="AL164" i="12"/>
  <c r="AK164" i="12"/>
  <c r="AJ164" i="12"/>
  <c r="AI164" i="12"/>
  <c r="AO163" i="12"/>
  <c r="AN163" i="12"/>
  <c r="AM163" i="12"/>
  <c r="AL163" i="12"/>
  <c r="AK163" i="12"/>
  <c r="AJ163" i="12"/>
  <c r="AI163" i="12"/>
  <c r="AO162" i="12"/>
  <c r="AN162" i="12"/>
  <c r="AM162" i="12"/>
  <c r="AL162" i="12"/>
  <c r="AK162" i="12"/>
  <c r="AJ162" i="12"/>
  <c r="AI162" i="12"/>
  <c r="AO161" i="12"/>
  <c r="AN161" i="12"/>
  <c r="AM161" i="12"/>
  <c r="AL161" i="12"/>
  <c r="AK161" i="12"/>
  <c r="AJ161" i="12"/>
  <c r="AI161" i="12"/>
  <c r="AO160" i="12"/>
  <c r="AN160" i="12"/>
  <c r="AM160" i="12"/>
  <c r="AL160" i="12"/>
  <c r="AK160" i="12"/>
  <c r="AJ160" i="12"/>
  <c r="AI160" i="12"/>
  <c r="AO159" i="12"/>
  <c r="AN159" i="12"/>
  <c r="AM159" i="12"/>
  <c r="AL159" i="12"/>
  <c r="AK159" i="12"/>
  <c r="AJ159" i="12"/>
  <c r="AI159" i="12"/>
  <c r="AO158" i="12"/>
  <c r="AN158" i="12"/>
  <c r="AM158" i="12"/>
  <c r="AL158" i="12"/>
  <c r="AK158" i="12"/>
  <c r="AJ158" i="12"/>
  <c r="AI158" i="12"/>
  <c r="AO157" i="12"/>
  <c r="AN157" i="12"/>
  <c r="AM157" i="12"/>
  <c r="AL157" i="12"/>
  <c r="AK157" i="12"/>
  <c r="AJ157" i="12"/>
  <c r="AI157" i="12"/>
  <c r="AO156" i="12"/>
  <c r="AN156" i="12"/>
  <c r="AM156" i="12"/>
  <c r="AL156" i="12"/>
  <c r="AK156" i="12"/>
  <c r="AJ156" i="12"/>
  <c r="AI156" i="12"/>
  <c r="AO155" i="12"/>
  <c r="AN155" i="12"/>
  <c r="AM155" i="12"/>
  <c r="AL155" i="12"/>
  <c r="AK155" i="12"/>
  <c r="AJ155" i="12"/>
  <c r="AI155" i="12"/>
  <c r="AO154" i="12"/>
  <c r="AN154" i="12"/>
  <c r="AM154" i="12"/>
  <c r="AL154" i="12"/>
  <c r="AK154" i="12"/>
  <c r="AJ154" i="12"/>
  <c r="AI154" i="12"/>
  <c r="AO153" i="12"/>
  <c r="AN153" i="12"/>
  <c r="AM153" i="12"/>
  <c r="AL153" i="12"/>
  <c r="AK153" i="12"/>
  <c r="AJ153" i="12"/>
  <c r="AI153" i="12"/>
  <c r="AO152" i="12"/>
  <c r="AN152" i="12"/>
  <c r="AM152" i="12"/>
  <c r="AL152" i="12"/>
  <c r="AK152" i="12"/>
  <c r="AJ152" i="12"/>
  <c r="AI152" i="12"/>
  <c r="AO151" i="12"/>
  <c r="AN151" i="12"/>
  <c r="AM151" i="12"/>
  <c r="AL151" i="12"/>
  <c r="AK151" i="12"/>
  <c r="AJ151" i="12"/>
  <c r="AI151" i="12"/>
  <c r="AO150" i="12"/>
  <c r="AN150" i="12"/>
  <c r="AM150" i="12"/>
  <c r="AL150" i="12"/>
  <c r="AK150" i="12"/>
  <c r="AJ150" i="12"/>
  <c r="AI150" i="12"/>
  <c r="AO149" i="12"/>
  <c r="AN149" i="12"/>
  <c r="AM149" i="12"/>
  <c r="AL149" i="12"/>
  <c r="AK149" i="12"/>
  <c r="AJ149" i="12"/>
  <c r="AI149" i="12"/>
  <c r="AO148" i="12"/>
  <c r="AN148" i="12"/>
  <c r="AM148" i="12"/>
  <c r="AL148" i="12"/>
  <c r="AK148" i="12"/>
  <c r="AJ148" i="12"/>
  <c r="AI148" i="12"/>
  <c r="AO147" i="12"/>
  <c r="AN147" i="12"/>
  <c r="AM147" i="12"/>
  <c r="AL147" i="12"/>
  <c r="AK147" i="12"/>
  <c r="AJ147" i="12"/>
  <c r="AI147" i="12"/>
  <c r="AO146" i="12"/>
  <c r="AN146" i="12"/>
  <c r="AM146" i="12"/>
  <c r="AL146" i="12"/>
  <c r="AK146" i="12"/>
  <c r="AJ146" i="12"/>
  <c r="AI146" i="12"/>
  <c r="AO145" i="12"/>
  <c r="AN145" i="12"/>
  <c r="AM145" i="12"/>
  <c r="AL145" i="12"/>
  <c r="AK145" i="12"/>
  <c r="AJ145" i="12"/>
  <c r="AI145" i="12"/>
  <c r="AO144" i="12"/>
  <c r="AN144" i="12"/>
  <c r="AM144" i="12"/>
  <c r="AL144" i="12"/>
  <c r="AK144" i="12"/>
  <c r="AJ144" i="12"/>
  <c r="AI144" i="12"/>
  <c r="AO143" i="12"/>
  <c r="AN143" i="12"/>
  <c r="AM143" i="12"/>
  <c r="AL143" i="12"/>
  <c r="AK143" i="12"/>
  <c r="AJ143" i="12"/>
  <c r="AI143" i="12"/>
  <c r="AO142" i="12"/>
  <c r="AN142" i="12"/>
  <c r="AM142" i="12"/>
  <c r="AL142" i="12"/>
  <c r="AK142" i="12"/>
  <c r="AJ142" i="12"/>
  <c r="AI142" i="12"/>
  <c r="AO141" i="12"/>
  <c r="AN141" i="12"/>
  <c r="AM141" i="12"/>
  <c r="AL141" i="12"/>
  <c r="AK141" i="12"/>
  <c r="AJ141" i="12"/>
  <c r="AI141" i="12"/>
  <c r="AO140" i="12"/>
  <c r="AN140" i="12"/>
  <c r="AM140" i="12"/>
  <c r="AL140" i="12"/>
  <c r="AK140" i="12"/>
  <c r="AJ140" i="12"/>
  <c r="AI140" i="12"/>
  <c r="AO139" i="12"/>
  <c r="AN139" i="12"/>
  <c r="AM139" i="12"/>
  <c r="AL139" i="12"/>
  <c r="AK139" i="12"/>
  <c r="AJ139" i="12"/>
  <c r="AI139" i="12"/>
  <c r="AO138" i="12"/>
  <c r="AN138" i="12"/>
  <c r="AM138" i="12"/>
  <c r="AL138" i="12"/>
  <c r="AK138" i="12"/>
  <c r="AJ138" i="12"/>
  <c r="AI138" i="12"/>
  <c r="AO137" i="12"/>
  <c r="AN137" i="12"/>
  <c r="AM137" i="12"/>
  <c r="AL137" i="12"/>
  <c r="AK137" i="12"/>
  <c r="AJ137" i="12"/>
  <c r="AI137" i="12"/>
  <c r="AO136" i="12"/>
  <c r="AN136" i="12"/>
  <c r="AM136" i="12"/>
  <c r="AL136" i="12"/>
  <c r="AK136" i="12"/>
  <c r="AJ136" i="12"/>
  <c r="AI136" i="12"/>
  <c r="AO135" i="12"/>
  <c r="AN135" i="12"/>
  <c r="AM135" i="12"/>
  <c r="AL135" i="12"/>
  <c r="AK135" i="12"/>
  <c r="AJ135" i="12"/>
  <c r="AI135" i="12"/>
  <c r="AO134" i="12"/>
  <c r="AN134" i="12"/>
  <c r="AM134" i="12"/>
  <c r="AL134" i="12"/>
  <c r="AK134" i="12"/>
  <c r="AJ134" i="12"/>
  <c r="AI134" i="12"/>
  <c r="AO133" i="12"/>
  <c r="AN133" i="12"/>
  <c r="AM133" i="12"/>
  <c r="AL133" i="12"/>
  <c r="AK133" i="12"/>
  <c r="AJ133" i="12"/>
  <c r="AI133" i="12"/>
  <c r="AO132" i="12"/>
  <c r="AN132" i="12"/>
  <c r="AM132" i="12"/>
  <c r="AL132" i="12"/>
  <c r="AK132" i="12"/>
  <c r="AJ132" i="12"/>
  <c r="AI132" i="12"/>
  <c r="AO131" i="12"/>
  <c r="AN131" i="12"/>
  <c r="AM131" i="12"/>
  <c r="AL131" i="12"/>
  <c r="AK131" i="12"/>
  <c r="AJ131" i="12"/>
  <c r="AI131" i="12"/>
  <c r="AO130" i="12"/>
  <c r="AN130" i="12"/>
  <c r="AM130" i="12"/>
  <c r="AL130" i="12"/>
  <c r="AK130" i="12"/>
  <c r="AJ130" i="12"/>
  <c r="AI130" i="12"/>
  <c r="AO129" i="12"/>
  <c r="AN129" i="12"/>
  <c r="AM129" i="12"/>
  <c r="AL129" i="12"/>
  <c r="AK129" i="12"/>
  <c r="AJ129" i="12"/>
  <c r="AI129" i="12"/>
  <c r="AO128" i="12"/>
  <c r="AN128" i="12"/>
  <c r="AM128" i="12"/>
  <c r="AL128" i="12"/>
  <c r="AK128" i="12"/>
  <c r="AJ128" i="12"/>
  <c r="AI128" i="12"/>
  <c r="AO127" i="12"/>
  <c r="AN127" i="12"/>
  <c r="AM127" i="12"/>
  <c r="AL127" i="12"/>
  <c r="AK127" i="12"/>
  <c r="AJ127" i="12"/>
  <c r="AI127" i="12"/>
  <c r="AO126" i="12"/>
  <c r="AN126" i="12"/>
  <c r="AM126" i="12"/>
  <c r="AL126" i="12"/>
  <c r="AK126" i="12"/>
  <c r="AJ126" i="12"/>
  <c r="AI126" i="12"/>
  <c r="AO125" i="12"/>
  <c r="AN125" i="12"/>
  <c r="AM125" i="12"/>
  <c r="AL125" i="12"/>
  <c r="AK125" i="12"/>
  <c r="AJ125" i="12"/>
  <c r="AI125" i="12"/>
  <c r="AO124" i="12"/>
  <c r="AN124" i="12"/>
  <c r="AM124" i="12"/>
  <c r="AL124" i="12"/>
  <c r="AK124" i="12"/>
  <c r="AJ124" i="12"/>
  <c r="AI124" i="12"/>
  <c r="AO123" i="12"/>
  <c r="AN123" i="12"/>
  <c r="AM123" i="12"/>
  <c r="AL123" i="12"/>
  <c r="AK123" i="12"/>
  <c r="AJ123" i="12"/>
  <c r="AI123" i="12"/>
  <c r="AO122" i="12"/>
  <c r="AN122" i="12"/>
  <c r="AM122" i="12"/>
  <c r="AL122" i="12"/>
  <c r="AK122" i="12"/>
  <c r="AJ122" i="12"/>
  <c r="AI122" i="12"/>
  <c r="L302" i="12" l="1"/>
  <c r="AS301" i="12"/>
  <c r="U301" i="22" s="1"/>
  <c r="BA301" i="12"/>
  <c r="V301" i="22" s="1"/>
  <c r="BE301" i="12"/>
  <c r="Z301" i="22" s="1"/>
  <c r="BB301" i="12"/>
  <c r="W301" i="22" s="1"/>
  <c r="BF301" i="12"/>
  <c r="AA301" i="22" s="1"/>
  <c r="BD301" i="12"/>
  <c r="Y301" i="22" s="1"/>
  <c r="BC301" i="12"/>
  <c r="X301" i="22" s="1"/>
  <c r="AQ301" i="12"/>
  <c r="T301" i="22" s="1"/>
  <c r="C46" i="26" s="1"/>
  <c r="G301" i="22"/>
  <c r="Q209" i="12"/>
  <c r="J209" i="22" s="1"/>
  <c r="AA289" i="22"/>
  <c r="Z289" i="22"/>
  <c r="Y289" i="22"/>
  <c r="X289" i="22"/>
  <c r="W289" i="22"/>
  <c r="V289" i="22"/>
  <c r="T289" i="22"/>
  <c r="S289" i="22"/>
  <c r="AA288" i="22"/>
  <c r="Z288" i="22"/>
  <c r="Y288" i="22"/>
  <c r="X288" i="22"/>
  <c r="W288" i="22"/>
  <c r="V288" i="22"/>
  <c r="T288" i="22"/>
  <c r="C33" i="26" s="1"/>
  <c r="S288" i="22"/>
  <c r="AA287" i="22"/>
  <c r="Z287" i="22"/>
  <c r="Y287" i="22"/>
  <c r="X287" i="22"/>
  <c r="W287" i="22"/>
  <c r="V287" i="22"/>
  <c r="T287" i="22"/>
  <c r="C32" i="26" s="1"/>
  <c r="S287" i="22"/>
  <c r="AA286" i="22"/>
  <c r="Z286" i="22"/>
  <c r="Y286" i="22"/>
  <c r="X286" i="22"/>
  <c r="W286" i="22"/>
  <c r="V286" i="22"/>
  <c r="T286" i="22"/>
  <c r="C31" i="26" s="1"/>
  <c r="S286" i="22"/>
  <c r="AA285" i="22"/>
  <c r="Z285" i="22"/>
  <c r="Y285" i="22"/>
  <c r="X285" i="22"/>
  <c r="W285" i="22"/>
  <c r="V285" i="22"/>
  <c r="T285" i="22"/>
  <c r="C30" i="26" s="1"/>
  <c r="S285" i="22"/>
  <c r="AA284" i="22"/>
  <c r="Z284" i="22"/>
  <c r="Y284" i="22"/>
  <c r="X284" i="22"/>
  <c r="W284" i="22"/>
  <c r="V284" i="22"/>
  <c r="T284" i="22"/>
  <c r="C29" i="26" s="1"/>
  <c r="AA283" i="22"/>
  <c r="Z283" i="22"/>
  <c r="Y283" i="22"/>
  <c r="X283" i="22"/>
  <c r="W283" i="22"/>
  <c r="V283" i="22"/>
  <c r="T283" i="22"/>
  <c r="C28" i="26" s="1"/>
  <c r="T282" i="22"/>
  <c r="C27" i="26" s="1"/>
  <c r="T281" i="22"/>
  <c r="C26" i="26" s="1"/>
  <c r="AA85" i="22"/>
  <c r="Z85" i="22"/>
  <c r="Y85" i="22"/>
  <c r="X85" i="22"/>
  <c r="W85" i="22"/>
  <c r="V85" i="22"/>
  <c r="S85" i="22"/>
  <c r="AA84" i="22"/>
  <c r="Z84" i="22"/>
  <c r="Y84" i="22"/>
  <c r="X84" i="22"/>
  <c r="W84" i="22"/>
  <c r="V84" i="22"/>
  <c r="S84" i="22"/>
  <c r="AA83" i="22"/>
  <c r="Z83" i="22"/>
  <c r="Y83" i="22"/>
  <c r="X83" i="22"/>
  <c r="W83" i="22"/>
  <c r="V83" i="22"/>
  <c r="S83" i="22"/>
  <c r="AA82" i="22"/>
  <c r="Z82" i="22"/>
  <c r="Y82" i="22"/>
  <c r="X82" i="22"/>
  <c r="W82" i="22"/>
  <c r="V82" i="22"/>
  <c r="S82" i="22"/>
  <c r="AA81" i="22"/>
  <c r="Z81" i="22"/>
  <c r="Y81" i="22"/>
  <c r="X81" i="22"/>
  <c r="W81" i="22"/>
  <c r="V81" i="22"/>
  <c r="S81" i="22"/>
  <c r="AA80" i="22"/>
  <c r="Z80" i="22"/>
  <c r="Y80" i="22"/>
  <c r="X80" i="22"/>
  <c r="W80" i="22"/>
  <c r="V80" i="22"/>
  <c r="S80" i="22"/>
  <c r="AA79" i="22"/>
  <c r="Z79" i="22"/>
  <c r="Y79" i="22"/>
  <c r="X79" i="22"/>
  <c r="W79" i="22"/>
  <c r="V79" i="22"/>
  <c r="S79" i="22"/>
  <c r="AA78" i="22"/>
  <c r="Z78" i="22"/>
  <c r="Y78" i="22"/>
  <c r="X78" i="22"/>
  <c r="W78" i="22"/>
  <c r="V78" i="22"/>
  <c r="S78" i="22"/>
  <c r="AA77" i="22"/>
  <c r="Z77" i="22"/>
  <c r="Y77" i="22"/>
  <c r="X77" i="22"/>
  <c r="W77" i="22"/>
  <c r="V77" i="22"/>
  <c r="S77" i="22"/>
  <c r="AA76" i="22"/>
  <c r="Z76" i="22"/>
  <c r="Y76" i="22"/>
  <c r="X76" i="22"/>
  <c r="W76" i="22"/>
  <c r="V76" i="22"/>
  <c r="S76" i="22"/>
  <c r="AA75" i="22"/>
  <c r="Z75" i="22"/>
  <c r="Y75" i="22"/>
  <c r="X75" i="22"/>
  <c r="W75" i="22"/>
  <c r="V75" i="22"/>
  <c r="S75" i="22"/>
  <c r="AA74" i="22"/>
  <c r="Z74" i="22"/>
  <c r="Y74" i="22"/>
  <c r="X74" i="22"/>
  <c r="W74" i="22"/>
  <c r="V74" i="22"/>
  <c r="S74" i="22"/>
  <c r="AA73" i="22"/>
  <c r="Z73" i="22"/>
  <c r="Y73" i="22"/>
  <c r="X73" i="22"/>
  <c r="W73" i="22"/>
  <c r="V73" i="22"/>
  <c r="S73" i="22"/>
  <c r="AA72" i="22"/>
  <c r="Z72" i="22"/>
  <c r="Y72" i="22"/>
  <c r="X72" i="22"/>
  <c r="W72" i="22"/>
  <c r="V72" i="22"/>
  <c r="S72" i="22"/>
  <c r="AA71" i="22"/>
  <c r="Z71" i="22"/>
  <c r="Y71" i="22"/>
  <c r="X71" i="22"/>
  <c r="W71" i="22"/>
  <c r="V71" i="22"/>
  <c r="S71" i="22"/>
  <c r="AA70" i="22"/>
  <c r="Z70" i="22"/>
  <c r="Y70" i="22"/>
  <c r="X70" i="22"/>
  <c r="W70" i="22"/>
  <c r="V70" i="22"/>
  <c r="S70" i="22"/>
  <c r="AA69" i="22"/>
  <c r="Z69" i="22"/>
  <c r="Y69" i="22"/>
  <c r="X69" i="22"/>
  <c r="W69" i="22"/>
  <c r="V69" i="22"/>
  <c r="S69" i="22"/>
  <c r="AA68" i="22"/>
  <c r="Z68" i="22"/>
  <c r="Y68" i="22"/>
  <c r="X68" i="22"/>
  <c r="W68" i="22"/>
  <c r="V68" i="22"/>
  <c r="S68" i="22"/>
  <c r="AA67" i="22"/>
  <c r="Z67" i="22"/>
  <c r="Y67" i="22"/>
  <c r="X67" i="22"/>
  <c r="W67" i="22"/>
  <c r="V67" i="22"/>
  <c r="S67" i="22"/>
  <c r="AA66" i="22"/>
  <c r="Z66" i="22"/>
  <c r="Y66" i="22"/>
  <c r="X66" i="22"/>
  <c r="W66" i="22"/>
  <c r="V66" i="22"/>
  <c r="S66" i="22"/>
  <c r="AA65" i="22"/>
  <c r="Z65" i="22"/>
  <c r="Y65" i="22"/>
  <c r="X65" i="22"/>
  <c r="W65" i="22"/>
  <c r="V65" i="22"/>
  <c r="S65" i="22"/>
  <c r="AA64" i="22"/>
  <c r="Z64" i="22"/>
  <c r="Y64" i="22"/>
  <c r="X64" i="22"/>
  <c r="W64" i="22"/>
  <c r="V64" i="22"/>
  <c r="S64" i="22"/>
  <c r="AA63" i="22"/>
  <c r="Z63" i="22"/>
  <c r="Y63" i="22"/>
  <c r="X63" i="22"/>
  <c r="W63" i="22"/>
  <c r="V63" i="22"/>
  <c r="S63" i="22"/>
  <c r="AA62" i="22"/>
  <c r="Z62" i="22"/>
  <c r="Y62" i="22"/>
  <c r="X62" i="22"/>
  <c r="W62" i="22"/>
  <c r="V62" i="22"/>
  <c r="S62" i="22"/>
  <c r="AA61" i="22"/>
  <c r="Z61" i="22"/>
  <c r="Y61" i="22"/>
  <c r="X61" i="22"/>
  <c r="W61" i="22"/>
  <c r="V61" i="22"/>
  <c r="S61" i="22"/>
  <c r="AA60" i="22"/>
  <c r="Z60" i="22"/>
  <c r="Y60" i="22"/>
  <c r="X60" i="22"/>
  <c r="W60" i="22"/>
  <c r="V60" i="22"/>
  <c r="T60" i="22"/>
  <c r="S60" i="22"/>
  <c r="AA59" i="22"/>
  <c r="Z59" i="22"/>
  <c r="Y59" i="22"/>
  <c r="X59" i="22"/>
  <c r="W59" i="22"/>
  <c r="V59" i="22"/>
  <c r="T59" i="22"/>
  <c r="S59" i="22"/>
  <c r="AA58" i="22"/>
  <c r="Z58" i="22"/>
  <c r="Y58" i="22"/>
  <c r="X58" i="22"/>
  <c r="W58" i="22"/>
  <c r="V58" i="22"/>
  <c r="T58" i="22"/>
  <c r="S58" i="22"/>
  <c r="AA57" i="22"/>
  <c r="Z57" i="22"/>
  <c r="Y57" i="22"/>
  <c r="X57" i="22"/>
  <c r="W57" i="22"/>
  <c r="V57" i="22"/>
  <c r="T57" i="22"/>
  <c r="S57" i="22"/>
  <c r="AA56" i="22"/>
  <c r="Z56" i="22"/>
  <c r="Y56" i="22"/>
  <c r="X56" i="22"/>
  <c r="W56" i="22"/>
  <c r="V56" i="22"/>
  <c r="T56" i="22"/>
  <c r="S56" i="22"/>
  <c r="AA55" i="22"/>
  <c r="Z55" i="22"/>
  <c r="Y55" i="22"/>
  <c r="X55" i="22"/>
  <c r="W55" i="22"/>
  <c r="V55" i="22"/>
  <c r="T55" i="22"/>
  <c r="S55" i="22"/>
  <c r="AA54" i="22"/>
  <c r="Z54" i="22"/>
  <c r="Y54" i="22"/>
  <c r="X54" i="22"/>
  <c r="W54" i="22"/>
  <c r="V54" i="22"/>
  <c r="T54" i="22"/>
  <c r="S54" i="22"/>
  <c r="AA53" i="22"/>
  <c r="Z53" i="22"/>
  <c r="Y53" i="22"/>
  <c r="X53" i="22"/>
  <c r="W53" i="22"/>
  <c r="V53" i="22"/>
  <c r="T53" i="22"/>
  <c r="S53" i="22"/>
  <c r="AA52" i="22"/>
  <c r="Z52" i="22"/>
  <c r="Y52" i="22"/>
  <c r="X52" i="22"/>
  <c r="W52" i="22"/>
  <c r="V52" i="22"/>
  <c r="T52" i="22"/>
  <c r="S52" i="22"/>
  <c r="AA51" i="22"/>
  <c r="Z51" i="22"/>
  <c r="Y51" i="22"/>
  <c r="X51" i="22"/>
  <c r="W51" i="22"/>
  <c r="V51" i="22"/>
  <c r="T51" i="22"/>
  <c r="S51" i="22"/>
  <c r="AA50" i="22"/>
  <c r="Z50" i="22"/>
  <c r="Y50" i="22"/>
  <c r="X50" i="22"/>
  <c r="W50" i="22"/>
  <c r="V50" i="22"/>
  <c r="T50" i="22"/>
  <c r="S50" i="22"/>
  <c r="AA49" i="22"/>
  <c r="Z49" i="22"/>
  <c r="Y49" i="22"/>
  <c r="X49" i="22"/>
  <c r="W49" i="22"/>
  <c r="V49" i="22"/>
  <c r="T49" i="22"/>
  <c r="S49" i="22"/>
  <c r="AA48" i="22"/>
  <c r="Z48" i="22"/>
  <c r="Y48" i="22"/>
  <c r="X48" i="22"/>
  <c r="W48" i="22"/>
  <c r="V48" i="22"/>
  <c r="T48" i="22"/>
  <c r="S48" i="22"/>
  <c r="AA47" i="22"/>
  <c r="Z47" i="22"/>
  <c r="Y47" i="22"/>
  <c r="X47" i="22"/>
  <c r="W47" i="22"/>
  <c r="V47" i="22"/>
  <c r="T47" i="22"/>
  <c r="S47" i="22"/>
  <c r="AA46" i="22"/>
  <c r="Z46" i="22"/>
  <c r="Y46" i="22"/>
  <c r="X46" i="22"/>
  <c r="W46" i="22"/>
  <c r="V46" i="22"/>
  <c r="T46" i="22"/>
  <c r="S46" i="22"/>
  <c r="AA45" i="22"/>
  <c r="Z45" i="22"/>
  <c r="Y45" i="22"/>
  <c r="X45" i="22"/>
  <c r="W45" i="22"/>
  <c r="V45" i="22"/>
  <c r="T45" i="22"/>
  <c r="S45" i="22"/>
  <c r="AA44" i="22"/>
  <c r="Z44" i="22"/>
  <c r="Y44" i="22"/>
  <c r="X44" i="22"/>
  <c r="W44" i="22"/>
  <c r="V44" i="22"/>
  <c r="T44" i="22"/>
  <c r="S44" i="22"/>
  <c r="AA43" i="22"/>
  <c r="Z43" i="22"/>
  <c r="Y43" i="22"/>
  <c r="X43" i="22"/>
  <c r="W43" i="22"/>
  <c r="V43" i="22"/>
  <c r="T43" i="22"/>
  <c r="S43" i="22"/>
  <c r="AA42" i="22"/>
  <c r="Z42" i="22"/>
  <c r="Y42" i="22"/>
  <c r="X42" i="22"/>
  <c r="W42" i="22"/>
  <c r="V42" i="22"/>
  <c r="T42" i="22"/>
  <c r="S42" i="22"/>
  <c r="AA41" i="22"/>
  <c r="Z41" i="22"/>
  <c r="Y41" i="22"/>
  <c r="X41" i="22"/>
  <c r="W41" i="22"/>
  <c r="V41" i="22"/>
  <c r="T41" i="22"/>
  <c r="S41" i="22"/>
  <c r="AA40" i="22"/>
  <c r="Z40" i="22"/>
  <c r="Y40" i="22"/>
  <c r="X40" i="22"/>
  <c r="W40" i="22"/>
  <c r="V40" i="22"/>
  <c r="T40" i="22"/>
  <c r="S40" i="22"/>
  <c r="AA39" i="22"/>
  <c r="Z39" i="22"/>
  <c r="Y39" i="22"/>
  <c r="X39" i="22"/>
  <c r="W39" i="22"/>
  <c r="V39" i="22"/>
  <c r="T39" i="22"/>
  <c r="S39" i="22"/>
  <c r="AA38" i="22"/>
  <c r="Z38" i="22"/>
  <c r="Y38" i="22"/>
  <c r="X38" i="22"/>
  <c r="W38" i="22"/>
  <c r="V38" i="22"/>
  <c r="T38" i="22"/>
  <c r="S38" i="22"/>
  <c r="AA37" i="22"/>
  <c r="Z37" i="22"/>
  <c r="Y37" i="22"/>
  <c r="X37" i="22"/>
  <c r="W37" i="22"/>
  <c r="V37" i="22"/>
  <c r="T37" i="22"/>
  <c r="S37" i="22"/>
  <c r="AA36" i="22"/>
  <c r="Z36" i="22"/>
  <c r="Y36" i="22"/>
  <c r="X36" i="22"/>
  <c r="W36" i="22"/>
  <c r="V36" i="22"/>
  <c r="T36" i="22"/>
  <c r="S36" i="22"/>
  <c r="AA35" i="22"/>
  <c r="Z35" i="22"/>
  <c r="Y35" i="22"/>
  <c r="X35" i="22"/>
  <c r="W35" i="22"/>
  <c r="V35" i="22"/>
  <c r="T35" i="22"/>
  <c r="S35" i="22"/>
  <c r="AA34" i="22"/>
  <c r="Z34" i="22"/>
  <c r="Y34" i="22"/>
  <c r="X34" i="22"/>
  <c r="W34" i="22"/>
  <c r="V34" i="22"/>
  <c r="T34" i="22"/>
  <c r="S34" i="22"/>
  <c r="AA33" i="22"/>
  <c r="Z33" i="22"/>
  <c r="Y33" i="22"/>
  <c r="X33" i="22"/>
  <c r="W33" i="22"/>
  <c r="V33" i="22"/>
  <c r="T33" i="22"/>
  <c r="S33" i="22"/>
  <c r="AA32" i="22"/>
  <c r="Z32" i="22"/>
  <c r="Y32" i="22"/>
  <c r="X32" i="22"/>
  <c r="W32" i="22"/>
  <c r="V32" i="22"/>
  <c r="T32" i="22"/>
  <c r="S32" i="22"/>
  <c r="AA31" i="22"/>
  <c r="Z31" i="22"/>
  <c r="Y31" i="22"/>
  <c r="X31" i="22"/>
  <c r="W31" i="22"/>
  <c r="V31" i="22"/>
  <c r="T31" i="22"/>
  <c r="S31" i="22"/>
  <c r="AA30" i="22"/>
  <c r="Z30" i="22"/>
  <c r="Y30" i="22"/>
  <c r="X30" i="22"/>
  <c r="W30" i="22"/>
  <c r="V30" i="22"/>
  <c r="T30" i="22"/>
  <c r="S30" i="22"/>
  <c r="AA29" i="22"/>
  <c r="Z29" i="22"/>
  <c r="Y29" i="22"/>
  <c r="X29" i="22"/>
  <c r="W29" i="22"/>
  <c r="V29" i="22"/>
  <c r="T29" i="22"/>
  <c r="S29" i="22"/>
  <c r="AA28" i="22"/>
  <c r="Z28" i="22"/>
  <c r="Y28" i="22"/>
  <c r="X28" i="22"/>
  <c r="W28" i="22"/>
  <c r="V28" i="22"/>
  <c r="T28" i="22"/>
  <c r="S28" i="22"/>
  <c r="AA27" i="22"/>
  <c r="Z27" i="22"/>
  <c r="Y27" i="22"/>
  <c r="X27" i="22"/>
  <c r="W27" i="22"/>
  <c r="V27" i="22"/>
  <c r="T27" i="22"/>
  <c r="S27" i="22"/>
  <c r="AA26" i="22"/>
  <c r="Z26" i="22"/>
  <c r="Y26" i="22"/>
  <c r="X26" i="22"/>
  <c r="W26" i="22"/>
  <c r="V26" i="22"/>
  <c r="T26" i="22"/>
  <c r="S26" i="22"/>
  <c r="AA25" i="22"/>
  <c r="Z25" i="22"/>
  <c r="Y25" i="22"/>
  <c r="X25" i="22"/>
  <c r="W25" i="22"/>
  <c r="V25" i="22"/>
  <c r="T25" i="22"/>
  <c r="S25" i="22"/>
  <c r="AA24" i="22"/>
  <c r="Z24" i="22"/>
  <c r="Y24" i="22"/>
  <c r="X24" i="22"/>
  <c r="W24" i="22"/>
  <c r="V24" i="22"/>
  <c r="T24" i="22"/>
  <c r="S24" i="22"/>
  <c r="AA23" i="22"/>
  <c r="Z23" i="22"/>
  <c r="Y23" i="22"/>
  <c r="X23" i="22"/>
  <c r="W23" i="22"/>
  <c r="V23" i="22"/>
  <c r="T23" i="22"/>
  <c r="S23" i="22"/>
  <c r="AA22" i="22"/>
  <c r="Z22" i="22"/>
  <c r="Y22" i="22"/>
  <c r="X22" i="22"/>
  <c r="W22" i="22"/>
  <c r="V22" i="22"/>
  <c r="T22" i="22"/>
  <c r="S22" i="22"/>
  <c r="AA21" i="22"/>
  <c r="Z21" i="22"/>
  <c r="Y21" i="22"/>
  <c r="X21" i="22"/>
  <c r="W21" i="22"/>
  <c r="V21" i="22"/>
  <c r="T21" i="22"/>
  <c r="S21" i="22"/>
  <c r="AA20" i="22"/>
  <c r="Z20" i="22"/>
  <c r="Y20" i="22"/>
  <c r="X20" i="22"/>
  <c r="W20" i="22"/>
  <c r="V20" i="22"/>
  <c r="T20" i="22"/>
  <c r="S20" i="22"/>
  <c r="AA19" i="22"/>
  <c r="Z19" i="22"/>
  <c r="Y19" i="22"/>
  <c r="X19" i="22"/>
  <c r="W19" i="22"/>
  <c r="V19" i="22"/>
  <c r="T19" i="22"/>
  <c r="S19" i="22"/>
  <c r="AA18" i="22"/>
  <c r="Z18" i="22"/>
  <c r="Y18" i="22"/>
  <c r="X18" i="22"/>
  <c r="W18" i="22"/>
  <c r="V18" i="22"/>
  <c r="T18" i="22"/>
  <c r="S18" i="22"/>
  <c r="AA17" i="22"/>
  <c r="Z17" i="22"/>
  <c r="Y17" i="22"/>
  <c r="X17" i="22"/>
  <c r="W17" i="22"/>
  <c r="V17" i="22"/>
  <c r="T17" i="22"/>
  <c r="S17" i="22"/>
  <c r="AA16" i="22"/>
  <c r="Z16" i="22"/>
  <c r="Y16" i="22"/>
  <c r="X16" i="22"/>
  <c r="W16" i="22"/>
  <c r="V16" i="22"/>
  <c r="T16" i="22"/>
  <c r="S16" i="22"/>
  <c r="AA15" i="22"/>
  <c r="Z15" i="22"/>
  <c r="Y15" i="22"/>
  <c r="X15" i="22"/>
  <c r="W15" i="22"/>
  <c r="V15" i="22"/>
  <c r="T15" i="22"/>
  <c r="S15" i="22"/>
  <c r="AA14" i="22"/>
  <c r="Z14" i="22"/>
  <c r="Y14" i="22"/>
  <c r="X14" i="22"/>
  <c r="W14" i="22"/>
  <c r="V14" i="22"/>
  <c r="T14" i="22"/>
  <c r="S14" i="22"/>
  <c r="AA13" i="22"/>
  <c r="Z13" i="22"/>
  <c r="Y13" i="22"/>
  <c r="X13" i="22"/>
  <c r="W13" i="22"/>
  <c r="V13" i="22"/>
  <c r="T13" i="22"/>
  <c r="S13" i="22"/>
  <c r="AA12" i="22"/>
  <c r="Z12" i="22"/>
  <c r="Y12" i="22"/>
  <c r="X12" i="22"/>
  <c r="W12" i="22"/>
  <c r="V12" i="22"/>
  <c r="T12" i="22"/>
  <c r="S12" i="22"/>
  <c r="AA11" i="22"/>
  <c r="Z11" i="22"/>
  <c r="Y11" i="22"/>
  <c r="X11" i="22"/>
  <c r="W11" i="22"/>
  <c r="V11" i="22"/>
  <c r="T11" i="22"/>
  <c r="S11" i="22"/>
  <c r="AA10" i="22"/>
  <c r="Z10" i="22"/>
  <c r="Y10" i="22"/>
  <c r="X10" i="22"/>
  <c r="W10" i="22"/>
  <c r="V10" i="22"/>
  <c r="T10" i="22"/>
  <c r="S10" i="22"/>
  <c r="AA9" i="22"/>
  <c r="Z9" i="22"/>
  <c r="Y9" i="22"/>
  <c r="X9" i="22"/>
  <c r="W9" i="22"/>
  <c r="V9" i="22"/>
  <c r="T9" i="22"/>
  <c r="S9" i="22"/>
  <c r="AA8" i="22"/>
  <c r="Z8" i="22"/>
  <c r="Y8" i="22"/>
  <c r="X8" i="22"/>
  <c r="W8" i="22"/>
  <c r="V8" i="22"/>
  <c r="T8" i="22"/>
  <c r="S8" i="22"/>
  <c r="AA7" i="22"/>
  <c r="Z7" i="22"/>
  <c r="Y7" i="22"/>
  <c r="X7" i="22"/>
  <c r="W7" i="22"/>
  <c r="V7" i="22"/>
  <c r="T7" i="22"/>
  <c r="S7" i="22"/>
  <c r="AA6" i="22"/>
  <c r="Z6" i="22"/>
  <c r="Y6" i="22"/>
  <c r="X6" i="22"/>
  <c r="W6" i="22"/>
  <c r="V6" i="22"/>
  <c r="T6" i="22"/>
  <c r="S6" i="22"/>
  <c r="AA5" i="22"/>
  <c r="Z5" i="22"/>
  <c r="Y5" i="22"/>
  <c r="X5" i="22"/>
  <c r="W5" i="22"/>
  <c r="V5" i="22"/>
  <c r="T5" i="22"/>
  <c r="S5" i="22"/>
  <c r="AA4" i="22"/>
  <c r="Z4" i="22"/>
  <c r="Y4" i="22"/>
  <c r="X4" i="22"/>
  <c r="W4" i="22"/>
  <c r="V4" i="22"/>
  <c r="T4" i="22"/>
  <c r="S4" i="22"/>
  <c r="AA3" i="22"/>
  <c r="Z3" i="22"/>
  <c r="Y3" i="22"/>
  <c r="X3" i="22"/>
  <c r="W3" i="22"/>
  <c r="V3" i="22"/>
  <c r="T3" i="22"/>
  <c r="S3" i="22"/>
  <c r="AA2" i="22"/>
  <c r="Z2" i="22"/>
  <c r="Y2" i="22"/>
  <c r="X2" i="22"/>
  <c r="W2" i="22"/>
  <c r="V2" i="22"/>
  <c r="T2" i="22"/>
  <c r="S2" i="22"/>
  <c r="V282" i="22"/>
  <c r="W282" i="22"/>
  <c r="X282" i="22"/>
  <c r="Y282" i="22"/>
  <c r="Z282" i="22"/>
  <c r="AA282" i="22"/>
  <c r="C34" i="26" l="1"/>
  <c r="L303" i="12"/>
  <c r="BC302" i="12"/>
  <c r="X302" i="22" s="1"/>
  <c r="BA302" i="12"/>
  <c r="V302" i="22" s="1"/>
  <c r="BD302" i="12"/>
  <c r="Y302" i="22" s="1"/>
  <c r="BB302" i="12"/>
  <c r="W302" i="22" s="1"/>
  <c r="BE302" i="12"/>
  <c r="Z302" i="22" s="1"/>
  <c r="BF302" i="12"/>
  <c r="AA302" i="22" s="1"/>
  <c r="G302" i="22"/>
  <c r="AS302" i="12"/>
  <c r="U302" i="22" s="1"/>
  <c r="AQ302" i="12"/>
  <c r="T302" i="22" s="1"/>
  <c r="C35" i="26" s="1"/>
  <c r="Q208" i="12"/>
  <c r="J208" i="22" s="1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86" i="22"/>
  <c r="L304" i="12" l="1"/>
  <c r="L305" i="12" s="1"/>
  <c r="L306" i="12" s="1"/>
  <c r="BE303" i="12"/>
  <c r="Z303" i="22" s="1"/>
  <c r="BA303" i="12"/>
  <c r="V303" i="22" s="1"/>
  <c r="BD303" i="12"/>
  <c r="Y303" i="22" s="1"/>
  <c r="BF303" i="12"/>
  <c r="AA303" i="22" s="1"/>
  <c r="BC303" i="12"/>
  <c r="X303" i="22" s="1"/>
  <c r="BB303" i="12"/>
  <c r="W303" i="22" s="1"/>
  <c r="G303" i="22"/>
  <c r="AS303" i="12"/>
  <c r="U303" i="22" s="1"/>
  <c r="AQ303" i="12"/>
  <c r="T303" i="22" s="1"/>
  <c r="C36" i="26" s="1"/>
  <c r="Q207" i="12"/>
  <c r="J207" i="22" s="1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C19" i="26" s="1"/>
  <c r="T275" i="22"/>
  <c r="C20" i="26" s="1"/>
  <c r="T276" i="22"/>
  <c r="C21" i="26" s="1"/>
  <c r="T277" i="22"/>
  <c r="C22" i="26" s="1"/>
  <c r="T278" i="22"/>
  <c r="C23" i="26" s="1"/>
  <c r="T279" i="22"/>
  <c r="C24" i="26" s="1"/>
  <c r="T280" i="22"/>
  <c r="C25" i="26" s="1"/>
  <c r="T61" i="22"/>
  <c r="BB304" i="12" l="1"/>
  <c r="W304" i="22" s="1"/>
  <c r="BD304" i="12"/>
  <c r="Y304" i="22" s="1"/>
  <c r="BA304" i="12"/>
  <c r="V304" i="22" s="1"/>
  <c r="BC304" i="12"/>
  <c r="X304" i="22" s="1"/>
  <c r="BE304" i="12"/>
  <c r="Z304" i="22" s="1"/>
  <c r="BF304" i="12"/>
  <c r="AA304" i="22" s="1"/>
  <c r="G304" i="22"/>
  <c r="AS304" i="12"/>
  <c r="U304" i="22" s="1"/>
  <c r="AQ304" i="12"/>
  <c r="T304" i="22" s="1"/>
  <c r="C37" i="26" s="1"/>
  <c r="Q206" i="12"/>
  <c r="J206" i="22" s="1"/>
  <c r="V278" i="22"/>
  <c r="W278" i="22"/>
  <c r="X278" i="22"/>
  <c r="Y278" i="22"/>
  <c r="Z278" i="22"/>
  <c r="AA278" i="22"/>
  <c r="V279" i="22"/>
  <c r="W279" i="22"/>
  <c r="X279" i="22"/>
  <c r="Y279" i="22"/>
  <c r="Z279" i="22"/>
  <c r="AA279" i="22"/>
  <c r="V280" i="22"/>
  <c r="W280" i="22"/>
  <c r="X280" i="22"/>
  <c r="Y280" i="22"/>
  <c r="Z280" i="22"/>
  <c r="AA280" i="22"/>
  <c r="V281" i="22"/>
  <c r="W281" i="22"/>
  <c r="X281" i="22"/>
  <c r="Y281" i="22"/>
  <c r="Z281" i="22"/>
  <c r="AA281" i="22"/>
  <c r="BA305" i="12" l="1"/>
  <c r="V305" i="22" s="1"/>
  <c r="W305" i="22"/>
  <c r="Y305" i="22"/>
  <c r="Z305" i="22"/>
  <c r="AA305" i="22"/>
  <c r="X305" i="22"/>
  <c r="AS305" i="12"/>
  <c r="U305" i="22" s="1"/>
  <c r="G305" i="22"/>
  <c r="AQ305" i="12"/>
  <c r="T305" i="22" s="1"/>
  <c r="C38" i="26" s="1"/>
  <c r="Q205" i="12"/>
  <c r="J205" i="22" s="1"/>
  <c r="L307" i="12" l="1"/>
  <c r="G306" i="22"/>
  <c r="AS306" i="12"/>
  <c r="U306" i="22" s="1"/>
  <c r="AQ306" i="12"/>
  <c r="T306" i="22" s="1"/>
  <c r="C39" i="26" s="1"/>
  <c r="Q204" i="12"/>
  <c r="J204" i="22" s="1"/>
  <c r="Y277" i="22"/>
  <c r="Y276" i="22"/>
  <c r="Y275" i="22"/>
  <c r="Y274" i="22"/>
  <c r="Y273" i="22"/>
  <c r="Y272" i="22"/>
  <c r="Y271" i="22"/>
  <c r="Y270" i="22"/>
  <c r="Y269" i="22"/>
  <c r="Y268" i="22"/>
  <c r="Y267" i="22"/>
  <c r="Y266" i="22"/>
  <c r="Y265" i="22"/>
  <c r="Y264" i="22"/>
  <c r="Y263" i="22"/>
  <c r="Y262" i="22"/>
  <c r="Y261" i="22"/>
  <c r="Y260" i="22"/>
  <c r="Y259" i="22"/>
  <c r="Y258" i="22"/>
  <c r="Y257" i="22"/>
  <c r="Y256" i="22"/>
  <c r="Y255" i="22"/>
  <c r="Y254" i="22"/>
  <c r="Y253" i="22"/>
  <c r="Y252" i="22"/>
  <c r="Y251" i="22"/>
  <c r="Y250" i="22"/>
  <c r="Y249" i="22"/>
  <c r="Y248" i="22"/>
  <c r="Y247" i="22"/>
  <c r="Y246" i="22"/>
  <c r="Y245" i="22"/>
  <c r="Y244" i="22"/>
  <c r="Y243" i="22"/>
  <c r="Y242" i="22"/>
  <c r="Y241" i="22"/>
  <c r="Y240" i="22"/>
  <c r="Y239" i="22"/>
  <c r="Y238" i="22"/>
  <c r="Y237" i="22"/>
  <c r="Y236" i="22"/>
  <c r="Y235" i="22"/>
  <c r="Y234" i="22"/>
  <c r="Y233" i="22"/>
  <c r="Y232" i="22"/>
  <c r="Y231" i="22"/>
  <c r="Y230" i="22"/>
  <c r="Y229" i="22"/>
  <c r="Y228" i="22"/>
  <c r="Y227" i="22"/>
  <c r="Y226" i="22"/>
  <c r="Y225" i="22"/>
  <c r="Y224" i="22"/>
  <c r="Y223" i="22"/>
  <c r="Y222" i="22"/>
  <c r="Y221" i="22"/>
  <c r="Y220" i="22"/>
  <c r="Y219" i="22"/>
  <c r="Y218" i="22"/>
  <c r="Y217" i="22"/>
  <c r="Y216" i="22"/>
  <c r="Y215" i="22"/>
  <c r="Y214" i="22"/>
  <c r="Y213" i="22"/>
  <c r="Y212" i="22"/>
  <c r="Y211" i="22"/>
  <c r="Y210" i="22"/>
  <c r="Y209" i="22"/>
  <c r="Y208" i="22"/>
  <c r="Y207" i="22"/>
  <c r="Y206" i="22"/>
  <c r="Y205" i="22"/>
  <c r="Y204" i="22"/>
  <c r="Y203" i="22"/>
  <c r="Y202" i="22"/>
  <c r="Y201" i="22"/>
  <c r="Y200" i="22"/>
  <c r="Y199" i="22"/>
  <c r="Y198" i="22"/>
  <c r="Y197" i="22"/>
  <c r="Y196" i="22"/>
  <c r="Y195" i="22"/>
  <c r="Y194" i="22"/>
  <c r="Y193" i="22"/>
  <c r="Y192" i="22"/>
  <c r="Y191" i="22"/>
  <c r="Y190" i="22"/>
  <c r="Y189" i="22"/>
  <c r="Y188" i="22"/>
  <c r="Y187" i="22"/>
  <c r="Y186" i="22"/>
  <c r="Y185" i="22"/>
  <c r="Y184" i="22"/>
  <c r="Y183" i="22"/>
  <c r="Y182" i="22"/>
  <c r="Y181" i="22"/>
  <c r="Y180" i="22"/>
  <c r="Y179" i="22"/>
  <c r="Y178" i="22"/>
  <c r="Y177" i="22"/>
  <c r="Y176" i="22"/>
  <c r="Y175" i="22"/>
  <c r="Y174" i="22"/>
  <c r="Y173" i="22"/>
  <c r="Y172" i="22"/>
  <c r="Y171" i="22"/>
  <c r="Y170" i="22"/>
  <c r="Y169" i="22"/>
  <c r="Y168" i="22"/>
  <c r="Y167" i="22"/>
  <c r="Y166" i="22"/>
  <c r="Y165" i="22"/>
  <c r="Y164" i="22"/>
  <c r="Y163" i="22"/>
  <c r="Y162" i="22"/>
  <c r="Y161" i="22"/>
  <c r="Y160" i="22"/>
  <c r="Y159" i="22"/>
  <c r="Y158" i="22"/>
  <c r="Y157" i="22"/>
  <c r="Y156" i="22"/>
  <c r="Y155" i="22"/>
  <c r="Y154" i="22"/>
  <c r="Y153" i="22"/>
  <c r="Y152" i="22"/>
  <c r="Y151" i="22"/>
  <c r="Y150" i="22"/>
  <c r="Y149" i="22"/>
  <c r="Y148" i="22"/>
  <c r="Y147" i="22"/>
  <c r="Y146" i="22"/>
  <c r="Y145" i="22"/>
  <c r="Y144" i="22"/>
  <c r="Y143" i="22"/>
  <c r="Y142" i="22"/>
  <c r="Y141" i="22"/>
  <c r="Y140" i="22"/>
  <c r="Y139" i="22"/>
  <c r="Y138" i="22"/>
  <c r="Y137" i="22"/>
  <c r="Y136" i="22"/>
  <c r="Y135" i="22"/>
  <c r="Y134" i="22"/>
  <c r="Y133" i="22"/>
  <c r="Y132" i="22"/>
  <c r="Y131" i="22"/>
  <c r="Y130" i="22"/>
  <c r="Y129" i="22"/>
  <c r="Y128" i="22"/>
  <c r="Y127" i="22"/>
  <c r="Y126" i="22"/>
  <c r="Y125" i="22"/>
  <c r="Y124" i="22"/>
  <c r="Y123" i="22"/>
  <c r="Y122" i="22"/>
  <c r="Y121" i="22"/>
  <c r="Y120" i="22"/>
  <c r="Y119" i="22"/>
  <c r="Y118" i="22"/>
  <c r="Y117" i="22"/>
  <c r="Y116" i="22"/>
  <c r="Y115" i="22"/>
  <c r="Y114" i="22"/>
  <c r="Y113" i="22"/>
  <c r="Y112" i="22"/>
  <c r="Y111" i="22"/>
  <c r="Y110" i="22"/>
  <c r="Y109" i="22"/>
  <c r="Y108" i="22"/>
  <c r="Y107" i="22"/>
  <c r="Y106" i="22"/>
  <c r="Y105" i="22"/>
  <c r="Y104" i="22"/>
  <c r="Y103" i="22"/>
  <c r="Y102" i="22"/>
  <c r="Y101" i="22"/>
  <c r="Y100" i="22"/>
  <c r="Y99" i="22"/>
  <c r="Y98" i="22"/>
  <c r="Y97" i="22"/>
  <c r="Y96" i="22"/>
  <c r="Y95" i="22"/>
  <c r="Y94" i="22"/>
  <c r="Y93" i="22"/>
  <c r="Y92" i="22"/>
  <c r="Y91" i="22"/>
  <c r="Y90" i="22"/>
  <c r="Y89" i="22"/>
  <c r="Y88" i="22"/>
  <c r="Y87" i="22"/>
  <c r="Y86" i="22"/>
  <c r="L308" i="12" l="1"/>
  <c r="G307" i="22"/>
  <c r="AS307" i="12"/>
  <c r="U307" i="22" s="1"/>
  <c r="AQ307" i="12"/>
  <c r="T307" i="22" s="1"/>
  <c r="C40" i="26" s="1"/>
  <c r="Q203" i="12"/>
  <c r="J203" i="22" s="1"/>
  <c r="P113" i="21"/>
  <c r="O113" i="21"/>
  <c r="N113" i="21"/>
  <c r="P112" i="21"/>
  <c r="O112" i="21"/>
  <c r="N112" i="21"/>
  <c r="P111" i="21"/>
  <c r="O111" i="21"/>
  <c r="N111" i="21"/>
  <c r="P110" i="21"/>
  <c r="O110" i="21"/>
  <c r="N110" i="21"/>
  <c r="P109" i="21"/>
  <c r="O109" i="21"/>
  <c r="N109" i="21"/>
  <c r="P108" i="21"/>
  <c r="O108" i="21"/>
  <c r="N108" i="21"/>
  <c r="P107" i="21"/>
  <c r="O107" i="21"/>
  <c r="N107" i="21"/>
  <c r="P106" i="21"/>
  <c r="O106" i="21"/>
  <c r="N106" i="21"/>
  <c r="P105" i="21"/>
  <c r="O105" i="21"/>
  <c r="N105" i="21"/>
  <c r="P104" i="21"/>
  <c r="O104" i="21"/>
  <c r="N104" i="21"/>
  <c r="P103" i="21"/>
  <c r="O103" i="21"/>
  <c r="N103" i="21"/>
  <c r="P102" i="21"/>
  <c r="O102" i="21"/>
  <c r="N102" i="21"/>
  <c r="P101" i="21"/>
  <c r="O101" i="21"/>
  <c r="N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P93" i="21"/>
  <c r="O93" i="21"/>
  <c r="N93" i="21"/>
  <c r="P92" i="21"/>
  <c r="O92" i="21"/>
  <c r="N92" i="21"/>
  <c r="P91" i="21"/>
  <c r="O91" i="21"/>
  <c r="N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P80" i="21"/>
  <c r="O80" i="21"/>
  <c r="N80" i="21"/>
  <c r="P79" i="21"/>
  <c r="O79" i="21"/>
  <c r="N79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N65" i="21"/>
  <c r="P64" i="21"/>
  <c r="O64" i="21"/>
  <c r="N64" i="21"/>
  <c r="P63" i="21"/>
  <c r="O63" i="21"/>
  <c r="N63" i="21"/>
  <c r="P62" i="21"/>
  <c r="O62" i="21"/>
  <c r="N62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P57" i="21"/>
  <c r="O57" i="21"/>
  <c r="N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P51" i="21"/>
  <c r="O51" i="21"/>
  <c r="N51" i="21"/>
  <c r="P50" i="21"/>
  <c r="O50" i="21"/>
  <c r="N50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P33" i="21"/>
  <c r="O33" i="21"/>
  <c r="N33" i="21"/>
  <c r="P32" i="21"/>
  <c r="O32" i="21"/>
  <c r="N32" i="21"/>
  <c r="P31" i="21"/>
  <c r="O31" i="21"/>
  <c r="N31" i="21"/>
  <c r="P30" i="21"/>
  <c r="O30" i="21"/>
  <c r="N30" i="21"/>
  <c r="P29" i="21"/>
  <c r="O29" i="21"/>
  <c r="N29" i="21"/>
  <c r="P28" i="21"/>
  <c r="O28" i="21"/>
  <c r="N28" i="21"/>
  <c r="P27" i="21"/>
  <c r="O27" i="21"/>
  <c r="N27" i="21"/>
  <c r="P26" i="21"/>
  <c r="O26" i="21"/>
  <c r="N26" i="21"/>
  <c r="P25" i="21"/>
  <c r="O25" i="21"/>
  <c r="N25" i="21"/>
  <c r="P24" i="21"/>
  <c r="O24" i="21"/>
  <c r="N24" i="21"/>
  <c r="P23" i="21"/>
  <c r="O23" i="21"/>
  <c r="N23" i="21"/>
  <c r="P22" i="21"/>
  <c r="O22" i="21"/>
  <c r="N22" i="21"/>
  <c r="P21" i="21"/>
  <c r="O21" i="21"/>
  <c r="N21" i="21"/>
  <c r="P20" i="21"/>
  <c r="O20" i="21"/>
  <c r="N20" i="21"/>
  <c r="P19" i="21"/>
  <c r="O19" i="21"/>
  <c r="N19" i="21"/>
  <c r="P18" i="21"/>
  <c r="O18" i="21"/>
  <c r="N18" i="21"/>
  <c r="P17" i="21"/>
  <c r="O17" i="21"/>
  <c r="N17" i="21"/>
  <c r="P16" i="21"/>
  <c r="O16" i="21"/>
  <c r="N16" i="21"/>
  <c r="P15" i="21"/>
  <c r="O15" i="21"/>
  <c r="N15" i="21"/>
  <c r="P14" i="21"/>
  <c r="O14" i="21"/>
  <c r="N14" i="21"/>
  <c r="P13" i="21"/>
  <c r="O13" i="21"/>
  <c r="N13" i="21"/>
  <c r="P12" i="21"/>
  <c r="O12" i="21"/>
  <c r="N12" i="21"/>
  <c r="P11" i="21"/>
  <c r="O11" i="21"/>
  <c r="N11" i="21"/>
  <c r="P10" i="21"/>
  <c r="O10" i="21"/>
  <c r="N10" i="21"/>
  <c r="P9" i="21"/>
  <c r="O9" i="21"/>
  <c r="N9" i="21"/>
  <c r="P8" i="21"/>
  <c r="O8" i="21"/>
  <c r="N8" i="21"/>
  <c r="P7" i="21"/>
  <c r="O7" i="21"/>
  <c r="N7" i="21"/>
  <c r="P6" i="21"/>
  <c r="O6" i="21"/>
  <c r="N6" i="21"/>
  <c r="P5" i="21"/>
  <c r="O5" i="21"/>
  <c r="N5" i="21"/>
  <c r="P4" i="21"/>
  <c r="O4" i="21"/>
  <c r="N4" i="21"/>
  <c r="P3" i="21"/>
  <c r="O3" i="21"/>
  <c r="N3" i="21"/>
  <c r="P2" i="21"/>
  <c r="O2" i="21"/>
  <c r="N2" i="21"/>
  <c r="AA277" i="22"/>
  <c r="Z277" i="22"/>
  <c r="X277" i="22"/>
  <c r="W277" i="22"/>
  <c r="V277" i="22"/>
  <c r="AA276" i="22"/>
  <c r="Z276" i="22"/>
  <c r="X276" i="22"/>
  <c r="W276" i="22"/>
  <c r="V276" i="22"/>
  <c r="V275" i="22"/>
  <c r="W275" i="22"/>
  <c r="X275" i="22"/>
  <c r="Z275" i="22"/>
  <c r="AA275" i="22"/>
  <c r="L309" i="12" l="1"/>
  <c r="G308" i="22"/>
  <c r="AS308" i="12"/>
  <c r="U308" i="22" s="1"/>
  <c r="AQ308" i="12"/>
  <c r="T308" i="22" s="1"/>
  <c r="C41" i="26" s="1"/>
  <c r="Q202" i="12"/>
  <c r="J202" i="22" s="1"/>
  <c r="L310" i="12" l="1"/>
  <c r="U309" i="22"/>
  <c r="G309" i="22"/>
  <c r="T309" i="22"/>
  <c r="C42" i="26" s="1"/>
  <c r="Q201" i="12"/>
  <c r="J201" i="22" s="1"/>
  <c r="L311" i="12" l="1"/>
  <c r="G310" i="22"/>
  <c r="Q200" i="12"/>
  <c r="J200" i="22" s="1"/>
  <c r="L312" i="12" l="1"/>
  <c r="G312" i="22" s="1"/>
  <c r="G311" i="22"/>
  <c r="Q199" i="12"/>
  <c r="J199" i="22" s="1"/>
  <c r="R289" i="22"/>
  <c r="Q289" i="22"/>
  <c r="R288" i="22"/>
  <c r="Q288" i="22"/>
  <c r="R287" i="22"/>
  <c r="Q287" i="22"/>
  <c r="R286" i="22"/>
  <c r="Q286" i="22"/>
  <c r="R285" i="22"/>
  <c r="Q285" i="22"/>
  <c r="R284" i="22"/>
  <c r="Q284" i="22"/>
  <c r="R283" i="22"/>
  <c r="Q283" i="22"/>
  <c r="R282" i="22"/>
  <c r="Q282" i="22"/>
  <c r="R281" i="22"/>
  <c r="Q281" i="22"/>
  <c r="R280" i="22"/>
  <c r="Q280" i="22"/>
  <c r="R279" i="22"/>
  <c r="Q279" i="22"/>
  <c r="R278" i="22"/>
  <c r="Q278" i="22"/>
  <c r="R277" i="22"/>
  <c r="Q277" i="22"/>
  <c r="R276" i="22"/>
  <c r="Q276" i="22"/>
  <c r="R85" i="22"/>
  <c r="Q85" i="22"/>
  <c r="R84" i="22"/>
  <c r="Q84" i="22"/>
  <c r="R83" i="22"/>
  <c r="Q83" i="22"/>
  <c r="R82" i="22"/>
  <c r="Q82" i="22"/>
  <c r="R81" i="22"/>
  <c r="Q81" i="22"/>
  <c r="R80" i="22"/>
  <c r="Q80" i="22"/>
  <c r="R79" i="22"/>
  <c r="Q79" i="22"/>
  <c r="R78" i="22"/>
  <c r="Q78" i="22"/>
  <c r="R77" i="22"/>
  <c r="Q77" i="22"/>
  <c r="R76" i="22"/>
  <c r="Q76" i="22"/>
  <c r="R75" i="22"/>
  <c r="Q75" i="22"/>
  <c r="R74" i="22"/>
  <c r="Q74" i="22"/>
  <c r="R73" i="22"/>
  <c r="Q73" i="22"/>
  <c r="R72" i="22"/>
  <c r="Q72" i="22"/>
  <c r="R71" i="22"/>
  <c r="Q71" i="22"/>
  <c r="R70" i="22"/>
  <c r="Q70" i="22"/>
  <c r="R69" i="22"/>
  <c r="Q69" i="22"/>
  <c r="R68" i="22"/>
  <c r="Q68" i="22"/>
  <c r="R67" i="22"/>
  <c r="Q67" i="22"/>
  <c r="R66" i="22"/>
  <c r="Q66" i="22"/>
  <c r="R65" i="22"/>
  <c r="Q65" i="22"/>
  <c r="R64" i="22"/>
  <c r="Q64" i="22"/>
  <c r="R63" i="22"/>
  <c r="Q63" i="22"/>
  <c r="R62" i="22"/>
  <c r="Q62" i="22"/>
  <c r="R61" i="22"/>
  <c r="Q61" i="22"/>
  <c r="R60" i="22"/>
  <c r="Q60" i="22"/>
  <c r="R59" i="22"/>
  <c r="Q59" i="22"/>
  <c r="R58" i="22"/>
  <c r="Q58" i="22"/>
  <c r="R57" i="22"/>
  <c r="Q57" i="22"/>
  <c r="R56" i="22"/>
  <c r="Q56" i="22"/>
  <c r="R55" i="22"/>
  <c r="Q55" i="22"/>
  <c r="R54" i="22"/>
  <c r="Q54" i="22"/>
  <c r="R53" i="22"/>
  <c r="Q53" i="22"/>
  <c r="R52" i="22"/>
  <c r="Q52" i="22"/>
  <c r="R51" i="22"/>
  <c r="Q51" i="22"/>
  <c r="R50" i="22"/>
  <c r="Q50" i="22"/>
  <c r="R49" i="22"/>
  <c r="Q49" i="22"/>
  <c r="R48" i="22"/>
  <c r="Q48" i="22"/>
  <c r="R47" i="22"/>
  <c r="Q47" i="22"/>
  <c r="R46" i="22"/>
  <c r="Q46" i="22"/>
  <c r="R45" i="22"/>
  <c r="Q45" i="22"/>
  <c r="R44" i="22"/>
  <c r="Q44" i="22"/>
  <c r="R43" i="22"/>
  <c r="Q43" i="22"/>
  <c r="R42" i="22"/>
  <c r="Q42" i="22"/>
  <c r="R41" i="22"/>
  <c r="Q41" i="22"/>
  <c r="R40" i="22"/>
  <c r="Q40" i="22"/>
  <c r="R39" i="22"/>
  <c r="Q39" i="22"/>
  <c r="R38" i="22"/>
  <c r="Q38" i="22"/>
  <c r="R37" i="22"/>
  <c r="Q37" i="22"/>
  <c r="R36" i="22"/>
  <c r="Q36" i="22"/>
  <c r="R35" i="22"/>
  <c r="Q35" i="22"/>
  <c r="R34" i="22"/>
  <c r="Q34" i="22"/>
  <c r="R33" i="22"/>
  <c r="Q33" i="22"/>
  <c r="R32" i="22"/>
  <c r="Q32" i="22"/>
  <c r="R31" i="22"/>
  <c r="Q31" i="22"/>
  <c r="R30" i="22"/>
  <c r="Q30" i="22"/>
  <c r="R29" i="22"/>
  <c r="Q29" i="22"/>
  <c r="R28" i="22"/>
  <c r="Q28" i="22"/>
  <c r="R27" i="22"/>
  <c r="Q27" i="22"/>
  <c r="R26" i="22"/>
  <c r="Q26" i="22"/>
  <c r="R25" i="22"/>
  <c r="Q25" i="22"/>
  <c r="R24" i="22"/>
  <c r="Q24" i="22"/>
  <c r="R23" i="22"/>
  <c r="Q23" i="22"/>
  <c r="R22" i="22"/>
  <c r="Q22" i="22"/>
  <c r="R21" i="22"/>
  <c r="Q21" i="22"/>
  <c r="R20" i="22"/>
  <c r="Q20" i="22"/>
  <c r="R19" i="22"/>
  <c r="Q19" i="22"/>
  <c r="R18" i="22"/>
  <c r="Q18" i="22"/>
  <c r="R17" i="22"/>
  <c r="Q17" i="22"/>
  <c r="R16" i="22"/>
  <c r="Q16" i="22"/>
  <c r="R15" i="22"/>
  <c r="Q15" i="22"/>
  <c r="R14" i="22"/>
  <c r="Q14" i="22"/>
  <c r="R13" i="22"/>
  <c r="Q13" i="22"/>
  <c r="R12" i="22"/>
  <c r="Q12" i="22"/>
  <c r="R11" i="22"/>
  <c r="Q11" i="22"/>
  <c r="R10" i="22"/>
  <c r="Q10" i="22"/>
  <c r="R9" i="22"/>
  <c r="Q9" i="22"/>
  <c r="R8" i="22"/>
  <c r="Q8" i="22"/>
  <c r="R7" i="22"/>
  <c r="Q7" i="22"/>
  <c r="R6" i="22"/>
  <c r="Q6" i="22"/>
  <c r="R5" i="22"/>
  <c r="Q5" i="22"/>
  <c r="R4" i="22"/>
  <c r="Q4" i="22"/>
  <c r="R3" i="22"/>
  <c r="Q3" i="22"/>
  <c r="R2" i="22"/>
  <c r="Q2" i="22"/>
  <c r="AA274" i="22"/>
  <c r="Z274" i="22"/>
  <c r="X274" i="22"/>
  <c r="W274" i="22"/>
  <c r="V274" i="22"/>
  <c r="AA273" i="22"/>
  <c r="Z273" i="22"/>
  <c r="X273" i="22"/>
  <c r="W273" i="22"/>
  <c r="V273" i="22"/>
  <c r="AA272" i="22"/>
  <c r="Z272" i="22"/>
  <c r="X272" i="22"/>
  <c r="W272" i="22"/>
  <c r="V272" i="22"/>
  <c r="AA271" i="22"/>
  <c r="Z271" i="22"/>
  <c r="X271" i="22"/>
  <c r="W271" i="22"/>
  <c r="V271" i="22"/>
  <c r="AA270" i="22"/>
  <c r="Z270" i="22"/>
  <c r="X270" i="22"/>
  <c r="W270" i="22"/>
  <c r="V270" i="22"/>
  <c r="AA269" i="22"/>
  <c r="Z269" i="22"/>
  <c r="X269" i="22"/>
  <c r="W269" i="22"/>
  <c r="V269" i="22"/>
  <c r="AA268" i="22"/>
  <c r="Z268" i="22"/>
  <c r="X268" i="22"/>
  <c r="W268" i="22"/>
  <c r="V268" i="22"/>
  <c r="AA267" i="22"/>
  <c r="Z267" i="22"/>
  <c r="X267" i="22"/>
  <c r="W267" i="22"/>
  <c r="V267" i="22"/>
  <c r="AA266" i="22"/>
  <c r="Z266" i="22"/>
  <c r="X266" i="22"/>
  <c r="W266" i="22"/>
  <c r="V266" i="22"/>
  <c r="AA265" i="22"/>
  <c r="Z265" i="22"/>
  <c r="X265" i="22"/>
  <c r="W265" i="22"/>
  <c r="V265" i="22"/>
  <c r="AA264" i="22"/>
  <c r="Z264" i="22"/>
  <c r="X264" i="22"/>
  <c r="W264" i="22"/>
  <c r="V264" i="22"/>
  <c r="AA263" i="22"/>
  <c r="Z263" i="22"/>
  <c r="X263" i="22"/>
  <c r="W263" i="22"/>
  <c r="V263" i="22"/>
  <c r="AA262" i="22"/>
  <c r="Z262" i="22"/>
  <c r="X262" i="22"/>
  <c r="W262" i="22"/>
  <c r="V262" i="22"/>
  <c r="AA261" i="22"/>
  <c r="Z261" i="22"/>
  <c r="X261" i="22"/>
  <c r="W261" i="22"/>
  <c r="V261" i="22"/>
  <c r="AA260" i="22"/>
  <c r="Z260" i="22"/>
  <c r="X260" i="22"/>
  <c r="W260" i="22"/>
  <c r="V260" i="22"/>
  <c r="AA259" i="22"/>
  <c r="Z259" i="22"/>
  <c r="X259" i="22"/>
  <c r="W259" i="22"/>
  <c r="V259" i="22"/>
  <c r="AA258" i="22"/>
  <c r="Z258" i="22"/>
  <c r="X258" i="22"/>
  <c r="W258" i="22"/>
  <c r="V258" i="22"/>
  <c r="AA257" i="22"/>
  <c r="Z257" i="22"/>
  <c r="X257" i="22"/>
  <c r="W257" i="22"/>
  <c r="V257" i="22"/>
  <c r="AA256" i="22"/>
  <c r="Z256" i="22"/>
  <c r="X256" i="22"/>
  <c r="W256" i="22"/>
  <c r="V256" i="22"/>
  <c r="AA255" i="22"/>
  <c r="Z255" i="22"/>
  <c r="X255" i="22"/>
  <c r="W255" i="22"/>
  <c r="V255" i="22"/>
  <c r="AA254" i="22"/>
  <c r="Z254" i="22"/>
  <c r="X254" i="22"/>
  <c r="W254" i="22"/>
  <c r="V254" i="22"/>
  <c r="AA253" i="22"/>
  <c r="Z253" i="22"/>
  <c r="X253" i="22"/>
  <c r="W253" i="22"/>
  <c r="V253" i="22"/>
  <c r="AA252" i="22"/>
  <c r="Z252" i="22"/>
  <c r="X252" i="22"/>
  <c r="W252" i="22"/>
  <c r="V252" i="22"/>
  <c r="AA251" i="22"/>
  <c r="Z251" i="22"/>
  <c r="X251" i="22"/>
  <c r="W251" i="22"/>
  <c r="V251" i="22"/>
  <c r="AA250" i="22"/>
  <c r="Z250" i="22"/>
  <c r="X250" i="22"/>
  <c r="W250" i="22"/>
  <c r="V250" i="22"/>
  <c r="AA249" i="22"/>
  <c r="Z249" i="22"/>
  <c r="X249" i="22"/>
  <c r="W249" i="22"/>
  <c r="V249" i="22"/>
  <c r="AA248" i="22"/>
  <c r="Z248" i="22"/>
  <c r="X248" i="22"/>
  <c r="W248" i="22"/>
  <c r="V248" i="22"/>
  <c r="AA247" i="22"/>
  <c r="Z247" i="22"/>
  <c r="X247" i="22"/>
  <c r="W247" i="22"/>
  <c r="V247" i="22"/>
  <c r="AA246" i="22"/>
  <c r="Z246" i="22"/>
  <c r="X246" i="22"/>
  <c r="W246" i="22"/>
  <c r="V246" i="22"/>
  <c r="AA245" i="22"/>
  <c r="Z245" i="22"/>
  <c r="X245" i="22"/>
  <c r="W245" i="22"/>
  <c r="V245" i="22"/>
  <c r="AA244" i="22"/>
  <c r="Z244" i="22"/>
  <c r="X244" i="22"/>
  <c r="W244" i="22"/>
  <c r="V244" i="22"/>
  <c r="AA243" i="22"/>
  <c r="Z243" i="22"/>
  <c r="X243" i="22"/>
  <c r="W243" i="22"/>
  <c r="V243" i="22"/>
  <c r="AA242" i="22"/>
  <c r="Z242" i="22"/>
  <c r="X242" i="22"/>
  <c r="W242" i="22"/>
  <c r="V242" i="22"/>
  <c r="AA241" i="22"/>
  <c r="Z241" i="22"/>
  <c r="X241" i="22"/>
  <c r="W241" i="22"/>
  <c r="V241" i="22"/>
  <c r="AA240" i="22"/>
  <c r="Z240" i="22"/>
  <c r="X240" i="22"/>
  <c r="W240" i="22"/>
  <c r="V240" i="22"/>
  <c r="AA239" i="22"/>
  <c r="Z239" i="22"/>
  <c r="X239" i="22"/>
  <c r="W239" i="22"/>
  <c r="V239" i="22"/>
  <c r="AA238" i="22"/>
  <c r="Z238" i="22"/>
  <c r="X238" i="22"/>
  <c r="W238" i="22"/>
  <c r="V238" i="22"/>
  <c r="AA237" i="22"/>
  <c r="Z237" i="22"/>
  <c r="X237" i="22"/>
  <c r="W237" i="22"/>
  <c r="V237" i="22"/>
  <c r="AA236" i="22"/>
  <c r="Z236" i="22"/>
  <c r="X236" i="22"/>
  <c r="W236" i="22"/>
  <c r="V236" i="22"/>
  <c r="AA235" i="22"/>
  <c r="Z235" i="22"/>
  <c r="X235" i="22"/>
  <c r="W235" i="22"/>
  <c r="V235" i="22"/>
  <c r="AA234" i="22"/>
  <c r="Z234" i="22"/>
  <c r="X234" i="22"/>
  <c r="W234" i="22"/>
  <c r="V234" i="22"/>
  <c r="AA233" i="22"/>
  <c r="Z233" i="22"/>
  <c r="X233" i="22"/>
  <c r="W233" i="22"/>
  <c r="V233" i="22"/>
  <c r="AA232" i="22"/>
  <c r="Z232" i="22"/>
  <c r="X232" i="22"/>
  <c r="W232" i="22"/>
  <c r="V232" i="22"/>
  <c r="AA231" i="22"/>
  <c r="Z231" i="22"/>
  <c r="X231" i="22"/>
  <c r="W231" i="22"/>
  <c r="V231" i="22"/>
  <c r="AA230" i="22"/>
  <c r="Z230" i="22"/>
  <c r="X230" i="22"/>
  <c r="W230" i="22"/>
  <c r="V230" i="22"/>
  <c r="AA229" i="22"/>
  <c r="Z229" i="22"/>
  <c r="X229" i="22"/>
  <c r="W229" i="22"/>
  <c r="V229" i="22"/>
  <c r="AA228" i="22"/>
  <c r="Z228" i="22"/>
  <c r="X228" i="22"/>
  <c r="W228" i="22"/>
  <c r="V228" i="22"/>
  <c r="AA227" i="22"/>
  <c r="Z227" i="22"/>
  <c r="X227" i="22"/>
  <c r="W227" i="22"/>
  <c r="V227" i="22"/>
  <c r="AA226" i="22"/>
  <c r="Z226" i="22"/>
  <c r="X226" i="22"/>
  <c r="W226" i="22"/>
  <c r="V226" i="22"/>
  <c r="AA225" i="22"/>
  <c r="Z225" i="22"/>
  <c r="X225" i="22"/>
  <c r="W225" i="22"/>
  <c r="V225" i="22"/>
  <c r="AA224" i="22"/>
  <c r="Z224" i="22"/>
  <c r="X224" i="22"/>
  <c r="W224" i="22"/>
  <c r="V224" i="22"/>
  <c r="AA223" i="22"/>
  <c r="Z223" i="22"/>
  <c r="X223" i="22"/>
  <c r="W223" i="22"/>
  <c r="V223" i="22"/>
  <c r="AA222" i="22"/>
  <c r="Z222" i="22"/>
  <c r="X222" i="22"/>
  <c r="W222" i="22"/>
  <c r="V222" i="22"/>
  <c r="AA221" i="22"/>
  <c r="Z221" i="22"/>
  <c r="X221" i="22"/>
  <c r="W221" i="22"/>
  <c r="V221" i="22"/>
  <c r="AA220" i="22"/>
  <c r="Z220" i="22"/>
  <c r="X220" i="22"/>
  <c r="W220" i="22"/>
  <c r="V220" i="22"/>
  <c r="AA219" i="22"/>
  <c r="Z219" i="22"/>
  <c r="X219" i="22"/>
  <c r="W219" i="22"/>
  <c r="V219" i="22"/>
  <c r="AA218" i="22"/>
  <c r="Z218" i="22"/>
  <c r="X218" i="22"/>
  <c r="W218" i="22"/>
  <c r="V218" i="22"/>
  <c r="AA217" i="22"/>
  <c r="Z217" i="22"/>
  <c r="X217" i="22"/>
  <c r="W217" i="22"/>
  <c r="V217" i="22"/>
  <c r="AA216" i="22"/>
  <c r="Z216" i="22"/>
  <c r="X216" i="22"/>
  <c r="W216" i="22"/>
  <c r="V216" i="22"/>
  <c r="AA215" i="22"/>
  <c r="Z215" i="22"/>
  <c r="X215" i="22"/>
  <c r="W215" i="22"/>
  <c r="V215" i="22"/>
  <c r="AA214" i="22"/>
  <c r="Z214" i="22"/>
  <c r="X214" i="22"/>
  <c r="W214" i="22"/>
  <c r="V214" i="22"/>
  <c r="AA213" i="22"/>
  <c r="Z213" i="22"/>
  <c r="X213" i="22"/>
  <c r="W213" i="22"/>
  <c r="V213" i="22"/>
  <c r="AA212" i="22"/>
  <c r="Z212" i="22"/>
  <c r="X212" i="22"/>
  <c r="W212" i="22"/>
  <c r="V212" i="22"/>
  <c r="AA211" i="22"/>
  <c r="Z211" i="22"/>
  <c r="X211" i="22"/>
  <c r="W211" i="22"/>
  <c r="V211" i="22"/>
  <c r="AA210" i="22"/>
  <c r="Z210" i="22"/>
  <c r="X210" i="22"/>
  <c r="W210" i="22"/>
  <c r="V210" i="22"/>
  <c r="AA209" i="22"/>
  <c r="Z209" i="22"/>
  <c r="X209" i="22"/>
  <c r="W209" i="22"/>
  <c r="V209" i="22"/>
  <c r="AA208" i="22"/>
  <c r="Z208" i="22"/>
  <c r="X208" i="22"/>
  <c r="W208" i="22"/>
  <c r="V208" i="22"/>
  <c r="AA207" i="22"/>
  <c r="Z207" i="22"/>
  <c r="X207" i="22"/>
  <c r="W207" i="22"/>
  <c r="V207" i="22"/>
  <c r="AA206" i="22"/>
  <c r="Z206" i="22"/>
  <c r="X206" i="22"/>
  <c r="W206" i="22"/>
  <c r="V206" i="22"/>
  <c r="AA205" i="22"/>
  <c r="Z205" i="22"/>
  <c r="X205" i="22"/>
  <c r="W205" i="22"/>
  <c r="V205" i="22"/>
  <c r="AA204" i="22"/>
  <c r="Z204" i="22"/>
  <c r="X204" i="22"/>
  <c r="W204" i="22"/>
  <c r="V204" i="22"/>
  <c r="AA203" i="22"/>
  <c r="Z203" i="22"/>
  <c r="X203" i="22"/>
  <c r="W203" i="22"/>
  <c r="V203" i="22"/>
  <c r="AA202" i="22"/>
  <c r="Z202" i="22"/>
  <c r="X202" i="22"/>
  <c r="W202" i="22"/>
  <c r="V202" i="22"/>
  <c r="AA201" i="22"/>
  <c r="Z201" i="22"/>
  <c r="X201" i="22"/>
  <c r="W201" i="22"/>
  <c r="V201" i="22"/>
  <c r="AA200" i="22"/>
  <c r="Z200" i="22"/>
  <c r="X200" i="22"/>
  <c r="W200" i="22"/>
  <c r="V200" i="22"/>
  <c r="AA199" i="22"/>
  <c r="Z199" i="22"/>
  <c r="X199" i="22"/>
  <c r="W199" i="22"/>
  <c r="V199" i="22"/>
  <c r="AA198" i="22"/>
  <c r="Z198" i="22"/>
  <c r="X198" i="22"/>
  <c r="W198" i="22"/>
  <c r="V198" i="22"/>
  <c r="AA197" i="22"/>
  <c r="Z197" i="22"/>
  <c r="X197" i="22"/>
  <c r="W197" i="22"/>
  <c r="V197" i="22"/>
  <c r="AA196" i="22"/>
  <c r="Z196" i="22"/>
  <c r="X196" i="22"/>
  <c r="W196" i="22"/>
  <c r="V196" i="22"/>
  <c r="AA195" i="22"/>
  <c r="Z195" i="22"/>
  <c r="X195" i="22"/>
  <c r="W195" i="22"/>
  <c r="V195" i="22"/>
  <c r="AA194" i="22"/>
  <c r="Z194" i="22"/>
  <c r="X194" i="22"/>
  <c r="W194" i="22"/>
  <c r="V194" i="22"/>
  <c r="AA193" i="22"/>
  <c r="Z193" i="22"/>
  <c r="X193" i="22"/>
  <c r="W193" i="22"/>
  <c r="V193" i="22"/>
  <c r="AA192" i="22"/>
  <c r="Z192" i="22"/>
  <c r="X192" i="22"/>
  <c r="W192" i="22"/>
  <c r="V192" i="22"/>
  <c r="AA191" i="22"/>
  <c r="Z191" i="22"/>
  <c r="X191" i="22"/>
  <c r="W191" i="22"/>
  <c r="V191" i="22"/>
  <c r="AA190" i="22"/>
  <c r="Z190" i="22"/>
  <c r="X190" i="22"/>
  <c r="W190" i="22"/>
  <c r="V190" i="22"/>
  <c r="AA189" i="22"/>
  <c r="Z189" i="22"/>
  <c r="X189" i="22"/>
  <c r="W189" i="22"/>
  <c r="V189" i="22"/>
  <c r="AA188" i="22"/>
  <c r="Z188" i="22"/>
  <c r="X188" i="22"/>
  <c r="W188" i="22"/>
  <c r="V188" i="22"/>
  <c r="AA187" i="22"/>
  <c r="Z187" i="22"/>
  <c r="X187" i="22"/>
  <c r="W187" i="22"/>
  <c r="V187" i="22"/>
  <c r="AA186" i="22"/>
  <c r="Z186" i="22"/>
  <c r="X186" i="22"/>
  <c r="W186" i="22"/>
  <c r="V186" i="22"/>
  <c r="AA185" i="22"/>
  <c r="Z185" i="22"/>
  <c r="X185" i="22"/>
  <c r="W185" i="22"/>
  <c r="V185" i="22"/>
  <c r="AA184" i="22"/>
  <c r="Z184" i="22"/>
  <c r="X184" i="22"/>
  <c r="W184" i="22"/>
  <c r="V184" i="22"/>
  <c r="AA183" i="22"/>
  <c r="Z183" i="22"/>
  <c r="X183" i="22"/>
  <c r="W183" i="22"/>
  <c r="V183" i="22"/>
  <c r="AA182" i="22"/>
  <c r="Z182" i="22"/>
  <c r="X182" i="22"/>
  <c r="W182" i="22"/>
  <c r="V182" i="22"/>
  <c r="AA181" i="22"/>
  <c r="Z181" i="22"/>
  <c r="X181" i="22"/>
  <c r="W181" i="22"/>
  <c r="V181" i="22"/>
  <c r="AA180" i="22"/>
  <c r="Z180" i="22"/>
  <c r="X180" i="22"/>
  <c r="W180" i="22"/>
  <c r="V180" i="22"/>
  <c r="AA179" i="22"/>
  <c r="Z179" i="22"/>
  <c r="X179" i="22"/>
  <c r="W179" i="22"/>
  <c r="V179" i="22"/>
  <c r="AA178" i="22"/>
  <c r="Z178" i="22"/>
  <c r="X178" i="22"/>
  <c r="W178" i="22"/>
  <c r="V178" i="22"/>
  <c r="AA177" i="22"/>
  <c r="Z177" i="22"/>
  <c r="X177" i="22"/>
  <c r="W177" i="22"/>
  <c r="V177" i="22"/>
  <c r="AA176" i="22"/>
  <c r="Z176" i="22"/>
  <c r="X176" i="22"/>
  <c r="W176" i="22"/>
  <c r="V176" i="22"/>
  <c r="AA175" i="22"/>
  <c r="Z175" i="22"/>
  <c r="X175" i="22"/>
  <c r="W175" i="22"/>
  <c r="V175" i="22"/>
  <c r="AA174" i="22"/>
  <c r="Z174" i="22"/>
  <c r="X174" i="22"/>
  <c r="W174" i="22"/>
  <c r="V174" i="22"/>
  <c r="AA173" i="22"/>
  <c r="Z173" i="22"/>
  <c r="X173" i="22"/>
  <c r="W173" i="22"/>
  <c r="V173" i="22"/>
  <c r="AA172" i="22"/>
  <c r="Z172" i="22"/>
  <c r="X172" i="22"/>
  <c r="W172" i="22"/>
  <c r="V172" i="22"/>
  <c r="AA171" i="22"/>
  <c r="Z171" i="22"/>
  <c r="X171" i="22"/>
  <c r="W171" i="22"/>
  <c r="V171" i="22"/>
  <c r="AA170" i="22"/>
  <c r="Z170" i="22"/>
  <c r="X170" i="22"/>
  <c r="W170" i="22"/>
  <c r="V170" i="22"/>
  <c r="AA169" i="22"/>
  <c r="Z169" i="22"/>
  <c r="X169" i="22"/>
  <c r="W169" i="22"/>
  <c r="V169" i="22"/>
  <c r="AA168" i="22"/>
  <c r="Z168" i="22"/>
  <c r="X168" i="22"/>
  <c r="W168" i="22"/>
  <c r="V168" i="22"/>
  <c r="AA167" i="22"/>
  <c r="Z167" i="22"/>
  <c r="X167" i="22"/>
  <c r="W167" i="22"/>
  <c r="V167" i="22"/>
  <c r="AA166" i="22"/>
  <c r="Z166" i="22"/>
  <c r="X166" i="22"/>
  <c r="W166" i="22"/>
  <c r="V166" i="22"/>
  <c r="AA165" i="22"/>
  <c r="Z165" i="22"/>
  <c r="X165" i="22"/>
  <c r="W165" i="22"/>
  <c r="V165" i="22"/>
  <c r="AA164" i="22"/>
  <c r="Z164" i="22"/>
  <c r="X164" i="22"/>
  <c r="W164" i="22"/>
  <c r="V164" i="22"/>
  <c r="AA163" i="22"/>
  <c r="Z163" i="22"/>
  <c r="X163" i="22"/>
  <c r="W163" i="22"/>
  <c r="V163" i="22"/>
  <c r="AA162" i="22"/>
  <c r="Z162" i="22"/>
  <c r="X162" i="22"/>
  <c r="W162" i="22"/>
  <c r="V162" i="22"/>
  <c r="AA161" i="22"/>
  <c r="Z161" i="22"/>
  <c r="X161" i="22"/>
  <c r="W161" i="22"/>
  <c r="V161" i="22"/>
  <c r="AA160" i="22"/>
  <c r="Z160" i="22"/>
  <c r="X160" i="22"/>
  <c r="W160" i="22"/>
  <c r="V160" i="22"/>
  <c r="AA159" i="22"/>
  <c r="Z159" i="22"/>
  <c r="X159" i="22"/>
  <c r="W159" i="22"/>
  <c r="V159" i="22"/>
  <c r="AA158" i="22"/>
  <c r="Z158" i="22"/>
  <c r="X158" i="22"/>
  <c r="W158" i="22"/>
  <c r="V158" i="22"/>
  <c r="AA157" i="22"/>
  <c r="Z157" i="22"/>
  <c r="X157" i="22"/>
  <c r="W157" i="22"/>
  <c r="V157" i="22"/>
  <c r="AA156" i="22"/>
  <c r="Z156" i="22"/>
  <c r="X156" i="22"/>
  <c r="W156" i="22"/>
  <c r="V156" i="22"/>
  <c r="AA155" i="22"/>
  <c r="Z155" i="22"/>
  <c r="X155" i="22"/>
  <c r="W155" i="22"/>
  <c r="V155" i="22"/>
  <c r="AA154" i="22"/>
  <c r="Z154" i="22"/>
  <c r="X154" i="22"/>
  <c r="W154" i="22"/>
  <c r="V154" i="22"/>
  <c r="AA153" i="22"/>
  <c r="Z153" i="22"/>
  <c r="X153" i="22"/>
  <c r="W153" i="22"/>
  <c r="V153" i="22"/>
  <c r="AA152" i="22"/>
  <c r="Z152" i="22"/>
  <c r="X152" i="22"/>
  <c r="W152" i="22"/>
  <c r="V152" i="22"/>
  <c r="AA151" i="22"/>
  <c r="Z151" i="22"/>
  <c r="X151" i="22"/>
  <c r="W151" i="22"/>
  <c r="V151" i="22"/>
  <c r="AA150" i="22"/>
  <c r="Z150" i="22"/>
  <c r="X150" i="22"/>
  <c r="W150" i="22"/>
  <c r="V150" i="22"/>
  <c r="AA149" i="22"/>
  <c r="Z149" i="22"/>
  <c r="X149" i="22"/>
  <c r="W149" i="22"/>
  <c r="V149" i="22"/>
  <c r="AA148" i="22"/>
  <c r="Z148" i="22"/>
  <c r="X148" i="22"/>
  <c r="W148" i="22"/>
  <c r="V148" i="22"/>
  <c r="AA147" i="22"/>
  <c r="Z147" i="22"/>
  <c r="X147" i="22"/>
  <c r="W147" i="22"/>
  <c r="V147" i="22"/>
  <c r="AA146" i="22"/>
  <c r="Z146" i="22"/>
  <c r="X146" i="22"/>
  <c r="W146" i="22"/>
  <c r="V146" i="22"/>
  <c r="AA145" i="22"/>
  <c r="Z145" i="22"/>
  <c r="X145" i="22"/>
  <c r="W145" i="22"/>
  <c r="V145" i="22"/>
  <c r="AA144" i="22"/>
  <c r="Z144" i="22"/>
  <c r="X144" i="22"/>
  <c r="W144" i="22"/>
  <c r="V144" i="22"/>
  <c r="AA143" i="22"/>
  <c r="Z143" i="22"/>
  <c r="X143" i="22"/>
  <c r="W143" i="22"/>
  <c r="V143" i="22"/>
  <c r="AA142" i="22"/>
  <c r="Z142" i="22"/>
  <c r="X142" i="22"/>
  <c r="W142" i="22"/>
  <c r="V142" i="22"/>
  <c r="AA141" i="22"/>
  <c r="Z141" i="22"/>
  <c r="X141" i="22"/>
  <c r="W141" i="22"/>
  <c r="V141" i="22"/>
  <c r="AA140" i="22"/>
  <c r="Z140" i="22"/>
  <c r="X140" i="22"/>
  <c r="W140" i="22"/>
  <c r="V140" i="22"/>
  <c r="AA139" i="22"/>
  <c r="Z139" i="22"/>
  <c r="X139" i="22"/>
  <c r="W139" i="22"/>
  <c r="V139" i="22"/>
  <c r="AA138" i="22"/>
  <c r="Z138" i="22"/>
  <c r="X138" i="22"/>
  <c r="W138" i="22"/>
  <c r="V138" i="22"/>
  <c r="AA137" i="22"/>
  <c r="Z137" i="22"/>
  <c r="X137" i="22"/>
  <c r="W137" i="22"/>
  <c r="V137" i="22"/>
  <c r="AA136" i="22"/>
  <c r="Z136" i="22"/>
  <c r="X136" i="22"/>
  <c r="W136" i="22"/>
  <c r="V136" i="22"/>
  <c r="AA135" i="22"/>
  <c r="Z135" i="22"/>
  <c r="X135" i="22"/>
  <c r="W135" i="22"/>
  <c r="V135" i="22"/>
  <c r="AA134" i="22"/>
  <c r="Z134" i="22"/>
  <c r="X134" i="22"/>
  <c r="W134" i="22"/>
  <c r="V134" i="22"/>
  <c r="AA133" i="22"/>
  <c r="Z133" i="22"/>
  <c r="X133" i="22"/>
  <c r="W133" i="22"/>
  <c r="V133" i="22"/>
  <c r="AA132" i="22"/>
  <c r="Z132" i="22"/>
  <c r="X132" i="22"/>
  <c r="W132" i="22"/>
  <c r="V132" i="22"/>
  <c r="AA131" i="22"/>
  <c r="Z131" i="22"/>
  <c r="X131" i="22"/>
  <c r="W131" i="22"/>
  <c r="V131" i="22"/>
  <c r="AA130" i="22"/>
  <c r="Z130" i="22"/>
  <c r="X130" i="22"/>
  <c r="W130" i="22"/>
  <c r="V130" i="22"/>
  <c r="AA129" i="22"/>
  <c r="Z129" i="22"/>
  <c r="X129" i="22"/>
  <c r="W129" i="22"/>
  <c r="V129" i="22"/>
  <c r="AA128" i="22"/>
  <c r="Z128" i="22"/>
  <c r="X128" i="22"/>
  <c r="W128" i="22"/>
  <c r="V128" i="22"/>
  <c r="AA127" i="22"/>
  <c r="Z127" i="22"/>
  <c r="X127" i="22"/>
  <c r="W127" i="22"/>
  <c r="V127" i="22"/>
  <c r="AA126" i="22"/>
  <c r="Z126" i="22"/>
  <c r="X126" i="22"/>
  <c r="W126" i="22"/>
  <c r="V126" i="22"/>
  <c r="AA125" i="22"/>
  <c r="Z125" i="22"/>
  <c r="X125" i="22"/>
  <c r="W125" i="22"/>
  <c r="V125" i="22"/>
  <c r="AA124" i="22"/>
  <c r="Z124" i="22"/>
  <c r="X124" i="22"/>
  <c r="W124" i="22"/>
  <c r="V124" i="22"/>
  <c r="AA123" i="22"/>
  <c r="Z123" i="22"/>
  <c r="X123" i="22"/>
  <c r="W123" i="22"/>
  <c r="V123" i="22"/>
  <c r="AA122" i="22"/>
  <c r="Z122" i="22"/>
  <c r="X122" i="22"/>
  <c r="W122" i="22"/>
  <c r="V122" i="22"/>
  <c r="AA121" i="22"/>
  <c r="Z121" i="22"/>
  <c r="X121" i="22"/>
  <c r="W121" i="22"/>
  <c r="V121" i="22"/>
  <c r="AA120" i="22"/>
  <c r="Z120" i="22"/>
  <c r="X120" i="22"/>
  <c r="W120" i="22"/>
  <c r="V120" i="22"/>
  <c r="AA119" i="22"/>
  <c r="Z119" i="22"/>
  <c r="X119" i="22"/>
  <c r="W119" i="22"/>
  <c r="V119" i="22"/>
  <c r="AA118" i="22"/>
  <c r="Z118" i="22"/>
  <c r="X118" i="22"/>
  <c r="W118" i="22"/>
  <c r="V118" i="22"/>
  <c r="AA117" i="22"/>
  <c r="Z117" i="22"/>
  <c r="X117" i="22"/>
  <c r="W117" i="22"/>
  <c r="V117" i="22"/>
  <c r="AA116" i="22"/>
  <c r="Z116" i="22"/>
  <c r="X116" i="22"/>
  <c r="W116" i="22"/>
  <c r="V116" i="22"/>
  <c r="AA115" i="22"/>
  <c r="Z115" i="22"/>
  <c r="X115" i="22"/>
  <c r="W115" i="22"/>
  <c r="V115" i="22"/>
  <c r="AA114" i="22"/>
  <c r="Z114" i="22"/>
  <c r="X114" i="22"/>
  <c r="W114" i="22"/>
  <c r="V114" i="22"/>
  <c r="AA113" i="22"/>
  <c r="Z113" i="22"/>
  <c r="X113" i="22"/>
  <c r="W113" i="22"/>
  <c r="V113" i="22"/>
  <c r="AA112" i="22"/>
  <c r="Z112" i="22"/>
  <c r="X112" i="22"/>
  <c r="W112" i="22"/>
  <c r="V112" i="22"/>
  <c r="AA111" i="22"/>
  <c r="Z111" i="22"/>
  <c r="X111" i="22"/>
  <c r="W111" i="22"/>
  <c r="V111" i="22"/>
  <c r="AA110" i="22"/>
  <c r="Z110" i="22"/>
  <c r="X110" i="22"/>
  <c r="W110" i="22"/>
  <c r="V110" i="22"/>
  <c r="AA109" i="22"/>
  <c r="Z109" i="22"/>
  <c r="X109" i="22"/>
  <c r="W109" i="22"/>
  <c r="V109" i="22"/>
  <c r="AA108" i="22"/>
  <c r="Z108" i="22"/>
  <c r="X108" i="22"/>
  <c r="W108" i="22"/>
  <c r="V108" i="22"/>
  <c r="AA107" i="22"/>
  <c r="Z107" i="22"/>
  <c r="X107" i="22"/>
  <c r="W107" i="22"/>
  <c r="V107" i="22"/>
  <c r="AA106" i="22"/>
  <c r="Z106" i="22"/>
  <c r="X106" i="22"/>
  <c r="W106" i="22"/>
  <c r="V106" i="22"/>
  <c r="AA105" i="22"/>
  <c r="Z105" i="22"/>
  <c r="X105" i="22"/>
  <c r="W105" i="22"/>
  <c r="V105" i="22"/>
  <c r="AA104" i="22"/>
  <c r="Z104" i="22"/>
  <c r="X104" i="22"/>
  <c r="W104" i="22"/>
  <c r="V104" i="22"/>
  <c r="AA103" i="22"/>
  <c r="Z103" i="22"/>
  <c r="X103" i="22"/>
  <c r="W103" i="22"/>
  <c r="V103" i="22"/>
  <c r="AA102" i="22"/>
  <c r="Z102" i="22"/>
  <c r="X102" i="22"/>
  <c r="W102" i="22"/>
  <c r="V102" i="22"/>
  <c r="AA101" i="22"/>
  <c r="Z101" i="22"/>
  <c r="X101" i="22"/>
  <c r="W101" i="22"/>
  <c r="V101" i="22"/>
  <c r="AA100" i="22"/>
  <c r="Z100" i="22"/>
  <c r="X100" i="22"/>
  <c r="W100" i="22"/>
  <c r="V100" i="22"/>
  <c r="AA99" i="22"/>
  <c r="Z99" i="22"/>
  <c r="X99" i="22"/>
  <c r="W99" i="22"/>
  <c r="V99" i="22"/>
  <c r="AA98" i="22"/>
  <c r="Z98" i="22"/>
  <c r="X98" i="22"/>
  <c r="W98" i="22"/>
  <c r="V98" i="22"/>
  <c r="AA97" i="22"/>
  <c r="Z97" i="22"/>
  <c r="X97" i="22"/>
  <c r="W97" i="22"/>
  <c r="V97" i="22"/>
  <c r="AA96" i="22"/>
  <c r="Z96" i="22"/>
  <c r="X96" i="22"/>
  <c r="W96" i="22"/>
  <c r="V96" i="22"/>
  <c r="AA95" i="22"/>
  <c r="Z95" i="22"/>
  <c r="X95" i="22"/>
  <c r="W95" i="22"/>
  <c r="V95" i="22"/>
  <c r="AA94" i="22"/>
  <c r="Z94" i="22"/>
  <c r="X94" i="22"/>
  <c r="W94" i="22"/>
  <c r="V94" i="22"/>
  <c r="AA93" i="22"/>
  <c r="Z93" i="22"/>
  <c r="X93" i="22"/>
  <c r="W93" i="22"/>
  <c r="V93" i="22"/>
  <c r="AA92" i="22"/>
  <c r="Z92" i="22"/>
  <c r="X92" i="22"/>
  <c r="W92" i="22"/>
  <c r="V92" i="22"/>
  <c r="AA91" i="22"/>
  <c r="Z91" i="22"/>
  <c r="X91" i="22"/>
  <c r="W91" i="22"/>
  <c r="V91" i="22"/>
  <c r="AA90" i="22"/>
  <c r="Z90" i="22"/>
  <c r="X90" i="22"/>
  <c r="W90" i="22"/>
  <c r="V90" i="22"/>
  <c r="AA89" i="22"/>
  <c r="Z89" i="22"/>
  <c r="X89" i="22"/>
  <c r="W89" i="22"/>
  <c r="V89" i="22"/>
  <c r="AA88" i="22"/>
  <c r="Z88" i="22"/>
  <c r="X88" i="22"/>
  <c r="W88" i="22"/>
  <c r="V88" i="22"/>
  <c r="AA87" i="22"/>
  <c r="Z87" i="22"/>
  <c r="X87" i="22"/>
  <c r="W87" i="22"/>
  <c r="V87" i="22"/>
  <c r="AA86" i="22"/>
  <c r="Z86" i="22"/>
  <c r="X86" i="22"/>
  <c r="W86" i="22"/>
  <c r="V86" i="22"/>
  <c r="Q198" i="12" l="1"/>
  <c r="J198" i="22" s="1"/>
  <c r="R97" i="22"/>
  <c r="R113" i="22"/>
  <c r="R129" i="22"/>
  <c r="R145" i="22"/>
  <c r="R153" i="22"/>
  <c r="R177" i="22"/>
  <c r="R193" i="22"/>
  <c r="R209" i="22"/>
  <c r="R225" i="22"/>
  <c r="R249" i="22"/>
  <c r="Q89" i="22"/>
  <c r="Q105" i="22"/>
  <c r="Q113" i="22"/>
  <c r="Q129" i="22"/>
  <c r="Q145" i="22"/>
  <c r="Q161" i="22"/>
  <c r="Q177" i="22"/>
  <c r="Q193" i="22"/>
  <c r="Q209" i="22"/>
  <c r="Q217" i="22"/>
  <c r="Q237" i="22"/>
  <c r="R90" i="22"/>
  <c r="R106" i="22"/>
  <c r="R122" i="22"/>
  <c r="R146" i="22"/>
  <c r="R162" i="22"/>
  <c r="R178" i="22"/>
  <c r="R186" i="22"/>
  <c r="R206" i="22"/>
  <c r="R210" i="22"/>
  <c r="R214" i="22"/>
  <c r="R218" i="22"/>
  <c r="R222" i="22"/>
  <c r="R226" i="22"/>
  <c r="R230" i="22"/>
  <c r="R234" i="22"/>
  <c r="R238" i="22"/>
  <c r="R246" i="22"/>
  <c r="R250" i="22"/>
  <c r="R254" i="22"/>
  <c r="R258" i="22"/>
  <c r="R262" i="22"/>
  <c r="R266" i="22"/>
  <c r="R270" i="22"/>
  <c r="R274" i="22"/>
  <c r="R89" i="22"/>
  <c r="R105" i="22"/>
  <c r="R121" i="22"/>
  <c r="R137" i="22"/>
  <c r="R161" i="22"/>
  <c r="R169" i="22"/>
  <c r="R185" i="22"/>
  <c r="R201" i="22"/>
  <c r="R217" i="22"/>
  <c r="R233" i="22"/>
  <c r="R241" i="22"/>
  <c r="Q101" i="22"/>
  <c r="Q117" i="22"/>
  <c r="Q133" i="22"/>
  <c r="Q149" i="22"/>
  <c r="Q165" i="22"/>
  <c r="Q173" i="22"/>
  <c r="Q181" i="22"/>
  <c r="Q189" i="22"/>
  <c r="Q197" i="22"/>
  <c r="Q205" i="22"/>
  <c r="Q213" i="22"/>
  <c r="Q221" i="22"/>
  <c r="Q229" i="22"/>
  <c r="Q249" i="22"/>
  <c r="R86" i="22"/>
  <c r="R102" i="22"/>
  <c r="R118" i="22"/>
  <c r="R126" i="22"/>
  <c r="R150" i="22"/>
  <c r="R158" i="22"/>
  <c r="R174" i="22"/>
  <c r="R202" i="22"/>
  <c r="Q90" i="22"/>
  <c r="Q98" i="22"/>
  <c r="Q110" i="22"/>
  <c r="Q118" i="22"/>
  <c r="Q134" i="22"/>
  <c r="Q226" i="22"/>
  <c r="Q230" i="22"/>
  <c r="Q234" i="22"/>
  <c r="Q238" i="22"/>
  <c r="Q246" i="22"/>
  <c r="Q250" i="22"/>
  <c r="R101" i="22"/>
  <c r="R109" i="22"/>
  <c r="R125" i="22"/>
  <c r="R149" i="22"/>
  <c r="R157" i="22"/>
  <c r="R181" i="22"/>
  <c r="R189" i="22"/>
  <c r="R213" i="22"/>
  <c r="R221" i="22"/>
  <c r="Q93" i="22"/>
  <c r="Q109" i="22"/>
  <c r="Q125" i="22"/>
  <c r="Q141" i="22"/>
  <c r="Q157" i="22"/>
  <c r="Q245" i="22"/>
  <c r="Q253" i="22"/>
  <c r="R98" i="22"/>
  <c r="R114" i="22"/>
  <c r="R130" i="22"/>
  <c r="R138" i="22"/>
  <c r="R154" i="22"/>
  <c r="R170" i="22"/>
  <c r="R194" i="22"/>
  <c r="Q86" i="22"/>
  <c r="Q102" i="22"/>
  <c r="Q114" i="22"/>
  <c r="Q126" i="22"/>
  <c r="Q130" i="22"/>
  <c r="Q142" i="22"/>
  <c r="Q146" i="22"/>
  <c r="Q154" i="22"/>
  <c r="Q158" i="22"/>
  <c r="Q162" i="22"/>
  <c r="Q170" i="22"/>
  <c r="Q174" i="22"/>
  <c r="Q178" i="22"/>
  <c r="Q182" i="22"/>
  <c r="Q186" i="22"/>
  <c r="Q190" i="22"/>
  <c r="Q194" i="22"/>
  <c r="Q198" i="22"/>
  <c r="Q202" i="22"/>
  <c r="Q206" i="22"/>
  <c r="Q210" i="22"/>
  <c r="Q214" i="22"/>
  <c r="Q218" i="22"/>
  <c r="Q222" i="22"/>
  <c r="R93" i="22"/>
  <c r="R117" i="22"/>
  <c r="R133" i="22"/>
  <c r="R141" i="22"/>
  <c r="R165" i="22"/>
  <c r="R173" i="22"/>
  <c r="R197" i="22"/>
  <c r="R205" i="22"/>
  <c r="R229" i="22"/>
  <c r="R237" i="22"/>
  <c r="R245" i="22"/>
  <c r="R253" i="22"/>
  <c r="Q97" i="22"/>
  <c r="Q121" i="22"/>
  <c r="Q137" i="22"/>
  <c r="Q153" i="22"/>
  <c r="Q169" i="22"/>
  <c r="Q185" i="22"/>
  <c r="Q201" i="22"/>
  <c r="Q225" i="22"/>
  <c r="Q233" i="22"/>
  <c r="Q241" i="22"/>
  <c r="R94" i="22"/>
  <c r="R110" i="22"/>
  <c r="R134" i="22"/>
  <c r="R142" i="22"/>
  <c r="R166" i="22"/>
  <c r="R182" i="22"/>
  <c r="R190" i="22"/>
  <c r="R198" i="22"/>
  <c r="Q94" i="22"/>
  <c r="Q106" i="22"/>
  <c r="Q122" i="22"/>
  <c r="Q138" i="22"/>
  <c r="Q150" i="22"/>
  <c r="Q166" i="22"/>
  <c r="R275" i="22"/>
  <c r="R269" i="22"/>
  <c r="R273" i="22"/>
  <c r="Q273" i="22"/>
  <c r="Q266" i="22"/>
  <c r="Q270" i="22"/>
  <c r="Q274" i="22"/>
  <c r="Q275" i="22"/>
  <c r="Q269" i="22"/>
  <c r="R257" i="22"/>
  <c r="R261" i="22"/>
  <c r="R265" i="22"/>
  <c r="Q254" i="22"/>
  <c r="Q258" i="22"/>
  <c r="Q262" i="22"/>
  <c r="Q261" i="22"/>
  <c r="Q257" i="22"/>
  <c r="Q265" i="22"/>
  <c r="R242" i="22"/>
  <c r="Q242" i="22"/>
  <c r="R103" i="22"/>
  <c r="R119" i="22"/>
  <c r="R135" i="22"/>
  <c r="R155" i="22"/>
  <c r="R175" i="22"/>
  <c r="R195" i="22"/>
  <c r="R215" i="22"/>
  <c r="R235" i="22"/>
  <c r="R255" i="22"/>
  <c r="Q95" i="22"/>
  <c r="Q127" i="22"/>
  <c r="Q155" i="22"/>
  <c r="Q163" i="22"/>
  <c r="Q175" i="22"/>
  <c r="Q179" i="22"/>
  <c r="Q195" i="22"/>
  <c r="Q207" i="22"/>
  <c r="Q215" i="22"/>
  <c r="Q223" i="22"/>
  <c r="Q235" i="22"/>
  <c r="Q239" i="22"/>
  <c r="Q247" i="22"/>
  <c r="Q251" i="22"/>
  <c r="Q259" i="22"/>
  <c r="Q267" i="22"/>
  <c r="R88" i="22"/>
  <c r="R92" i="22"/>
  <c r="R96" i="22"/>
  <c r="R100" i="22"/>
  <c r="R104" i="22"/>
  <c r="R108" i="22"/>
  <c r="R112" i="22"/>
  <c r="R116" i="22"/>
  <c r="R120" i="22"/>
  <c r="R124" i="22"/>
  <c r="R128" i="22"/>
  <c r="R132" i="22"/>
  <c r="R136" i="22"/>
  <c r="R140" i="22"/>
  <c r="R144" i="22"/>
  <c r="R148" i="22"/>
  <c r="R152" i="22"/>
  <c r="R156" i="22"/>
  <c r="R160" i="22"/>
  <c r="R164" i="22"/>
  <c r="R168" i="22"/>
  <c r="R172" i="22"/>
  <c r="R176" i="22"/>
  <c r="R180" i="22"/>
  <c r="R184" i="22"/>
  <c r="R188" i="22"/>
  <c r="R192" i="22"/>
  <c r="R196" i="22"/>
  <c r="R200" i="22"/>
  <c r="R204" i="22"/>
  <c r="R208" i="22"/>
  <c r="R212" i="22"/>
  <c r="R216" i="22"/>
  <c r="R220" i="22"/>
  <c r="R224" i="22"/>
  <c r="R228" i="22"/>
  <c r="R232" i="22"/>
  <c r="R236" i="22"/>
  <c r="R240" i="22"/>
  <c r="R244" i="22"/>
  <c r="R248" i="22"/>
  <c r="R252" i="22"/>
  <c r="R256" i="22"/>
  <c r="R260" i="22"/>
  <c r="R264" i="22"/>
  <c r="R268" i="22"/>
  <c r="R272" i="22"/>
  <c r="R87" i="22"/>
  <c r="R99" i="22"/>
  <c r="R115" i="22"/>
  <c r="R131" i="22"/>
  <c r="R147" i="22"/>
  <c r="R163" i="22"/>
  <c r="R179" i="22"/>
  <c r="R191" i="22"/>
  <c r="R203" i="22"/>
  <c r="R219" i="22"/>
  <c r="R231" i="22"/>
  <c r="R247" i="22"/>
  <c r="R259" i="22"/>
  <c r="R271" i="22"/>
  <c r="Q103" i="22"/>
  <c r="Q115" i="22"/>
  <c r="Q131" i="22"/>
  <c r="Q143" i="22"/>
  <c r="Q159" i="22"/>
  <c r="Q167" i="22"/>
  <c r="Q171" i="22"/>
  <c r="Q183" i="22"/>
  <c r="Q187" i="22"/>
  <c r="Q191" i="22"/>
  <c r="Q199" i="22"/>
  <c r="Q203" i="22"/>
  <c r="Q211" i="22"/>
  <c r="Q219" i="22"/>
  <c r="Q227" i="22"/>
  <c r="Q231" i="22"/>
  <c r="Q243" i="22"/>
  <c r="Q255" i="22"/>
  <c r="Q263" i="22"/>
  <c r="Q271" i="22"/>
  <c r="Q88" i="22"/>
  <c r="Q92" i="22"/>
  <c r="Q96" i="22"/>
  <c r="Q100" i="22"/>
  <c r="Q104" i="22"/>
  <c r="Q108" i="22"/>
  <c r="Q112" i="22"/>
  <c r="Q116" i="22"/>
  <c r="Q120" i="22"/>
  <c r="Q124" i="22"/>
  <c r="Q128" i="22"/>
  <c r="Q132" i="22"/>
  <c r="Q136" i="22"/>
  <c r="Q140" i="22"/>
  <c r="Q144" i="22"/>
  <c r="Q148" i="22"/>
  <c r="Q152" i="22"/>
  <c r="Q156" i="22"/>
  <c r="Q160" i="22"/>
  <c r="Q164" i="22"/>
  <c r="Q168" i="22"/>
  <c r="Q172" i="22"/>
  <c r="Q176" i="22"/>
  <c r="Q180" i="22"/>
  <c r="Q184" i="22"/>
  <c r="Q188" i="22"/>
  <c r="Q192" i="22"/>
  <c r="Q196" i="22"/>
  <c r="Q200" i="22"/>
  <c r="Q204" i="22"/>
  <c r="Q208" i="22"/>
  <c r="Q212" i="22"/>
  <c r="Q216" i="22"/>
  <c r="Q220" i="22"/>
  <c r="Q224" i="22"/>
  <c r="Q228" i="22"/>
  <c r="Q232" i="22"/>
  <c r="Q236" i="22"/>
  <c r="Q240" i="22"/>
  <c r="Q244" i="22"/>
  <c r="Q248" i="22"/>
  <c r="Q252" i="22"/>
  <c r="Q256" i="22"/>
  <c r="Q260" i="22"/>
  <c r="Q264" i="22"/>
  <c r="Q268" i="22"/>
  <c r="Q272" i="22"/>
  <c r="R95" i="22"/>
  <c r="R111" i="22"/>
  <c r="R127" i="22"/>
  <c r="R143" i="22"/>
  <c r="R159" i="22"/>
  <c r="R171" i="22"/>
  <c r="R183" i="22"/>
  <c r="R199" i="22"/>
  <c r="R211" i="22"/>
  <c r="R227" i="22"/>
  <c r="R239" i="22"/>
  <c r="R251" i="22"/>
  <c r="R267" i="22"/>
  <c r="Q87" i="22"/>
  <c r="Q99" i="22"/>
  <c r="Q111" i="22"/>
  <c r="Q123" i="22"/>
  <c r="Q135" i="22"/>
  <c r="Q147" i="22"/>
  <c r="R91" i="22"/>
  <c r="R107" i="22"/>
  <c r="R123" i="22"/>
  <c r="R139" i="22"/>
  <c r="R151" i="22"/>
  <c r="R167" i="22"/>
  <c r="R187" i="22"/>
  <c r="R207" i="22"/>
  <c r="R223" i="22"/>
  <c r="R243" i="22"/>
  <c r="R263" i="22"/>
  <c r="Q91" i="22"/>
  <c r="Q107" i="22"/>
  <c r="Q119" i="22"/>
  <c r="Q139" i="22"/>
  <c r="Q151" i="22"/>
  <c r="Q197" i="12" l="1"/>
  <c r="J197" i="22" s="1"/>
  <c r="M113" i="21"/>
  <c r="L113" i="21"/>
  <c r="I113" i="21"/>
  <c r="G113" i="21"/>
  <c r="H113" i="21"/>
  <c r="F113" i="21"/>
  <c r="M112" i="21"/>
  <c r="L112" i="21"/>
  <c r="I112" i="21"/>
  <c r="G112" i="21"/>
  <c r="H112" i="21"/>
  <c r="F112" i="21"/>
  <c r="M111" i="21"/>
  <c r="L111" i="21"/>
  <c r="I111" i="21"/>
  <c r="G111" i="21"/>
  <c r="H111" i="21"/>
  <c r="F111" i="21"/>
  <c r="M110" i="21"/>
  <c r="L110" i="21"/>
  <c r="I110" i="21"/>
  <c r="G110" i="21"/>
  <c r="H110" i="21"/>
  <c r="F110" i="21"/>
  <c r="M109" i="21"/>
  <c r="L109" i="21"/>
  <c r="I109" i="21"/>
  <c r="G109" i="21"/>
  <c r="H109" i="21"/>
  <c r="F109" i="21"/>
  <c r="M108" i="21"/>
  <c r="L108" i="21"/>
  <c r="I108" i="21"/>
  <c r="G108" i="21"/>
  <c r="H108" i="21"/>
  <c r="F108" i="21"/>
  <c r="M107" i="21"/>
  <c r="L107" i="21"/>
  <c r="I107" i="21"/>
  <c r="G107" i="21"/>
  <c r="H107" i="21"/>
  <c r="F107" i="21"/>
  <c r="B67" i="24" s="1"/>
  <c r="M106" i="21"/>
  <c r="L106" i="21"/>
  <c r="I106" i="21"/>
  <c r="G106" i="21"/>
  <c r="H106" i="21"/>
  <c r="F106" i="21"/>
  <c r="B66" i="24" s="1"/>
  <c r="M105" i="21"/>
  <c r="L105" i="21"/>
  <c r="I105" i="21"/>
  <c r="G105" i="21"/>
  <c r="H105" i="21"/>
  <c r="F105" i="21"/>
  <c r="M104" i="21"/>
  <c r="L104" i="21"/>
  <c r="I104" i="21"/>
  <c r="G104" i="21"/>
  <c r="H104" i="21"/>
  <c r="F104" i="21"/>
  <c r="M103" i="21"/>
  <c r="L103" i="21"/>
  <c r="I103" i="21"/>
  <c r="G103" i="21"/>
  <c r="H103" i="21"/>
  <c r="F103" i="21"/>
  <c r="M102" i="21"/>
  <c r="L102" i="21"/>
  <c r="I102" i="21"/>
  <c r="G102" i="21"/>
  <c r="H102" i="21"/>
  <c r="F102" i="21"/>
  <c r="M101" i="21"/>
  <c r="L101" i="21"/>
  <c r="I101" i="21"/>
  <c r="G101" i="21"/>
  <c r="H101" i="21"/>
  <c r="F101" i="21"/>
  <c r="M100" i="21"/>
  <c r="L100" i="21"/>
  <c r="I100" i="21"/>
  <c r="G100" i="21"/>
  <c r="H100" i="21"/>
  <c r="F100" i="21"/>
  <c r="M99" i="21"/>
  <c r="L99" i="21"/>
  <c r="I99" i="21"/>
  <c r="G99" i="21"/>
  <c r="H99" i="21"/>
  <c r="F99" i="21"/>
  <c r="M98" i="21"/>
  <c r="L98" i="21"/>
  <c r="I98" i="21"/>
  <c r="G98" i="21"/>
  <c r="H98" i="21"/>
  <c r="F98" i="21"/>
  <c r="M97" i="21"/>
  <c r="L97" i="21"/>
  <c r="I97" i="21"/>
  <c r="G97" i="21"/>
  <c r="H97" i="21"/>
  <c r="F97" i="21"/>
  <c r="B57" i="24" s="1"/>
  <c r="M96" i="21"/>
  <c r="L96" i="21"/>
  <c r="I96" i="21"/>
  <c r="G96" i="21"/>
  <c r="H96" i="21"/>
  <c r="F96" i="21"/>
  <c r="B56" i="24" s="1"/>
  <c r="M95" i="21"/>
  <c r="L95" i="21"/>
  <c r="I95" i="21"/>
  <c r="G95" i="21"/>
  <c r="H95" i="21"/>
  <c r="F95" i="21"/>
  <c r="B55" i="24" s="1"/>
  <c r="M94" i="21"/>
  <c r="L94" i="21"/>
  <c r="I94" i="21"/>
  <c r="G94" i="21"/>
  <c r="H94" i="21"/>
  <c r="F94" i="21"/>
  <c r="B54" i="24" s="1"/>
  <c r="M93" i="21"/>
  <c r="L93" i="21"/>
  <c r="I93" i="21"/>
  <c r="G93" i="21"/>
  <c r="H93" i="21"/>
  <c r="F93" i="21"/>
  <c r="B53" i="24" s="1"/>
  <c r="M92" i="21"/>
  <c r="L92" i="21"/>
  <c r="I92" i="21"/>
  <c r="G92" i="21"/>
  <c r="H92" i="21"/>
  <c r="F92" i="21"/>
  <c r="B52" i="24" s="1"/>
  <c r="M91" i="21"/>
  <c r="L91" i="21"/>
  <c r="I91" i="21"/>
  <c r="G91" i="21"/>
  <c r="H91" i="21"/>
  <c r="F91" i="21"/>
  <c r="B51" i="24" s="1"/>
  <c r="M90" i="21"/>
  <c r="L90" i="21"/>
  <c r="I90" i="21"/>
  <c r="G90" i="21"/>
  <c r="H90" i="21"/>
  <c r="F90" i="21"/>
  <c r="B50" i="24" s="1"/>
  <c r="M89" i="21"/>
  <c r="L89" i="21"/>
  <c r="I89" i="21"/>
  <c r="G89" i="21"/>
  <c r="H89" i="21"/>
  <c r="F89" i="21"/>
  <c r="B49" i="24" s="1"/>
  <c r="M88" i="21"/>
  <c r="L88" i="21"/>
  <c r="I88" i="21"/>
  <c r="G88" i="21"/>
  <c r="H88" i="21"/>
  <c r="F88" i="21"/>
  <c r="B48" i="24" s="1"/>
  <c r="M87" i="21"/>
  <c r="L87" i="21"/>
  <c r="I87" i="21"/>
  <c r="G87" i="21"/>
  <c r="H87" i="21"/>
  <c r="F87" i="21"/>
  <c r="B47" i="24" s="1"/>
  <c r="M86" i="21"/>
  <c r="L86" i="21"/>
  <c r="I86" i="21"/>
  <c r="G86" i="21"/>
  <c r="H86" i="21"/>
  <c r="F86" i="21"/>
  <c r="B46" i="24" s="1"/>
  <c r="M85" i="21"/>
  <c r="L85" i="21"/>
  <c r="I85" i="21"/>
  <c r="G85" i="21"/>
  <c r="H85" i="21"/>
  <c r="F85" i="21"/>
  <c r="B45" i="24" s="1"/>
  <c r="M84" i="21"/>
  <c r="L84" i="21"/>
  <c r="I84" i="21"/>
  <c r="G84" i="21"/>
  <c r="H84" i="21"/>
  <c r="F84" i="21"/>
  <c r="B44" i="24" s="1"/>
  <c r="M83" i="21"/>
  <c r="L83" i="21"/>
  <c r="I83" i="21"/>
  <c r="G83" i="21"/>
  <c r="H83" i="21"/>
  <c r="F83" i="21"/>
  <c r="B43" i="24" s="1"/>
  <c r="M82" i="21"/>
  <c r="L82" i="21"/>
  <c r="I82" i="21"/>
  <c r="G82" i="21"/>
  <c r="H82" i="21"/>
  <c r="F82" i="21"/>
  <c r="B42" i="24" s="1"/>
  <c r="M81" i="21"/>
  <c r="L81" i="21"/>
  <c r="I81" i="21"/>
  <c r="G81" i="21"/>
  <c r="H81" i="21"/>
  <c r="F81" i="21"/>
  <c r="B41" i="24" s="1"/>
  <c r="M80" i="21"/>
  <c r="L80" i="21"/>
  <c r="I80" i="21"/>
  <c r="G80" i="21"/>
  <c r="H80" i="21"/>
  <c r="F80" i="21"/>
  <c r="B40" i="24" s="1"/>
  <c r="M79" i="21"/>
  <c r="L79" i="21"/>
  <c r="I79" i="21"/>
  <c r="G79" i="21"/>
  <c r="H79" i="21"/>
  <c r="F79" i="21"/>
  <c r="B39" i="24" s="1"/>
  <c r="M78" i="21"/>
  <c r="L78" i="21"/>
  <c r="I78" i="21"/>
  <c r="G78" i="21"/>
  <c r="H78" i="21"/>
  <c r="F78" i="21"/>
  <c r="B38" i="24" s="1"/>
  <c r="M77" i="21"/>
  <c r="L77" i="21"/>
  <c r="I77" i="21"/>
  <c r="G77" i="21"/>
  <c r="H77" i="21"/>
  <c r="F77" i="21"/>
  <c r="B37" i="24" s="1"/>
  <c r="M76" i="21"/>
  <c r="L76" i="21"/>
  <c r="I76" i="21"/>
  <c r="G76" i="21"/>
  <c r="H76" i="21"/>
  <c r="F76" i="21"/>
  <c r="B36" i="24" s="1"/>
  <c r="M75" i="21"/>
  <c r="L75" i="21"/>
  <c r="I75" i="21"/>
  <c r="G75" i="21"/>
  <c r="H75" i="21"/>
  <c r="F75" i="21"/>
  <c r="B35" i="24" s="1"/>
  <c r="M74" i="21"/>
  <c r="L74" i="21"/>
  <c r="I74" i="21"/>
  <c r="G74" i="21"/>
  <c r="H74" i="21"/>
  <c r="F74" i="21"/>
  <c r="B34" i="24" s="1"/>
  <c r="M73" i="21"/>
  <c r="L73" i="21"/>
  <c r="I73" i="21"/>
  <c r="G73" i="21"/>
  <c r="H73" i="21"/>
  <c r="F73" i="21"/>
  <c r="B33" i="24" s="1"/>
  <c r="M72" i="21"/>
  <c r="L72" i="21"/>
  <c r="I72" i="21"/>
  <c r="G72" i="21"/>
  <c r="H72" i="21"/>
  <c r="F72" i="21"/>
  <c r="B32" i="24" s="1"/>
  <c r="M71" i="21"/>
  <c r="L71" i="21"/>
  <c r="I71" i="21"/>
  <c r="G71" i="21"/>
  <c r="H71" i="21"/>
  <c r="F71" i="21"/>
  <c r="B31" i="24" s="1"/>
  <c r="M70" i="21"/>
  <c r="L70" i="21"/>
  <c r="I70" i="21"/>
  <c r="G70" i="21"/>
  <c r="H70" i="21"/>
  <c r="F70" i="21"/>
  <c r="B30" i="24" s="1"/>
  <c r="M69" i="21"/>
  <c r="L69" i="21"/>
  <c r="I69" i="21"/>
  <c r="G69" i="21"/>
  <c r="H69" i="21"/>
  <c r="F69" i="21"/>
  <c r="B29" i="24" s="1"/>
  <c r="M68" i="21"/>
  <c r="L68" i="21"/>
  <c r="I68" i="21"/>
  <c r="G68" i="21"/>
  <c r="H68" i="21"/>
  <c r="F68" i="21"/>
  <c r="B28" i="24" s="1"/>
  <c r="M67" i="21"/>
  <c r="L67" i="21"/>
  <c r="I67" i="21"/>
  <c r="G67" i="21"/>
  <c r="H67" i="21"/>
  <c r="F67" i="21"/>
  <c r="B27" i="24" s="1"/>
  <c r="M66" i="21"/>
  <c r="L66" i="21"/>
  <c r="I66" i="21"/>
  <c r="G66" i="21"/>
  <c r="H66" i="21"/>
  <c r="F66" i="21"/>
  <c r="B26" i="24" s="1"/>
  <c r="M65" i="21"/>
  <c r="L65" i="21"/>
  <c r="I65" i="21"/>
  <c r="G65" i="21"/>
  <c r="H65" i="21"/>
  <c r="F65" i="21"/>
  <c r="B25" i="24" s="1"/>
  <c r="M64" i="21"/>
  <c r="L64" i="21"/>
  <c r="I64" i="21"/>
  <c r="G64" i="21"/>
  <c r="H64" i="21"/>
  <c r="F64" i="21"/>
  <c r="B24" i="24" s="1"/>
  <c r="M63" i="21"/>
  <c r="L63" i="21"/>
  <c r="I63" i="21"/>
  <c r="G63" i="21"/>
  <c r="H63" i="21"/>
  <c r="F63" i="21"/>
  <c r="B23" i="24" s="1"/>
  <c r="M62" i="21"/>
  <c r="L62" i="21"/>
  <c r="I62" i="21"/>
  <c r="G62" i="21"/>
  <c r="H62" i="21"/>
  <c r="F62" i="21"/>
  <c r="B22" i="24" s="1"/>
  <c r="M61" i="21"/>
  <c r="L61" i="21"/>
  <c r="I61" i="21"/>
  <c r="G61" i="21"/>
  <c r="H61" i="21"/>
  <c r="F61" i="21"/>
  <c r="B21" i="24" s="1"/>
  <c r="M60" i="21"/>
  <c r="L60" i="21"/>
  <c r="I60" i="21"/>
  <c r="G60" i="21"/>
  <c r="H60" i="21"/>
  <c r="F60" i="21"/>
  <c r="B20" i="24" s="1"/>
  <c r="M59" i="21"/>
  <c r="L59" i="21"/>
  <c r="I59" i="21"/>
  <c r="G59" i="21"/>
  <c r="H59" i="21"/>
  <c r="F59" i="21"/>
  <c r="B19" i="24" s="1"/>
  <c r="M58" i="21"/>
  <c r="L58" i="21"/>
  <c r="I58" i="21"/>
  <c r="G58" i="21"/>
  <c r="H58" i="21"/>
  <c r="F58" i="21"/>
  <c r="B18" i="24" s="1"/>
  <c r="M57" i="21"/>
  <c r="L57" i="21"/>
  <c r="I57" i="21"/>
  <c r="G57" i="21"/>
  <c r="H57" i="21"/>
  <c r="F57" i="21"/>
  <c r="B17" i="24" s="1"/>
  <c r="M56" i="21"/>
  <c r="L56" i="21"/>
  <c r="I56" i="21"/>
  <c r="G56" i="21"/>
  <c r="H56" i="21"/>
  <c r="F56" i="21"/>
  <c r="B16" i="24" s="1"/>
  <c r="M55" i="21"/>
  <c r="L55" i="21"/>
  <c r="I55" i="21"/>
  <c r="G55" i="21"/>
  <c r="H55" i="21"/>
  <c r="F55" i="21"/>
  <c r="B15" i="24" s="1"/>
  <c r="M54" i="21"/>
  <c r="L54" i="21"/>
  <c r="I54" i="21"/>
  <c r="G54" i="21"/>
  <c r="H54" i="21"/>
  <c r="F54" i="21"/>
  <c r="B14" i="24" s="1"/>
  <c r="M53" i="21"/>
  <c r="L53" i="21"/>
  <c r="I53" i="21"/>
  <c r="G53" i="21"/>
  <c r="H53" i="21"/>
  <c r="F53" i="21"/>
  <c r="B13" i="24" s="1"/>
  <c r="M52" i="21"/>
  <c r="L52" i="21"/>
  <c r="I52" i="21"/>
  <c r="G52" i="21"/>
  <c r="H52" i="21"/>
  <c r="F52" i="21"/>
  <c r="B12" i="24" s="1"/>
  <c r="M51" i="21"/>
  <c r="L51" i="21"/>
  <c r="I51" i="21"/>
  <c r="G51" i="21"/>
  <c r="H51" i="21"/>
  <c r="F51" i="21"/>
  <c r="B11" i="24" s="1"/>
  <c r="M50" i="21"/>
  <c r="L50" i="21"/>
  <c r="I50" i="21"/>
  <c r="G50" i="21"/>
  <c r="H50" i="21"/>
  <c r="F50" i="21"/>
  <c r="B10" i="24" s="1"/>
  <c r="M49" i="21"/>
  <c r="L49" i="21"/>
  <c r="I49" i="21"/>
  <c r="G49" i="21"/>
  <c r="H49" i="21"/>
  <c r="F49" i="21"/>
  <c r="B9" i="24" s="1"/>
  <c r="M48" i="21"/>
  <c r="L48" i="21"/>
  <c r="I48" i="21"/>
  <c r="G48" i="21"/>
  <c r="H48" i="21"/>
  <c r="F48" i="21"/>
  <c r="B8" i="24" s="1"/>
  <c r="M47" i="21"/>
  <c r="L47" i="21"/>
  <c r="I47" i="21"/>
  <c r="G47" i="21"/>
  <c r="H47" i="21"/>
  <c r="F47" i="21"/>
  <c r="B7" i="24" s="1"/>
  <c r="M46" i="21"/>
  <c r="L46" i="21"/>
  <c r="I46" i="21"/>
  <c r="G46" i="21"/>
  <c r="H46" i="21"/>
  <c r="F46" i="21"/>
  <c r="B6" i="24" s="1"/>
  <c r="M45" i="21"/>
  <c r="L45" i="21"/>
  <c r="I45" i="21"/>
  <c r="G45" i="21"/>
  <c r="H45" i="21"/>
  <c r="F45" i="21"/>
  <c r="B5" i="24" s="1"/>
  <c r="M44" i="21"/>
  <c r="L44" i="21"/>
  <c r="I44" i="21"/>
  <c r="G44" i="21"/>
  <c r="H44" i="21"/>
  <c r="F44" i="21"/>
  <c r="B4" i="24" s="1"/>
  <c r="M43" i="21"/>
  <c r="L43" i="21"/>
  <c r="I43" i="21"/>
  <c r="G43" i="21"/>
  <c r="H43" i="21"/>
  <c r="F43" i="21"/>
  <c r="B3" i="24" s="1"/>
  <c r="M42" i="21"/>
  <c r="L42" i="21"/>
  <c r="I42" i="21"/>
  <c r="G42" i="21"/>
  <c r="H42" i="21"/>
  <c r="F42" i="21"/>
  <c r="B2" i="24" s="1"/>
  <c r="M41" i="21"/>
  <c r="L41" i="21"/>
  <c r="I41" i="21"/>
  <c r="G41" i="21"/>
  <c r="H41" i="21"/>
  <c r="F41" i="21"/>
  <c r="M40" i="21"/>
  <c r="L40" i="21"/>
  <c r="I40" i="21"/>
  <c r="G40" i="21"/>
  <c r="H40" i="21"/>
  <c r="F40" i="21"/>
  <c r="M39" i="21"/>
  <c r="L39" i="21"/>
  <c r="I39" i="21"/>
  <c r="G39" i="21"/>
  <c r="H39" i="21"/>
  <c r="F39" i="21"/>
  <c r="M38" i="21"/>
  <c r="L38" i="21"/>
  <c r="I38" i="21"/>
  <c r="G38" i="21"/>
  <c r="H38" i="21"/>
  <c r="F38" i="21"/>
  <c r="M37" i="21"/>
  <c r="L37" i="21"/>
  <c r="I37" i="21"/>
  <c r="G37" i="21"/>
  <c r="H37" i="21"/>
  <c r="F37" i="21"/>
  <c r="M36" i="21"/>
  <c r="L36" i="21"/>
  <c r="I36" i="21"/>
  <c r="G36" i="21"/>
  <c r="H36" i="21"/>
  <c r="F36" i="21"/>
  <c r="M35" i="21"/>
  <c r="L35" i="21"/>
  <c r="I35" i="21"/>
  <c r="G35" i="21"/>
  <c r="H35" i="21"/>
  <c r="F35" i="21"/>
  <c r="M34" i="21"/>
  <c r="L34" i="21"/>
  <c r="I34" i="21"/>
  <c r="G34" i="21"/>
  <c r="H34" i="21"/>
  <c r="F34" i="21"/>
  <c r="M33" i="21"/>
  <c r="L33" i="21"/>
  <c r="I33" i="21"/>
  <c r="G33" i="21"/>
  <c r="H33" i="21"/>
  <c r="F33" i="21"/>
  <c r="M32" i="21"/>
  <c r="L32" i="21"/>
  <c r="I32" i="21"/>
  <c r="G32" i="21"/>
  <c r="H32" i="21"/>
  <c r="F32" i="21"/>
  <c r="M31" i="21"/>
  <c r="L31" i="21"/>
  <c r="I31" i="21"/>
  <c r="G31" i="21"/>
  <c r="H31" i="21"/>
  <c r="F31" i="21"/>
  <c r="M30" i="21"/>
  <c r="L30" i="21"/>
  <c r="I30" i="21"/>
  <c r="G30" i="21"/>
  <c r="H30" i="21"/>
  <c r="F30" i="21"/>
  <c r="M29" i="21"/>
  <c r="L29" i="21"/>
  <c r="I29" i="21"/>
  <c r="G29" i="21"/>
  <c r="H29" i="21"/>
  <c r="F29" i="21"/>
  <c r="M28" i="21"/>
  <c r="L28" i="21"/>
  <c r="I28" i="21"/>
  <c r="G28" i="21"/>
  <c r="H28" i="21"/>
  <c r="F28" i="21"/>
  <c r="M27" i="21"/>
  <c r="L27" i="21"/>
  <c r="I27" i="21"/>
  <c r="G27" i="21"/>
  <c r="H27" i="21"/>
  <c r="F27" i="21"/>
  <c r="M26" i="21"/>
  <c r="L26" i="21"/>
  <c r="I26" i="21"/>
  <c r="G26" i="21"/>
  <c r="H26" i="21"/>
  <c r="F26" i="21"/>
  <c r="M25" i="21"/>
  <c r="L25" i="21"/>
  <c r="I25" i="21"/>
  <c r="G25" i="21"/>
  <c r="H25" i="21"/>
  <c r="F25" i="21"/>
  <c r="M24" i="21"/>
  <c r="L24" i="21"/>
  <c r="I24" i="21"/>
  <c r="G24" i="21"/>
  <c r="H24" i="21"/>
  <c r="F24" i="21"/>
  <c r="M23" i="21"/>
  <c r="L23" i="21"/>
  <c r="I23" i="21"/>
  <c r="G23" i="21"/>
  <c r="H23" i="21"/>
  <c r="F23" i="21"/>
  <c r="M22" i="21"/>
  <c r="L22" i="21"/>
  <c r="I22" i="21"/>
  <c r="G22" i="21"/>
  <c r="H22" i="21"/>
  <c r="F22" i="21"/>
  <c r="M21" i="21"/>
  <c r="L21" i="21"/>
  <c r="I21" i="21"/>
  <c r="G21" i="21"/>
  <c r="H21" i="21"/>
  <c r="F21" i="21"/>
  <c r="M20" i="21"/>
  <c r="L20" i="21"/>
  <c r="I20" i="21"/>
  <c r="G20" i="21"/>
  <c r="H20" i="21"/>
  <c r="F20" i="21"/>
  <c r="M19" i="21"/>
  <c r="L19" i="21"/>
  <c r="I19" i="21"/>
  <c r="G19" i="21"/>
  <c r="H19" i="21"/>
  <c r="F19" i="21"/>
  <c r="M18" i="21"/>
  <c r="L18" i="21"/>
  <c r="I18" i="21"/>
  <c r="G18" i="21"/>
  <c r="H18" i="21"/>
  <c r="F18" i="21"/>
  <c r="M17" i="21"/>
  <c r="L17" i="21"/>
  <c r="I17" i="21"/>
  <c r="G17" i="21"/>
  <c r="H17" i="21"/>
  <c r="F17" i="21"/>
  <c r="M16" i="21"/>
  <c r="L16" i="21"/>
  <c r="I16" i="21"/>
  <c r="G16" i="21"/>
  <c r="H16" i="21"/>
  <c r="F16" i="21"/>
  <c r="M15" i="21"/>
  <c r="L15" i="21"/>
  <c r="I15" i="21"/>
  <c r="G15" i="21"/>
  <c r="H15" i="21"/>
  <c r="F15" i="21"/>
  <c r="M14" i="21"/>
  <c r="L14" i="21"/>
  <c r="I14" i="21"/>
  <c r="G14" i="21"/>
  <c r="H14" i="21"/>
  <c r="F14" i="21"/>
  <c r="M13" i="21"/>
  <c r="L13" i="21"/>
  <c r="I13" i="21"/>
  <c r="G13" i="21"/>
  <c r="H13" i="21"/>
  <c r="F13" i="21"/>
  <c r="M12" i="21"/>
  <c r="L12" i="21"/>
  <c r="I12" i="21"/>
  <c r="G12" i="21"/>
  <c r="H12" i="21"/>
  <c r="F12" i="21"/>
  <c r="M11" i="21"/>
  <c r="L11" i="21"/>
  <c r="I11" i="21"/>
  <c r="G11" i="21"/>
  <c r="H11" i="21"/>
  <c r="F11" i="21"/>
  <c r="M10" i="21"/>
  <c r="L10" i="21"/>
  <c r="I10" i="21"/>
  <c r="G10" i="21"/>
  <c r="H10" i="21"/>
  <c r="F10" i="21"/>
  <c r="M9" i="21"/>
  <c r="L9" i="21"/>
  <c r="I9" i="21"/>
  <c r="G9" i="21"/>
  <c r="H9" i="21"/>
  <c r="F9" i="21"/>
  <c r="M8" i="21"/>
  <c r="L8" i="21"/>
  <c r="I8" i="21"/>
  <c r="G8" i="21"/>
  <c r="H8" i="21"/>
  <c r="F8" i="21"/>
  <c r="M7" i="21"/>
  <c r="L7" i="21"/>
  <c r="I7" i="21"/>
  <c r="G7" i="21"/>
  <c r="H7" i="21"/>
  <c r="F7" i="21"/>
  <c r="M6" i="21"/>
  <c r="L6" i="21"/>
  <c r="I6" i="21"/>
  <c r="G6" i="21"/>
  <c r="H6" i="21"/>
  <c r="F6" i="21"/>
  <c r="M5" i="21"/>
  <c r="L5" i="21"/>
  <c r="I5" i="21"/>
  <c r="G5" i="21"/>
  <c r="H5" i="21"/>
  <c r="F5" i="21"/>
  <c r="M4" i="21"/>
  <c r="L4" i="21"/>
  <c r="I4" i="21"/>
  <c r="G4" i="21"/>
  <c r="H4" i="21"/>
  <c r="F4" i="21"/>
  <c r="M3" i="21"/>
  <c r="L3" i="21"/>
  <c r="I3" i="21"/>
  <c r="G3" i="21"/>
  <c r="H3" i="21"/>
  <c r="F3" i="21"/>
  <c r="M2" i="21"/>
  <c r="L2" i="21"/>
  <c r="I2" i="21"/>
  <c r="G2" i="21"/>
  <c r="H2" i="21"/>
  <c r="F2" i="21"/>
  <c r="C113" i="21"/>
  <c r="B113" i="21"/>
  <c r="C112" i="21"/>
  <c r="B112" i="21"/>
  <c r="C111" i="21"/>
  <c r="B111" i="21"/>
  <c r="C110" i="21"/>
  <c r="B110" i="21"/>
  <c r="B291" i="22"/>
  <c r="C291" i="22"/>
  <c r="B292" i="22"/>
  <c r="C292" i="22"/>
  <c r="B293" i="22"/>
  <c r="C293" i="22"/>
  <c r="B294" i="22"/>
  <c r="C294" i="22"/>
  <c r="B295" i="22"/>
  <c r="C295" i="22"/>
  <c r="B296" i="22"/>
  <c r="C296" i="22"/>
  <c r="B297" i="22"/>
  <c r="C297" i="22"/>
  <c r="B298" i="22"/>
  <c r="C298" i="22"/>
  <c r="B299" i="22"/>
  <c r="C299" i="22"/>
  <c r="B300" i="22"/>
  <c r="C300" i="22"/>
  <c r="B301" i="22"/>
  <c r="C301" i="22"/>
  <c r="C290" i="22"/>
  <c r="B290" i="22"/>
  <c r="G2" i="22"/>
  <c r="H2" i="22"/>
  <c r="I2" i="22"/>
  <c r="M2" i="22"/>
  <c r="N2" i="22"/>
  <c r="O2" i="22"/>
  <c r="P2" i="22"/>
  <c r="G3" i="22"/>
  <c r="H3" i="22"/>
  <c r="I3" i="22"/>
  <c r="M3" i="22"/>
  <c r="N3" i="22"/>
  <c r="O3" i="22"/>
  <c r="P3" i="22"/>
  <c r="G4" i="22"/>
  <c r="H4" i="22"/>
  <c r="I4" i="22"/>
  <c r="M4" i="22"/>
  <c r="N4" i="22"/>
  <c r="O4" i="22"/>
  <c r="P4" i="22"/>
  <c r="G5" i="22"/>
  <c r="H5" i="22"/>
  <c r="I5" i="22"/>
  <c r="M5" i="22"/>
  <c r="N5" i="22"/>
  <c r="O5" i="22"/>
  <c r="P5" i="22"/>
  <c r="G6" i="22"/>
  <c r="H6" i="22"/>
  <c r="I6" i="22"/>
  <c r="M6" i="22"/>
  <c r="N6" i="22"/>
  <c r="O6" i="22"/>
  <c r="P6" i="22"/>
  <c r="G7" i="22"/>
  <c r="H7" i="22"/>
  <c r="I7" i="22"/>
  <c r="M7" i="22"/>
  <c r="N7" i="22"/>
  <c r="O7" i="22"/>
  <c r="P7" i="22"/>
  <c r="G8" i="22"/>
  <c r="H8" i="22"/>
  <c r="I8" i="22"/>
  <c r="M8" i="22"/>
  <c r="N8" i="22"/>
  <c r="O8" i="22"/>
  <c r="P8" i="22"/>
  <c r="G9" i="22"/>
  <c r="H9" i="22"/>
  <c r="I9" i="22"/>
  <c r="M9" i="22"/>
  <c r="N9" i="22"/>
  <c r="O9" i="22"/>
  <c r="P9" i="22"/>
  <c r="G10" i="22"/>
  <c r="H10" i="22"/>
  <c r="I10" i="22"/>
  <c r="M10" i="22"/>
  <c r="N10" i="22"/>
  <c r="O10" i="22"/>
  <c r="P10" i="22"/>
  <c r="G11" i="22"/>
  <c r="H11" i="22"/>
  <c r="I11" i="22"/>
  <c r="M11" i="22"/>
  <c r="N11" i="22"/>
  <c r="O11" i="22"/>
  <c r="P11" i="22"/>
  <c r="G12" i="22"/>
  <c r="H12" i="22"/>
  <c r="I12" i="22"/>
  <c r="M12" i="22"/>
  <c r="N12" i="22"/>
  <c r="O12" i="22"/>
  <c r="P12" i="22"/>
  <c r="G13" i="22"/>
  <c r="H13" i="22"/>
  <c r="I13" i="22"/>
  <c r="M13" i="22"/>
  <c r="N13" i="22"/>
  <c r="O13" i="22"/>
  <c r="P13" i="22"/>
  <c r="G14" i="22"/>
  <c r="H14" i="22"/>
  <c r="I14" i="22"/>
  <c r="M14" i="22"/>
  <c r="N14" i="22"/>
  <c r="O14" i="22"/>
  <c r="P14" i="22"/>
  <c r="G15" i="22"/>
  <c r="H15" i="22"/>
  <c r="I15" i="22"/>
  <c r="M15" i="22"/>
  <c r="N15" i="22"/>
  <c r="O15" i="22"/>
  <c r="P15" i="22"/>
  <c r="G16" i="22"/>
  <c r="H16" i="22"/>
  <c r="I16" i="22"/>
  <c r="M16" i="22"/>
  <c r="N16" i="22"/>
  <c r="O16" i="22"/>
  <c r="P16" i="22"/>
  <c r="G17" i="22"/>
  <c r="H17" i="22"/>
  <c r="I17" i="22"/>
  <c r="M17" i="22"/>
  <c r="N17" i="22"/>
  <c r="O17" i="22"/>
  <c r="P17" i="22"/>
  <c r="G18" i="22"/>
  <c r="H18" i="22"/>
  <c r="I18" i="22"/>
  <c r="M18" i="22"/>
  <c r="N18" i="22"/>
  <c r="O18" i="22"/>
  <c r="P18" i="22"/>
  <c r="G19" i="22"/>
  <c r="H19" i="22"/>
  <c r="I19" i="22"/>
  <c r="M19" i="22"/>
  <c r="N19" i="22"/>
  <c r="O19" i="22"/>
  <c r="P19" i="22"/>
  <c r="G20" i="22"/>
  <c r="H20" i="22"/>
  <c r="I20" i="22"/>
  <c r="M20" i="22"/>
  <c r="N20" i="22"/>
  <c r="O20" i="22"/>
  <c r="P20" i="22"/>
  <c r="G21" i="22"/>
  <c r="H21" i="22"/>
  <c r="I21" i="22"/>
  <c r="M21" i="22"/>
  <c r="N21" i="22"/>
  <c r="O21" i="22"/>
  <c r="P21" i="22"/>
  <c r="G22" i="22"/>
  <c r="H22" i="22"/>
  <c r="I22" i="22"/>
  <c r="M22" i="22"/>
  <c r="N22" i="22"/>
  <c r="O22" i="22"/>
  <c r="P22" i="22"/>
  <c r="G23" i="22"/>
  <c r="H23" i="22"/>
  <c r="I23" i="22"/>
  <c r="M23" i="22"/>
  <c r="N23" i="22"/>
  <c r="O23" i="22"/>
  <c r="P23" i="22"/>
  <c r="G24" i="22"/>
  <c r="H24" i="22"/>
  <c r="I24" i="22"/>
  <c r="M24" i="22"/>
  <c r="N24" i="22"/>
  <c r="O24" i="22"/>
  <c r="P24" i="22"/>
  <c r="G25" i="22"/>
  <c r="H25" i="22"/>
  <c r="I25" i="22"/>
  <c r="M25" i="22"/>
  <c r="N25" i="22"/>
  <c r="O25" i="22"/>
  <c r="P25" i="22"/>
  <c r="G26" i="22"/>
  <c r="H26" i="22"/>
  <c r="I26" i="22"/>
  <c r="M26" i="22"/>
  <c r="N26" i="22"/>
  <c r="O26" i="22"/>
  <c r="P26" i="22"/>
  <c r="G27" i="22"/>
  <c r="H27" i="22"/>
  <c r="I27" i="22"/>
  <c r="M27" i="22"/>
  <c r="N27" i="22"/>
  <c r="O27" i="22"/>
  <c r="P27" i="22"/>
  <c r="G28" i="22"/>
  <c r="H28" i="22"/>
  <c r="I28" i="22"/>
  <c r="M28" i="22"/>
  <c r="N28" i="22"/>
  <c r="O28" i="22"/>
  <c r="P28" i="22"/>
  <c r="G29" i="22"/>
  <c r="H29" i="22"/>
  <c r="I29" i="22"/>
  <c r="M29" i="22"/>
  <c r="N29" i="22"/>
  <c r="O29" i="22"/>
  <c r="P29" i="22"/>
  <c r="G30" i="22"/>
  <c r="H30" i="22"/>
  <c r="I30" i="22"/>
  <c r="M30" i="22"/>
  <c r="N30" i="22"/>
  <c r="O30" i="22"/>
  <c r="P30" i="22"/>
  <c r="G31" i="22"/>
  <c r="H31" i="22"/>
  <c r="I31" i="22"/>
  <c r="M31" i="22"/>
  <c r="N31" i="22"/>
  <c r="O31" i="22"/>
  <c r="P31" i="22"/>
  <c r="G32" i="22"/>
  <c r="H32" i="22"/>
  <c r="I32" i="22"/>
  <c r="M32" i="22"/>
  <c r="N32" i="22"/>
  <c r="O32" i="22"/>
  <c r="P32" i="22"/>
  <c r="G33" i="22"/>
  <c r="H33" i="22"/>
  <c r="I33" i="22"/>
  <c r="M33" i="22"/>
  <c r="N33" i="22"/>
  <c r="O33" i="22"/>
  <c r="P33" i="22"/>
  <c r="G34" i="22"/>
  <c r="H34" i="22"/>
  <c r="I34" i="22"/>
  <c r="M34" i="22"/>
  <c r="N34" i="22"/>
  <c r="O34" i="22"/>
  <c r="P34" i="22"/>
  <c r="G35" i="22"/>
  <c r="H35" i="22"/>
  <c r="I35" i="22"/>
  <c r="M35" i="22"/>
  <c r="N35" i="22"/>
  <c r="O35" i="22"/>
  <c r="P35" i="22"/>
  <c r="G36" i="22"/>
  <c r="H36" i="22"/>
  <c r="I36" i="22"/>
  <c r="M36" i="22"/>
  <c r="N36" i="22"/>
  <c r="O36" i="22"/>
  <c r="P36" i="22"/>
  <c r="G37" i="22"/>
  <c r="H37" i="22"/>
  <c r="I37" i="22"/>
  <c r="M37" i="22"/>
  <c r="N37" i="22"/>
  <c r="O37" i="22"/>
  <c r="P37" i="22"/>
  <c r="G38" i="22"/>
  <c r="H38" i="22"/>
  <c r="I38" i="22"/>
  <c r="M38" i="22"/>
  <c r="N38" i="22"/>
  <c r="O38" i="22"/>
  <c r="P38" i="22"/>
  <c r="G39" i="22"/>
  <c r="H39" i="22"/>
  <c r="I39" i="22"/>
  <c r="M39" i="22"/>
  <c r="N39" i="22"/>
  <c r="O39" i="22"/>
  <c r="P39" i="22"/>
  <c r="G40" i="22"/>
  <c r="H40" i="22"/>
  <c r="I40" i="22"/>
  <c r="M40" i="22"/>
  <c r="N40" i="22"/>
  <c r="O40" i="22"/>
  <c r="P40" i="22"/>
  <c r="G41" i="22"/>
  <c r="H41" i="22"/>
  <c r="I41" i="22"/>
  <c r="M41" i="22"/>
  <c r="N41" i="22"/>
  <c r="O41" i="22"/>
  <c r="P41" i="22"/>
  <c r="G42" i="22"/>
  <c r="H42" i="22"/>
  <c r="I42" i="22"/>
  <c r="M42" i="22"/>
  <c r="N42" i="22"/>
  <c r="O42" i="22"/>
  <c r="P42" i="22"/>
  <c r="G43" i="22"/>
  <c r="H43" i="22"/>
  <c r="I43" i="22"/>
  <c r="M43" i="22"/>
  <c r="N43" i="22"/>
  <c r="O43" i="22"/>
  <c r="P43" i="22"/>
  <c r="G44" i="22"/>
  <c r="H44" i="22"/>
  <c r="I44" i="22"/>
  <c r="M44" i="22"/>
  <c r="N44" i="22"/>
  <c r="O44" i="22"/>
  <c r="P44" i="22"/>
  <c r="G45" i="22"/>
  <c r="H45" i="22"/>
  <c r="I45" i="22"/>
  <c r="M45" i="22"/>
  <c r="N45" i="22"/>
  <c r="O45" i="22"/>
  <c r="P45" i="22"/>
  <c r="G46" i="22"/>
  <c r="H46" i="22"/>
  <c r="I46" i="22"/>
  <c r="M46" i="22"/>
  <c r="N46" i="22"/>
  <c r="O46" i="22"/>
  <c r="P46" i="22"/>
  <c r="G47" i="22"/>
  <c r="H47" i="22"/>
  <c r="I47" i="22"/>
  <c r="M47" i="22"/>
  <c r="N47" i="22"/>
  <c r="O47" i="22"/>
  <c r="P47" i="22"/>
  <c r="G48" i="22"/>
  <c r="H48" i="22"/>
  <c r="I48" i="22"/>
  <c r="M48" i="22"/>
  <c r="N48" i="22"/>
  <c r="O48" i="22"/>
  <c r="P48" i="22"/>
  <c r="G49" i="22"/>
  <c r="H49" i="22"/>
  <c r="I49" i="22"/>
  <c r="M49" i="22"/>
  <c r="N49" i="22"/>
  <c r="O49" i="22"/>
  <c r="P49" i="22"/>
  <c r="G50" i="22"/>
  <c r="H50" i="22"/>
  <c r="I50" i="22"/>
  <c r="M50" i="22"/>
  <c r="N50" i="22"/>
  <c r="O50" i="22"/>
  <c r="P50" i="22"/>
  <c r="G51" i="22"/>
  <c r="H51" i="22"/>
  <c r="I51" i="22"/>
  <c r="M51" i="22"/>
  <c r="N51" i="22"/>
  <c r="O51" i="22"/>
  <c r="P51" i="22"/>
  <c r="G52" i="22"/>
  <c r="H52" i="22"/>
  <c r="I52" i="22"/>
  <c r="M52" i="22"/>
  <c r="N52" i="22"/>
  <c r="O52" i="22"/>
  <c r="P52" i="22"/>
  <c r="G53" i="22"/>
  <c r="H53" i="22"/>
  <c r="I53" i="22"/>
  <c r="M53" i="22"/>
  <c r="N53" i="22"/>
  <c r="O53" i="22"/>
  <c r="P53" i="22"/>
  <c r="G54" i="22"/>
  <c r="H54" i="22"/>
  <c r="I54" i="22"/>
  <c r="M54" i="22"/>
  <c r="N54" i="22"/>
  <c r="O54" i="22"/>
  <c r="P54" i="22"/>
  <c r="G55" i="22"/>
  <c r="H55" i="22"/>
  <c r="I55" i="22"/>
  <c r="M55" i="22"/>
  <c r="N55" i="22"/>
  <c r="O55" i="22"/>
  <c r="P55" i="22"/>
  <c r="G56" i="22"/>
  <c r="H56" i="22"/>
  <c r="I56" i="22"/>
  <c r="M56" i="22"/>
  <c r="N56" i="22"/>
  <c r="O56" i="22"/>
  <c r="P56" i="22"/>
  <c r="G57" i="22"/>
  <c r="H57" i="22"/>
  <c r="I57" i="22"/>
  <c r="M57" i="22"/>
  <c r="N57" i="22"/>
  <c r="O57" i="22"/>
  <c r="P57" i="22"/>
  <c r="G58" i="22"/>
  <c r="H58" i="22"/>
  <c r="I58" i="22"/>
  <c r="M58" i="22"/>
  <c r="N58" i="22"/>
  <c r="O58" i="22"/>
  <c r="P58" i="22"/>
  <c r="G59" i="22"/>
  <c r="H59" i="22"/>
  <c r="I59" i="22"/>
  <c r="M59" i="22"/>
  <c r="N59" i="22"/>
  <c r="O59" i="22"/>
  <c r="P59" i="22"/>
  <c r="G60" i="22"/>
  <c r="H60" i="22"/>
  <c r="I60" i="22"/>
  <c r="M60" i="22"/>
  <c r="N60" i="22"/>
  <c r="O60" i="22"/>
  <c r="P60" i="22"/>
  <c r="G61" i="22"/>
  <c r="H61" i="22"/>
  <c r="I61" i="22"/>
  <c r="M61" i="22"/>
  <c r="N61" i="22"/>
  <c r="O61" i="22"/>
  <c r="P61" i="22"/>
  <c r="G62" i="22"/>
  <c r="H62" i="22"/>
  <c r="I62" i="22"/>
  <c r="M62" i="22"/>
  <c r="N62" i="22"/>
  <c r="O62" i="22"/>
  <c r="P62" i="22"/>
  <c r="G63" i="22"/>
  <c r="H63" i="22"/>
  <c r="I63" i="22"/>
  <c r="M63" i="22"/>
  <c r="N63" i="22"/>
  <c r="O63" i="22"/>
  <c r="P63" i="22"/>
  <c r="G64" i="22"/>
  <c r="H64" i="22"/>
  <c r="I64" i="22"/>
  <c r="M64" i="22"/>
  <c r="N64" i="22"/>
  <c r="O64" i="22"/>
  <c r="P64" i="22"/>
  <c r="G65" i="22"/>
  <c r="H65" i="22"/>
  <c r="I65" i="22"/>
  <c r="M65" i="22"/>
  <c r="N65" i="22"/>
  <c r="O65" i="22"/>
  <c r="P65" i="22"/>
  <c r="G66" i="22"/>
  <c r="H66" i="22"/>
  <c r="I66" i="22"/>
  <c r="M66" i="22"/>
  <c r="N66" i="22"/>
  <c r="O66" i="22"/>
  <c r="P66" i="22"/>
  <c r="G67" i="22"/>
  <c r="H67" i="22"/>
  <c r="I67" i="22"/>
  <c r="M67" i="22"/>
  <c r="N67" i="22"/>
  <c r="O67" i="22"/>
  <c r="P67" i="22"/>
  <c r="G68" i="22"/>
  <c r="H68" i="22"/>
  <c r="I68" i="22"/>
  <c r="M68" i="22"/>
  <c r="N68" i="22"/>
  <c r="O68" i="22"/>
  <c r="P68" i="22"/>
  <c r="G69" i="22"/>
  <c r="H69" i="22"/>
  <c r="I69" i="22"/>
  <c r="M69" i="22"/>
  <c r="N69" i="22"/>
  <c r="O69" i="22"/>
  <c r="P69" i="22"/>
  <c r="G70" i="22"/>
  <c r="H70" i="22"/>
  <c r="I70" i="22"/>
  <c r="M70" i="22"/>
  <c r="N70" i="22"/>
  <c r="O70" i="22"/>
  <c r="P70" i="22"/>
  <c r="G71" i="22"/>
  <c r="H71" i="22"/>
  <c r="I71" i="22"/>
  <c r="M71" i="22"/>
  <c r="N71" i="22"/>
  <c r="O71" i="22"/>
  <c r="P71" i="22"/>
  <c r="G72" i="22"/>
  <c r="H72" i="22"/>
  <c r="I72" i="22"/>
  <c r="M72" i="22"/>
  <c r="N72" i="22"/>
  <c r="O72" i="22"/>
  <c r="P72" i="22"/>
  <c r="G73" i="22"/>
  <c r="H73" i="22"/>
  <c r="I73" i="22"/>
  <c r="M73" i="22"/>
  <c r="N73" i="22"/>
  <c r="O73" i="22"/>
  <c r="P73" i="22"/>
  <c r="G74" i="22"/>
  <c r="H74" i="22"/>
  <c r="I74" i="22"/>
  <c r="M74" i="22"/>
  <c r="N74" i="22"/>
  <c r="O74" i="22"/>
  <c r="P74" i="22"/>
  <c r="G75" i="22"/>
  <c r="H75" i="22"/>
  <c r="I75" i="22"/>
  <c r="M75" i="22"/>
  <c r="N75" i="22"/>
  <c r="O75" i="22"/>
  <c r="P75" i="22"/>
  <c r="G76" i="22"/>
  <c r="H76" i="22"/>
  <c r="I76" i="22"/>
  <c r="M76" i="22"/>
  <c r="N76" i="22"/>
  <c r="O76" i="22"/>
  <c r="P76" i="22"/>
  <c r="G77" i="22"/>
  <c r="H77" i="22"/>
  <c r="I77" i="22"/>
  <c r="M77" i="22"/>
  <c r="N77" i="22"/>
  <c r="O77" i="22"/>
  <c r="P77" i="22"/>
  <c r="G78" i="22"/>
  <c r="H78" i="22"/>
  <c r="I78" i="22"/>
  <c r="M78" i="22"/>
  <c r="N78" i="22"/>
  <c r="O78" i="22"/>
  <c r="P78" i="22"/>
  <c r="G79" i="22"/>
  <c r="H79" i="22"/>
  <c r="I79" i="22"/>
  <c r="M79" i="22"/>
  <c r="N79" i="22"/>
  <c r="O79" i="22"/>
  <c r="P79" i="22"/>
  <c r="G80" i="22"/>
  <c r="H80" i="22"/>
  <c r="I80" i="22"/>
  <c r="M80" i="22"/>
  <c r="N80" i="22"/>
  <c r="O80" i="22"/>
  <c r="P80" i="22"/>
  <c r="G81" i="22"/>
  <c r="H81" i="22"/>
  <c r="I81" i="22"/>
  <c r="M81" i="22"/>
  <c r="N81" i="22"/>
  <c r="O81" i="22"/>
  <c r="P81" i="22"/>
  <c r="G82" i="22"/>
  <c r="H82" i="22"/>
  <c r="I82" i="22"/>
  <c r="M82" i="22"/>
  <c r="N82" i="22"/>
  <c r="O82" i="22"/>
  <c r="P82" i="22"/>
  <c r="G83" i="22"/>
  <c r="H83" i="22"/>
  <c r="I83" i="22"/>
  <c r="M83" i="22"/>
  <c r="N83" i="22"/>
  <c r="O83" i="22"/>
  <c r="P83" i="22"/>
  <c r="G84" i="22"/>
  <c r="H84" i="22"/>
  <c r="I84" i="22"/>
  <c r="M84" i="22"/>
  <c r="N84" i="22"/>
  <c r="O84" i="22"/>
  <c r="P84" i="22"/>
  <c r="G85" i="22"/>
  <c r="H85" i="22"/>
  <c r="I85" i="22"/>
  <c r="M85" i="22"/>
  <c r="N85" i="22"/>
  <c r="O85" i="22"/>
  <c r="P85" i="22"/>
  <c r="G86" i="22"/>
  <c r="M86" i="22"/>
  <c r="N86" i="22"/>
  <c r="O86" i="22"/>
  <c r="P86" i="22"/>
  <c r="G87" i="22"/>
  <c r="H87" i="22"/>
  <c r="M87" i="22"/>
  <c r="N87" i="22"/>
  <c r="O87" i="22"/>
  <c r="P87" i="22"/>
  <c r="G88" i="22"/>
  <c r="M88" i="22"/>
  <c r="N88" i="22"/>
  <c r="O88" i="22"/>
  <c r="P88" i="22"/>
  <c r="G89" i="22"/>
  <c r="M89" i="22"/>
  <c r="N89" i="22"/>
  <c r="O89" i="22"/>
  <c r="P89" i="22"/>
  <c r="G90" i="22"/>
  <c r="M90" i="22"/>
  <c r="N90" i="22"/>
  <c r="O90" i="22"/>
  <c r="P90" i="22"/>
  <c r="G91" i="22"/>
  <c r="H91" i="22"/>
  <c r="M91" i="22"/>
  <c r="N91" i="22"/>
  <c r="O91" i="22"/>
  <c r="P91" i="22"/>
  <c r="G92" i="22"/>
  <c r="H92" i="22"/>
  <c r="M92" i="22"/>
  <c r="N92" i="22"/>
  <c r="O92" i="22"/>
  <c r="P92" i="22"/>
  <c r="G93" i="22"/>
  <c r="H93" i="22"/>
  <c r="M93" i="22"/>
  <c r="N93" i="22"/>
  <c r="O93" i="22"/>
  <c r="P93" i="22"/>
  <c r="G94" i="22"/>
  <c r="M94" i="22"/>
  <c r="N94" i="22"/>
  <c r="O94" i="22"/>
  <c r="P94" i="22"/>
  <c r="G95" i="22"/>
  <c r="H95" i="22"/>
  <c r="M95" i="22"/>
  <c r="N95" i="22"/>
  <c r="O95" i="22"/>
  <c r="P95" i="22"/>
  <c r="G96" i="22"/>
  <c r="M96" i="22"/>
  <c r="N96" i="22"/>
  <c r="O96" i="22"/>
  <c r="P96" i="22"/>
  <c r="G97" i="22"/>
  <c r="M97" i="22"/>
  <c r="N97" i="22"/>
  <c r="O97" i="22"/>
  <c r="P97" i="22"/>
  <c r="G98" i="22"/>
  <c r="M98" i="22"/>
  <c r="N98" i="22"/>
  <c r="O98" i="22"/>
  <c r="P98" i="22"/>
  <c r="G99" i="22"/>
  <c r="H99" i="22"/>
  <c r="M99" i="22"/>
  <c r="N99" i="22"/>
  <c r="O99" i="22"/>
  <c r="P99" i="22"/>
  <c r="G100" i="22"/>
  <c r="H100" i="22"/>
  <c r="M100" i="22"/>
  <c r="N100" i="22"/>
  <c r="O100" i="22"/>
  <c r="P100" i="22"/>
  <c r="G101" i="22"/>
  <c r="H101" i="22"/>
  <c r="M101" i="22"/>
  <c r="N101" i="22"/>
  <c r="O101" i="22"/>
  <c r="P101" i="22"/>
  <c r="G102" i="22"/>
  <c r="M102" i="22"/>
  <c r="N102" i="22"/>
  <c r="O102" i="22"/>
  <c r="P102" i="22"/>
  <c r="G103" i="22"/>
  <c r="H103" i="22"/>
  <c r="M103" i="22"/>
  <c r="N103" i="22"/>
  <c r="O103" i="22"/>
  <c r="P103" i="22"/>
  <c r="G104" i="22"/>
  <c r="M104" i="22"/>
  <c r="N104" i="22"/>
  <c r="O104" i="22"/>
  <c r="P104" i="22"/>
  <c r="G105" i="22"/>
  <c r="M105" i="22"/>
  <c r="N105" i="22"/>
  <c r="O105" i="22"/>
  <c r="P105" i="22"/>
  <c r="G106" i="22"/>
  <c r="M106" i="22"/>
  <c r="N106" i="22"/>
  <c r="O106" i="22"/>
  <c r="P106" i="22"/>
  <c r="G107" i="22"/>
  <c r="H107" i="22"/>
  <c r="M107" i="22"/>
  <c r="N107" i="22"/>
  <c r="O107" i="22"/>
  <c r="P107" i="22"/>
  <c r="G108" i="22"/>
  <c r="H108" i="22"/>
  <c r="M108" i="22"/>
  <c r="N108" i="22"/>
  <c r="O108" i="22"/>
  <c r="P108" i="22"/>
  <c r="G109" i="22"/>
  <c r="H109" i="22"/>
  <c r="M109" i="22"/>
  <c r="N109" i="22"/>
  <c r="O109" i="22"/>
  <c r="P109" i="22"/>
  <c r="G110" i="22"/>
  <c r="M110" i="22"/>
  <c r="N110" i="22"/>
  <c r="O110" i="22"/>
  <c r="P110" i="22"/>
  <c r="G111" i="22"/>
  <c r="H111" i="22"/>
  <c r="M111" i="22"/>
  <c r="N111" i="22"/>
  <c r="O111" i="22"/>
  <c r="P111" i="22"/>
  <c r="G112" i="22"/>
  <c r="M112" i="22"/>
  <c r="N112" i="22"/>
  <c r="O112" i="22"/>
  <c r="P112" i="22"/>
  <c r="G113" i="22"/>
  <c r="M113" i="22"/>
  <c r="N113" i="22"/>
  <c r="O113" i="22"/>
  <c r="P113" i="22"/>
  <c r="G114" i="22"/>
  <c r="M114" i="22"/>
  <c r="N114" i="22"/>
  <c r="O114" i="22"/>
  <c r="P114" i="22"/>
  <c r="G115" i="22"/>
  <c r="H115" i="22"/>
  <c r="M115" i="22"/>
  <c r="N115" i="22"/>
  <c r="O115" i="22"/>
  <c r="P115" i="22"/>
  <c r="G116" i="22"/>
  <c r="H116" i="22"/>
  <c r="M116" i="22"/>
  <c r="N116" i="22"/>
  <c r="O116" i="22"/>
  <c r="P116" i="22"/>
  <c r="G117" i="22"/>
  <c r="H117" i="22"/>
  <c r="M117" i="22"/>
  <c r="N117" i="22"/>
  <c r="O117" i="22"/>
  <c r="P117" i="22"/>
  <c r="G118" i="22"/>
  <c r="M118" i="22"/>
  <c r="N118" i="22"/>
  <c r="O118" i="22"/>
  <c r="P118" i="22"/>
  <c r="G119" i="22"/>
  <c r="H119" i="22"/>
  <c r="M119" i="22"/>
  <c r="N119" i="22"/>
  <c r="O119" i="22"/>
  <c r="P119" i="22"/>
  <c r="G120" i="22"/>
  <c r="M120" i="22"/>
  <c r="N120" i="22"/>
  <c r="O120" i="22"/>
  <c r="P120" i="22"/>
  <c r="G121" i="22"/>
  <c r="M121" i="22"/>
  <c r="N121" i="22"/>
  <c r="O121" i="22"/>
  <c r="P121" i="22"/>
  <c r="G122" i="22"/>
  <c r="M122" i="22"/>
  <c r="N122" i="22"/>
  <c r="O122" i="22"/>
  <c r="P122" i="22"/>
  <c r="G123" i="22"/>
  <c r="H123" i="22"/>
  <c r="M123" i="22"/>
  <c r="N123" i="22"/>
  <c r="O123" i="22"/>
  <c r="P123" i="22"/>
  <c r="G124" i="22"/>
  <c r="H124" i="22"/>
  <c r="M124" i="22"/>
  <c r="N124" i="22"/>
  <c r="O124" i="22"/>
  <c r="P124" i="22"/>
  <c r="G125" i="22"/>
  <c r="H125" i="22"/>
  <c r="M125" i="22"/>
  <c r="N125" i="22"/>
  <c r="O125" i="22"/>
  <c r="P125" i="22"/>
  <c r="G126" i="22"/>
  <c r="M126" i="22"/>
  <c r="N126" i="22"/>
  <c r="O126" i="22"/>
  <c r="P126" i="22"/>
  <c r="G127" i="22"/>
  <c r="H127" i="22"/>
  <c r="M127" i="22"/>
  <c r="N127" i="22"/>
  <c r="O127" i="22"/>
  <c r="P127" i="22"/>
  <c r="G128" i="22"/>
  <c r="M128" i="22"/>
  <c r="N128" i="22"/>
  <c r="O128" i="22"/>
  <c r="P128" i="22"/>
  <c r="G129" i="22"/>
  <c r="M129" i="22"/>
  <c r="N129" i="22"/>
  <c r="O129" i="22"/>
  <c r="P129" i="22"/>
  <c r="G130" i="22"/>
  <c r="M130" i="22"/>
  <c r="N130" i="22"/>
  <c r="O130" i="22"/>
  <c r="P130" i="22"/>
  <c r="G131" i="22"/>
  <c r="H131" i="22"/>
  <c r="M131" i="22"/>
  <c r="N131" i="22"/>
  <c r="O131" i="22"/>
  <c r="P131" i="22"/>
  <c r="G132" i="22"/>
  <c r="H132" i="22"/>
  <c r="M132" i="22"/>
  <c r="N132" i="22"/>
  <c r="O132" i="22"/>
  <c r="P132" i="22"/>
  <c r="G133" i="22"/>
  <c r="H133" i="22"/>
  <c r="M133" i="22"/>
  <c r="N133" i="22"/>
  <c r="O133" i="22"/>
  <c r="P133" i="22"/>
  <c r="G134" i="22"/>
  <c r="M134" i="22"/>
  <c r="N134" i="22"/>
  <c r="O134" i="22"/>
  <c r="P134" i="22"/>
  <c r="G135" i="22"/>
  <c r="H135" i="22"/>
  <c r="M135" i="22"/>
  <c r="N135" i="22"/>
  <c r="O135" i="22"/>
  <c r="P135" i="22"/>
  <c r="G136" i="22"/>
  <c r="M136" i="22"/>
  <c r="N136" i="22"/>
  <c r="O136" i="22"/>
  <c r="P136" i="22"/>
  <c r="G137" i="22"/>
  <c r="M137" i="22"/>
  <c r="N137" i="22"/>
  <c r="O137" i="22"/>
  <c r="P137" i="22"/>
  <c r="G138" i="22"/>
  <c r="M138" i="22"/>
  <c r="N138" i="22"/>
  <c r="O138" i="22"/>
  <c r="P138" i="22"/>
  <c r="G139" i="22"/>
  <c r="H139" i="22"/>
  <c r="M139" i="22"/>
  <c r="N139" i="22"/>
  <c r="O139" i="22"/>
  <c r="P139" i="22"/>
  <c r="G140" i="22"/>
  <c r="H140" i="22"/>
  <c r="M140" i="22"/>
  <c r="N140" i="22"/>
  <c r="O140" i="22"/>
  <c r="P140" i="22"/>
  <c r="G141" i="22"/>
  <c r="H141" i="22"/>
  <c r="M141" i="22"/>
  <c r="N141" i="22"/>
  <c r="O141" i="22"/>
  <c r="P141" i="22"/>
  <c r="G142" i="22"/>
  <c r="M142" i="22"/>
  <c r="N142" i="22"/>
  <c r="O142" i="22"/>
  <c r="P142" i="22"/>
  <c r="G143" i="22"/>
  <c r="H143" i="22"/>
  <c r="M143" i="22"/>
  <c r="N143" i="22"/>
  <c r="O143" i="22"/>
  <c r="P143" i="22"/>
  <c r="G144" i="22"/>
  <c r="M144" i="22"/>
  <c r="N144" i="22"/>
  <c r="O144" i="22"/>
  <c r="P144" i="22"/>
  <c r="G145" i="22"/>
  <c r="M145" i="22"/>
  <c r="N145" i="22"/>
  <c r="O145" i="22"/>
  <c r="P145" i="22"/>
  <c r="G146" i="22"/>
  <c r="M146" i="22"/>
  <c r="N146" i="22"/>
  <c r="O146" i="22"/>
  <c r="P146" i="22"/>
  <c r="G147" i="22"/>
  <c r="H147" i="22"/>
  <c r="M147" i="22"/>
  <c r="N147" i="22"/>
  <c r="O147" i="22"/>
  <c r="P147" i="22"/>
  <c r="G148" i="22"/>
  <c r="H148" i="22"/>
  <c r="M148" i="22"/>
  <c r="N148" i="22"/>
  <c r="O148" i="22"/>
  <c r="P148" i="22"/>
  <c r="G149" i="22"/>
  <c r="H149" i="22"/>
  <c r="M149" i="22"/>
  <c r="N149" i="22"/>
  <c r="O149" i="22"/>
  <c r="P149" i="22"/>
  <c r="G150" i="22"/>
  <c r="M150" i="22"/>
  <c r="N150" i="22"/>
  <c r="O150" i="22"/>
  <c r="P150" i="22"/>
  <c r="G151" i="22"/>
  <c r="H151" i="22"/>
  <c r="M151" i="22"/>
  <c r="N151" i="22"/>
  <c r="O151" i="22"/>
  <c r="P151" i="22"/>
  <c r="G152" i="22"/>
  <c r="M152" i="22"/>
  <c r="N152" i="22"/>
  <c r="O152" i="22"/>
  <c r="P152" i="22"/>
  <c r="G153" i="22"/>
  <c r="M153" i="22"/>
  <c r="N153" i="22"/>
  <c r="O153" i="22"/>
  <c r="P153" i="22"/>
  <c r="G154" i="22"/>
  <c r="M154" i="22"/>
  <c r="N154" i="22"/>
  <c r="O154" i="22"/>
  <c r="P154" i="22"/>
  <c r="G155" i="22"/>
  <c r="H155" i="22"/>
  <c r="M155" i="22"/>
  <c r="N155" i="22"/>
  <c r="O155" i="22"/>
  <c r="P155" i="22"/>
  <c r="G156" i="22"/>
  <c r="H156" i="22"/>
  <c r="M156" i="22"/>
  <c r="N156" i="22"/>
  <c r="O156" i="22"/>
  <c r="P156" i="22"/>
  <c r="G157" i="22"/>
  <c r="H157" i="22"/>
  <c r="M157" i="22"/>
  <c r="N157" i="22"/>
  <c r="O157" i="22"/>
  <c r="P157" i="22"/>
  <c r="G158" i="22"/>
  <c r="M158" i="22"/>
  <c r="N158" i="22"/>
  <c r="O158" i="22"/>
  <c r="P158" i="22"/>
  <c r="G159" i="22"/>
  <c r="M159" i="22"/>
  <c r="N159" i="22"/>
  <c r="O159" i="22"/>
  <c r="P159" i="22"/>
  <c r="G160" i="22"/>
  <c r="M160" i="22"/>
  <c r="N160" i="22"/>
  <c r="O160" i="22"/>
  <c r="P160" i="22"/>
  <c r="G161" i="22"/>
  <c r="M161" i="22"/>
  <c r="N161" i="22"/>
  <c r="O161" i="22"/>
  <c r="P161" i="22"/>
  <c r="G162" i="22"/>
  <c r="M162" i="22"/>
  <c r="N162" i="22"/>
  <c r="O162" i="22"/>
  <c r="P162" i="22"/>
  <c r="G163" i="22"/>
  <c r="H163" i="22"/>
  <c r="M163" i="22"/>
  <c r="N163" i="22"/>
  <c r="O163" i="22"/>
  <c r="P163" i="22"/>
  <c r="G164" i="22"/>
  <c r="H164" i="22"/>
  <c r="M164" i="22"/>
  <c r="N164" i="22"/>
  <c r="O164" i="22"/>
  <c r="P164" i="22"/>
  <c r="G165" i="22"/>
  <c r="H165" i="22"/>
  <c r="M165" i="22"/>
  <c r="N165" i="22"/>
  <c r="O165" i="22"/>
  <c r="P165" i="22"/>
  <c r="G166" i="22"/>
  <c r="M166" i="22"/>
  <c r="N166" i="22"/>
  <c r="O166" i="22"/>
  <c r="P166" i="22"/>
  <c r="G167" i="22"/>
  <c r="M167" i="22"/>
  <c r="N167" i="22"/>
  <c r="O167" i="22"/>
  <c r="P167" i="22"/>
  <c r="G168" i="22"/>
  <c r="M168" i="22"/>
  <c r="N168" i="22"/>
  <c r="O168" i="22"/>
  <c r="P168" i="22"/>
  <c r="G169" i="22"/>
  <c r="M169" i="22"/>
  <c r="N169" i="22"/>
  <c r="O169" i="22"/>
  <c r="P169" i="22"/>
  <c r="G170" i="22"/>
  <c r="M170" i="22"/>
  <c r="N170" i="22"/>
  <c r="O170" i="22"/>
  <c r="P170" i="22"/>
  <c r="G171" i="22"/>
  <c r="H171" i="22"/>
  <c r="M171" i="22"/>
  <c r="N171" i="22"/>
  <c r="O171" i="22"/>
  <c r="P171" i="22"/>
  <c r="G172" i="22"/>
  <c r="H172" i="22"/>
  <c r="M172" i="22"/>
  <c r="N172" i="22"/>
  <c r="O172" i="22"/>
  <c r="P172" i="22"/>
  <c r="G173" i="22"/>
  <c r="H173" i="22"/>
  <c r="M173" i="22"/>
  <c r="N173" i="22"/>
  <c r="O173" i="22"/>
  <c r="P173" i="22"/>
  <c r="G174" i="22"/>
  <c r="M174" i="22"/>
  <c r="N174" i="22"/>
  <c r="O174" i="22"/>
  <c r="P174" i="22"/>
  <c r="G175" i="22"/>
  <c r="M175" i="22"/>
  <c r="N175" i="22"/>
  <c r="O175" i="22"/>
  <c r="P175" i="22"/>
  <c r="G176" i="22"/>
  <c r="M176" i="22"/>
  <c r="N176" i="22"/>
  <c r="O176" i="22"/>
  <c r="P176" i="22"/>
  <c r="G177" i="22"/>
  <c r="M177" i="22"/>
  <c r="N177" i="22"/>
  <c r="O177" i="22"/>
  <c r="P177" i="22"/>
  <c r="G178" i="22"/>
  <c r="M178" i="22"/>
  <c r="N178" i="22"/>
  <c r="O178" i="22"/>
  <c r="P178" i="22"/>
  <c r="G179" i="22"/>
  <c r="H179" i="22"/>
  <c r="M179" i="22"/>
  <c r="N179" i="22"/>
  <c r="O179" i="22"/>
  <c r="P179" i="22"/>
  <c r="G180" i="22"/>
  <c r="H180" i="22"/>
  <c r="M180" i="22"/>
  <c r="N180" i="22"/>
  <c r="O180" i="22"/>
  <c r="P180" i="22"/>
  <c r="G181" i="22"/>
  <c r="H181" i="22"/>
  <c r="M181" i="22"/>
  <c r="N181" i="22"/>
  <c r="O181" i="22"/>
  <c r="P181" i="22"/>
  <c r="G182" i="22"/>
  <c r="M182" i="22"/>
  <c r="N182" i="22"/>
  <c r="O182" i="22"/>
  <c r="P182" i="22"/>
  <c r="G183" i="22"/>
  <c r="M183" i="22"/>
  <c r="N183" i="22"/>
  <c r="O183" i="22"/>
  <c r="P183" i="22"/>
  <c r="G184" i="22"/>
  <c r="M184" i="22"/>
  <c r="N184" i="22"/>
  <c r="O184" i="22"/>
  <c r="P184" i="22"/>
  <c r="G185" i="22"/>
  <c r="M185" i="22"/>
  <c r="N185" i="22"/>
  <c r="O185" i="22"/>
  <c r="P185" i="22"/>
  <c r="G186" i="22"/>
  <c r="M186" i="22"/>
  <c r="N186" i="22"/>
  <c r="O186" i="22"/>
  <c r="P186" i="22"/>
  <c r="G187" i="22"/>
  <c r="H187" i="22"/>
  <c r="M187" i="22"/>
  <c r="N187" i="22"/>
  <c r="O187" i="22"/>
  <c r="P187" i="22"/>
  <c r="G188" i="22"/>
  <c r="H188" i="22"/>
  <c r="M188" i="22"/>
  <c r="N188" i="22"/>
  <c r="O188" i="22"/>
  <c r="P188" i="22"/>
  <c r="G189" i="22"/>
  <c r="H189" i="22"/>
  <c r="M189" i="22"/>
  <c r="N189" i="22"/>
  <c r="O189" i="22"/>
  <c r="P189" i="22"/>
  <c r="G190" i="22"/>
  <c r="M190" i="22"/>
  <c r="N190" i="22"/>
  <c r="O190" i="22"/>
  <c r="P190" i="22"/>
  <c r="G191" i="22"/>
  <c r="M191" i="22"/>
  <c r="N191" i="22"/>
  <c r="O191" i="22"/>
  <c r="P191" i="22"/>
  <c r="G192" i="22"/>
  <c r="M192" i="22"/>
  <c r="N192" i="22"/>
  <c r="O192" i="22"/>
  <c r="P192" i="22"/>
  <c r="G193" i="22"/>
  <c r="M193" i="22"/>
  <c r="N193" i="22"/>
  <c r="O193" i="22"/>
  <c r="P193" i="22"/>
  <c r="G194" i="22"/>
  <c r="M194" i="22"/>
  <c r="N194" i="22"/>
  <c r="O194" i="22"/>
  <c r="P194" i="22"/>
  <c r="G195" i="22"/>
  <c r="H195" i="22"/>
  <c r="M195" i="22"/>
  <c r="N195" i="22"/>
  <c r="O195" i="22"/>
  <c r="P195" i="22"/>
  <c r="G196" i="22"/>
  <c r="H196" i="22"/>
  <c r="M196" i="22"/>
  <c r="N196" i="22"/>
  <c r="O196" i="22"/>
  <c r="P196" i="22"/>
  <c r="G197" i="22"/>
  <c r="H197" i="22"/>
  <c r="M197" i="22"/>
  <c r="N197" i="22"/>
  <c r="O197" i="22"/>
  <c r="P197" i="22"/>
  <c r="G198" i="22"/>
  <c r="M198" i="22"/>
  <c r="N198" i="22"/>
  <c r="O198" i="22"/>
  <c r="P198" i="22"/>
  <c r="G199" i="22"/>
  <c r="M199" i="22"/>
  <c r="N199" i="22"/>
  <c r="O199" i="22"/>
  <c r="P199" i="22"/>
  <c r="G200" i="22"/>
  <c r="M200" i="22"/>
  <c r="N200" i="22"/>
  <c r="O200" i="22"/>
  <c r="P200" i="22"/>
  <c r="G201" i="22"/>
  <c r="M201" i="22"/>
  <c r="N201" i="22"/>
  <c r="O201" i="22"/>
  <c r="P201" i="22"/>
  <c r="G202" i="22"/>
  <c r="M202" i="22"/>
  <c r="N202" i="22"/>
  <c r="O202" i="22"/>
  <c r="P202" i="22"/>
  <c r="G203" i="22"/>
  <c r="H203" i="22"/>
  <c r="M203" i="22"/>
  <c r="N203" i="22"/>
  <c r="O203" i="22"/>
  <c r="P203" i="22"/>
  <c r="G204" i="22"/>
  <c r="H204" i="22"/>
  <c r="M204" i="22"/>
  <c r="N204" i="22"/>
  <c r="O204" i="22"/>
  <c r="P204" i="22"/>
  <c r="G205" i="22"/>
  <c r="H205" i="22"/>
  <c r="M205" i="22"/>
  <c r="N205" i="22"/>
  <c r="O205" i="22"/>
  <c r="P205" i="22"/>
  <c r="G206" i="22"/>
  <c r="M206" i="22"/>
  <c r="N206" i="22"/>
  <c r="O206" i="22"/>
  <c r="P206" i="22"/>
  <c r="G207" i="22"/>
  <c r="M207" i="22"/>
  <c r="N207" i="22"/>
  <c r="O207" i="22"/>
  <c r="P207" i="22"/>
  <c r="G208" i="22"/>
  <c r="M208" i="22"/>
  <c r="N208" i="22"/>
  <c r="O208" i="22"/>
  <c r="P208" i="22"/>
  <c r="G209" i="22"/>
  <c r="M209" i="22"/>
  <c r="N209" i="22"/>
  <c r="O209" i="22"/>
  <c r="P209" i="22"/>
  <c r="G210" i="22"/>
  <c r="M210" i="22"/>
  <c r="N210" i="22"/>
  <c r="O210" i="22"/>
  <c r="P210" i="22"/>
  <c r="G211" i="22"/>
  <c r="H211" i="22"/>
  <c r="M211" i="22"/>
  <c r="N211" i="22"/>
  <c r="O211" i="22"/>
  <c r="P211" i="22"/>
  <c r="G212" i="22"/>
  <c r="H212" i="22"/>
  <c r="M212" i="22"/>
  <c r="N212" i="22"/>
  <c r="O212" i="22"/>
  <c r="P212" i="22"/>
  <c r="G213" i="22"/>
  <c r="H213" i="22"/>
  <c r="M213" i="22"/>
  <c r="N213" i="22"/>
  <c r="O213" i="22"/>
  <c r="P213" i="22"/>
  <c r="G214" i="22"/>
  <c r="M214" i="22"/>
  <c r="N214" i="22"/>
  <c r="O214" i="22"/>
  <c r="P214" i="22"/>
  <c r="G215" i="22"/>
  <c r="M215" i="22"/>
  <c r="N215" i="22"/>
  <c r="O215" i="22"/>
  <c r="P215" i="22"/>
  <c r="G216" i="22"/>
  <c r="M216" i="22"/>
  <c r="N216" i="22"/>
  <c r="O216" i="22"/>
  <c r="P216" i="22"/>
  <c r="G217" i="22"/>
  <c r="M217" i="22"/>
  <c r="N217" i="22"/>
  <c r="O217" i="22"/>
  <c r="P217" i="22"/>
  <c r="G218" i="22"/>
  <c r="M218" i="22"/>
  <c r="N218" i="22"/>
  <c r="O218" i="22"/>
  <c r="P218" i="22"/>
  <c r="G219" i="22"/>
  <c r="H219" i="22"/>
  <c r="M219" i="22"/>
  <c r="N219" i="22"/>
  <c r="O219" i="22"/>
  <c r="P219" i="22"/>
  <c r="G220" i="22"/>
  <c r="H220" i="22"/>
  <c r="M220" i="22"/>
  <c r="N220" i="22"/>
  <c r="O220" i="22"/>
  <c r="P220" i="22"/>
  <c r="G221" i="22"/>
  <c r="H221" i="22"/>
  <c r="M221" i="22"/>
  <c r="N221" i="22"/>
  <c r="O221" i="22"/>
  <c r="P221" i="22"/>
  <c r="G222" i="22"/>
  <c r="M222" i="22"/>
  <c r="N222" i="22"/>
  <c r="O222" i="22"/>
  <c r="P222" i="22"/>
  <c r="G223" i="22"/>
  <c r="M223" i="22"/>
  <c r="N223" i="22"/>
  <c r="O223" i="22"/>
  <c r="P223" i="22"/>
  <c r="G224" i="22"/>
  <c r="M224" i="22"/>
  <c r="N224" i="22"/>
  <c r="O224" i="22"/>
  <c r="P224" i="22"/>
  <c r="G225" i="22"/>
  <c r="M225" i="22"/>
  <c r="N225" i="22"/>
  <c r="O225" i="22"/>
  <c r="P225" i="22"/>
  <c r="G226" i="22"/>
  <c r="M226" i="22"/>
  <c r="N226" i="22"/>
  <c r="O226" i="22"/>
  <c r="P226" i="22"/>
  <c r="G227" i="22"/>
  <c r="H227" i="22"/>
  <c r="M227" i="22"/>
  <c r="N227" i="22"/>
  <c r="O227" i="22"/>
  <c r="P227" i="22"/>
  <c r="G228" i="22"/>
  <c r="H228" i="22"/>
  <c r="M228" i="22"/>
  <c r="N228" i="22"/>
  <c r="O228" i="22"/>
  <c r="P228" i="22"/>
  <c r="G229" i="22"/>
  <c r="H229" i="22"/>
  <c r="M229" i="22"/>
  <c r="N229" i="22"/>
  <c r="O229" i="22"/>
  <c r="P229" i="22"/>
  <c r="G230" i="22"/>
  <c r="M230" i="22"/>
  <c r="N230" i="22"/>
  <c r="O230" i="22"/>
  <c r="P230" i="22"/>
  <c r="G231" i="22"/>
  <c r="M231" i="22"/>
  <c r="N231" i="22"/>
  <c r="O231" i="22"/>
  <c r="P231" i="22"/>
  <c r="G232" i="22"/>
  <c r="M232" i="22"/>
  <c r="N232" i="22"/>
  <c r="O232" i="22"/>
  <c r="P232" i="22"/>
  <c r="G233" i="22"/>
  <c r="M233" i="22"/>
  <c r="N233" i="22"/>
  <c r="O233" i="22"/>
  <c r="P233" i="22"/>
  <c r="G234" i="22"/>
  <c r="M234" i="22"/>
  <c r="N234" i="22"/>
  <c r="O234" i="22"/>
  <c r="P234" i="22"/>
  <c r="G235" i="22"/>
  <c r="H235" i="22"/>
  <c r="M235" i="22"/>
  <c r="N235" i="22"/>
  <c r="O235" i="22"/>
  <c r="P235" i="22"/>
  <c r="G236" i="22"/>
  <c r="H236" i="22"/>
  <c r="M236" i="22"/>
  <c r="N236" i="22"/>
  <c r="O236" i="22"/>
  <c r="P236" i="22"/>
  <c r="G237" i="22"/>
  <c r="H237" i="22"/>
  <c r="M237" i="22"/>
  <c r="N237" i="22"/>
  <c r="O237" i="22"/>
  <c r="P237" i="22"/>
  <c r="G238" i="22"/>
  <c r="M238" i="22"/>
  <c r="N238" i="22"/>
  <c r="O238" i="22"/>
  <c r="P238" i="22"/>
  <c r="G239" i="22"/>
  <c r="M239" i="22"/>
  <c r="N239" i="22"/>
  <c r="O239" i="22"/>
  <c r="P239" i="22"/>
  <c r="G240" i="22"/>
  <c r="M240" i="22"/>
  <c r="N240" i="22"/>
  <c r="O240" i="22"/>
  <c r="P240" i="22"/>
  <c r="G241" i="22"/>
  <c r="M241" i="22"/>
  <c r="N241" i="22"/>
  <c r="O241" i="22"/>
  <c r="P241" i="22"/>
  <c r="G242" i="22"/>
  <c r="M242" i="22"/>
  <c r="N242" i="22"/>
  <c r="O242" i="22"/>
  <c r="P242" i="22"/>
  <c r="G243" i="22"/>
  <c r="H243" i="22"/>
  <c r="M243" i="22"/>
  <c r="N243" i="22"/>
  <c r="O243" i="22"/>
  <c r="P243" i="22"/>
  <c r="G244" i="22"/>
  <c r="H244" i="22"/>
  <c r="M244" i="22"/>
  <c r="N244" i="22"/>
  <c r="O244" i="22"/>
  <c r="P244" i="22"/>
  <c r="G245" i="22"/>
  <c r="H245" i="22"/>
  <c r="M245" i="22"/>
  <c r="N245" i="22"/>
  <c r="O245" i="22"/>
  <c r="P245" i="22"/>
  <c r="G246" i="22"/>
  <c r="M246" i="22"/>
  <c r="N246" i="22"/>
  <c r="O246" i="22"/>
  <c r="P246" i="22"/>
  <c r="G247" i="22"/>
  <c r="M247" i="22"/>
  <c r="N247" i="22"/>
  <c r="O247" i="22"/>
  <c r="P247" i="22"/>
  <c r="G248" i="22"/>
  <c r="M248" i="22"/>
  <c r="N248" i="22"/>
  <c r="O248" i="22"/>
  <c r="P248" i="22"/>
  <c r="G249" i="22"/>
  <c r="M249" i="22"/>
  <c r="N249" i="22"/>
  <c r="O249" i="22"/>
  <c r="P249" i="22"/>
  <c r="G250" i="22"/>
  <c r="M250" i="22"/>
  <c r="N250" i="22"/>
  <c r="O250" i="22"/>
  <c r="P250" i="22"/>
  <c r="G251" i="22"/>
  <c r="H251" i="22"/>
  <c r="M251" i="22"/>
  <c r="N251" i="22"/>
  <c r="O251" i="22"/>
  <c r="P251" i="22"/>
  <c r="G252" i="22"/>
  <c r="H252" i="22"/>
  <c r="M252" i="22"/>
  <c r="N252" i="22"/>
  <c r="O252" i="22"/>
  <c r="P252" i="22"/>
  <c r="G253" i="22"/>
  <c r="H253" i="22"/>
  <c r="M253" i="22"/>
  <c r="N253" i="22"/>
  <c r="O253" i="22"/>
  <c r="P253" i="22"/>
  <c r="G254" i="22"/>
  <c r="M254" i="22"/>
  <c r="N254" i="22"/>
  <c r="O254" i="22"/>
  <c r="P254" i="22"/>
  <c r="G255" i="22"/>
  <c r="M255" i="22"/>
  <c r="N255" i="22"/>
  <c r="O255" i="22"/>
  <c r="P255" i="22"/>
  <c r="G256" i="22"/>
  <c r="M256" i="22"/>
  <c r="N256" i="22"/>
  <c r="O256" i="22"/>
  <c r="P256" i="22"/>
  <c r="G257" i="22"/>
  <c r="M257" i="22"/>
  <c r="N257" i="22"/>
  <c r="O257" i="22"/>
  <c r="P257" i="22"/>
  <c r="G258" i="22"/>
  <c r="M258" i="22"/>
  <c r="N258" i="22"/>
  <c r="O258" i="22"/>
  <c r="P258" i="22"/>
  <c r="G259" i="22"/>
  <c r="H259" i="22"/>
  <c r="M259" i="22"/>
  <c r="N259" i="22"/>
  <c r="O259" i="22"/>
  <c r="P259" i="22"/>
  <c r="G260" i="22"/>
  <c r="H260" i="22"/>
  <c r="M260" i="22"/>
  <c r="N260" i="22"/>
  <c r="O260" i="22"/>
  <c r="P260" i="22"/>
  <c r="G261" i="22"/>
  <c r="M261" i="22"/>
  <c r="N261" i="22"/>
  <c r="O261" i="22"/>
  <c r="P261" i="22"/>
  <c r="G262" i="22"/>
  <c r="M262" i="22"/>
  <c r="N262" i="22"/>
  <c r="O262" i="22"/>
  <c r="P262" i="22"/>
  <c r="G263" i="22"/>
  <c r="M263" i="22"/>
  <c r="N263" i="22"/>
  <c r="O263" i="22"/>
  <c r="P263" i="22"/>
  <c r="G264" i="22"/>
  <c r="H264" i="22"/>
  <c r="M264" i="22"/>
  <c r="N264" i="22"/>
  <c r="O264" i="22"/>
  <c r="P264" i="22"/>
  <c r="G265" i="22"/>
  <c r="M265" i="22"/>
  <c r="N265" i="22"/>
  <c r="O265" i="22"/>
  <c r="P265" i="22"/>
  <c r="G266" i="22"/>
  <c r="H266" i="22"/>
  <c r="M266" i="22"/>
  <c r="N266" i="22"/>
  <c r="O266" i="22"/>
  <c r="P266" i="22"/>
  <c r="G267" i="22"/>
  <c r="M267" i="22"/>
  <c r="N267" i="22"/>
  <c r="O267" i="22"/>
  <c r="P267" i="22"/>
  <c r="G268" i="22"/>
  <c r="M268" i="22"/>
  <c r="N268" i="22"/>
  <c r="O268" i="22"/>
  <c r="P268" i="22"/>
  <c r="G269" i="22"/>
  <c r="M269" i="22"/>
  <c r="N269" i="22"/>
  <c r="O269" i="22"/>
  <c r="P269" i="22"/>
  <c r="G270" i="22"/>
  <c r="M270" i="22"/>
  <c r="N270" i="22"/>
  <c r="O270" i="22"/>
  <c r="P270" i="22"/>
  <c r="G271" i="22"/>
  <c r="M271" i="22"/>
  <c r="N271" i="22"/>
  <c r="O271" i="22"/>
  <c r="P271" i="22"/>
  <c r="G272" i="22"/>
  <c r="M272" i="22"/>
  <c r="N272" i="22"/>
  <c r="O272" i="22"/>
  <c r="P272" i="22"/>
  <c r="G273" i="22"/>
  <c r="H273" i="22"/>
  <c r="I273" i="22"/>
  <c r="M273" i="22"/>
  <c r="N273" i="22"/>
  <c r="O273" i="22"/>
  <c r="P273" i="22"/>
  <c r="G274" i="22"/>
  <c r="H274" i="22"/>
  <c r="I274" i="22"/>
  <c r="M274" i="22"/>
  <c r="N274" i="22"/>
  <c r="O274" i="22"/>
  <c r="P274" i="22"/>
  <c r="G275" i="22"/>
  <c r="H275" i="22"/>
  <c r="I275" i="22"/>
  <c r="M275" i="22"/>
  <c r="N275" i="22"/>
  <c r="O275" i="22"/>
  <c r="P275" i="22"/>
  <c r="G276" i="22"/>
  <c r="H276" i="22"/>
  <c r="I276" i="22"/>
  <c r="M276" i="22"/>
  <c r="N276" i="22"/>
  <c r="O276" i="22"/>
  <c r="P276" i="22"/>
  <c r="G277" i="22"/>
  <c r="H277" i="22"/>
  <c r="I277" i="22"/>
  <c r="M277" i="22"/>
  <c r="N277" i="22"/>
  <c r="O277" i="22"/>
  <c r="P277" i="22"/>
  <c r="G278" i="22"/>
  <c r="H278" i="22"/>
  <c r="I278" i="22"/>
  <c r="M278" i="22"/>
  <c r="D23" i="26" s="1"/>
  <c r="N278" i="22"/>
  <c r="O278" i="22"/>
  <c r="P278" i="22"/>
  <c r="E23" i="26" s="1"/>
  <c r="G279" i="22"/>
  <c r="H279" i="22"/>
  <c r="I279" i="22"/>
  <c r="M279" i="22"/>
  <c r="D24" i="26" s="1"/>
  <c r="N279" i="22"/>
  <c r="O279" i="22"/>
  <c r="P279" i="22"/>
  <c r="E24" i="26" s="1"/>
  <c r="G280" i="22"/>
  <c r="H280" i="22"/>
  <c r="I280" i="22"/>
  <c r="M280" i="22"/>
  <c r="D25" i="26" s="1"/>
  <c r="N280" i="22"/>
  <c r="O280" i="22"/>
  <c r="P280" i="22"/>
  <c r="E25" i="26" s="1"/>
  <c r="G281" i="22"/>
  <c r="H281" i="22"/>
  <c r="I281" i="22"/>
  <c r="M281" i="22"/>
  <c r="D26" i="26" s="1"/>
  <c r="N281" i="22"/>
  <c r="O281" i="22"/>
  <c r="P281" i="22"/>
  <c r="E26" i="26" s="1"/>
  <c r="G282" i="22"/>
  <c r="H282" i="22"/>
  <c r="I282" i="22"/>
  <c r="M282" i="22"/>
  <c r="D27" i="26" s="1"/>
  <c r="N282" i="22"/>
  <c r="O282" i="22"/>
  <c r="P282" i="22"/>
  <c r="E27" i="26" s="1"/>
  <c r="G283" i="22"/>
  <c r="H283" i="22"/>
  <c r="I283" i="22"/>
  <c r="M283" i="22"/>
  <c r="D28" i="26" s="1"/>
  <c r="N283" i="22"/>
  <c r="O283" i="22"/>
  <c r="P283" i="22"/>
  <c r="E28" i="26" s="1"/>
  <c r="G284" i="22"/>
  <c r="H284" i="22"/>
  <c r="I284" i="22"/>
  <c r="M284" i="22"/>
  <c r="D29" i="26" s="1"/>
  <c r="N284" i="22"/>
  <c r="O284" i="22"/>
  <c r="P284" i="22"/>
  <c r="E29" i="26" s="1"/>
  <c r="G285" i="22"/>
  <c r="H285" i="22"/>
  <c r="I285" i="22"/>
  <c r="M285" i="22"/>
  <c r="D30" i="26" s="1"/>
  <c r="N285" i="22"/>
  <c r="O285" i="22"/>
  <c r="P285" i="22"/>
  <c r="E30" i="26" s="1"/>
  <c r="G286" i="22"/>
  <c r="H286" i="22"/>
  <c r="I286" i="22"/>
  <c r="M286" i="22"/>
  <c r="D31" i="26" s="1"/>
  <c r="N286" i="22"/>
  <c r="O286" i="22"/>
  <c r="P286" i="22"/>
  <c r="E31" i="26" s="1"/>
  <c r="G287" i="22"/>
  <c r="H287" i="22"/>
  <c r="I287" i="22"/>
  <c r="M287" i="22"/>
  <c r="D32" i="26" s="1"/>
  <c r="N287" i="22"/>
  <c r="O287" i="22"/>
  <c r="P287" i="22"/>
  <c r="E32" i="26" s="1"/>
  <c r="G288" i="22"/>
  <c r="H288" i="22"/>
  <c r="I288" i="22"/>
  <c r="M288" i="22"/>
  <c r="D33" i="26" s="1"/>
  <c r="N288" i="22"/>
  <c r="O288" i="22"/>
  <c r="P288" i="22"/>
  <c r="E33" i="26" s="1"/>
  <c r="G289" i="22"/>
  <c r="H289" i="22"/>
  <c r="I289" i="22"/>
  <c r="M289" i="22"/>
  <c r="D34" i="26" s="1"/>
  <c r="N289" i="22"/>
  <c r="O289" i="22"/>
  <c r="P289" i="22"/>
  <c r="E34" i="26" s="1"/>
  <c r="E289" i="22"/>
  <c r="B34" i="26" s="1"/>
  <c r="E288" i="22"/>
  <c r="B33" i="26" s="1"/>
  <c r="E287" i="22"/>
  <c r="B32" i="26" s="1"/>
  <c r="E286" i="22"/>
  <c r="B31" i="26" s="1"/>
  <c r="E285" i="22"/>
  <c r="B30" i="26" s="1"/>
  <c r="E284" i="22"/>
  <c r="B29" i="26" s="1"/>
  <c r="E283" i="22"/>
  <c r="B28" i="26" s="1"/>
  <c r="E282" i="22"/>
  <c r="B27" i="26" s="1"/>
  <c r="E281" i="22"/>
  <c r="B26" i="26" s="1"/>
  <c r="E280" i="22"/>
  <c r="B25" i="26" s="1"/>
  <c r="E279" i="22"/>
  <c r="B24" i="26" s="1"/>
  <c r="E278" i="22"/>
  <c r="B23" i="26" s="1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9" i="14"/>
  <c r="C113" i="14" s="1"/>
  <c r="B109" i="14"/>
  <c r="B113" i="14" s="1"/>
  <c r="C108" i="14"/>
  <c r="C112" i="14" s="1"/>
  <c r="B108" i="14"/>
  <c r="B112" i="14" s="1"/>
  <c r="C107" i="14"/>
  <c r="C111" i="14" s="1"/>
  <c r="B107" i="14"/>
  <c r="B111" i="14" s="1"/>
  <c r="C106" i="14"/>
  <c r="C110" i="14" s="1"/>
  <c r="B106" i="14"/>
  <c r="B110" i="14" s="1"/>
  <c r="C289" i="12"/>
  <c r="C301" i="12" s="1"/>
  <c r="B289" i="12"/>
  <c r="B301" i="12" s="1"/>
  <c r="C288" i="12"/>
  <c r="C300" i="12" s="1"/>
  <c r="B288" i="12"/>
  <c r="B300" i="12" s="1"/>
  <c r="C287" i="12"/>
  <c r="C299" i="12" s="1"/>
  <c r="B287" i="12"/>
  <c r="B299" i="12" s="1"/>
  <c r="C286" i="12"/>
  <c r="C298" i="12" s="1"/>
  <c r="B286" i="12"/>
  <c r="B298" i="12" s="1"/>
  <c r="C285" i="12"/>
  <c r="C297" i="12" s="1"/>
  <c r="B285" i="12"/>
  <c r="B297" i="12" s="1"/>
  <c r="C284" i="12"/>
  <c r="C296" i="12" s="1"/>
  <c r="B284" i="12"/>
  <c r="B296" i="12" s="1"/>
  <c r="C283" i="12"/>
  <c r="C295" i="12" s="1"/>
  <c r="B283" i="12"/>
  <c r="B295" i="12" s="1"/>
  <c r="C282" i="12"/>
  <c r="C294" i="12" s="1"/>
  <c r="B282" i="12"/>
  <c r="B294" i="12" s="1"/>
  <c r="C281" i="12"/>
  <c r="C293" i="12" s="1"/>
  <c r="B281" i="12"/>
  <c r="B293" i="12" s="1"/>
  <c r="C280" i="12"/>
  <c r="C292" i="12" s="1"/>
  <c r="B280" i="12"/>
  <c r="B292" i="12" s="1"/>
  <c r="C279" i="12"/>
  <c r="C291" i="12" s="1"/>
  <c r="B279" i="12"/>
  <c r="B291" i="12" s="1"/>
  <c r="C278" i="12"/>
  <c r="C290" i="12" s="1"/>
  <c r="B278" i="12"/>
  <c r="B290" i="12" s="1"/>
  <c r="I269" i="22"/>
  <c r="I272" i="22"/>
  <c r="I158" i="22"/>
  <c r="I86" i="22"/>
  <c r="I88" i="22"/>
  <c r="I90" i="22"/>
  <c r="I91" i="22"/>
  <c r="I92" i="22"/>
  <c r="I93" i="22"/>
  <c r="I94" i="22"/>
  <c r="I96" i="22"/>
  <c r="I98" i="22"/>
  <c r="I99" i="22"/>
  <c r="I100" i="22"/>
  <c r="I101" i="22"/>
  <c r="I102" i="22"/>
  <c r="I104" i="22"/>
  <c r="I106" i="22"/>
  <c r="I107" i="22"/>
  <c r="I108" i="22"/>
  <c r="I109" i="22"/>
  <c r="I110" i="22"/>
  <c r="I112" i="22"/>
  <c r="I114" i="22"/>
  <c r="I115" i="22"/>
  <c r="I116" i="22"/>
  <c r="I117" i="22"/>
  <c r="I118" i="22"/>
  <c r="I120" i="22"/>
  <c r="I122" i="22"/>
  <c r="I123" i="22"/>
  <c r="I124" i="22"/>
  <c r="I125" i="22"/>
  <c r="I126" i="22"/>
  <c r="I128" i="22"/>
  <c r="I130" i="22"/>
  <c r="I131" i="22"/>
  <c r="I132" i="22"/>
  <c r="I133" i="22"/>
  <c r="I134" i="22"/>
  <c r="I136" i="22"/>
  <c r="I138" i="22"/>
  <c r="I139" i="22"/>
  <c r="I140" i="22"/>
  <c r="I141" i="22"/>
  <c r="I142" i="22"/>
  <c r="I144" i="22"/>
  <c r="I146" i="22"/>
  <c r="I147" i="22"/>
  <c r="I148" i="22"/>
  <c r="I149" i="22"/>
  <c r="I150" i="22"/>
  <c r="I152" i="22"/>
  <c r="I154" i="22"/>
  <c r="I155" i="22"/>
  <c r="I156" i="22"/>
  <c r="I157" i="22"/>
  <c r="I159" i="22"/>
  <c r="H160" i="22"/>
  <c r="I161" i="22"/>
  <c r="I163" i="22"/>
  <c r="I164" i="22"/>
  <c r="I165" i="22"/>
  <c r="I166" i="22"/>
  <c r="I167" i="22"/>
  <c r="H168" i="22"/>
  <c r="I169" i="22"/>
  <c r="I171" i="22"/>
  <c r="I172" i="22"/>
  <c r="I173" i="22"/>
  <c r="I174" i="22"/>
  <c r="I175" i="22"/>
  <c r="H176" i="22"/>
  <c r="I177" i="22"/>
  <c r="I179" i="22"/>
  <c r="I180" i="22"/>
  <c r="I181" i="22"/>
  <c r="I182" i="22"/>
  <c r="I183" i="22"/>
  <c r="H184" i="22"/>
  <c r="I185" i="22"/>
  <c r="I187" i="22"/>
  <c r="I188" i="22"/>
  <c r="I189" i="22"/>
  <c r="I190" i="22"/>
  <c r="I191" i="22"/>
  <c r="H192" i="22"/>
  <c r="I193" i="22"/>
  <c r="I195" i="22"/>
  <c r="I196" i="22"/>
  <c r="I197" i="22"/>
  <c r="I198" i="22"/>
  <c r="I199" i="22"/>
  <c r="H200" i="22"/>
  <c r="I201" i="22"/>
  <c r="I203" i="22"/>
  <c r="I204" i="22"/>
  <c r="I205" i="22"/>
  <c r="I206" i="22"/>
  <c r="I207" i="22"/>
  <c r="H208" i="22"/>
  <c r="I209" i="22"/>
  <c r="I211" i="22"/>
  <c r="I212" i="22"/>
  <c r="I213" i="22"/>
  <c r="I214" i="22"/>
  <c r="I215" i="22"/>
  <c r="H216" i="22"/>
  <c r="I217" i="22"/>
  <c r="I219" i="22"/>
  <c r="I220" i="22"/>
  <c r="I221" i="22"/>
  <c r="I222" i="22"/>
  <c r="I223" i="22"/>
  <c r="H224" i="22"/>
  <c r="I225" i="22"/>
  <c r="I227" i="22"/>
  <c r="I228" i="22"/>
  <c r="I229" i="22"/>
  <c r="I230" i="22"/>
  <c r="I231" i="22"/>
  <c r="H232" i="22"/>
  <c r="I233" i="22"/>
  <c r="I235" i="22"/>
  <c r="I236" i="22"/>
  <c r="I237" i="22"/>
  <c r="I238" i="22"/>
  <c r="I239" i="22"/>
  <c r="H240" i="22"/>
  <c r="I241" i="22"/>
  <c r="I243" i="22"/>
  <c r="I244" i="22"/>
  <c r="I245" i="22"/>
  <c r="I246" i="22"/>
  <c r="I247" i="22"/>
  <c r="H248" i="22"/>
  <c r="I249" i="22"/>
  <c r="I251" i="22"/>
  <c r="I252" i="22"/>
  <c r="I253" i="22"/>
  <c r="I254" i="22"/>
  <c r="I255" i="22"/>
  <c r="H256" i="22"/>
  <c r="I257" i="22"/>
  <c r="I259" i="22"/>
  <c r="I260" i="22"/>
  <c r="I261" i="22"/>
  <c r="I262" i="22"/>
  <c r="I263" i="22"/>
  <c r="I265" i="22"/>
  <c r="H267" i="22"/>
  <c r="C9" i="24" l="1"/>
  <c r="Q196" i="12"/>
  <c r="J196" i="22" s="1"/>
  <c r="B72" i="24"/>
  <c r="B73" i="24"/>
  <c r="B71" i="24"/>
  <c r="B70" i="24"/>
  <c r="D21" i="26"/>
  <c r="B68" i="24"/>
  <c r="B69" i="24"/>
  <c r="D22" i="26"/>
  <c r="B19" i="26"/>
  <c r="B22" i="26"/>
  <c r="B21" i="26"/>
  <c r="D20" i="26"/>
  <c r="B20" i="26"/>
  <c r="E19" i="26"/>
  <c r="E22" i="26"/>
  <c r="D19" i="26"/>
  <c r="E21" i="26"/>
  <c r="E20" i="26"/>
  <c r="E7" i="26"/>
  <c r="I271" i="22"/>
  <c r="I270" i="22"/>
  <c r="H270" i="22"/>
  <c r="H271" i="22"/>
  <c r="H262" i="22"/>
  <c r="D7" i="26" s="1"/>
  <c r="I266" i="22"/>
  <c r="I258" i="22"/>
  <c r="I250" i="22"/>
  <c r="I242" i="22"/>
  <c r="I234" i="22"/>
  <c r="I226" i="22"/>
  <c r="I218" i="22"/>
  <c r="I210" i="22"/>
  <c r="I202" i="22"/>
  <c r="I194" i="22"/>
  <c r="I186" i="22"/>
  <c r="I178" i="22"/>
  <c r="I170" i="22"/>
  <c r="I162" i="22"/>
  <c r="I153" i="22"/>
  <c r="I145" i="22"/>
  <c r="I137" i="22"/>
  <c r="I129" i="22"/>
  <c r="I121" i="22"/>
  <c r="I113" i="22"/>
  <c r="I105" i="22"/>
  <c r="I97" i="22"/>
  <c r="I89" i="22"/>
  <c r="I268" i="22"/>
  <c r="H152" i="22"/>
  <c r="H144" i="22"/>
  <c r="H136" i="22"/>
  <c r="H128" i="22"/>
  <c r="H120" i="22"/>
  <c r="H112" i="22"/>
  <c r="H104" i="22"/>
  <c r="H96" i="22"/>
  <c r="H88" i="22"/>
  <c r="H255" i="22"/>
  <c r="H247" i="22"/>
  <c r="H239" i="22"/>
  <c r="H231" i="22"/>
  <c r="H223" i="22"/>
  <c r="H215" i="22"/>
  <c r="H207" i="22"/>
  <c r="H199" i="22"/>
  <c r="H191" i="22"/>
  <c r="H183" i="22"/>
  <c r="H175" i="22"/>
  <c r="H167" i="22"/>
  <c r="H159" i="22"/>
  <c r="I264" i="22"/>
  <c r="I256" i="22"/>
  <c r="I248" i="22"/>
  <c r="I240" i="22"/>
  <c r="I232" i="22"/>
  <c r="I224" i="22"/>
  <c r="I216" i="22"/>
  <c r="I208" i="22"/>
  <c r="I200" i="22"/>
  <c r="I192" i="22"/>
  <c r="I184" i="22"/>
  <c r="I176" i="22"/>
  <c r="I168" i="22"/>
  <c r="I160" i="22"/>
  <c r="I151" i="22"/>
  <c r="I143" i="22"/>
  <c r="I135" i="22"/>
  <c r="I127" i="22"/>
  <c r="I119" i="22"/>
  <c r="I111" i="22"/>
  <c r="I103" i="22"/>
  <c r="I95" i="22"/>
  <c r="I87" i="22"/>
  <c r="H265" i="22"/>
  <c r="D10" i="26" s="1"/>
  <c r="H254" i="22"/>
  <c r="H246" i="22"/>
  <c r="H238" i="22"/>
  <c r="H230" i="22"/>
  <c r="H222" i="22"/>
  <c r="H214" i="22"/>
  <c r="H206" i="22"/>
  <c r="H198" i="22"/>
  <c r="H190" i="22"/>
  <c r="H182" i="22"/>
  <c r="H174" i="22"/>
  <c r="H166" i="22"/>
  <c r="H158" i="22"/>
  <c r="H150" i="22"/>
  <c r="H142" i="22"/>
  <c r="H134" i="22"/>
  <c r="H126" i="22"/>
  <c r="H118" i="22"/>
  <c r="H110" i="22"/>
  <c r="H102" i="22"/>
  <c r="H94" i="22"/>
  <c r="H86" i="22"/>
  <c r="H261" i="22"/>
  <c r="D6" i="26" s="1"/>
  <c r="H272" i="22"/>
  <c r="H269" i="22"/>
  <c r="D14" i="26" s="1"/>
  <c r="H258" i="22"/>
  <c r="H250" i="22"/>
  <c r="H242" i="22"/>
  <c r="H234" i="22"/>
  <c r="H226" i="22"/>
  <c r="H218" i="22"/>
  <c r="H210" i="22"/>
  <c r="H202" i="22"/>
  <c r="H194" i="22"/>
  <c r="H186" i="22"/>
  <c r="H178" i="22"/>
  <c r="H170" i="22"/>
  <c r="H162" i="22"/>
  <c r="H154" i="22"/>
  <c r="H146" i="22"/>
  <c r="H138" i="22"/>
  <c r="H130" i="22"/>
  <c r="H122" i="22"/>
  <c r="H114" i="22"/>
  <c r="H106" i="22"/>
  <c r="H98" i="22"/>
  <c r="H90" i="22"/>
  <c r="H263" i="22"/>
  <c r="D8" i="26" s="1"/>
  <c r="I267" i="22"/>
  <c r="H268" i="22"/>
  <c r="H257" i="22"/>
  <c r="H249" i="22"/>
  <c r="H241" i="22"/>
  <c r="H233" i="22"/>
  <c r="H225" i="22"/>
  <c r="H217" i="22"/>
  <c r="H209" i="22"/>
  <c r="H201" i="22"/>
  <c r="H193" i="22"/>
  <c r="H185" i="22"/>
  <c r="H177" i="22"/>
  <c r="H169" i="22"/>
  <c r="H161" i="22"/>
  <c r="H153" i="22"/>
  <c r="H145" i="22"/>
  <c r="H137" i="22"/>
  <c r="H129" i="22"/>
  <c r="H121" i="22"/>
  <c r="H113" i="22"/>
  <c r="H105" i="22"/>
  <c r="H97" i="22"/>
  <c r="H89" i="22"/>
  <c r="E9" i="26"/>
  <c r="C9" i="26"/>
  <c r="D12" i="26"/>
  <c r="D9" i="26"/>
  <c r="B17" i="26"/>
  <c r="D18" i="26"/>
  <c r="C15" i="26"/>
  <c r="E14" i="26"/>
  <c r="E6" i="26"/>
  <c r="D11" i="26"/>
  <c r="C17" i="26"/>
  <c r="E10" i="26"/>
  <c r="B16" i="26"/>
  <c r="E16" i="26"/>
  <c r="C13" i="26"/>
  <c r="C16" i="26"/>
  <c r="E8" i="26"/>
  <c r="C18" i="26"/>
  <c r="B15" i="26"/>
  <c r="B18" i="26"/>
  <c r="E18" i="26"/>
  <c r="C11" i="26"/>
  <c r="C12" i="26"/>
  <c r="C10" i="26"/>
  <c r="C8" i="26"/>
  <c r="C14" i="26"/>
  <c r="C6" i="26"/>
  <c r="C5" i="26"/>
  <c r="B14" i="26"/>
  <c r="C7" i="26"/>
  <c r="B6" i="26"/>
  <c r="B8" i="26"/>
  <c r="B10" i="26"/>
  <c r="B12" i="26"/>
  <c r="B5" i="26"/>
  <c r="B7" i="26"/>
  <c r="B9" i="26"/>
  <c r="B11" i="26"/>
  <c r="B13" i="26"/>
  <c r="C11" i="24"/>
  <c r="C7" i="24"/>
  <c r="C27" i="24"/>
  <c r="C23" i="24"/>
  <c r="B63" i="24"/>
  <c r="C67" i="24" s="1"/>
  <c r="H67" i="24" s="1"/>
  <c r="C20" i="24"/>
  <c r="C16" i="24"/>
  <c r="C56" i="24"/>
  <c r="C39" i="24"/>
  <c r="C55" i="24"/>
  <c r="C12" i="24"/>
  <c r="C28" i="24"/>
  <c r="C51" i="24"/>
  <c r="C47" i="24"/>
  <c r="C17" i="24"/>
  <c r="C13" i="24"/>
  <c r="C25" i="24"/>
  <c r="C21" i="24"/>
  <c r="C33" i="24"/>
  <c r="C29" i="24"/>
  <c r="C41" i="24"/>
  <c r="C37" i="24"/>
  <c r="C49" i="24"/>
  <c r="C45" i="24"/>
  <c r="B61" i="24"/>
  <c r="C61" i="24" s="1"/>
  <c r="H61" i="24" s="1"/>
  <c r="B65" i="24"/>
  <c r="C15" i="24"/>
  <c r="C31" i="24"/>
  <c r="C8" i="24"/>
  <c r="C24" i="24"/>
  <c r="C40" i="24"/>
  <c r="C53" i="24"/>
  <c r="C57" i="24"/>
  <c r="B59" i="24"/>
  <c r="C59" i="24" s="1"/>
  <c r="H59" i="24" s="1"/>
  <c r="C52" i="24"/>
  <c r="C48" i="24"/>
  <c r="B60" i="24"/>
  <c r="C60" i="24" s="1"/>
  <c r="H60" i="24" s="1"/>
  <c r="B64" i="24"/>
  <c r="C43" i="24"/>
  <c r="C36" i="24"/>
  <c r="C32" i="24"/>
  <c r="B58" i="24"/>
  <c r="C58" i="24" s="1"/>
  <c r="H58" i="24" s="1"/>
  <c r="B62" i="24"/>
  <c r="C66" i="24" s="1"/>
  <c r="H66" i="24" s="1"/>
  <c r="C19" i="24"/>
  <c r="C35" i="24"/>
  <c r="C44" i="24"/>
  <c r="C6" i="24"/>
  <c r="C10" i="24"/>
  <c r="C14" i="24"/>
  <c r="C18" i="24"/>
  <c r="C22" i="24"/>
  <c r="C26" i="24"/>
  <c r="C30" i="24"/>
  <c r="C34" i="24"/>
  <c r="C38" i="24"/>
  <c r="C42" i="24"/>
  <c r="C46" i="24"/>
  <c r="C50" i="24"/>
  <c r="C54" i="24"/>
  <c r="C71" i="24" l="1"/>
  <c r="C75" i="24"/>
  <c r="C72" i="24"/>
  <c r="Q195" i="12"/>
  <c r="J195" i="22" s="1"/>
  <c r="C70" i="24"/>
  <c r="C74" i="24"/>
  <c r="C73" i="24"/>
  <c r="C69" i="24"/>
  <c r="H69" i="24" s="1"/>
  <c r="I69" i="24" s="1"/>
  <c r="C68" i="24"/>
  <c r="H68" i="24" s="1"/>
  <c r="E11" i="26"/>
  <c r="E13" i="26"/>
  <c r="E17" i="26"/>
  <c r="E5" i="26"/>
  <c r="D5" i="26"/>
  <c r="D15" i="26"/>
  <c r="D17" i="26"/>
  <c r="D13" i="26"/>
  <c r="D16" i="26"/>
  <c r="E15" i="26"/>
  <c r="E12" i="26"/>
  <c r="C63" i="24"/>
  <c r="H63" i="24" s="1"/>
  <c r="C62" i="24"/>
  <c r="H62" i="24" s="1"/>
  <c r="C64" i="24"/>
  <c r="H64" i="24" s="1"/>
  <c r="C65" i="24"/>
  <c r="H65" i="24" s="1"/>
  <c r="Q194" i="12" l="1"/>
  <c r="J194" i="22" s="1"/>
  <c r="Q193" i="12" l="1"/>
  <c r="J193" i="22" s="1"/>
  <c r="Q192" i="12" l="1"/>
  <c r="J192" i="22" s="1"/>
  <c r="Q191" i="12" l="1"/>
  <c r="J191" i="22" s="1"/>
  <c r="Q190" i="12" l="1"/>
  <c r="J190" i="22" s="1"/>
  <c r="Q189" i="12" l="1"/>
  <c r="J189" i="22" s="1"/>
  <c r="Q188" i="12" l="1"/>
  <c r="J188" i="22" s="1"/>
  <c r="Q187" i="12" l="1"/>
  <c r="J187" i="22" s="1"/>
  <c r="Q186" i="12" l="1"/>
  <c r="J186" i="22" s="1"/>
  <c r="Q185" i="12" l="1"/>
  <c r="J185" i="22" s="1"/>
  <c r="Q184" i="12" l="1"/>
  <c r="J184" i="22" s="1"/>
  <c r="Q183" i="12" l="1"/>
  <c r="J183" i="22" s="1"/>
  <c r="Q182" i="12" l="1"/>
  <c r="J182" i="22" s="1"/>
  <c r="Q181" i="12" l="1"/>
  <c r="J181" i="22" s="1"/>
  <c r="Q180" i="12" l="1"/>
  <c r="J180" i="22" s="1"/>
  <c r="Q179" i="12" l="1"/>
  <c r="J179" i="22" s="1"/>
  <c r="Q178" i="12" l="1"/>
  <c r="J178" i="22" s="1"/>
  <c r="Q177" i="12" l="1"/>
  <c r="J177" i="22" s="1"/>
  <c r="Q176" i="12" l="1"/>
  <c r="J176" i="22" s="1"/>
  <c r="Q175" i="12" l="1"/>
  <c r="J175" i="22" s="1"/>
  <c r="Q174" i="12" l="1"/>
  <c r="J174" i="22" s="1"/>
  <c r="Q173" i="12" l="1"/>
  <c r="J173" i="22" s="1"/>
  <c r="Q172" i="12" l="1"/>
  <c r="J172" i="22" s="1"/>
  <c r="Q171" i="12" l="1"/>
  <c r="J171" i="22" s="1"/>
  <c r="Q170" i="12" l="1"/>
  <c r="J170" i="22" s="1"/>
  <c r="Q169" i="12" l="1"/>
  <c r="J169" i="22" s="1"/>
  <c r="Q168" i="12" l="1"/>
  <c r="J168" i="22" s="1"/>
  <c r="Q167" i="12" l="1"/>
  <c r="J167" i="22" s="1"/>
  <c r="Q166" i="12" l="1"/>
  <c r="J166" i="22" s="1"/>
  <c r="Q165" i="12" l="1"/>
  <c r="J165" i="22" s="1"/>
  <c r="Q164" i="12" l="1"/>
  <c r="J164" i="22" s="1"/>
  <c r="Q163" i="12" l="1"/>
  <c r="J163" i="22" s="1"/>
  <c r="Q162" i="12" l="1"/>
  <c r="J162" i="22" s="1"/>
  <c r="Q161" i="12" l="1"/>
  <c r="J161" i="22" s="1"/>
  <c r="Q160" i="12" l="1"/>
  <c r="J160" i="22" s="1"/>
  <c r="Q159" i="12" l="1"/>
  <c r="J159" i="22" s="1"/>
  <c r="Q158" i="12" l="1"/>
  <c r="J158" i="22" s="1"/>
  <c r="Q157" i="12" l="1"/>
  <c r="J157" i="22" s="1"/>
  <c r="Q156" i="12" l="1"/>
  <c r="J156" i="22" s="1"/>
  <c r="Q155" i="12" l="1"/>
  <c r="J155" i="22" s="1"/>
  <c r="Q154" i="12" l="1"/>
  <c r="J154" i="22" s="1"/>
  <c r="Q153" i="12" l="1"/>
  <c r="J153" i="22" s="1"/>
  <c r="Q152" i="12" l="1"/>
  <c r="J152" i="22" s="1"/>
  <c r="Q151" i="12" l="1"/>
  <c r="J151" i="22" s="1"/>
  <c r="Q150" i="12" l="1"/>
  <c r="J150" i="22" s="1"/>
  <c r="Q149" i="12" l="1"/>
  <c r="J149" i="22" s="1"/>
  <c r="Q148" i="12" l="1"/>
  <c r="J148" i="22" s="1"/>
  <c r="Q147" i="12" l="1"/>
  <c r="J147" i="22" s="1"/>
  <c r="Q146" i="12" l="1"/>
  <c r="J146" i="22" s="1"/>
  <c r="Q145" i="12" l="1"/>
  <c r="J145" i="22" s="1"/>
  <c r="Q144" i="12" l="1"/>
  <c r="J144" i="22" s="1"/>
  <c r="Q143" i="12" l="1"/>
  <c r="J143" i="22" s="1"/>
  <c r="Q142" i="12" l="1"/>
  <c r="J142" i="22" s="1"/>
  <c r="Q141" i="12" l="1"/>
  <c r="J141" i="22" s="1"/>
  <c r="Q140" i="12" l="1"/>
  <c r="J140" i="22" s="1"/>
  <c r="Q139" i="12" l="1"/>
  <c r="J139" i="22" s="1"/>
  <c r="Q138" i="12" l="1"/>
  <c r="J138" i="22" s="1"/>
  <c r="Q137" i="12" l="1"/>
  <c r="J137" i="22" s="1"/>
  <c r="Q136" i="12" l="1"/>
  <c r="J136" i="22" s="1"/>
  <c r="Q135" i="12" l="1"/>
  <c r="J135" i="22" s="1"/>
  <c r="Q134" i="12" l="1"/>
  <c r="J134" i="22" s="1"/>
  <c r="Q133" i="12" l="1"/>
  <c r="J133" i="22" s="1"/>
  <c r="Q132" i="12" l="1"/>
  <c r="J132" i="22" s="1"/>
  <c r="Q131" i="12" l="1"/>
  <c r="J131" i="22" s="1"/>
  <c r="Q130" i="12" l="1"/>
  <c r="J130" i="22" s="1"/>
  <c r="Q129" i="12" l="1"/>
  <c r="J129" i="22" s="1"/>
  <c r="Q128" i="12" l="1"/>
  <c r="J128" i="22" s="1"/>
  <c r="Q127" i="12" l="1"/>
  <c r="J127" i="22" s="1"/>
  <c r="Q126" i="12" l="1"/>
  <c r="J126" i="22" s="1"/>
  <c r="Q125" i="12" l="1"/>
  <c r="J125" i="22" s="1"/>
  <c r="Q124" i="12" l="1"/>
  <c r="J124" i="22" s="1"/>
  <c r="Q123" i="12" l="1"/>
  <c r="J123" i="22" s="1"/>
  <c r="Q122" i="12" l="1"/>
  <c r="J122" i="22" s="1"/>
  <c r="Q121" i="12" l="1"/>
  <c r="J121" i="22" s="1"/>
  <c r="Q120" i="12" l="1"/>
  <c r="J120" i="22" s="1"/>
  <c r="Q119" i="12" l="1"/>
  <c r="J119" i="22" s="1"/>
  <c r="Q118" i="12" l="1"/>
  <c r="J118" i="22" s="1"/>
  <c r="Q117" i="12" l="1"/>
  <c r="J117" i="22" s="1"/>
  <c r="Q116" i="12" l="1"/>
  <c r="J116" i="22" s="1"/>
  <c r="Q115" i="12" l="1"/>
  <c r="J115" i="22" s="1"/>
  <c r="Q114" i="12" l="1"/>
  <c r="J114" i="22" s="1"/>
  <c r="Q113" i="12" l="1"/>
  <c r="J113" i="22" s="1"/>
  <c r="Q112" i="12" l="1"/>
  <c r="J112" i="22" s="1"/>
  <c r="Q111" i="12" l="1"/>
  <c r="J111" i="22" s="1"/>
  <c r="Q110" i="12" l="1"/>
  <c r="J110" i="22" s="1"/>
  <c r="Q109" i="12" l="1"/>
  <c r="J109" i="22" s="1"/>
  <c r="Q108" i="12" l="1"/>
  <c r="J108" i="22" s="1"/>
  <c r="Q107" i="12" l="1"/>
  <c r="J107" i="22" s="1"/>
  <c r="Q106" i="12" l="1"/>
  <c r="J106" i="22" s="1"/>
  <c r="Q105" i="12" l="1"/>
  <c r="J105" i="22" s="1"/>
  <c r="Q104" i="12" l="1"/>
  <c r="J104" i="22" s="1"/>
  <c r="Q103" i="12" l="1"/>
  <c r="J103" i="22" s="1"/>
  <c r="Q102" i="12" l="1"/>
  <c r="J102" i="22" s="1"/>
  <c r="Q101" i="12" l="1"/>
  <c r="J101" i="22" s="1"/>
  <c r="Q100" i="12" l="1"/>
  <c r="J100" i="22" s="1"/>
  <c r="Q99" i="12" l="1"/>
  <c r="J99" i="22" s="1"/>
  <c r="Q98" i="12" l="1"/>
  <c r="J98" i="22" s="1"/>
  <c r="Q97" i="12" l="1"/>
  <c r="J97" i="22" s="1"/>
  <c r="Q96" i="12" l="1"/>
  <c r="J96" i="22" s="1"/>
  <c r="Q95" i="12" l="1"/>
  <c r="J95" i="22" s="1"/>
  <c r="Q94" i="12" l="1"/>
  <c r="J94" i="22" s="1"/>
  <c r="Q93" i="12" l="1"/>
  <c r="J93" i="22" s="1"/>
  <c r="Q92" i="12" l="1"/>
  <c r="J92" i="22" s="1"/>
  <c r="Q91" i="12" l="1"/>
  <c r="J91" i="22" s="1"/>
  <c r="Q90" i="12" l="1"/>
  <c r="J90" i="22" s="1"/>
  <c r="Q89" i="12" l="1"/>
  <c r="J89" i="22" s="1"/>
  <c r="Q88" i="12" l="1"/>
  <c r="J88" i="22" s="1"/>
  <c r="Q87" i="12" l="1"/>
  <c r="J87" i="22" s="1"/>
  <c r="Q86" i="12" l="1"/>
  <c r="J86" i="22" s="1"/>
</calcChain>
</file>

<file path=xl/sharedStrings.xml><?xml version="1.0" encoding="utf-8"?>
<sst xmlns="http://schemas.openxmlformats.org/spreadsheetml/2006/main" count="448" uniqueCount="199">
  <si>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</si>
  <si>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</si>
  <si>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</si>
  <si>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</si>
  <si>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</si>
  <si>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</si>
  <si>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</si>
  <si>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</si>
  <si>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</si>
  <si>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</si>
  <si>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</si>
  <si>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</si>
  <si>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</si>
  <si>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</si>
  <si>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</si>
  <si>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</si>
  <si>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</si>
  <si>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</si>
  <si>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</si>
  <si>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</si>
  <si>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</si>
  <si>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</si>
  <si>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</si>
  <si>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</si>
  <si>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</si>
  <si>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</si>
  <si>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</si>
  <si>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</si>
  <si>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</si>
  <si>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</si>
  <si>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Institute Nacional de Estadistica</t>
  </si>
  <si>
    <t>GASTO DE CONSUMO FINAL DE LA ADMINISTRACIÓN PÚBLICA</t>
  </si>
  <si>
    <t>GASTO DE CONSUMO FINAL DE LOS HOGARES E IPSFL</t>
  </si>
  <si>
    <t>FORMACIÓN BRUTA DE CAPITAL FIJO</t>
  </si>
  <si>
    <t>EXPORTACIONES DE BIENES Y SERVICIOS</t>
  </si>
  <si>
    <t>Menos: IMPORTACIONES DE BIENES Y SERVICIOS</t>
  </si>
  <si>
    <t>BOLIVIA: INDICE GLOBAL DE LA ACTIVIDAD ECONÓMICA, 2008-2014(p)
(1990 = 100)</t>
  </si>
  <si>
    <t>imp</t>
  </si>
  <si>
    <t>imp_consumer</t>
  </si>
  <si>
    <t>Imports of consumer goods</t>
  </si>
  <si>
    <t>imp_capital</t>
  </si>
  <si>
    <t>Imports of capital goods</t>
  </si>
  <si>
    <t>imp_intermediate</t>
  </si>
  <si>
    <t>Imports of intermediate goods</t>
  </si>
  <si>
    <t>exp</t>
  </si>
  <si>
    <t>exp_mineral</t>
  </si>
  <si>
    <t>Exports of hydrocarbon products</t>
  </si>
  <si>
    <t>exp_hydrocarbon</t>
  </si>
  <si>
    <t>monthly - imp</t>
  </si>
  <si>
    <t>monthly - imp_consumer</t>
  </si>
  <si>
    <t>monthly - imp_capital</t>
  </si>
  <si>
    <t>monthly - imp_intermediate</t>
  </si>
  <si>
    <t>monthly - exp</t>
  </si>
  <si>
    <t>monthly - exp_mineral</t>
  </si>
  <si>
    <t>monthly - exp_hydrocarbon</t>
  </si>
  <si>
    <t>CPI</t>
  </si>
  <si>
    <t>Economic activity indicator</t>
  </si>
  <si>
    <t>Variable</t>
  </si>
  <si>
    <t>IP, Brazil</t>
  </si>
  <si>
    <t>Exports, USD</t>
  </si>
  <si>
    <t>Imports, USD</t>
  </si>
  <si>
    <t>Imports of consumer goods, USD</t>
  </si>
  <si>
    <t>Imports of capital goods, USD</t>
  </si>
  <si>
    <t>Imports of intermediate goods, USD</t>
  </si>
  <si>
    <t>Exports of minetral products, USD</t>
  </si>
  <si>
    <t>Exports of hydrocarbon products, USD</t>
  </si>
  <si>
    <t>M1</t>
  </si>
  <si>
    <t>M1, NOMINAL</t>
  </si>
  <si>
    <t>M1, national currency</t>
  </si>
  <si>
    <t>IP</t>
  </si>
  <si>
    <t>Industrial production, Non-durable Manufacturing, Petroleum and Coal Products, Crude Petroleum Products, 2010=100</t>
  </si>
  <si>
    <t>Exports</t>
  </si>
  <si>
    <t>Exports of minetral products</t>
  </si>
  <si>
    <t>Imports</t>
  </si>
  <si>
    <t>m1</t>
  </si>
  <si>
    <t>ip</t>
  </si>
  <si>
    <t>GDP</t>
  </si>
  <si>
    <t>Government consumption</t>
  </si>
  <si>
    <t>Private consumption</t>
  </si>
  <si>
    <t>Fixed capital formation</t>
  </si>
  <si>
    <t>monthly - m1</t>
  </si>
  <si>
    <t>PIB A PRECIOS DE MERCADO, (En miles de bolivianos de 1990)</t>
  </si>
  <si>
    <t>218AIPMMOC_IX.M</t>
  </si>
  <si>
    <t>hlookup</t>
  </si>
  <si>
    <t>https://www.bcb.gob.bo/?q=pub_boletin-mensual</t>
  </si>
  <si>
    <t>Boletín mensual del último mes. Bajar el pdf y desde el mismo pdf, bajar el excel de "Agregados monetarios"</t>
  </si>
  <si>
    <t>Operaciones consolidadas del Sector Público</t>
  </si>
  <si>
    <t xml:space="preserve">   INGRESOS TRIBUTARIOS</t>
  </si>
  <si>
    <t xml:space="preserve">      Renta Interna</t>
  </si>
  <si>
    <t xml:space="preserve">   VENTA DE HIDROCARBUROS </t>
  </si>
  <si>
    <t xml:space="preserve">   BIENES Y SERVICIOS</t>
  </si>
  <si>
    <t xml:space="preserve"> EGRESOS DE CAPITAL</t>
  </si>
  <si>
    <t>ing_trib</t>
  </si>
  <si>
    <t>ing_trib_renta</t>
  </si>
  <si>
    <t>ing_vta_hidroc</t>
  </si>
  <si>
    <t>gto_corriente_bs</t>
  </si>
  <si>
    <t>gto_k</t>
  </si>
  <si>
    <t>Nominal</t>
  </si>
  <si>
    <t>Real</t>
  </si>
  <si>
    <t>tcr</t>
  </si>
  <si>
    <t>monthly - ing_trib</t>
  </si>
  <si>
    <t>monthly - ing_trib_renta</t>
  </si>
  <si>
    <t>monthly - ing_vta_hidroc</t>
  </si>
  <si>
    <t>monthly - gto_corriente_bs</t>
  </si>
  <si>
    <t>monthly - gto_k</t>
  </si>
  <si>
    <t>pib</t>
  </si>
  <si>
    <t>qt/qt-4</t>
  </si>
  <si>
    <t>PIB</t>
  </si>
  <si>
    <t>Proyección</t>
  </si>
  <si>
    <t>T1</t>
  </si>
  <si>
    <t>T2</t>
  </si>
  <si>
    <t>T3</t>
  </si>
  <si>
    <t>T4</t>
  </si>
  <si>
    <t>primario</t>
  </si>
  <si>
    <t>manuf</t>
  </si>
  <si>
    <t>serv</t>
  </si>
  <si>
    <t>Variables mensuales</t>
  </si>
  <si>
    <t>% c/r a igual mes del año anterior</t>
  </si>
  <si>
    <t>Instituto Nacional de Estadistica (INE)</t>
  </si>
  <si>
    <t>igae</t>
  </si>
  <si>
    <t>Ingresos tributarios</t>
  </si>
  <si>
    <t>monthly - igae</t>
  </si>
  <si>
    <t>EGRESOS TOTALES</t>
  </si>
  <si>
    <t>gto_total</t>
  </si>
  <si>
    <t>act_eco_bra</t>
  </si>
  <si>
    <t>ip_bra</t>
  </si>
  <si>
    <t>Economic activity indicator (IBC)</t>
  </si>
  <si>
    <t>Brasil.xlsx</t>
  </si>
  <si>
    <t>TCR</t>
  </si>
  <si>
    <t>DE</t>
  </si>
  <si>
    <t>cred NOM</t>
  </si>
  <si>
    <t>cred</t>
  </si>
  <si>
    <t>monthly - act_eco_bra</t>
  </si>
  <si>
    <t>monthly - ip_bra</t>
  </si>
  <si>
    <t>monthly - cred</t>
  </si>
  <si>
    <t>monthly - gto_total</t>
  </si>
  <si>
    <t>rgdp_sa</t>
  </si>
  <si>
    <t>monthly - cpi</t>
  </si>
  <si>
    <t>precio X</t>
  </si>
  <si>
    <t>precio M</t>
  </si>
  <si>
    <t>Claudia</t>
  </si>
  <si>
    <t>Px</t>
  </si>
  <si>
    <t>Pm</t>
  </si>
  <si>
    <t>Boletín mensual. Sector externo. Exportaciones</t>
  </si>
  <si>
    <t>En millones de $us</t>
  </si>
  <si>
    <t>Boletín mensual. Sector externo. Importaciones</t>
  </si>
  <si>
    <t>Crédito al sector privado</t>
  </si>
  <si>
    <t>Crédito al sector privado REAL</t>
  </si>
  <si>
    <t>Boletín mensual del último mes. Bajar el pdf y desde el mismo pdf, bajar el excel de "Crédito al sector privado", cuadro 12</t>
  </si>
  <si>
    <t>Cuentas Nacionales … Producto Interno Bruto Trimestral … Oferta y demanda final</t>
  </si>
  <si>
    <t>fbcf</t>
  </si>
  <si>
    <t>exist</t>
  </si>
  <si>
    <t>EVIEWS</t>
  </si>
  <si>
    <t>http://www.ine.gob.bo</t>
  </si>
  <si>
    <t>tot</t>
  </si>
  <si>
    <t>monthly - tot</t>
  </si>
  <si>
    <t>Bolivia: Indice de Precios al Consumidor por Año según Mes (Base 2016)</t>
  </si>
  <si>
    <t xml:space="preserve"> Bienes de Capital</t>
  </si>
  <si>
    <t xml:space="preserve"> Construcción</t>
  </si>
  <si>
    <t xml:space="preserve"> PÚBLICO</t>
  </si>
  <si>
    <t xml:space="preserve"> PRIVADO</t>
  </si>
  <si>
    <t xml:space="preserve"> TOTAL FBCF</t>
  </si>
  <si>
    <t>INE. SERIE EMPALMADA BASE 2016</t>
  </si>
  <si>
    <t>cpi variación mensual</t>
  </si>
  <si>
    <t>monthly - tcr</t>
  </si>
  <si>
    <t>igae_sa</t>
  </si>
  <si>
    <t>pais</t>
  </si>
  <si>
    <t>BOL</t>
  </si>
  <si>
    <t>http://www.ine.gob.bo/</t>
  </si>
  <si>
    <t>Cuentas Nacionales … INDICE GLOBAL DE ACTIVIDAD ECONÓMICA</t>
  </si>
  <si>
    <t>Copiar la serie y el resultado de Demetra</t>
  </si>
  <si>
    <t>y/y</t>
  </si>
  <si>
    <t>m/m</t>
  </si>
  <si>
    <t>Inicio..Indice de precios (izq.)..Pestaña Cuadros Estadísticos..BOLIVIA: ÍNDICE DE PRECIOS AL CONSUMIDOR POR AÑO, SEGÚN MES (BASE = 2016) SERIE: 1937 - 2018</t>
  </si>
  <si>
    <t>Inicio .. Estadísticas Económicas .. Hidrocarburos</t>
  </si>
  <si>
    <t>constr</t>
  </si>
  <si>
    <t>Inicio .. Estadísticas Económicas .. Construcción</t>
  </si>
  <si>
    <t>Superficie en metros cuadrados</t>
  </si>
  <si>
    <t>px comercio mensual</t>
  </si>
  <si>
    <t>pm comercio mensual</t>
  </si>
  <si>
    <t>px %</t>
  </si>
  <si>
    <t>pm %</t>
  </si>
  <si>
    <t>http://sieeeh.hidrocarburos.gob.bo/produccion</t>
  </si>
  <si>
    <t>Producción de Hidrocarburos</t>
  </si>
  <si>
    <t>hidrocarb % ine</t>
  </si>
  <si>
    <t>Se completa hacia atrás desde 2015, usando la tasa de crecimiento de la estadiística de hidrocarburo del INE, que no salió más</t>
  </si>
  <si>
    <t>oil</t>
  </si>
  <si>
    <t>Producción de petróleo</t>
  </si>
  <si>
    <t>Boletín mensual. Operaciones consolidadas del Sector Público. Cuadro 59</t>
  </si>
  <si>
    <t>prod hidrocarburo</t>
  </si>
  <si>
    <t>gas</t>
  </si>
  <si>
    <t>q/q</t>
  </si>
  <si>
    <t>pib y/y</t>
  </si>
  <si>
    <t>monthly - gas</t>
  </si>
  <si>
    <t>monthly - oil</t>
  </si>
  <si>
    <t>sum 16, 18:23</t>
  </si>
  <si>
    <t>sum 12, 13, 14</t>
  </si>
  <si>
    <t>sum industria manufactura + construccion</t>
  </si>
  <si>
    <t>https://www.bcb.gob.bo/?q=indicadores_inflacion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</si>
</sst>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0.0"/>
    <numFmt numFmtId="166" formatCode="mmm/yy;@"/>
    <numFmt numFmtId="167" formatCode="0.0%"/>
    <numFmt numFmtId="168" formatCode="[$-409]mmm/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theme="1"/>
      <name val="Calibri Light"/>
      <family val="2"/>
    </font>
    <font>
      <u/>
      <sz val="11"/>
      <color theme="1"/>
      <name val="Calibri Light"/>
      <family val="2"/>
    </font>
    <font>
      <u/>
      <sz val="11"/>
      <color theme="10"/>
      <name val="Calibri Light"/>
      <family val="2"/>
    </font>
    <font>
      <sz val="11"/>
      <color theme="0" tint="-0.14999847407452621"/>
      <name val="Calibri Light"/>
      <family val="2"/>
    </font>
    <font>
      <b/>
      <sz val="11"/>
      <color theme="0" tint="-0.14999847407452621"/>
      <name val="Calibri Light"/>
      <family val="2"/>
    </font>
    <font>
      <sz val="11"/>
      <color rgb="FFFF0000"/>
      <name val="Calibri Light"/>
      <family val="2"/>
    </font>
    <font>
      <u/>
      <sz val="11"/>
      <color theme="0" tint="-0.14999847407452621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43" fontId="2" fillId="0" borderId="0" applyFont="0" applyFill="0" applyBorder="0" applyAlignment="0" applyProtection="0"/>
    <xf numFmtId="0" fontId="17" fillId="31" borderId="0" applyNumberFormat="0" applyBorder="0" applyAlignment="0" applyProtection="0"/>
    <xf numFmtId="0" fontId="3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100">
    <xf numFmtId="0" fontId="0" fillId="0" borderId="0" xfId="0"/>
    <xf numFmtId="0" fontId="22" fillId="0" borderId="0" xfId="0" applyFont="1"/>
    <xf numFmtId="0" fontId="23" fillId="0" borderId="0" xfId="0" applyFont="1"/>
    <xf numFmtId="0" fontId="23" fillId="0" borderId="0" xfId="0" applyFont="1" applyFill="1"/>
    <xf numFmtId="0" fontId="24" fillId="0" borderId="0" xfId="0" applyFont="1"/>
    <xf numFmtId="0" fontId="23" fillId="0" borderId="10" xfId="0" applyFont="1" applyBorder="1"/>
    <xf numFmtId="0" fontId="23" fillId="0" borderId="10" xfId="0" applyFont="1" applyBorder="1" applyAlignment="1">
      <alignment vertical="top"/>
    </xf>
    <xf numFmtId="166" fontId="23" fillId="0" borderId="10" xfId="0" applyNumberFormat="1" applyFont="1" applyBorder="1"/>
    <xf numFmtId="165" fontId="23" fillId="0" borderId="10" xfId="0" applyNumberFormat="1" applyFont="1" applyFill="1" applyBorder="1"/>
    <xf numFmtId="165" fontId="23" fillId="0" borderId="10" xfId="0" applyNumberFormat="1" applyFont="1" applyBorder="1"/>
    <xf numFmtId="165" fontId="23" fillId="0" borderId="0" xfId="0" applyNumberFormat="1" applyFont="1"/>
    <xf numFmtId="166" fontId="23" fillId="0" borderId="0" xfId="0" applyNumberFormat="1" applyFont="1"/>
    <xf numFmtId="4" fontId="23" fillId="0" borderId="0" xfId="0" applyNumberFormat="1" applyFont="1"/>
    <xf numFmtId="0" fontId="23" fillId="0" borderId="0" xfId="47" applyNumberFormat="1" applyFont="1"/>
    <xf numFmtId="167" fontId="23" fillId="0" borderId="0" xfId="47" applyNumberFormat="1" applyFont="1"/>
    <xf numFmtId="0" fontId="24" fillId="34" borderId="0" xfId="0" applyNumberFormat="1" applyFont="1" applyFill="1" applyAlignment="1">
      <alignment horizontal="right" vertical="top" wrapText="1"/>
    </xf>
    <xf numFmtId="0" fontId="25" fillId="34" borderId="0" xfId="0" applyNumberFormat="1" applyFont="1" applyFill="1" applyAlignment="1">
      <alignment horizontal="right" vertical="top" wrapText="1"/>
    </xf>
    <xf numFmtId="0" fontId="25" fillId="34" borderId="0" xfId="0" applyNumberFormat="1" applyFont="1" applyFill="1" applyAlignment="1">
      <alignment vertical="top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left" vertical="top" wrapText="1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Font="1" applyFill="1" applyAlignment="1">
      <alignment vertical="top" wrapText="1"/>
    </xf>
    <xf numFmtId="0" fontId="24" fillId="0" borderId="0" xfId="0" applyFont="1" applyFill="1" applyAlignment="1">
      <alignment vertical="center" wrapText="1"/>
    </xf>
    <xf numFmtId="0" fontId="26" fillId="0" borderId="0" xfId="36" applyFont="1" applyFill="1" applyAlignment="1" applyProtection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7" fillId="0" borderId="0" xfId="36" applyFont="1" applyAlignment="1" applyProtection="1">
      <alignment horizontal="left" vertical="top" wrapText="1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Alignment="1">
      <alignment horizontal="right" vertical="center"/>
    </xf>
    <xf numFmtId="0" fontId="28" fillId="33" borderId="0" xfId="0" applyNumberFormat="1" applyFont="1" applyFill="1" applyAlignment="1">
      <alignment horizontal="right" vertical="center"/>
    </xf>
    <xf numFmtId="0" fontId="28" fillId="35" borderId="0" xfId="0" applyNumberFormat="1" applyFont="1" applyFill="1" applyAlignment="1">
      <alignment horizontal="right"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left" vertical="top" wrapText="1"/>
    </xf>
    <xf numFmtId="0" fontId="28" fillId="0" borderId="0" xfId="0" applyFont="1" applyFill="1" applyAlignment="1">
      <alignment horizontal="left" vertical="top" wrapText="1"/>
    </xf>
    <xf numFmtId="2" fontId="30" fillId="0" borderId="0" xfId="0" applyNumberFormat="1" applyFont="1" applyFill="1" applyAlignment="1">
      <alignment horizontal="right"/>
    </xf>
    <xf numFmtId="2" fontId="30" fillId="33" borderId="0" xfId="0" applyNumberFormat="1" applyFont="1" applyFill="1" applyAlignment="1">
      <alignment horizontal="right"/>
    </xf>
    <xf numFmtId="0" fontId="24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168" fontId="1" fillId="0" borderId="0" xfId="0" applyNumberFormat="1" applyFont="1" applyFill="1"/>
    <xf numFmtId="0" fontId="1" fillId="0" borderId="0" xfId="0" applyFont="1"/>
    <xf numFmtId="168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right"/>
    </xf>
    <xf numFmtId="164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NumberFormat="1" applyFont="1" applyFill="1" applyAlignment="1">
      <alignment horizontal="right" vertical="top" wrapText="1"/>
    </xf>
    <xf numFmtId="0" fontId="1" fillId="0" borderId="0" xfId="0" applyNumberFormat="1" applyFont="1" applyFill="1" applyAlignment="1">
      <alignment vertical="top" wrapText="1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167" fontId="1" fillId="0" borderId="0" xfId="47" applyNumberFormat="1" applyFont="1" applyFill="1" applyAlignment="1">
      <alignment horizontal="right" vertical="center"/>
    </xf>
    <xf numFmtId="167" fontId="1" fillId="0" borderId="0" xfId="47" applyNumberFormat="1" applyFont="1" applyFill="1" applyAlignment="1">
      <alignment horizontal="right"/>
    </xf>
    <xf numFmtId="168" fontId="1" fillId="33" borderId="0" xfId="0" applyNumberFormat="1" applyFont="1" applyFill="1"/>
    <xf numFmtId="0" fontId="1" fillId="33" borderId="0" xfId="0" applyFont="1" applyFill="1"/>
    <xf numFmtId="0" fontId="1" fillId="33" borderId="0" xfId="0" applyNumberFormat="1" applyFont="1" applyFill="1" applyAlignment="1">
      <alignment horizontal="right"/>
    </xf>
    <xf numFmtId="167" fontId="1" fillId="33" borderId="0" xfId="47" applyNumberFormat="1" applyFont="1" applyFill="1" applyAlignment="1">
      <alignment horizontal="right"/>
    </xf>
    <xf numFmtId="0" fontId="1" fillId="33" borderId="0" xfId="0" applyNumberFormat="1" applyFont="1" applyFill="1" applyAlignment="1">
      <alignment horizontal="right" vertical="center"/>
    </xf>
    <xf numFmtId="167" fontId="1" fillId="33" borderId="0" xfId="47" applyNumberFormat="1" applyFont="1" applyFill="1" applyAlignment="1">
      <alignment horizontal="right" vertical="center"/>
    </xf>
    <xf numFmtId="0" fontId="1" fillId="33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65" fontId="1" fillId="0" borderId="0" xfId="0" applyNumberFormat="1" applyFont="1"/>
    <xf numFmtId="168" fontId="1" fillId="35" borderId="0" xfId="0" applyNumberFormat="1" applyFont="1" applyFill="1"/>
    <xf numFmtId="0" fontId="1" fillId="35" borderId="0" xfId="0" applyFont="1" applyFill="1"/>
    <xf numFmtId="0" fontId="1" fillId="35" borderId="0" xfId="0" applyNumberFormat="1" applyFont="1" applyFill="1" applyAlignment="1">
      <alignment horizontal="right"/>
    </xf>
    <xf numFmtId="0" fontId="1" fillId="35" borderId="0" xfId="0" applyNumberFormat="1" applyFont="1" applyFill="1" applyAlignment="1">
      <alignment horizontal="right" vertical="center"/>
    </xf>
    <xf numFmtId="0" fontId="1" fillId="35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top" wrapText="1"/>
    </xf>
    <xf numFmtId="0" fontId="31" fillId="0" borderId="0" xfId="36" applyFont="1" applyFill="1" applyAlignment="1" applyProtection="1">
      <alignment horizontal="left" vertical="top" wrapText="1"/>
    </xf>
    <xf numFmtId="0" fontId="27" fillId="0" borderId="0" xfId="36" applyFont="1" applyFill="1" applyAlignment="1" applyProtection="1">
      <alignment horizontal="left" vertical="top" wrapText="1"/>
    </xf>
    <xf numFmtId="0" fontId="1" fillId="0" borderId="0" xfId="36" applyFont="1" applyFill="1" applyAlignment="1" applyProtection="1">
      <alignment horizontal="left" vertical="top" wrapText="1"/>
    </xf>
    <xf numFmtId="164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 vertical="top"/>
    </xf>
    <xf numFmtId="0" fontId="1" fillId="35" borderId="0" xfId="0" applyNumberFormat="1" applyFont="1" applyFill="1" applyAlignment="1">
      <alignment horizontal="right" vertical="top"/>
    </xf>
    <xf numFmtId="0" fontId="1" fillId="33" borderId="0" xfId="0" applyNumberFormat="1" applyFont="1" applyFill="1" applyAlignment="1">
      <alignment horizontal="right" vertical="top"/>
    </xf>
    <xf numFmtId="167" fontId="1" fillId="33" borderId="0" xfId="47" applyNumberFormat="1" applyFont="1" applyFill="1" applyAlignment="1">
      <alignment horizontal="right" vertical="top"/>
    </xf>
    <xf numFmtId="167" fontId="1" fillId="0" borderId="0" xfId="47" applyNumberFormat="1" applyFont="1" applyAlignment="1">
      <alignment horizontal="righ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4" fillId="0" borderId="0" xfId="36" applyAlignment="1" applyProtection="1">
      <alignment horizontal="left" vertical="top" wrapText="1"/>
    </xf>
    <xf numFmtId="1" fontId="1" fillId="0" borderId="0" xfId="0" applyNumberFormat="1" applyFont="1" applyAlignment="1">
      <alignment horizontal="right" vertical="top"/>
    </xf>
    <xf numFmtId="1" fontId="1" fillId="33" borderId="0" xfId="0" applyNumberFormat="1" applyFont="1" applyFill="1" applyAlignment="1">
      <alignment horizontal="right" vertical="top"/>
    </xf>
    <xf numFmtId="0" fontId="14" fillId="0" borderId="0" xfId="36" applyFill="1" applyAlignment="1" applyProtection="1">
      <alignment vertical="center" wrapText="1"/>
    </xf>
    <xf numFmtId="0" fontId="14" fillId="0" borderId="0" xfId="36" applyAlignment="1" applyProtection="1"/>
    <xf numFmtId="0" fontId="14" fillId="0" borderId="0" xfId="36" applyFill="1" applyAlignment="1" applyProtection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3" fillId="0" borderId="10" xfId="0" applyFont="1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15" xfId="48" xr:uid="{00000000-0005-0000-0000-000029000000}"/>
    <cellStyle name="Normal 2" xfId="41" xr:uid="{00000000-0005-0000-0000-00002A000000}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0">
                  <c:v>4.8043869057707855</c:v>
                </c:pt>
                <c:pt idx="1">
                  <c:v>5.2522904954204641</c:v>
                </c:pt>
                <c:pt idx="2">
                  <c:v>3.9306620562168604</c:v>
                </c:pt>
                <c:pt idx="3">
                  <c:v>5.4121972524109108</c:v>
                </c:pt>
                <c:pt idx="4">
                  <c:v>5.35318211964948</c:v>
                </c:pt>
                <c:pt idx="5">
                  <c:v>3.2337550240459034</c:v>
                </c:pt>
                <c:pt idx="6">
                  <c:v>4.9418937653633588</c:v>
                </c:pt>
                <c:pt idx="7">
                  <c:v>3.6856612415430368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B-4347-B333-631CB2B67BEE}"/>
            </c:ext>
          </c:extLst>
        </c:ser>
        <c:ser>
          <c:idx val="1"/>
          <c:order val="1"/>
          <c:tx>
            <c:strRef>
              <c:f>proyPIB!$I$57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  <c:pt idx="7">
                  <c:v>3.6856612415430368</c:v>
                </c:pt>
                <c:pt idx="8">
                  <c:v>4.5999999999999996</c:v>
                </c:pt>
                <c:pt idx="9">
                  <c:v>4.9000000000000004</c:v>
                </c:pt>
                <c:pt idx="10">
                  <c:v>4.5999999999999996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B-4347-B333-631CB2B6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19136"/>
        <c:axId val="241373184"/>
      </c:lineChart>
      <c:catAx>
        <c:axId val="2410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41373184"/>
        <c:crosses val="autoZero"/>
        <c:auto val="1"/>
        <c:lblAlgn val="ctr"/>
        <c:lblOffset val="100"/>
        <c:noMultiLvlLbl val="0"/>
      </c:catAx>
      <c:valAx>
        <c:axId val="24137318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4101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428624</xdr:colOff>
      <xdr:row>317</xdr:row>
      <xdr:rowOff>130969</xdr:rowOff>
    </xdr:from>
    <xdr:to>
      <xdr:col>40</xdr:col>
      <xdr:colOff>1154906</xdr:colOff>
      <xdr:row>323</xdr:row>
      <xdr:rowOff>71437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F606B7-A044-4242-96FE-93F4396E75DE}"/>
            </a:ext>
          </a:extLst>
        </xdr:cNvPr>
        <xdr:cNvSpPr txBox="1"/>
      </xdr:nvSpPr>
      <xdr:spPr>
        <a:xfrm>
          <a:off x="26169937" y="61138594"/>
          <a:ext cx="16430625" cy="1083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Solo hay datos actualizados hasta agosto 2018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683382</xdr:colOff>
      <xdr:row>61</xdr:row>
      <xdr:rowOff>52919</xdr:rowOff>
    </xdr:from>
    <xdr:to>
      <xdr:col>27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C41">
            <v>45.784316444035881</v>
          </cell>
          <cell r="D41">
            <v>73.749440696459118</v>
          </cell>
        </row>
        <row r="42">
          <cell r="D42">
            <v>72.874548213890151</v>
          </cell>
        </row>
        <row r="43">
          <cell r="D43">
            <v>74.029118046254069</v>
          </cell>
        </row>
        <row r="44">
          <cell r="D44">
            <v>76.574984687628017</v>
          </cell>
        </row>
        <row r="45">
          <cell r="D45">
            <v>76.737591452124846</v>
          </cell>
        </row>
        <row r="46">
          <cell r="D46">
            <v>76.02920968646896</v>
          </cell>
        </row>
        <row r="47">
          <cell r="D47">
            <v>74.734753562320819</v>
          </cell>
        </row>
        <row r="48">
          <cell r="D48">
            <v>74.253421334286102</v>
          </cell>
        </row>
        <row r="49">
          <cell r="D49">
            <v>75.547812644352405</v>
          </cell>
        </row>
        <row r="50">
          <cell r="D50">
            <v>75.193121901237618</v>
          </cell>
        </row>
        <row r="51">
          <cell r="D51">
            <v>74.972963546630908</v>
          </cell>
        </row>
        <row r="52">
          <cell r="D52">
            <v>75.315984142227236</v>
          </cell>
        </row>
        <row r="53">
          <cell r="D53">
            <v>76.400378629682734</v>
          </cell>
        </row>
        <row r="54">
          <cell r="D54">
            <v>77.362159205580213</v>
          </cell>
        </row>
        <row r="55">
          <cell r="D55">
            <v>79.000888863640341</v>
          </cell>
        </row>
        <row r="56">
          <cell r="D56">
            <v>79.370814205376902</v>
          </cell>
        </row>
        <row r="57">
          <cell r="D57">
            <v>80.0280549668216</v>
          </cell>
        </row>
        <row r="58">
          <cell r="D58">
            <v>80.92331408600343</v>
          </cell>
        </row>
        <row r="59">
          <cell r="D59">
            <v>81.423106520275596</v>
          </cell>
        </row>
        <row r="60">
          <cell r="D60">
            <v>80.91735233708394</v>
          </cell>
        </row>
        <row r="61">
          <cell r="D61">
            <v>81.326086408082958</v>
          </cell>
        </row>
        <row r="62">
          <cell r="D62">
            <v>81.299389060219411</v>
          </cell>
        </row>
        <row r="63">
          <cell r="D63">
            <v>79.942478842737401</v>
          </cell>
        </row>
        <row r="64">
          <cell r="D64">
            <v>79.357154551346881</v>
          </cell>
        </row>
        <row r="65">
          <cell r="D65">
            <v>79.398017951576449</v>
          </cell>
        </row>
        <row r="66">
          <cell r="D66">
            <v>79.94712793533914</v>
          </cell>
        </row>
        <row r="67">
          <cell r="D67">
            <v>81.861151930628608</v>
          </cell>
        </row>
        <row r="68">
          <cell r="D68">
            <v>82.547931159951332</v>
          </cell>
        </row>
        <row r="69">
          <cell r="D69">
            <v>81.680846453078104</v>
          </cell>
        </row>
        <row r="70">
          <cell r="D70">
            <v>81.69339322728861</v>
          </cell>
        </row>
        <row r="71">
          <cell r="D71">
            <v>81.766522199546088</v>
          </cell>
        </row>
        <row r="72">
          <cell r="D72">
            <v>80.341067852026185</v>
          </cell>
        </row>
        <row r="73">
          <cell r="D73">
            <v>79.752886179563404</v>
          </cell>
        </row>
        <row r="74">
          <cell r="D74">
            <v>79.385882296758808</v>
          </cell>
        </row>
        <row r="75">
          <cell r="D75">
            <v>78.185321540814144</v>
          </cell>
        </row>
        <row r="76">
          <cell r="D76">
            <v>76.970662586722767</v>
          </cell>
        </row>
        <row r="77">
          <cell r="D77">
            <v>75.391074672573595</v>
          </cell>
        </row>
        <row r="78">
          <cell r="D78">
            <v>73.811172461981329</v>
          </cell>
        </row>
        <row r="79">
          <cell r="D79">
            <v>74.578854719794805</v>
          </cell>
        </row>
        <row r="80">
          <cell r="D80">
            <v>75.007989341680513</v>
          </cell>
        </row>
        <row r="81">
          <cell r="D81">
            <v>75.092901680874306</v>
          </cell>
        </row>
        <row r="82">
          <cell r="D82">
            <v>74.786188864660204</v>
          </cell>
        </row>
        <row r="83">
          <cell r="D83">
            <v>74.132136290874868</v>
          </cell>
        </row>
        <row r="84">
          <cell r="D84">
            <v>74.674173493547286</v>
          </cell>
        </row>
        <row r="85">
          <cell r="D85">
            <v>74.777273830092611</v>
          </cell>
        </row>
        <row r="86">
          <cell r="D86">
            <v>75.178526282972086</v>
          </cell>
        </row>
        <row r="87">
          <cell r="D87">
            <v>75.360770811501439</v>
          </cell>
        </row>
        <row r="88">
          <cell r="D88">
            <v>74.639272823186474</v>
          </cell>
        </row>
        <row r="89">
          <cell r="D89">
            <v>74.547588661140878</v>
          </cell>
        </row>
        <row r="90">
          <cell r="D90">
            <v>73.153990542202138</v>
          </cell>
        </row>
        <row r="91">
          <cell r="D91">
            <v>73.16179209865723</v>
          </cell>
        </row>
        <row r="92">
          <cell r="D92">
            <v>72.926857157163155</v>
          </cell>
        </row>
        <row r="93">
          <cell r="D93">
            <v>73.041526559873176</v>
          </cell>
        </row>
        <row r="94">
          <cell r="D94">
            <v>72.669655714580287</v>
          </cell>
        </row>
        <row r="95">
          <cell r="D95">
            <v>71.387240596178842</v>
          </cell>
        </row>
        <row r="96">
          <cell r="D96">
            <v>70.291323812430193</v>
          </cell>
        </row>
        <row r="97">
          <cell r="D97">
            <v>71.944387909853845</v>
          </cell>
        </row>
        <row r="98">
          <cell r="D98">
            <v>72.514662036536819</v>
          </cell>
        </row>
        <row r="99">
          <cell r="D99">
            <v>72.787268279143092</v>
          </cell>
        </row>
        <row r="100">
          <cell r="D100">
            <v>69.701883337381943</v>
          </cell>
        </row>
        <row r="101">
          <cell r="D101">
            <v>68.992568218835132</v>
          </cell>
        </row>
        <row r="102">
          <cell r="D102">
            <v>69.320010547369392</v>
          </cell>
        </row>
        <row r="103">
          <cell r="D103">
            <v>69.558802675687943</v>
          </cell>
        </row>
        <row r="104">
          <cell r="D104">
            <v>69.82660147435044</v>
          </cell>
        </row>
        <row r="105">
          <cell r="D105">
            <v>69.775719612037378</v>
          </cell>
        </row>
        <row r="106">
          <cell r="D106">
            <v>69.032098908645878</v>
          </cell>
        </row>
        <row r="107">
          <cell r="D107">
            <v>68.989135379240992</v>
          </cell>
        </row>
        <row r="108">
          <cell r="D108">
            <v>68.69496505005776</v>
          </cell>
        </row>
        <row r="109">
          <cell r="D109">
            <v>71.145358584890928</v>
          </cell>
        </row>
        <row r="110">
          <cell r="D110">
            <v>73.187972571916831</v>
          </cell>
        </row>
        <row r="111">
          <cell r="D111">
            <v>72.963279153390189</v>
          </cell>
        </row>
        <row r="112">
          <cell r="D112">
            <v>73.892783852515691</v>
          </cell>
        </row>
        <row r="113">
          <cell r="D113">
            <v>72.745306453540408</v>
          </cell>
        </row>
        <row r="114">
          <cell r="D114">
            <v>72.105501440828633</v>
          </cell>
        </row>
        <row r="115">
          <cell r="D115">
            <v>72.354208664966833</v>
          </cell>
        </row>
        <row r="116">
          <cell r="D116">
            <v>73.024920954541813</v>
          </cell>
        </row>
        <row r="117">
          <cell r="D117">
            <v>73.179345685755052</v>
          </cell>
        </row>
        <row r="118">
          <cell r="D118">
            <v>72.860057095125967</v>
          </cell>
        </row>
        <row r="119">
          <cell r="D119">
            <v>73.158889465902092</v>
          </cell>
        </row>
        <row r="120">
          <cell r="D120">
            <v>74.199427620021069</v>
          </cell>
        </row>
        <row r="121">
          <cell r="D121">
            <v>74.783768764300717</v>
          </cell>
        </row>
        <row r="122">
          <cell r="D122">
            <v>75.306378087664825</v>
          </cell>
        </row>
        <row r="123">
          <cell r="D123">
            <v>75.003102817457673</v>
          </cell>
        </row>
        <row r="124">
          <cell r="D124">
            <v>74.511565789221351</v>
          </cell>
        </row>
        <row r="125">
          <cell r="D125">
            <v>73.654111615091153</v>
          </cell>
        </row>
        <row r="126">
          <cell r="D126">
            <v>73.143930148105269</v>
          </cell>
        </row>
        <row r="127">
          <cell r="D127">
            <v>73.113188290496737</v>
          </cell>
        </row>
        <row r="128">
          <cell r="D128">
            <v>72.683956024149936</v>
          </cell>
        </row>
        <row r="129">
          <cell r="D129">
            <v>72.814679619084643</v>
          </cell>
        </row>
        <row r="130">
          <cell r="D130">
            <v>74.251282663162428</v>
          </cell>
        </row>
        <row r="131">
          <cell r="D131">
            <v>73.842756949404276</v>
          </cell>
        </row>
        <row r="132">
          <cell r="D132">
            <v>73.060271683335287</v>
          </cell>
        </row>
        <row r="133">
          <cell r="D133">
            <v>71.653868824574616</v>
          </cell>
        </row>
        <row r="134">
          <cell r="D134">
            <v>70.792501486186239</v>
          </cell>
        </row>
        <row r="135">
          <cell r="D135">
            <v>72.91053190124272</v>
          </cell>
        </row>
        <row r="136">
          <cell r="D136">
            <v>74.373152000708018</v>
          </cell>
        </row>
        <row r="137">
          <cell r="D137">
            <v>74.886697382045881</v>
          </cell>
        </row>
        <row r="138">
          <cell r="D138">
            <v>74.728456951113316</v>
          </cell>
        </row>
        <row r="139">
          <cell r="D139">
            <v>74.800102791235673</v>
          </cell>
        </row>
        <row r="140">
          <cell r="D140">
            <v>75.005255276602085</v>
          </cell>
        </row>
        <row r="141">
          <cell r="D141">
            <v>75.235667849712456</v>
          </cell>
        </row>
        <row r="142">
          <cell r="D142">
            <v>74.635537025619925</v>
          </cell>
        </row>
        <row r="143">
          <cell r="D143">
            <v>74.403408149433403</v>
          </cell>
        </row>
        <row r="144">
          <cell r="D144">
            <v>76.728927078509173</v>
          </cell>
        </row>
        <row r="145">
          <cell r="D145">
            <v>78.218274840752599</v>
          </cell>
        </row>
        <row r="146">
          <cell r="D146">
            <v>78.282423262348829</v>
          </cell>
        </row>
        <row r="147">
          <cell r="D147">
            <v>78.385549905073304</v>
          </cell>
        </row>
        <row r="148">
          <cell r="D148">
            <v>78.28475271167234</v>
          </cell>
        </row>
        <row r="149">
          <cell r="D149">
            <v>79.046069547616256</v>
          </cell>
        </row>
        <row r="150">
          <cell r="D150">
            <v>79.47079508778134</v>
          </cell>
        </row>
        <row r="151">
          <cell r="D151">
            <v>80.949219062600548</v>
          </cell>
        </row>
        <row r="152">
          <cell r="D152">
            <v>82.507635493456988</v>
          </cell>
        </row>
        <row r="153">
          <cell r="D153">
            <v>83.992034475890236</v>
          </cell>
        </row>
        <row r="154">
          <cell r="D154">
            <v>86.009712968526458</v>
          </cell>
        </row>
        <row r="155">
          <cell r="D155">
            <v>87.953351133052962</v>
          </cell>
        </row>
        <row r="156">
          <cell r="D156">
            <v>88.143334711621051</v>
          </cell>
        </row>
        <row r="157">
          <cell r="D157">
            <v>88.686297752442684</v>
          </cell>
        </row>
        <row r="158">
          <cell r="D158">
            <v>88.870960011093842</v>
          </cell>
        </row>
        <row r="159">
          <cell r="D159">
            <v>89.651724869622839</v>
          </cell>
        </row>
        <row r="160">
          <cell r="D160">
            <v>90.770019169287664</v>
          </cell>
        </row>
        <row r="161">
          <cell r="D161">
            <v>92.845587797032863</v>
          </cell>
        </row>
        <row r="162">
          <cell r="D162">
            <v>94.13820758405717</v>
          </cell>
        </row>
        <row r="163">
          <cell r="D163">
            <v>94.697452660861103</v>
          </cell>
        </row>
        <row r="164">
          <cell r="D164">
            <v>94.762541414590274</v>
          </cell>
        </row>
        <row r="165">
          <cell r="D165">
            <v>96.608945384205512</v>
          </cell>
        </row>
        <row r="166">
          <cell r="D166">
            <v>96.845368549373916</v>
          </cell>
        </row>
        <row r="167">
          <cell r="D167">
            <v>95.704213481994032</v>
          </cell>
        </row>
        <row r="168">
          <cell r="D168">
            <v>95.216269706201246</v>
          </cell>
        </row>
        <row r="169">
          <cell r="D169">
            <v>96.301065606147702</v>
          </cell>
        </row>
        <row r="170">
          <cell r="D170">
            <v>97.094175881919952</v>
          </cell>
        </row>
        <row r="171">
          <cell r="D171">
            <v>97.65028108781847</v>
          </cell>
        </row>
        <row r="172">
          <cell r="D172">
            <v>98.956888538636804</v>
          </cell>
        </row>
        <row r="173">
          <cell r="D173">
            <v>99.722341997233045</v>
          </cell>
        </row>
        <row r="174">
          <cell r="D174">
            <v>100.06117155233471</v>
          </cell>
        </row>
        <row r="175">
          <cell r="D175">
            <v>100.26621409527851</v>
          </cell>
        </row>
        <row r="176">
          <cell r="D176">
            <v>100.58539446718491</v>
          </cell>
        </row>
        <row r="177">
          <cell r="D177">
            <v>99.977653048730147</v>
          </cell>
        </row>
        <row r="178">
          <cell r="D178">
            <v>100.29769579862086</v>
          </cell>
        </row>
        <row r="179">
          <cell r="D179">
            <v>100.05053586403452</v>
          </cell>
        </row>
        <row r="180">
          <cell r="D180">
            <v>99.863447101696224</v>
          </cell>
        </row>
        <row r="181">
          <cell r="D181">
            <v>100.64149064083942</v>
          </cell>
        </row>
        <row r="182">
          <cell r="D182">
            <v>101.32471674995128</v>
          </cell>
        </row>
        <row r="183">
          <cell r="D183">
            <v>102.90290980785947</v>
          </cell>
        </row>
        <row r="184">
          <cell r="D184">
            <v>103.1569901298689</v>
          </cell>
        </row>
        <row r="185">
          <cell r="D185">
            <v>101.89170883353455</v>
          </cell>
        </row>
        <row r="186">
          <cell r="D186">
            <v>102.00145701261087</v>
          </cell>
        </row>
        <row r="187">
          <cell r="D187">
            <v>102.83249360052602</v>
          </cell>
        </row>
        <row r="188">
          <cell r="D188">
            <v>103.24386581077474</v>
          </cell>
        </row>
        <row r="189">
          <cell r="D189">
            <v>101.93524213685046</v>
          </cell>
        </row>
        <row r="190">
          <cell r="D190">
            <v>98.981795242454311</v>
          </cell>
        </row>
        <row r="191">
          <cell r="D191">
            <v>98.630562039706874</v>
          </cell>
        </row>
        <row r="192">
          <cell r="D192">
            <v>99.327793163206053</v>
          </cell>
        </row>
        <row r="193">
          <cell r="D193">
            <v>99.815905823066174</v>
          </cell>
        </row>
        <row r="194">
          <cell r="D194">
            <v>98.523752511274111</v>
          </cell>
        </row>
        <row r="195">
          <cell r="D195">
            <v>96.65077519578179</v>
          </cell>
        </row>
        <row r="196">
          <cell r="D196">
            <v>96.164648630213861</v>
          </cell>
        </row>
        <row r="197">
          <cell r="D197">
            <v>96.685757686741596</v>
          </cell>
        </row>
        <row r="198">
          <cell r="D198">
            <v>95.596171382360623</v>
          </cell>
        </row>
        <row r="199">
          <cell r="D199">
            <v>96.072646789337568</v>
          </cell>
        </row>
        <row r="200">
          <cell r="D200">
            <v>97.368158426984436</v>
          </cell>
        </row>
        <row r="201">
          <cell r="D201">
            <v>98.998566258949467</v>
          </cell>
        </row>
        <row r="202">
          <cell r="D202">
            <v>97.578746445270255</v>
          </cell>
        </row>
        <row r="203">
          <cell r="D203">
            <v>96.810970998510115</v>
          </cell>
        </row>
        <row r="204">
          <cell r="D204">
            <v>97.092483141585745</v>
          </cell>
        </row>
        <row r="205">
          <cell r="D205">
            <v>96.529861838000301</v>
          </cell>
        </row>
        <row r="206">
          <cell r="D206">
            <v>95.421902229273215</v>
          </cell>
        </row>
        <row r="207">
          <cell r="D207">
            <v>95.552955410749647</v>
          </cell>
        </row>
        <row r="208">
          <cell r="D208">
            <v>95.392180511803076</v>
          </cell>
        </row>
        <row r="209">
          <cell r="D209">
            <v>93.331032666163225</v>
          </cell>
        </row>
        <row r="210">
          <cell r="D210">
            <v>92.846876035067055</v>
          </cell>
        </row>
        <row r="211">
          <cell r="D211">
            <v>93.67943140280336</v>
          </cell>
        </row>
        <row r="212">
          <cell r="D212">
            <v>94.939545170569218</v>
          </cell>
        </row>
        <row r="213">
          <cell r="D213">
            <v>94.318821518673957</v>
          </cell>
        </row>
        <row r="214">
          <cell r="D214">
            <v>93.098890204796675</v>
          </cell>
        </row>
        <row r="215">
          <cell r="D215">
            <v>91.071281488731856</v>
          </cell>
        </row>
        <row r="216">
          <cell r="D216">
            <v>90.037013920024293</v>
          </cell>
        </row>
        <row r="217">
          <cell r="D217">
            <v>90.201256420125787</v>
          </cell>
        </row>
        <row r="218">
          <cell r="D218">
            <v>89.880822723027606</v>
          </cell>
        </row>
        <row r="219">
          <cell r="D219">
            <v>90.370319367818936</v>
          </cell>
        </row>
        <row r="220">
          <cell r="D220">
            <v>88.372652671980717</v>
          </cell>
        </row>
        <row r="221">
          <cell r="D221">
            <v>89.155531642397236</v>
          </cell>
        </row>
        <row r="222">
          <cell r="D222">
            <v>86.90512042458397</v>
          </cell>
        </row>
        <row r="223">
          <cell r="D223">
            <v>87.251137533260774</v>
          </cell>
        </row>
        <row r="224">
          <cell r="D224">
            <v>86.024579549561068</v>
          </cell>
        </row>
        <row r="225">
          <cell r="D225">
            <v>82.434700138062254</v>
          </cell>
        </row>
        <row r="226">
          <cell r="D226">
            <v>80.84479876018402</v>
          </cell>
        </row>
        <row r="227">
          <cell r="D227">
            <v>80.211444836792253</v>
          </cell>
        </row>
        <row r="228">
          <cell r="D228">
            <v>77.128028252988912</v>
          </cell>
        </row>
        <row r="229">
          <cell r="D229">
            <v>74.771969628881322</v>
          </cell>
        </row>
        <row r="230">
          <cell r="D230">
            <v>71.416328855838273</v>
          </cell>
        </row>
        <row r="231">
          <cell r="D231">
            <v>69.469953338777742</v>
          </cell>
        </row>
        <row r="232">
          <cell r="D232">
            <v>70.330475544608703</v>
          </cell>
        </row>
        <row r="233">
          <cell r="D233">
            <v>71.303805263033453</v>
          </cell>
        </row>
        <row r="234">
          <cell r="D234">
            <v>69.991771659823783</v>
          </cell>
        </row>
        <row r="235">
          <cell r="D235">
            <v>69.958261918629276</v>
          </cell>
        </row>
        <row r="236">
          <cell r="D236">
            <v>71.6405976642761</v>
          </cell>
        </row>
        <row r="237">
          <cell r="D237">
            <v>73.450579772322257</v>
          </cell>
        </row>
        <row r="238">
          <cell r="D238">
            <v>73.968800547613455</v>
          </cell>
        </row>
        <row r="239">
          <cell r="D239">
            <v>74.385391899321064</v>
          </cell>
        </row>
        <row r="240">
          <cell r="D240">
            <v>74.630279911398077</v>
          </cell>
        </row>
        <row r="241">
          <cell r="D241">
            <v>75.71067432396417</v>
          </cell>
        </row>
        <row r="242">
          <cell r="D242">
            <v>76.434302034043384</v>
          </cell>
        </row>
        <row r="243">
          <cell r="D243">
            <v>77.098893110050994</v>
          </cell>
        </row>
        <row r="244">
          <cell r="D244">
            <v>75.934804076647509</v>
          </cell>
        </row>
        <row r="245">
          <cell r="D245">
            <v>77.014216253340734</v>
          </cell>
        </row>
        <row r="246">
          <cell r="D246">
            <v>76.397551277547919</v>
          </cell>
        </row>
        <row r="247">
          <cell r="D247">
            <v>76.531218152097154</v>
          </cell>
        </row>
        <row r="248">
          <cell r="D248">
            <v>76.581047369673811</v>
          </cell>
        </row>
        <row r="249">
          <cell r="D249">
            <v>75.012624250737062</v>
          </cell>
        </row>
        <row r="250">
          <cell r="D250">
            <v>74.337420426148512</v>
          </cell>
        </row>
        <row r="251">
          <cell r="D251">
            <v>75.401871517793808</v>
          </cell>
        </row>
        <row r="252">
          <cell r="D252">
            <v>75.305598829063328</v>
          </cell>
        </row>
        <row r="253">
          <cell r="D253">
            <v>75.681686650931752</v>
          </cell>
        </row>
        <row r="254">
          <cell r="D254">
            <v>76.988875219208154</v>
          </cell>
        </row>
        <row r="255">
          <cell r="D255">
            <v>75.746876468331862</v>
          </cell>
        </row>
        <row r="256">
          <cell r="D256">
            <v>73.535978429913669</v>
          </cell>
        </row>
        <row r="257">
          <cell r="D257">
            <v>74.258002834989441</v>
          </cell>
        </row>
        <row r="258">
          <cell r="D258">
            <v>73.976551336131052</v>
          </cell>
        </row>
        <row r="259">
          <cell r="D259">
            <v>73.895757930347614</v>
          </cell>
        </row>
        <row r="260">
          <cell r="D260">
            <v>75.196112931474573</v>
          </cell>
        </row>
        <row r="261">
          <cell r="D261">
            <v>75.170231521101314</v>
          </cell>
        </row>
        <row r="262">
          <cell r="D262">
            <v>75.145314956171717</v>
          </cell>
        </row>
        <row r="263">
          <cell r="D263">
            <v>74.852670052715808</v>
          </cell>
        </row>
        <row r="264">
          <cell r="D264">
            <v>75.504171872464966</v>
          </cell>
        </row>
        <row r="265">
          <cell r="D265">
            <v>74.20595412927139</v>
          </cell>
        </row>
        <row r="266">
          <cell r="D266">
            <v>73.844102902548556</v>
          </cell>
        </row>
        <row r="267">
          <cell r="D267">
            <v>73.208605340521686</v>
          </cell>
        </row>
        <row r="268">
          <cell r="D268">
            <v>71.930049766508048</v>
          </cell>
        </row>
        <row r="269">
          <cell r="D269">
            <v>71.234709313079094</v>
          </cell>
        </row>
        <row r="270">
          <cell r="D270">
            <v>71.445105504610439</v>
          </cell>
        </row>
        <row r="271">
          <cell r="D271">
            <v>71.016344283987394</v>
          </cell>
        </row>
        <row r="272">
          <cell r="D272">
            <v>71.410855789364575</v>
          </cell>
        </row>
        <row r="273">
          <cell r="D273">
            <v>70.429490061038152</v>
          </cell>
        </row>
        <row r="274">
          <cell r="D274">
            <v>69.749852674287666</v>
          </cell>
        </row>
        <row r="275">
          <cell r="D275">
            <v>69.32283427630037</v>
          </cell>
        </row>
        <row r="276">
          <cell r="D276">
            <v>69.536578162884027</v>
          </cell>
        </row>
        <row r="277">
          <cell r="D277">
            <v>70.340215503446643</v>
          </cell>
        </row>
        <row r="278">
          <cell r="D278">
            <v>70.501781499530978</v>
          </cell>
        </row>
        <row r="279">
          <cell r="D279">
            <v>69.765269598453855</v>
          </cell>
        </row>
        <row r="280">
          <cell r="D280">
            <v>69.229589340857302</v>
          </cell>
        </row>
        <row r="281">
          <cell r="D281">
            <v>68.533760226908896</v>
          </cell>
        </row>
        <row r="282">
          <cell r="D282">
            <v>68.148569221409844</v>
          </cell>
        </row>
        <row r="283">
          <cell r="D283">
            <v>67.29108865274668</v>
          </cell>
        </row>
        <row r="284">
          <cell r="D284">
            <v>67.413118736501175</v>
          </cell>
        </row>
        <row r="285">
          <cell r="D285">
            <v>66.735926975748924</v>
          </cell>
        </row>
        <row r="286">
          <cell r="D286">
            <v>67.028167876480964</v>
          </cell>
        </row>
        <row r="287">
          <cell r="D287">
            <v>66.38223516630562</v>
          </cell>
        </row>
        <row r="288">
          <cell r="D288">
            <v>66.04847585360929</v>
          </cell>
        </row>
        <row r="289">
          <cell r="D289">
            <v>65.636250165906546</v>
          </cell>
        </row>
        <row r="290">
          <cell r="D290">
            <v>65.717568149926436</v>
          </cell>
        </row>
        <row r="291">
          <cell r="D291">
            <v>65.326728807729921</v>
          </cell>
        </row>
        <row r="292">
          <cell r="D292">
            <v>65.173409913396014</v>
          </cell>
        </row>
        <row r="293">
          <cell r="D293">
            <v>65.504905973429487</v>
          </cell>
        </row>
        <row r="294">
          <cell r="D294">
            <v>65.254180710915776</v>
          </cell>
        </row>
        <row r="295">
          <cell r="D295">
            <v>65.13006697869244</v>
          </cell>
        </row>
        <row r="296">
          <cell r="D296">
            <v>65.536387667719183</v>
          </cell>
        </row>
        <row r="297">
          <cell r="D297">
            <v>65.248731246163601</v>
          </cell>
        </row>
        <row r="298">
          <cell r="D298">
            <v>64.447017813492536</v>
          </cell>
        </row>
        <row r="299">
          <cell r="D299">
            <v>64.008577047220413</v>
          </cell>
        </row>
        <row r="300">
          <cell r="D300">
            <v>63.693785758089881</v>
          </cell>
        </row>
        <row r="301">
          <cell r="D301">
            <v>63.481748519715865</v>
          </cell>
        </row>
        <row r="302">
          <cell r="D302">
            <v>63.124347639651646</v>
          </cell>
        </row>
        <row r="303">
          <cell r="D303">
            <v>61.623510983295219</v>
          </cell>
        </row>
        <row r="304">
          <cell r="D304">
            <v>60.144456126961131</v>
          </cell>
        </row>
        <row r="305">
          <cell r="D305">
            <v>59.638583410829114</v>
          </cell>
        </row>
        <row r="306">
          <cell r="D306">
            <v>59.233608697408002</v>
          </cell>
        </row>
        <row r="307">
          <cell r="D307">
            <v>58.860635767458035</v>
          </cell>
        </row>
        <row r="308">
          <cell r="D308">
            <v>59.760625072005446</v>
          </cell>
        </row>
        <row r="309">
          <cell r="D309">
            <v>59.811511066370841</v>
          </cell>
        </row>
        <row r="310">
          <cell r="D310">
            <v>59.520615991122781</v>
          </cell>
        </row>
        <row r="311">
          <cell r="D311">
            <v>58.764291702884044</v>
          </cell>
        </row>
        <row r="312">
          <cell r="D312">
            <v>58.269074854521506</v>
          </cell>
        </row>
        <row r="313">
          <cell r="D313">
            <v>58.327004076104885</v>
          </cell>
        </row>
        <row r="314">
          <cell r="D314">
            <v>58.532756900254753</v>
          </cell>
        </row>
        <row r="315">
          <cell r="D315">
            <v>57.60731771993386</v>
          </cell>
        </row>
        <row r="316">
          <cell r="D316">
            <v>57.119572823299606</v>
          </cell>
        </row>
        <row r="317">
          <cell r="D317">
            <v>56.572433884902537</v>
          </cell>
        </row>
        <row r="318">
          <cell r="D318">
            <v>56.792484400477569</v>
          </cell>
        </row>
        <row r="319">
          <cell r="D319">
            <v>56.655328492110023</v>
          </cell>
        </row>
        <row r="320">
          <cell r="D320">
            <v>58.047744631665651</v>
          </cell>
        </row>
        <row r="321">
          <cell r="D321">
            <v>56.944467908851301</v>
          </cell>
        </row>
        <row r="322">
          <cell r="D322">
            <v>57.335524111492141</v>
          </cell>
        </row>
        <row r="323">
          <cell r="D323">
            <v>57.098335097610651</v>
          </cell>
        </row>
        <row r="324">
          <cell r="D324">
            <v>57.708567311270578</v>
          </cell>
        </row>
        <row r="325">
          <cell r="D325">
            <v>57.673697179527636</v>
          </cell>
        </row>
        <row r="326">
          <cell r="D326">
            <v>57.185617632812146</v>
          </cell>
        </row>
        <row r="327">
          <cell r="D327">
            <v>56.269586848766231</v>
          </cell>
        </row>
        <row r="328">
          <cell r="D328">
            <v>54.7091447868888</v>
          </cell>
        </row>
        <row r="329">
          <cell r="D329">
            <v>55.140205014764476</v>
          </cell>
        </row>
        <row r="330">
          <cell r="D330">
            <v>55.225168351059395</v>
          </cell>
        </row>
        <row r="331">
          <cell r="D331">
            <v>55.08853796545975</v>
          </cell>
        </row>
        <row r="332">
          <cell r="D332">
            <v>56.043198956555749</v>
          </cell>
        </row>
        <row r="333">
          <cell r="D333">
            <v>56.129051647810499</v>
          </cell>
        </row>
        <row r="334">
          <cell r="D334">
            <v>56.511904570992058</v>
          </cell>
        </row>
        <row r="335">
          <cell r="D335">
            <v>56.482304730365044</v>
          </cell>
        </row>
        <row r="336">
          <cell r="D336">
            <v>56.854998569926529</v>
          </cell>
        </row>
        <row r="337">
          <cell r="D337">
            <v>56.990401917328924</v>
          </cell>
        </row>
        <row r="338">
          <cell r="D338">
            <v>56.903609886231507</v>
          </cell>
        </row>
        <row r="339">
          <cell r="D339">
            <v>56.927466753742472</v>
          </cell>
        </row>
        <row r="340">
          <cell r="D340">
            <v>56.760121165533519</v>
          </cell>
        </row>
        <row r="341">
          <cell r="D341">
            <v>57.709620751156621</v>
          </cell>
        </row>
        <row r="342">
          <cell r="D342">
            <v>58.318778019665096</v>
          </cell>
        </row>
        <row r="343">
          <cell r="D343">
            <v>58.263632669199318</v>
          </cell>
        </row>
        <row r="344">
          <cell r="D344">
            <v>58.61845193834845</v>
          </cell>
        </row>
        <row r="345">
          <cell r="D345">
            <v>57.604010745281755</v>
          </cell>
        </row>
        <row r="346">
          <cell r="D346">
            <v>57.160072747466948</v>
          </cell>
        </row>
        <row r="347">
          <cell r="D347">
            <v>56.505804976278263</v>
          </cell>
        </row>
        <row r="348">
          <cell r="D348">
            <v>56.130448489829377</v>
          </cell>
        </row>
        <row r="349">
          <cell r="D349">
            <v>56.450392036934161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e.gob.b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sieeeh.hidrocarburos.gob.bo/produccion" TargetMode="External"/><Relationship Id="rId7" Type="http://schemas.openxmlformats.org/officeDocument/2006/relationships/hyperlink" Target="https://www.bcb.gob.bo/?q=pub_boletin-mensual" TargetMode="External"/><Relationship Id="rId2" Type="http://schemas.openxmlformats.org/officeDocument/2006/relationships/hyperlink" Target="https://www.bcb.gob.bo/?q=pub_boletin-mensual" TargetMode="External"/><Relationship Id="rId1" Type="http://schemas.openxmlformats.org/officeDocument/2006/relationships/hyperlink" Target="http://www.ine.gob.bo/" TargetMode="External"/><Relationship Id="rId6" Type="http://schemas.openxmlformats.org/officeDocument/2006/relationships/hyperlink" Target="https://www.bcb.gob.bo/?q=pub_boletin-mensual" TargetMode="External"/><Relationship Id="rId5" Type="http://schemas.openxmlformats.org/officeDocument/2006/relationships/hyperlink" Target="https://www.bcb.gob.bo/?q=indicadores_inflacion" TargetMode="External"/><Relationship Id="rId4" Type="http://schemas.openxmlformats.org/officeDocument/2006/relationships/hyperlink" Target="http://sieeeh.hidrocarburos.gob.bo/produccion" TargetMode="External"/><Relationship Id="rId9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5"/>
  <sheetViews>
    <sheetView zoomScale="85" zoomScaleNormal="85" workbookViewId="0">
      <pane xSplit="4" ySplit="1" topLeftCell="E94" activePane="bottomRight" state="frozen"/>
      <selection activeCell="A33" sqref="A33"/>
      <selection pane="topRight" activeCell="A33" sqref="A33"/>
      <selection pane="bottomLeft" activeCell="A33" sqref="A33"/>
      <selection pane="bottomRight" activeCell="H124" sqref="H124"/>
    </sheetView>
  </sheetViews>
  <sheetFormatPr defaultColWidth="9.140625" defaultRowHeight="15" x14ac:dyDescent="0.25"/>
  <cols>
    <col min="1" max="1" width="10" style="43" bestFit="1" customWidth="1"/>
    <col min="2" max="2" width="9.140625" style="40" customWidth="1"/>
    <col min="3" max="3" width="9.28515625" style="40" bestFit="1" customWidth="1"/>
    <col min="4" max="5" width="9.140625" style="40" customWidth="1"/>
    <col min="6" max="6" width="10.140625" style="40" bestFit="1" customWidth="1"/>
    <col min="7" max="10" width="9.28515625" style="40" bestFit="1" customWidth="1"/>
    <col min="11" max="11" width="9.7109375" style="40" bestFit="1" customWidth="1"/>
    <col min="12" max="12" width="11.28515625" style="40" bestFit="1" customWidth="1"/>
    <col min="13" max="16" width="9.28515625" style="40" bestFit="1" customWidth="1"/>
    <col min="17" max="17" width="10.140625" style="40" bestFit="1" customWidth="1"/>
    <col min="18" max="16384" width="9.140625" style="40"/>
  </cols>
  <sheetData>
    <row r="1" spans="1:17" s="37" customFormat="1" x14ac:dyDescent="0.25">
      <c r="A1" s="36" t="s">
        <v>4</v>
      </c>
      <c r="B1" s="37" t="s">
        <v>0</v>
      </c>
      <c r="C1" s="37" t="s">
        <v>1</v>
      </c>
      <c r="D1" s="37" t="s">
        <v>83</v>
      </c>
      <c r="E1" s="37" t="s">
        <v>166</v>
      </c>
      <c r="F1" s="38" t="s">
        <v>2</v>
      </c>
      <c r="G1" s="38" t="s">
        <v>3</v>
      </c>
      <c r="H1" s="38" t="s">
        <v>9</v>
      </c>
      <c r="I1" s="38" t="s">
        <v>10</v>
      </c>
      <c r="J1" s="38" t="s">
        <v>150</v>
      </c>
      <c r="K1" s="38" t="s">
        <v>151</v>
      </c>
      <c r="L1" s="38" t="s">
        <v>11</v>
      </c>
      <c r="M1" s="38" t="s">
        <v>12</v>
      </c>
      <c r="N1" s="37" t="s">
        <v>113</v>
      </c>
      <c r="O1" s="37" t="s">
        <v>114</v>
      </c>
      <c r="P1" s="37" t="s">
        <v>115</v>
      </c>
      <c r="Q1" s="37" t="s">
        <v>136</v>
      </c>
    </row>
    <row r="2" spans="1:17" x14ac:dyDescent="0.25">
      <c r="A2" s="39">
        <v>32933</v>
      </c>
      <c r="B2" s="40">
        <v>1990</v>
      </c>
      <c r="C2" s="40">
        <v>1</v>
      </c>
      <c r="D2" s="40">
        <v>2</v>
      </c>
      <c r="E2" s="40" t="s">
        <v>167</v>
      </c>
      <c r="F2" s="40">
        <f>IF(ISBLANK(HLOOKUP(F$1, q_preprocess!$1:$1048576, $D2, FALSE)), "", HLOOKUP(F$1,q_preprocess!$1:$1048576, $D2, FALSE))</f>
        <v>3587595.2768685911</v>
      </c>
      <c r="G2" s="40">
        <f>IF(ISBLANK(HLOOKUP(G$1, q_preprocess!$1:$1048576, $D2, FALSE)), "", HLOOKUP(G$1,q_preprocess!$1:$1048576, $D2, FALSE))</f>
        <v>2796501.864730123</v>
      </c>
      <c r="H2" s="40">
        <f>IF(ISBLANK(HLOOKUP(H$1, q_preprocess!$1:$1048576, $D2, FALSE)), "", HLOOKUP(H$1,q_preprocess!$1:$1048576, $D2, FALSE))</f>
        <v>364909.86129300931</v>
      </c>
      <c r="I2" s="40">
        <f>IF(ISBLANK(HLOOKUP(I$1, q_preprocess!$1:$1048576, $D2, FALSE)), "", HLOOKUP(I$1,q_preprocess!$1:$1048576, $D2, FALSE))</f>
        <v>376123.40058522072</v>
      </c>
      <c r="J2" s="40">
        <f>IF(ISBLANK(HLOOKUP(J$1, q_preprocess!$1:$1048576, $D2, FALSE)), "", HLOOKUP(J$1,q_preprocess!$1:$1048576, $D2, FALSE))</f>
        <v>370325.89017107117</v>
      </c>
      <c r="K2" s="40">
        <f>IF(ISBLANK(HLOOKUP(K$1, q_preprocess!$1:$1048576, $D2, FALSE)), "", HLOOKUP(K$1,q_preprocess!$1:$1048576, $D2, FALSE))</f>
        <v>5797.510414149554</v>
      </c>
      <c r="L2" s="40">
        <f>IF(ISBLANK(HLOOKUP(L$1, q_preprocess!$1:$1048576, $D2, FALSE)), "", HLOOKUP(L$1,q_preprocess!$1:$1048576, $D2, FALSE))</f>
        <v>820443.00294887158</v>
      </c>
      <c r="M2" s="40">
        <f>IF(ISBLANK(HLOOKUP(M$1, q_preprocess!$1:$1048576, $D2, FALSE)), "", HLOOKUP(M$1,q_preprocess!$1:$1048576, $D2, FALSE))</f>
        <v>770382.85268863372</v>
      </c>
      <c r="N2" s="40">
        <f>IF(ISBLANK(HLOOKUP(N$1, q_preprocess!$1:$1048576, $D2, FALSE)), "", HLOOKUP(N$1,q_preprocess!$1:$1048576, $D2, FALSE))</f>
        <v>935137</v>
      </c>
      <c r="O2" s="40">
        <f>IF(ISBLANK(HLOOKUP(O$1, q_preprocess!$1:$1048576, $D2, FALSE)), "", HLOOKUP(O$1,q_preprocess!$1:$1048576, $D2, FALSE))</f>
        <v>705436</v>
      </c>
      <c r="P2" s="40">
        <f>IF(ISBLANK(HLOOKUP(P$1, q_preprocess!$1:$1048576, $D2, FALSE)), "", HLOOKUP(P$1,q_preprocess!$1:$1048576, $D2, FALSE))</f>
        <v>1650384</v>
      </c>
      <c r="Q2" s="40">
        <f>IF(ISBLANK(HLOOKUP(Q$1, q_preprocess!$1:$1048576, $D2, FALSE)), "", HLOOKUP(Q$1,q_preprocess!$1:$1048576, $D2, FALSE))</f>
        <v>3829881.8387233699</v>
      </c>
    </row>
    <row r="3" spans="1:17" x14ac:dyDescent="0.25">
      <c r="A3" s="39">
        <v>33025</v>
      </c>
      <c r="B3" s="40">
        <v>1990</v>
      </c>
      <c r="C3" s="40">
        <v>2</v>
      </c>
      <c r="D3" s="40">
        <v>3</v>
      </c>
      <c r="E3" s="40" t="s">
        <v>167</v>
      </c>
      <c r="F3" s="40">
        <f>IF(ISBLANK(HLOOKUP(F$1, q_preprocess!$1:$1048576, $D3, FALSE)), "", HLOOKUP(F$1,q_preprocess!$1:$1048576, $D3, FALSE))</f>
        <v>3926068.3810851714</v>
      </c>
      <c r="G3" s="40">
        <f>IF(ISBLANK(HLOOKUP(G$1, q_preprocess!$1:$1048576, $D3, FALSE)), "", HLOOKUP(G$1,q_preprocess!$1:$1048576, $D3, FALSE))</f>
        <v>2812779.6137583223</v>
      </c>
      <c r="H3" s="40">
        <f>IF(ISBLANK(HLOOKUP(H$1, q_preprocess!$1:$1048576, $D3, FALSE)), "", HLOOKUP(H$1,q_preprocess!$1:$1048576, $D3, FALSE))</f>
        <v>466627.48277580569</v>
      </c>
      <c r="I3" s="40">
        <f>IF(ISBLANK(HLOOKUP(I$1, q_preprocess!$1:$1048576, $D3, FALSE)), "", HLOOKUP(I$1,q_preprocess!$1:$1048576, $D3, FALSE))</f>
        <v>639567.70852137438</v>
      </c>
      <c r="J3" s="40">
        <f>IF(ISBLANK(HLOOKUP(J$1, q_preprocess!$1:$1048576, $D3, FALSE)), "", HLOOKUP(J$1,q_preprocess!$1:$1048576, $D3, FALSE))</f>
        <v>483751.12261969392</v>
      </c>
      <c r="K3" s="40">
        <f>IF(ISBLANK(HLOOKUP(K$1, q_preprocess!$1:$1048576, $D3, FALSE)), "", HLOOKUP(K$1,q_preprocess!$1:$1048576, $D3, FALSE))</f>
        <v>155816.58590168046</v>
      </c>
      <c r="L3" s="40">
        <f>IF(ISBLANK(HLOOKUP(L$1, q_preprocess!$1:$1048576, $D3, FALSE)), "", HLOOKUP(L$1,q_preprocess!$1:$1048576, $D3, FALSE))</f>
        <v>847372.8569681145</v>
      </c>
      <c r="M3" s="40">
        <f>IF(ISBLANK(HLOOKUP(M$1, q_preprocess!$1:$1048576, $D3, FALSE)), "", HLOOKUP(M$1,q_preprocess!$1:$1048576, $D3, FALSE))</f>
        <v>840279.28093844559</v>
      </c>
      <c r="N3" s="40">
        <f>IF(ISBLANK(HLOOKUP(N$1, q_preprocess!$1:$1048576, $D3, FALSE)), "", HLOOKUP(N$1,q_preprocess!$1:$1048576, $D3, FALSE))</f>
        <v>1114512</v>
      </c>
      <c r="O3" s="40">
        <f>IF(ISBLANK(HLOOKUP(O$1, q_preprocess!$1:$1048576, $D3, FALSE)), "", HLOOKUP(O$1,q_preprocess!$1:$1048576, $D3, FALSE))</f>
        <v>751772</v>
      </c>
      <c r="P3" s="40">
        <f>IF(ISBLANK(HLOOKUP(P$1, q_preprocess!$1:$1048576, $D3, FALSE)), "", HLOOKUP(P$1,q_preprocess!$1:$1048576, $D3, FALSE))</f>
        <v>1753392</v>
      </c>
      <c r="Q3" s="40">
        <f>IF(ISBLANK(HLOOKUP(Q$1, q_preprocess!$1:$1048576, $D3, FALSE)), "", HLOOKUP(Q$1,q_preprocess!$1:$1048576, $D3, FALSE))</f>
        <v>3812119.4579539299</v>
      </c>
    </row>
    <row r="4" spans="1:17" x14ac:dyDescent="0.25">
      <c r="A4" s="39">
        <v>33117</v>
      </c>
      <c r="B4" s="40">
        <v>1990</v>
      </c>
      <c r="C4" s="40">
        <v>3</v>
      </c>
      <c r="D4" s="40">
        <v>4</v>
      </c>
      <c r="E4" s="40" t="s">
        <v>167</v>
      </c>
      <c r="F4" s="40">
        <f>IF(ISBLANK(HLOOKUP(F$1, q_preprocess!$1:$1048576, $D4, FALSE)), "", HLOOKUP(F$1,q_preprocess!$1:$1048576, $D4, FALSE))</f>
        <v>3934132.6108189733</v>
      </c>
      <c r="G4" s="40">
        <f>IF(ISBLANK(HLOOKUP(G$1, q_preprocess!$1:$1048576, $D4, FALSE)), "", HLOOKUP(G$1,q_preprocess!$1:$1048576, $D4, FALSE))</f>
        <v>3084953.4138544491</v>
      </c>
      <c r="H4" s="40">
        <f>IF(ISBLANK(HLOOKUP(H$1, q_preprocess!$1:$1048576, $D4, FALSE)), "", HLOOKUP(H$1,q_preprocess!$1:$1048576, $D4, FALSE))</f>
        <v>430279.48574139812</v>
      </c>
      <c r="I4" s="40">
        <f>IF(ISBLANK(HLOOKUP(I$1, q_preprocess!$1:$1048576, $D4, FALSE)), "", HLOOKUP(I$1,q_preprocess!$1:$1048576, $D4, FALSE))</f>
        <v>443785.09447910928</v>
      </c>
      <c r="J4" s="40">
        <f>IF(ISBLANK(HLOOKUP(J$1, q_preprocess!$1:$1048576, $D4, FALSE)), "", HLOOKUP(J$1,q_preprocess!$1:$1048576, $D4, FALSE))</f>
        <v>510949.22825403401</v>
      </c>
      <c r="K4" s="40">
        <f>IF(ISBLANK(HLOOKUP(K$1, q_preprocess!$1:$1048576, $D4, FALSE)), "", HLOOKUP(K$1,q_preprocess!$1:$1048576, $D4, FALSE))</f>
        <v>-67164.133774924732</v>
      </c>
      <c r="L4" s="40">
        <f>IF(ISBLANK(HLOOKUP(L$1, q_preprocess!$1:$1048576, $D4, FALSE)), "", HLOOKUP(L$1,q_preprocess!$1:$1048576, $D4, FALSE))</f>
        <v>920782.32621611119</v>
      </c>
      <c r="M4" s="40">
        <f>IF(ISBLANK(HLOOKUP(M$1, q_preprocess!$1:$1048576, $D4, FALSE)), "", HLOOKUP(M$1,q_preprocess!$1:$1048576, $D4, FALSE))</f>
        <v>945667.70947209501</v>
      </c>
      <c r="N4" s="40">
        <f>IF(ISBLANK(HLOOKUP(N$1, q_preprocess!$1:$1048576, $D4, FALSE)), "", HLOOKUP(N$1,q_preprocess!$1:$1048576, $D4, FALSE))</f>
        <v>955934</v>
      </c>
      <c r="O4" s="40">
        <f>IF(ISBLANK(HLOOKUP(O$1, q_preprocess!$1:$1048576, $D4, FALSE)), "", HLOOKUP(O$1,q_preprocess!$1:$1048576, $D4, FALSE))</f>
        <v>839367</v>
      </c>
      <c r="P4" s="40">
        <f>IF(ISBLANK(HLOOKUP(P$1, q_preprocess!$1:$1048576, $D4, FALSE)), "", HLOOKUP(P$1,q_preprocess!$1:$1048576, $D4, FALSE))</f>
        <v>1794123</v>
      </c>
      <c r="Q4" s="40">
        <f>IF(ISBLANK(HLOOKUP(Q$1, q_preprocess!$1:$1048576, $D4, FALSE)), "", HLOOKUP(Q$1,q_preprocess!$1:$1048576, $D4, FALSE))</f>
        <v>3877023.1168790101</v>
      </c>
    </row>
    <row r="5" spans="1:17" x14ac:dyDescent="0.25">
      <c r="A5" s="39">
        <v>33208</v>
      </c>
      <c r="B5" s="40">
        <v>1990</v>
      </c>
      <c r="C5" s="40">
        <v>4</v>
      </c>
      <c r="D5" s="40">
        <v>5</v>
      </c>
      <c r="E5" s="40" t="s">
        <v>167</v>
      </c>
      <c r="F5" s="40">
        <f>IF(ISBLANK(HLOOKUP(F$1, q_preprocess!$1:$1048576, $D5, FALSE)), "", HLOOKUP(F$1,q_preprocess!$1:$1048576, $D5, FALSE))</f>
        <v>3995340.1921360372</v>
      </c>
      <c r="G5" s="40">
        <f>IF(ISBLANK(HLOOKUP(G$1, q_preprocess!$1:$1048576, $D5, FALSE)), "", HLOOKUP(G$1,q_preprocess!$1:$1048576, $D5, FALSE))</f>
        <v>3175651.7925095167</v>
      </c>
      <c r="H5" s="40">
        <f>IF(ISBLANK(HLOOKUP(H$1, q_preprocess!$1:$1048576, $D5, FALSE)), "", HLOOKUP(H$1,q_preprocess!$1:$1048576, $D5, FALSE))</f>
        <v>553598.17018978694</v>
      </c>
      <c r="I5" s="40">
        <f>IF(ISBLANK(HLOOKUP(I$1, q_preprocess!$1:$1048576, $D5, FALSE)), "", HLOOKUP(I$1,q_preprocess!$1:$1048576, $D5, FALSE))</f>
        <v>475847.81638612587</v>
      </c>
      <c r="J5" s="40">
        <f>IF(ISBLANK(HLOOKUP(J$1, q_preprocess!$1:$1048576, $D5, FALSE)), "", HLOOKUP(J$1,q_preprocess!$1:$1048576, $D5, FALSE))</f>
        <v>574398.31455520133</v>
      </c>
      <c r="K5" s="40">
        <f>IF(ISBLANK(HLOOKUP(K$1, q_preprocess!$1:$1048576, $D5, FALSE)), "", HLOOKUP(K$1,q_preprocess!$1:$1048576, $D5, FALSE))</f>
        <v>-98550.498169075494</v>
      </c>
      <c r="L5" s="40">
        <f>IF(ISBLANK(HLOOKUP(L$1, q_preprocess!$1:$1048576, $D5, FALSE)), "", HLOOKUP(L$1,q_preprocess!$1:$1048576, $D5, FALSE))</f>
        <v>928882.12598850508</v>
      </c>
      <c r="M5" s="40">
        <f>IF(ISBLANK(HLOOKUP(M$1, q_preprocess!$1:$1048576, $D5, FALSE)), "", HLOOKUP(M$1,q_preprocess!$1:$1048576, $D5, FALSE))</f>
        <v>1138639.7129378973</v>
      </c>
      <c r="N5" s="40">
        <f>IF(ISBLANK(HLOOKUP(N$1, q_preprocess!$1:$1048576, $D5, FALSE)), "", HLOOKUP(N$1,q_preprocess!$1:$1048576, $D5, FALSE))</f>
        <v>947407</v>
      </c>
      <c r="O5" s="40">
        <f>IF(ISBLANK(HLOOKUP(O$1, q_preprocess!$1:$1048576, $D5, FALSE)), "", HLOOKUP(O$1,q_preprocess!$1:$1048576, $D5, FALSE))</f>
        <v>797070</v>
      </c>
      <c r="P5" s="40">
        <f>IF(ISBLANK(HLOOKUP(P$1, q_preprocess!$1:$1048576, $D5, FALSE)), "", HLOOKUP(P$1,q_preprocess!$1:$1048576, $D5, FALSE))</f>
        <v>1918884</v>
      </c>
      <c r="Q5" s="40">
        <f>IF(ISBLANK(HLOOKUP(Q$1, q_preprocess!$1:$1048576, $D5, FALSE)), "", HLOOKUP(Q$1,q_preprocess!$1:$1048576, $D5, FALSE))</f>
        <v>3916893.6665798398</v>
      </c>
    </row>
    <row r="6" spans="1:17" x14ac:dyDescent="0.25">
      <c r="A6" s="39">
        <v>33298</v>
      </c>
      <c r="B6" s="40">
        <v>1991</v>
      </c>
      <c r="C6" s="40">
        <v>1</v>
      </c>
      <c r="D6" s="40">
        <v>6</v>
      </c>
      <c r="E6" s="40" t="s">
        <v>167</v>
      </c>
      <c r="F6" s="40">
        <f>IF(ISBLANK(HLOOKUP(F$1, q_preprocess!$1:$1048576, $D6, FALSE)), "", HLOOKUP(F$1,q_preprocess!$1:$1048576, $D6, FALSE))</f>
        <v>3677805.7926232452</v>
      </c>
      <c r="G6" s="40">
        <f>IF(ISBLANK(HLOOKUP(G$1, q_preprocess!$1:$1048576, $D6, FALSE)), "", HLOOKUP(G$1,q_preprocess!$1:$1048576, $D6, FALSE))</f>
        <v>2769703.6370286387</v>
      </c>
      <c r="H6" s="40">
        <f>IF(ISBLANK(HLOOKUP(H$1, q_preprocess!$1:$1048576, $D6, FALSE)), "", HLOOKUP(H$1,q_preprocess!$1:$1048576, $D6, FALSE))</f>
        <v>334125.99612097203</v>
      </c>
      <c r="I6" s="40">
        <f>IF(ISBLANK(HLOOKUP(I$1, q_preprocess!$1:$1048576, $D6, FALSE)), "", HLOOKUP(I$1,q_preprocess!$1:$1048576, $D6, FALSE))</f>
        <v>553146.14688693744</v>
      </c>
      <c r="J6" s="40">
        <f>IF(ISBLANK(HLOOKUP(J$1, q_preprocess!$1:$1048576, $D6, FALSE)), "", HLOOKUP(J$1,q_preprocess!$1:$1048576, $D6, FALSE))</f>
        <v>480028.49261298031</v>
      </c>
      <c r="K6" s="40">
        <f>IF(ISBLANK(HLOOKUP(K$1, q_preprocess!$1:$1048576, $D6, FALSE)), "", HLOOKUP(K$1,q_preprocess!$1:$1048576, $D6, FALSE))</f>
        <v>73117.65427395713</v>
      </c>
      <c r="L6" s="40">
        <f>IF(ISBLANK(HLOOKUP(L$1, q_preprocess!$1:$1048576, $D6, FALSE)), "", HLOOKUP(L$1,q_preprocess!$1:$1048576, $D6, FALSE))</f>
        <v>851890.24298275844</v>
      </c>
      <c r="M6" s="40">
        <f>IF(ISBLANK(HLOOKUP(M$1, q_preprocess!$1:$1048576, $D6, FALSE)), "", HLOOKUP(M$1,q_preprocess!$1:$1048576, $D6, FALSE))</f>
        <v>831060.23039606109</v>
      </c>
      <c r="N6" s="40">
        <f>IF(ISBLANK(HLOOKUP(N$1, q_preprocess!$1:$1048576, $D6, FALSE)), "", HLOOKUP(N$1,q_preprocess!$1:$1048576, $D6, FALSE))</f>
        <v>997733</v>
      </c>
      <c r="O6" s="40">
        <f>IF(ISBLANK(HLOOKUP(O$1, q_preprocess!$1:$1048576, $D6, FALSE)), "", HLOOKUP(O$1,q_preprocess!$1:$1048576, $D6, FALSE))</f>
        <v>721379</v>
      </c>
      <c r="P6" s="40">
        <f>IF(ISBLANK(HLOOKUP(P$1, q_preprocess!$1:$1048576, $D6, FALSE)), "", HLOOKUP(P$1,q_preprocess!$1:$1048576, $D6, FALSE))</f>
        <v>1636795</v>
      </c>
      <c r="Q6" s="40">
        <f>IF(ISBLANK(HLOOKUP(Q$1, q_preprocess!$1:$1048576, $D6, FALSE)), "", HLOOKUP(Q$1,q_preprocess!$1:$1048576, $D6, FALSE))</f>
        <v>3965714.1806992898</v>
      </c>
    </row>
    <row r="7" spans="1:17" x14ac:dyDescent="0.25">
      <c r="A7" s="39">
        <v>33390</v>
      </c>
      <c r="B7" s="40">
        <v>1991</v>
      </c>
      <c r="C7" s="40">
        <v>2</v>
      </c>
      <c r="D7" s="40">
        <v>7</v>
      </c>
      <c r="E7" s="40" t="s">
        <v>167</v>
      </c>
      <c r="F7" s="40">
        <f>IF(ISBLANK(HLOOKUP(F$1, q_preprocess!$1:$1048576, $D7, FALSE)), "", HLOOKUP(F$1,q_preprocess!$1:$1048576, $D7, FALSE))</f>
        <v>4217984.3453506827</v>
      </c>
      <c r="G7" s="40">
        <f>IF(ISBLANK(HLOOKUP(G$1, q_preprocess!$1:$1048576, $D7, FALSE)), "", HLOOKUP(G$1,q_preprocess!$1:$1048576, $D7, FALSE))</f>
        <v>3022256.3087889072</v>
      </c>
      <c r="H7" s="40">
        <f>IF(ISBLANK(HLOOKUP(H$1, q_preprocess!$1:$1048576, $D7, FALSE)), "", HLOOKUP(H$1,q_preprocess!$1:$1048576, $D7, FALSE))</f>
        <v>503179.00004505704</v>
      </c>
      <c r="I7" s="40">
        <f>IF(ISBLANK(HLOOKUP(I$1, q_preprocess!$1:$1048576, $D7, FALSE)), "", HLOOKUP(I$1,q_preprocess!$1:$1048576, $D7, FALSE))</f>
        <v>793534.42442830105</v>
      </c>
      <c r="J7" s="40">
        <f>IF(ISBLANK(HLOOKUP(J$1, q_preprocess!$1:$1048576, $D7, FALSE)), "", HLOOKUP(J$1,q_preprocess!$1:$1048576, $D7, FALSE))</f>
        <v>544110.68509226688</v>
      </c>
      <c r="K7" s="40">
        <f>IF(ISBLANK(HLOOKUP(K$1, q_preprocess!$1:$1048576, $D7, FALSE)), "", HLOOKUP(K$1,q_preprocess!$1:$1048576, $D7, FALSE))</f>
        <v>249423.73933603417</v>
      </c>
      <c r="L7" s="40">
        <f>IF(ISBLANK(HLOOKUP(L$1, q_preprocess!$1:$1048576, $D7, FALSE)), "", HLOOKUP(L$1,q_preprocess!$1:$1048576, $D7, FALSE))</f>
        <v>939002.47170888353</v>
      </c>
      <c r="M7" s="40">
        <f>IF(ISBLANK(HLOOKUP(M$1, q_preprocess!$1:$1048576, $D7, FALSE)), "", HLOOKUP(M$1,q_preprocess!$1:$1048576, $D7, FALSE))</f>
        <v>1039987.8596204657</v>
      </c>
      <c r="N7" s="40">
        <f>IF(ISBLANK(HLOOKUP(N$1, q_preprocess!$1:$1048576, $D7, FALSE)), "", HLOOKUP(N$1,q_preprocess!$1:$1048576, $D7, FALSE))</f>
        <v>1228155</v>
      </c>
      <c r="O7" s="40">
        <f>IF(ISBLANK(HLOOKUP(O$1, q_preprocess!$1:$1048576, $D7, FALSE)), "", HLOOKUP(O$1,q_preprocess!$1:$1048576, $D7, FALSE))</f>
        <v>785590</v>
      </c>
      <c r="P7" s="40">
        <f>IF(ISBLANK(HLOOKUP(P$1, q_preprocess!$1:$1048576, $D7, FALSE)), "", HLOOKUP(P$1,q_preprocess!$1:$1048576, $D7, FALSE))</f>
        <v>1872449</v>
      </c>
      <c r="Q7" s="40">
        <f>IF(ISBLANK(HLOOKUP(Q$1, q_preprocess!$1:$1048576, $D7, FALSE)), "", HLOOKUP(Q$1,q_preprocess!$1:$1048576, $D7, FALSE))</f>
        <v>4057358.8274061601</v>
      </c>
    </row>
    <row r="8" spans="1:17" x14ac:dyDescent="0.25">
      <c r="A8" s="39">
        <v>33482</v>
      </c>
      <c r="B8" s="40">
        <v>1991</v>
      </c>
      <c r="C8" s="40">
        <v>3</v>
      </c>
      <c r="D8" s="40">
        <v>8</v>
      </c>
      <c r="E8" s="40" t="s">
        <v>167</v>
      </c>
      <c r="F8" s="40">
        <f>IF(ISBLANK(HLOOKUP(F$1, q_preprocess!$1:$1048576, $D8, FALSE)), "", HLOOKUP(F$1,q_preprocess!$1:$1048576, $D8, FALSE))</f>
        <v>4149574.8978322186</v>
      </c>
      <c r="G8" s="40">
        <f>IF(ISBLANK(HLOOKUP(G$1, q_preprocess!$1:$1048576, $D8, FALSE)), "", HLOOKUP(G$1,q_preprocess!$1:$1048576, $D8, FALSE))</f>
        <v>3038233.6254900238</v>
      </c>
      <c r="H8" s="40">
        <f>IF(ISBLANK(HLOOKUP(H$1, q_preprocess!$1:$1048576, $D8, FALSE)), "", HLOOKUP(H$1,q_preprocess!$1:$1048576, $D8, FALSE))</f>
        <v>477544.00196204276</v>
      </c>
      <c r="I8" s="40">
        <f>IF(ISBLANK(HLOOKUP(I$1, q_preprocess!$1:$1048576, $D8, FALSE)), "", HLOOKUP(I$1,q_preprocess!$1:$1048576, $D8, FALSE))</f>
        <v>623281.86082244921</v>
      </c>
      <c r="J8" s="40">
        <f>IF(ISBLANK(HLOOKUP(J$1, q_preprocess!$1:$1048576, $D8, FALSE)), "", HLOOKUP(J$1,q_preprocess!$1:$1048576, $D8, FALSE))</f>
        <v>608297.27409682027</v>
      </c>
      <c r="K8" s="40">
        <f>IF(ISBLANK(HLOOKUP(K$1, q_preprocess!$1:$1048576, $D8, FALSE)), "", HLOOKUP(K$1,q_preprocess!$1:$1048576, $D8, FALSE))</f>
        <v>14984.586725628935</v>
      </c>
      <c r="L8" s="40">
        <f>IF(ISBLANK(HLOOKUP(L$1, q_preprocess!$1:$1048576, $D8, FALSE)), "", HLOOKUP(L$1,q_preprocess!$1:$1048576, $D8, FALSE))</f>
        <v>1092747.2707073779</v>
      </c>
      <c r="M8" s="40">
        <f>IF(ISBLANK(HLOOKUP(M$1, q_preprocess!$1:$1048576, $D8, FALSE)), "", HLOOKUP(M$1,q_preprocess!$1:$1048576, $D8, FALSE))</f>
        <v>1082231.8611496752</v>
      </c>
      <c r="N8" s="40">
        <f>IF(ISBLANK(HLOOKUP(N$1, q_preprocess!$1:$1048576, $D8, FALSE)), "", HLOOKUP(N$1,q_preprocess!$1:$1048576, $D8, FALSE))</f>
        <v>1001390</v>
      </c>
      <c r="O8" s="40">
        <f>IF(ISBLANK(HLOOKUP(O$1, q_preprocess!$1:$1048576, $D8, FALSE)), "", HLOOKUP(O$1,q_preprocess!$1:$1048576, $D8, FALSE))</f>
        <v>878873</v>
      </c>
      <c r="P8" s="40">
        <f>IF(ISBLANK(HLOOKUP(P$1, q_preprocess!$1:$1048576, $D8, FALSE)), "", HLOOKUP(P$1,q_preprocess!$1:$1048576, $D8, FALSE))</f>
        <v>1914952</v>
      </c>
      <c r="Q8" s="40">
        <f>IF(ISBLANK(HLOOKUP(Q$1, q_preprocess!$1:$1048576, $D8, FALSE)), "", HLOOKUP(Q$1,q_preprocess!$1:$1048576, $D8, FALSE))</f>
        <v>4097456.3962175902</v>
      </c>
    </row>
    <row r="9" spans="1:17" x14ac:dyDescent="0.25">
      <c r="A9" s="39">
        <v>33573</v>
      </c>
      <c r="B9" s="40">
        <v>1991</v>
      </c>
      <c r="C9" s="40">
        <v>4</v>
      </c>
      <c r="D9" s="40">
        <v>9</v>
      </c>
      <c r="E9" s="40" t="s">
        <v>167</v>
      </c>
      <c r="F9" s="40">
        <f>IF(ISBLANK(HLOOKUP(F$1, q_preprocess!$1:$1048576, $D9, FALSE)), "", HLOOKUP(F$1,q_preprocess!$1:$1048576, $D9, FALSE))</f>
        <v>4211087.6155488743</v>
      </c>
      <c r="G9" s="40">
        <f>IF(ISBLANK(HLOOKUP(G$1, q_preprocess!$1:$1048576, $D9, FALSE)), "", HLOOKUP(G$1,q_preprocess!$1:$1048576, $D9, FALSE))</f>
        <v>3434173.8995398497</v>
      </c>
      <c r="H9" s="40">
        <f>IF(ISBLANK(HLOOKUP(H$1, q_preprocess!$1:$1048576, $D9, FALSE)), "", HLOOKUP(H$1,q_preprocess!$1:$1048576, $D9, FALSE))</f>
        <v>561216.00187192822</v>
      </c>
      <c r="I9" s="40">
        <f>IF(ISBLANK(HLOOKUP(I$1, q_preprocess!$1:$1048576, $D9, FALSE)), "", HLOOKUP(I$1,q_preprocess!$1:$1048576, $D9, FALSE))</f>
        <v>532160.43250250246</v>
      </c>
      <c r="J9" s="40">
        <f>IF(ISBLANK(HLOOKUP(J$1, q_preprocess!$1:$1048576, $D9, FALSE)), "", HLOOKUP(J$1,q_preprocess!$1:$1048576, $D9, FALSE))</f>
        <v>676791.09819793294</v>
      </c>
      <c r="K9" s="40">
        <f>IF(ISBLANK(HLOOKUP(K$1, q_preprocess!$1:$1048576, $D9, FALSE)), "", HLOOKUP(K$1,q_preprocess!$1:$1048576, $D9, FALSE))</f>
        <v>-144630.66569543048</v>
      </c>
      <c r="L9" s="40">
        <f>IF(ISBLANK(HLOOKUP(L$1, q_preprocess!$1:$1048576, $D9, FALSE)), "", HLOOKUP(L$1,q_preprocess!$1:$1048576, $D9, FALSE))</f>
        <v>890398.26578395243</v>
      </c>
      <c r="M9" s="40">
        <f>IF(ISBLANK(HLOOKUP(M$1, q_preprocess!$1:$1048576, $D9, FALSE)), "", HLOOKUP(M$1,q_preprocess!$1:$1048576, $D9, FALSE))</f>
        <v>1206860.9841493589</v>
      </c>
      <c r="N9" s="40">
        <f>IF(ISBLANK(HLOOKUP(N$1, q_preprocess!$1:$1048576, $D9, FALSE)), "", HLOOKUP(N$1,q_preprocess!$1:$1048576, $D9, FALSE))</f>
        <v>994959</v>
      </c>
      <c r="O9" s="40">
        <f>IF(ISBLANK(HLOOKUP(O$1, q_preprocess!$1:$1048576, $D9, FALSE)), "", HLOOKUP(O$1,q_preprocess!$1:$1048576, $D9, FALSE))</f>
        <v>862368</v>
      </c>
      <c r="P9" s="40">
        <f>IF(ISBLANK(HLOOKUP(P$1, q_preprocess!$1:$1048576, $D9, FALSE)), "", HLOOKUP(P$1,q_preprocess!$1:$1048576, $D9, FALSE))</f>
        <v>1992042</v>
      </c>
      <c r="Q9" s="40">
        <f>IF(ISBLANK(HLOOKUP(Q$1, q_preprocess!$1:$1048576, $D9, FALSE)), "", HLOOKUP(Q$1,q_preprocess!$1:$1048576, $D9, FALSE))</f>
        <v>4121866.7409327701</v>
      </c>
    </row>
    <row r="10" spans="1:17" x14ac:dyDescent="0.25">
      <c r="A10" s="39">
        <v>33664</v>
      </c>
      <c r="B10" s="40">
        <v>1992</v>
      </c>
      <c r="C10" s="40">
        <v>1</v>
      </c>
      <c r="D10" s="40">
        <v>10</v>
      </c>
      <c r="E10" s="40" t="s">
        <v>167</v>
      </c>
      <c r="F10" s="40">
        <f>IF(ISBLANK(HLOOKUP(F$1, q_preprocess!$1:$1048576, $D10, FALSE)), "", HLOOKUP(F$1,q_preprocess!$1:$1048576, $D10, FALSE))</f>
        <v>3795755.8631545873</v>
      </c>
      <c r="G10" s="40">
        <f>IF(ISBLANK(HLOOKUP(G$1, q_preprocess!$1:$1048576, $D10, FALSE)), "", HLOOKUP(G$1,q_preprocess!$1:$1048576, $D10, FALSE))</f>
        <v>3010188.3018282903</v>
      </c>
      <c r="H10" s="40">
        <f>IF(ISBLANK(HLOOKUP(H$1, q_preprocess!$1:$1048576, $D10, FALSE)), "", HLOOKUP(H$1,q_preprocess!$1:$1048576, $D10, FALSE))</f>
        <v>368624.99977471423</v>
      </c>
      <c r="I10" s="40">
        <f>IF(ISBLANK(HLOOKUP(I$1, q_preprocess!$1:$1048576, $D10, FALSE)), "", HLOOKUP(I$1,q_preprocess!$1:$1048576, $D10, FALSE))</f>
        <v>614918.6398357288</v>
      </c>
      <c r="J10" s="40">
        <f>IF(ISBLANK(HLOOKUP(J$1, q_preprocess!$1:$1048576, $D10, FALSE)), "", HLOOKUP(J$1,q_preprocess!$1:$1048576, $D10, FALSE))</f>
        <v>520063.17934107519</v>
      </c>
      <c r="K10" s="40">
        <f>IF(ISBLANK(HLOOKUP(K$1, q_preprocess!$1:$1048576, $D10, FALSE)), "", HLOOKUP(K$1,q_preprocess!$1:$1048576, $D10, FALSE))</f>
        <v>94855.460494653613</v>
      </c>
      <c r="L10" s="40">
        <f>IF(ISBLANK(HLOOKUP(L$1, q_preprocess!$1:$1048576, $D10, FALSE)), "", HLOOKUP(L$1,q_preprocess!$1:$1048576, $D10, FALSE))</f>
        <v>869020.71618699736</v>
      </c>
      <c r="M10" s="40">
        <f>IF(ISBLANK(HLOOKUP(M$1, q_preprocess!$1:$1048576, $D10, FALSE)), "", HLOOKUP(M$1,q_preprocess!$1:$1048576, $D10, FALSE))</f>
        <v>1066996.7944711428</v>
      </c>
      <c r="N10" s="40">
        <f>IF(ISBLANK(HLOOKUP(N$1, q_preprocess!$1:$1048576, $D10, FALSE)), "", HLOOKUP(N$1,q_preprocess!$1:$1048576, $D10, FALSE))</f>
        <v>945220</v>
      </c>
      <c r="O10" s="40">
        <f>IF(ISBLANK(HLOOKUP(O$1, q_preprocess!$1:$1048576, $D10, FALSE)), "", HLOOKUP(O$1,q_preprocess!$1:$1048576, $D10, FALSE))</f>
        <v>770667</v>
      </c>
      <c r="P10" s="40">
        <f>IF(ISBLANK(HLOOKUP(P$1, q_preprocess!$1:$1048576, $D10, FALSE)), "", HLOOKUP(P$1,q_preprocess!$1:$1048576, $D10, FALSE))</f>
        <v>1743732</v>
      </c>
      <c r="Q10" s="40">
        <f>IF(ISBLANK(HLOOKUP(Q$1, q_preprocess!$1:$1048576, $D10, FALSE)), "", HLOOKUP(Q$1,q_preprocess!$1:$1048576, $D10, FALSE))</f>
        <v>4099346.03460309</v>
      </c>
    </row>
    <row r="11" spans="1:17" x14ac:dyDescent="0.25">
      <c r="A11" s="39">
        <v>33756</v>
      </c>
      <c r="B11" s="40">
        <v>1992</v>
      </c>
      <c r="C11" s="40">
        <v>2</v>
      </c>
      <c r="D11" s="40">
        <v>11</v>
      </c>
      <c r="E11" s="40" t="s">
        <v>167</v>
      </c>
      <c r="F11" s="40">
        <f>IF(ISBLANK(HLOOKUP(F$1, q_preprocess!$1:$1048576, $D11, FALSE)), "", HLOOKUP(F$1,q_preprocess!$1:$1048576, $D11, FALSE))</f>
        <v>4299703.2926554568</v>
      </c>
      <c r="G11" s="40">
        <f>IF(ISBLANK(HLOOKUP(G$1, q_preprocess!$1:$1048576, $D11, FALSE)), "", HLOOKUP(G$1,q_preprocess!$1:$1048576, $D11, FALSE))</f>
        <v>3149510.4286768744</v>
      </c>
      <c r="H11" s="40">
        <f>IF(ISBLANK(HLOOKUP(H$1, q_preprocess!$1:$1048576, $D11, FALSE)), "", HLOOKUP(H$1,q_preprocess!$1:$1048576, $D11, FALSE))</f>
        <v>486854.99902594328</v>
      </c>
      <c r="I11" s="40">
        <f>IF(ISBLANK(HLOOKUP(I$1, q_preprocess!$1:$1048576, $D11, FALSE)), "", HLOOKUP(I$1,q_preprocess!$1:$1048576, $D11, FALSE))</f>
        <v>737693.5559234696</v>
      </c>
      <c r="J11" s="40">
        <f>IF(ISBLANK(HLOOKUP(J$1, q_preprocess!$1:$1048576, $D11, FALSE)), "", HLOOKUP(J$1,q_preprocess!$1:$1048576, $D11, FALSE))</f>
        <v>599766.94968002557</v>
      </c>
      <c r="K11" s="40">
        <f>IF(ISBLANK(HLOOKUP(K$1, q_preprocess!$1:$1048576, $D11, FALSE)), "", HLOOKUP(K$1,q_preprocess!$1:$1048576, $D11, FALSE))</f>
        <v>137926.60624344402</v>
      </c>
      <c r="L11" s="40">
        <f>IF(ISBLANK(HLOOKUP(L$1, q_preprocess!$1:$1048576, $D11, FALSE)), "", HLOOKUP(L$1,q_preprocess!$1:$1048576, $D11, FALSE))</f>
        <v>996297.03927511408</v>
      </c>
      <c r="M11" s="40">
        <f>IF(ISBLANK(HLOOKUP(M$1, q_preprocess!$1:$1048576, $D11, FALSE)), "", HLOOKUP(M$1,q_preprocess!$1:$1048576, $D11, FALSE))</f>
        <v>1070652.730245945</v>
      </c>
      <c r="N11" s="40">
        <f>IF(ISBLANK(HLOOKUP(N$1, q_preprocess!$1:$1048576, $D11, FALSE)), "", HLOOKUP(N$1,q_preprocess!$1:$1048576, $D11, FALSE))</f>
        <v>1201026</v>
      </c>
      <c r="O11" s="40">
        <f>IF(ISBLANK(HLOOKUP(O$1, q_preprocess!$1:$1048576, $D11, FALSE)), "", HLOOKUP(O$1,q_preprocess!$1:$1048576, $D11, FALSE))</f>
        <v>832052</v>
      </c>
      <c r="P11" s="40">
        <f>IF(ISBLANK(HLOOKUP(P$1, q_preprocess!$1:$1048576, $D11, FALSE)), "", HLOOKUP(P$1,q_preprocess!$1:$1048576, $D11, FALSE))</f>
        <v>1928413</v>
      </c>
      <c r="Q11" s="40">
        <f>IF(ISBLANK(HLOOKUP(Q$1, q_preprocess!$1:$1048576, $D11, FALSE)), "", HLOOKUP(Q$1,q_preprocess!$1:$1048576, $D11, FALSE))</f>
        <v>4114554.7476075799</v>
      </c>
    </row>
    <row r="12" spans="1:17" x14ac:dyDescent="0.25">
      <c r="A12" s="39">
        <v>33848</v>
      </c>
      <c r="B12" s="40">
        <v>1992</v>
      </c>
      <c r="C12" s="40">
        <v>3</v>
      </c>
      <c r="D12" s="40">
        <v>12</v>
      </c>
      <c r="E12" s="40" t="s">
        <v>167</v>
      </c>
      <c r="F12" s="40">
        <f>IF(ISBLANK(HLOOKUP(F$1, q_preprocess!$1:$1048576, $D12, FALSE)), "", HLOOKUP(F$1,q_preprocess!$1:$1048576, $D12, FALSE))</f>
        <v>4164101.6497416073</v>
      </c>
      <c r="G12" s="40">
        <f>IF(ISBLANK(HLOOKUP(G$1, q_preprocess!$1:$1048576, $D12, FALSE)), "", HLOOKUP(G$1,q_preprocess!$1:$1048576, $D12, FALSE))</f>
        <v>3222046.5521653895</v>
      </c>
      <c r="H12" s="40">
        <f>IF(ISBLANK(HLOOKUP(H$1, q_preprocess!$1:$1048576, $D12, FALSE)), "", HLOOKUP(H$1,q_preprocess!$1:$1048576, $D12, FALSE))</f>
        <v>483617.99962561438</v>
      </c>
      <c r="I12" s="40">
        <f>IF(ISBLANK(HLOOKUP(I$1, q_preprocess!$1:$1048576, $D12, FALSE)), "", HLOOKUP(I$1,q_preprocess!$1:$1048576, $D12, FALSE))</f>
        <v>695499.39484945801</v>
      </c>
      <c r="J12" s="40">
        <f>IF(ISBLANK(HLOOKUP(J$1, q_preprocess!$1:$1048576, $D12, FALSE)), "", HLOOKUP(J$1,q_preprocess!$1:$1048576, $D12, FALSE))</f>
        <v>699253.03161338065</v>
      </c>
      <c r="K12" s="40">
        <f>IF(ISBLANK(HLOOKUP(K$1, q_preprocess!$1:$1048576, $D12, FALSE)), "", HLOOKUP(K$1,q_preprocess!$1:$1048576, $D12, FALSE))</f>
        <v>-3753.6367639226373</v>
      </c>
      <c r="L12" s="40">
        <f>IF(ISBLANK(HLOOKUP(L$1, q_preprocess!$1:$1048576, $D12, FALSE)), "", HLOOKUP(L$1,q_preprocess!$1:$1048576, $D12, FALSE))</f>
        <v>964753.78578073077</v>
      </c>
      <c r="M12" s="40">
        <f>IF(ISBLANK(HLOOKUP(M$1, q_preprocess!$1:$1048576, $D12, FALSE)), "", HLOOKUP(M$1,q_preprocess!$1:$1048576, $D12, FALSE))</f>
        <v>1201816.0826795851</v>
      </c>
      <c r="N12" s="40">
        <f>IF(ISBLANK(HLOOKUP(N$1, q_preprocess!$1:$1048576, $D12, FALSE)), "", HLOOKUP(N$1,q_preprocess!$1:$1048576, $D12, FALSE))</f>
        <v>982450</v>
      </c>
      <c r="O12" s="40">
        <f>IF(ISBLANK(HLOOKUP(O$1, q_preprocess!$1:$1048576, $D12, FALSE)), "", HLOOKUP(O$1,q_preprocess!$1:$1048576, $D12, FALSE))</f>
        <v>868427</v>
      </c>
      <c r="P12" s="40">
        <f>IF(ISBLANK(HLOOKUP(P$1, q_preprocess!$1:$1048576, $D12, FALSE)), "", HLOOKUP(P$1,q_preprocess!$1:$1048576, $D12, FALSE))</f>
        <v>1944911</v>
      </c>
      <c r="Q12" s="40">
        <f>IF(ISBLANK(HLOOKUP(Q$1, q_preprocess!$1:$1048576, $D12, FALSE)), "", HLOOKUP(Q$1,q_preprocess!$1:$1048576, $D12, FALSE))</f>
        <v>4144531.7408293998</v>
      </c>
    </row>
    <row r="13" spans="1:17" x14ac:dyDescent="0.25">
      <c r="A13" s="39">
        <v>33939</v>
      </c>
      <c r="B13" s="40">
        <v>1992</v>
      </c>
      <c r="C13" s="40">
        <v>4</v>
      </c>
      <c r="D13" s="40">
        <v>13</v>
      </c>
      <c r="E13" s="40" t="s">
        <v>167</v>
      </c>
      <c r="F13" s="40">
        <f>IF(ISBLANK(HLOOKUP(F$1, q_preprocess!$1:$1048576, $D13, FALSE)), "", HLOOKUP(F$1,q_preprocess!$1:$1048576, $D13, FALSE))</f>
        <v>4264554.3453985406</v>
      </c>
      <c r="G13" s="40">
        <f>IF(ISBLANK(HLOOKUP(G$1, q_preprocess!$1:$1048576, $D13, FALSE)), "", HLOOKUP(G$1,q_preprocess!$1:$1048576, $D13, FALSE))</f>
        <v>3318688.2920064423</v>
      </c>
      <c r="H13" s="40">
        <f>IF(ISBLANK(HLOOKUP(H$1, q_preprocess!$1:$1048576, $D13, FALSE)), "", HLOOKUP(H$1,q_preprocess!$1:$1048576, $D13, FALSE))</f>
        <v>606237.00157372828</v>
      </c>
      <c r="I13" s="40">
        <f>IF(ISBLANK(HLOOKUP(I$1, q_preprocess!$1:$1048576, $D13, FALSE)), "", HLOOKUP(I$1,q_preprocess!$1:$1048576, $D13, FALSE))</f>
        <v>587192.53822900541</v>
      </c>
      <c r="J13" s="40">
        <f>IF(ISBLANK(HLOOKUP(J$1, q_preprocess!$1:$1048576, $D13, FALSE)), "", HLOOKUP(J$1,q_preprocess!$1:$1048576, $D13, FALSE))</f>
        <v>768787.26279954927</v>
      </c>
      <c r="K13" s="40">
        <f>IF(ISBLANK(HLOOKUP(K$1, q_preprocess!$1:$1048576, $D13, FALSE)), "", HLOOKUP(K$1,q_preprocess!$1:$1048576, $D13, FALSE))</f>
        <v>-181594.72457054388</v>
      </c>
      <c r="L13" s="40">
        <f>IF(ISBLANK(HLOOKUP(L$1, q_preprocess!$1:$1048576, $D13, FALSE)), "", HLOOKUP(L$1,q_preprocess!$1:$1048576, $D13, FALSE))</f>
        <v>985964.49776740989</v>
      </c>
      <c r="M13" s="40">
        <f>IF(ISBLANK(HLOOKUP(M$1, q_preprocess!$1:$1048576, $D13, FALSE)), "", HLOOKUP(M$1,q_preprocess!$1:$1048576, $D13, FALSE))</f>
        <v>1233527.9841780455</v>
      </c>
      <c r="N13" s="40">
        <f>IF(ISBLANK(HLOOKUP(N$1, q_preprocess!$1:$1048576, $D13, FALSE)), "", HLOOKUP(N$1,q_preprocess!$1:$1048576, $D13, FALSE))</f>
        <v>1004768</v>
      </c>
      <c r="O13" s="40">
        <f>IF(ISBLANK(HLOOKUP(O$1, q_preprocess!$1:$1048576, $D13, FALSE)), "", HLOOKUP(O$1,q_preprocess!$1:$1048576, $D13, FALSE))</f>
        <v>835440</v>
      </c>
      <c r="P13" s="40">
        <f>IF(ISBLANK(HLOOKUP(P$1, q_preprocess!$1:$1048576, $D13, FALSE)), "", HLOOKUP(P$1,q_preprocess!$1:$1048576, $D13, FALSE))</f>
        <v>2067905</v>
      </c>
      <c r="Q13" s="40">
        <f>IF(ISBLANK(HLOOKUP(Q$1, q_preprocess!$1:$1048576, $D13, FALSE)), "", HLOOKUP(Q$1,q_preprocess!$1:$1048576, $D13, FALSE))</f>
        <v>4194602.1280682497</v>
      </c>
    </row>
    <row r="14" spans="1:17" x14ac:dyDescent="0.25">
      <c r="A14" s="39">
        <v>34029</v>
      </c>
      <c r="B14" s="40">
        <v>1993</v>
      </c>
      <c r="C14" s="40">
        <v>1</v>
      </c>
      <c r="D14" s="40">
        <v>14</v>
      </c>
      <c r="E14" s="40" t="s">
        <v>167</v>
      </c>
      <c r="F14" s="40">
        <f>IF(ISBLANK(HLOOKUP(F$1, q_preprocess!$1:$1048576, $D14, FALSE)), "", HLOOKUP(F$1,q_preprocess!$1:$1048576, $D14, FALSE))</f>
        <v>3950724.439998012</v>
      </c>
      <c r="G14" s="40">
        <f>IF(ISBLANK(HLOOKUP(G$1, q_preprocess!$1:$1048576, $D14, FALSE)), "", HLOOKUP(G$1,q_preprocess!$1:$1048576, $D14, FALSE))</f>
        <v>3063480.0361257261</v>
      </c>
      <c r="H14" s="40">
        <f>IF(ISBLANK(HLOOKUP(H$1, q_preprocess!$1:$1048576, $D14, FALSE)), "", HLOOKUP(H$1,q_preprocess!$1:$1048576, $D14, FALSE))</f>
        <v>423965.00487028493</v>
      </c>
      <c r="I14" s="40">
        <f>IF(ISBLANK(HLOOKUP(I$1, q_preprocess!$1:$1048576, $D14, FALSE)), "", HLOOKUP(I$1,q_preprocess!$1:$1048576, $D14, FALSE))</f>
        <v>614529.42810819531</v>
      </c>
      <c r="J14" s="40">
        <f>IF(ISBLANK(HLOOKUP(J$1, q_preprocess!$1:$1048576, $D14, FALSE)), "", HLOOKUP(J$1,q_preprocess!$1:$1048576, $D14, FALSE))</f>
        <v>575531.26479253545</v>
      </c>
      <c r="K14" s="40">
        <f>IF(ISBLANK(HLOOKUP(K$1, q_preprocess!$1:$1048576, $D14, FALSE)), "", HLOOKUP(K$1,q_preprocess!$1:$1048576, $D14, FALSE))</f>
        <v>38998.163315659855</v>
      </c>
      <c r="L14" s="40">
        <f>IF(ISBLANK(HLOOKUP(L$1, q_preprocess!$1:$1048576, $D14, FALSE)), "", HLOOKUP(L$1,q_preprocess!$1:$1048576, $D14, FALSE))</f>
        <v>795572.89272162411</v>
      </c>
      <c r="M14" s="40">
        <f>IF(ISBLANK(HLOOKUP(M$1, q_preprocess!$1:$1048576, $D14, FALSE)), "", HLOOKUP(M$1,q_preprocess!$1:$1048576, $D14, FALSE))</f>
        <v>946822.92182781815</v>
      </c>
      <c r="N14" s="40">
        <f>IF(ISBLANK(HLOOKUP(N$1, q_preprocess!$1:$1048576, $D14, FALSE)), "", HLOOKUP(N$1,q_preprocess!$1:$1048576, $D14, FALSE))</f>
        <v>992605</v>
      </c>
      <c r="O14" s="40">
        <f>IF(ISBLANK(HLOOKUP(O$1, q_preprocess!$1:$1048576, $D14, FALSE)), "", HLOOKUP(O$1,q_preprocess!$1:$1048576, $D14, FALSE))</f>
        <v>780771</v>
      </c>
      <c r="P14" s="40">
        <f>IF(ISBLANK(HLOOKUP(P$1, q_preprocess!$1:$1048576, $D14, FALSE)), "", HLOOKUP(P$1,q_preprocess!$1:$1048576, $D14, FALSE))</f>
        <v>1847398</v>
      </c>
      <c r="Q14" s="40">
        <f>IF(ISBLANK(HLOOKUP(Q$1, q_preprocess!$1:$1048576, $D14, FALSE)), "", HLOOKUP(Q$1,q_preprocess!$1:$1048576, $D14, FALSE))</f>
        <v>4235452.9121981096</v>
      </c>
    </row>
    <row r="15" spans="1:17" x14ac:dyDescent="0.25">
      <c r="A15" s="39">
        <v>34121</v>
      </c>
      <c r="B15" s="40">
        <v>1993</v>
      </c>
      <c r="C15" s="40">
        <v>2</v>
      </c>
      <c r="D15" s="40">
        <v>15</v>
      </c>
      <c r="E15" s="40" t="s">
        <v>167</v>
      </c>
      <c r="F15" s="40">
        <f>IF(ISBLANK(HLOOKUP(F$1, q_preprocess!$1:$1048576, $D15, FALSE)), "", HLOOKUP(F$1,q_preprocess!$1:$1048576, $D15, FALSE))</f>
        <v>4553624.8682014365</v>
      </c>
      <c r="G15" s="40">
        <f>IF(ISBLANK(HLOOKUP(G$1, q_preprocess!$1:$1048576, $D15, FALSE)), "", HLOOKUP(G$1,q_preprocess!$1:$1048576, $D15, FALSE))</f>
        <v>3345387.293425465</v>
      </c>
      <c r="H15" s="40">
        <f>IF(ISBLANK(HLOOKUP(H$1, q_preprocess!$1:$1048576, $D15, FALSE)), "", HLOOKUP(H$1,q_preprocess!$1:$1048576, $D15, FALSE))</f>
        <v>533570.00424079341</v>
      </c>
      <c r="I15" s="40">
        <f>IF(ISBLANK(HLOOKUP(I$1, q_preprocess!$1:$1048576, $D15, FALSE)), "", HLOOKUP(I$1,q_preprocess!$1:$1048576, $D15, FALSE))</f>
        <v>787664.57013649913</v>
      </c>
      <c r="J15" s="40">
        <f>IF(ISBLANK(HLOOKUP(J$1, q_preprocess!$1:$1048576, $D15, FALSE)), "", HLOOKUP(J$1,q_preprocess!$1:$1048576, $D15, FALSE))</f>
        <v>655494.36021223199</v>
      </c>
      <c r="K15" s="40">
        <f>IF(ISBLANK(HLOOKUP(K$1, q_preprocess!$1:$1048576, $D15, FALSE)), "", HLOOKUP(K$1,q_preprocess!$1:$1048576, $D15, FALSE))</f>
        <v>132170.20992426714</v>
      </c>
      <c r="L15" s="40">
        <f>IF(ISBLANK(HLOOKUP(L$1, q_preprocess!$1:$1048576, $D15, FALSE)), "", HLOOKUP(L$1,q_preprocess!$1:$1048576, $D15, FALSE))</f>
        <v>997428.443136852</v>
      </c>
      <c r="M15" s="40">
        <f>IF(ISBLANK(HLOOKUP(M$1, q_preprocess!$1:$1048576, $D15, FALSE)), "", HLOOKUP(M$1,q_preprocess!$1:$1048576, $D15, FALSE))</f>
        <v>1110425.4427381731</v>
      </c>
      <c r="N15" s="40">
        <f>IF(ISBLANK(HLOOKUP(N$1, q_preprocess!$1:$1048576, $D15, FALSE)), "", HLOOKUP(N$1,q_preprocess!$1:$1048576, $D15, FALSE))</f>
        <v>1250820</v>
      </c>
      <c r="O15" s="40">
        <f>IF(ISBLANK(HLOOKUP(O$1, q_preprocess!$1:$1048576, $D15, FALSE)), "", HLOOKUP(O$1,q_preprocess!$1:$1048576, $D15, FALSE))</f>
        <v>877459</v>
      </c>
      <c r="P15" s="40">
        <f>IF(ISBLANK(HLOOKUP(P$1, q_preprocess!$1:$1048576, $D15, FALSE)), "", HLOOKUP(P$1,q_preprocess!$1:$1048576, $D15, FALSE))</f>
        <v>2049804</v>
      </c>
      <c r="Q15" s="40">
        <f>IF(ISBLANK(HLOOKUP(Q$1, q_preprocess!$1:$1048576, $D15, FALSE)), "", HLOOKUP(Q$1,q_preprocess!$1:$1048576, $D15, FALSE))</f>
        <v>4335287.8550260002</v>
      </c>
    </row>
    <row r="16" spans="1:17" x14ac:dyDescent="0.25">
      <c r="A16" s="39">
        <v>34213</v>
      </c>
      <c r="B16" s="40">
        <v>1993</v>
      </c>
      <c r="C16" s="40">
        <v>3</v>
      </c>
      <c r="D16" s="40">
        <v>16</v>
      </c>
      <c r="E16" s="40" t="s">
        <v>167</v>
      </c>
      <c r="F16" s="40">
        <f>IF(ISBLANK(HLOOKUP(F$1, q_preprocess!$1:$1048576, $D16, FALSE)), "", HLOOKUP(F$1,q_preprocess!$1:$1048576, $D16, FALSE))</f>
        <v>4301545.4973301096</v>
      </c>
      <c r="G16" s="40">
        <f>IF(ISBLANK(HLOOKUP(G$1, q_preprocess!$1:$1048576, $D16, FALSE)), "", HLOOKUP(G$1,q_preprocess!$1:$1048576, $D16, FALSE))</f>
        <v>3259387.8153846394</v>
      </c>
      <c r="H16" s="40">
        <f>IF(ISBLANK(HLOOKUP(H$1, q_preprocess!$1:$1048576, $D16, FALSE)), "", HLOOKUP(H$1,q_preprocess!$1:$1048576, $D16, FALSE))</f>
        <v>449984.99968525453</v>
      </c>
      <c r="I16" s="40">
        <f>IF(ISBLANK(HLOOKUP(I$1, q_preprocess!$1:$1048576, $D16, FALSE)), "", HLOOKUP(I$1,q_preprocess!$1:$1048576, $D16, FALSE))</f>
        <v>599172.64838214545</v>
      </c>
      <c r="J16" s="40">
        <f>IF(ISBLANK(HLOOKUP(J$1, q_preprocess!$1:$1048576, $D16, FALSE)), "", HLOOKUP(J$1,q_preprocess!$1:$1048576, $D16, FALSE))</f>
        <v>661869.99351662095</v>
      </c>
      <c r="K16" s="40">
        <f>IF(ISBLANK(HLOOKUP(K$1, q_preprocess!$1:$1048576, $D16, FALSE)), "", HLOOKUP(K$1,q_preprocess!$1:$1048576, $D16, FALSE))</f>
        <v>-62697.345134475501</v>
      </c>
      <c r="L16" s="40">
        <f>IF(ISBLANK(HLOOKUP(L$1, q_preprocess!$1:$1048576, $D16, FALSE)), "", HLOOKUP(L$1,q_preprocess!$1:$1048576, $D16, FALSE))</f>
        <v>1058426.8675416873</v>
      </c>
      <c r="M16" s="40">
        <f>IF(ISBLANK(HLOOKUP(M$1, q_preprocess!$1:$1048576, $D16, FALSE)), "", HLOOKUP(M$1,q_preprocess!$1:$1048576, $D16, FALSE))</f>
        <v>1065426.833663617</v>
      </c>
      <c r="N16" s="40">
        <f>IF(ISBLANK(HLOOKUP(N$1, q_preprocess!$1:$1048576, $D16, FALSE)), "", HLOOKUP(N$1,q_preprocess!$1:$1048576, $D16, FALSE))</f>
        <v>1037188</v>
      </c>
      <c r="O16" s="40">
        <f>IF(ISBLANK(HLOOKUP(O$1, q_preprocess!$1:$1048576, $D16, FALSE)), "", HLOOKUP(O$1,q_preprocess!$1:$1048576, $D16, FALSE))</f>
        <v>916417</v>
      </c>
      <c r="P16" s="40">
        <f>IF(ISBLANK(HLOOKUP(P$1, q_preprocess!$1:$1048576, $D16, FALSE)), "", HLOOKUP(P$1,q_preprocess!$1:$1048576, $D16, FALSE))</f>
        <v>1986190</v>
      </c>
      <c r="Q16" s="40">
        <f>IF(ISBLANK(HLOOKUP(Q$1, q_preprocess!$1:$1048576, $D16, FALSE)), "", HLOOKUP(Q$1,q_preprocess!$1:$1048576, $D16, FALSE))</f>
        <v>4290878.7923812</v>
      </c>
    </row>
    <row r="17" spans="1:17" x14ac:dyDescent="0.25">
      <c r="A17" s="39">
        <v>34304</v>
      </c>
      <c r="B17" s="40">
        <v>1993</v>
      </c>
      <c r="C17" s="40">
        <v>4</v>
      </c>
      <c r="D17" s="40">
        <v>17</v>
      </c>
      <c r="E17" s="40" t="s">
        <v>167</v>
      </c>
      <c r="F17" s="40">
        <f>IF(ISBLANK(HLOOKUP(F$1, q_preprocess!$1:$1048576, $D17, FALSE)), "", HLOOKUP(F$1,q_preprocess!$1:$1048576, $D17, FALSE))</f>
        <v>4423683.622418927</v>
      </c>
      <c r="G17" s="40">
        <f>IF(ISBLANK(HLOOKUP(G$1, q_preprocess!$1:$1048576, $D17, FALSE)), "", HLOOKUP(G$1,q_preprocess!$1:$1048576, $D17, FALSE))</f>
        <v>3454457.1439738092</v>
      </c>
      <c r="H17" s="40">
        <f>IF(ISBLANK(HLOOKUP(H$1, q_preprocess!$1:$1048576, $D17, FALSE)), "", HLOOKUP(H$1,q_preprocess!$1:$1048576, $D17, FALSE))</f>
        <v>587085.99120366736</v>
      </c>
      <c r="I17" s="40">
        <f>IF(ISBLANK(HLOOKUP(I$1, q_preprocess!$1:$1048576, $D17, FALSE)), "", HLOOKUP(I$1,q_preprocess!$1:$1048576, $D17, FALSE))</f>
        <v>632115.77355456108</v>
      </c>
      <c r="J17" s="40">
        <f>IF(ISBLANK(HLOOKUP(J$1, q_preprocess!$1:$1048576, $D17, FALSE)), "", HLOOKUP(J$1,q_preprocess!$1:$1048576, $D17, FALSE))</f>
        <v>762998.88748359249</v>
      </c>
      <c r="K17" s="40">
        <f>IF(ISBLANK(HLOOKUP(K$1, q_preprocess!$1:$1048576, $D17, FALSE)), "", HLOOKUP(K$1,q_preprocess!$1:$1048576, $D17, FALSE))</f>
        <v>-130883.11392903142</v>
      </c>
      <c r="L17" s="40">
        <f>IF(ISBLANK(HLOOKUP(L$1, q_preprocess!$1:$1048576, $D17, FALSE)), "", HLOOKUP(L$1,q_preprocess!$1:$1048576, $D17, FALSE))</f>
        <v>1167033.1993330922</v>
      </c>
      <c r="M17" s="40">
        <f>IF(ISBLANK(HLOOKUP(M$1, q_preprocess!$1:$1048576, $D17, FALSE)), "", HLOOKUP(M$1,q_preprocess!$1:$1048576, $D17, FALSE))</f>
        <v>1417008.4856462025</v>
      </c>
      <c r="N17" s="40">
        <f>IF(ISBLANK(HLOOKUP(N$1, q_preprocess!$1:$1048576, $D17, FALSE)), "", HLOOKUP(N$1,q_preprocess!$1:$1048576, $D17, FALSE))</f>
        <v>1052134</v>
      </c>
      <c r="O17" s="40">
        <f>IF(ISBLANK(HLOOKUP(O$1, q_preprocess!$1:$1048576, $D17, FALSE)), "", HLOOKUP(O$1,q_preprocess!$1:$1048576, $D17, FALSE))</f>
        <v>876180</v>
      </c>
      <c r="P17" s="40">
        <f>IF(ISBLANK(HLOOKUP(P$1, q_preprocess!$1:$1048576, $D17, FALSE)), "", HLOOKUP(P$1,q_preprocess!$1:$1048576, $D17, FALSE))</f>
        <v>2121452</v>
      </c>
      <c r="Q17" s="40">
        <f>IF(ISBLANK(HLOOKUP(Q$1, q_preprocess!$1:$1048576, $D17, FALSE)), "", HLOOKUP(Q$1,q_preprocess!$1:$1048576, $D17, FALSE))</f>
        <v>4383189.6154975602</v>
      </c>
    </row>
    <row r="18" spans="1:17" x14ac:dyDescent="0.25">
      <c r="A18" s="39">
        <v>34394</v>
      </c>
      <c r="B18" s="40">
        <v>1994</v>
      </c>
      <c r="C18" s="40">
        <v>1</v>
      </c>
      <c r="D18" s="40">
        <v>18</v>
      </c>
      <c r="E18" s="40" t="s">
        <v>167</v>
      </c>
      <c r="F18" s="40">
        <f>IF(ISBLANK(HLOOKUP(F$1, q_preprocess!$1:$1048576, $D18, FALSE)), "", HLOOKUP(F$1,q_preprocess!$1:$1048576, $D18, FALSE))</f>
        <v>4182022.6416335516</v>
      </c>
      <c r="G18" s="40">
        <f>IF(ISBLANK(HLOOKUP(G$1, q_preprocess!$1:$1048576, $D18, FALSE)), "", HLOOKUP(G$1,q_preprocess!$1:$1048576, $D18, FALSE))</f>
        <v>3165852.7980615669</v>
      </c>
      <c r="H18" s="40">
        <f>IF(ISBLANK(HLOOKUP(H$1, q_preprocess!$1:$1048576, $D18, FALSE)), "", HLOOKUP(H$1,q_preprocess!$1:$1048576, $D18, FALSE))</f>
        <v>450814.07879603212</v>
      </c>
      <c r="I18" s="40">
        <f>IF(ISBLANK(HLOOKUP(I$1, q_preprocess!$1:$1048576, $D18, FALSE)), "", HLOOKUP(I$1,q_preprocess!$1:$1048576, $D18, FALSE))</f>
        <v>522306.25279331941</v>
      </c>
      <c r="J18" s="40">
        <f>IF(ISBLANK(HLOOKUP(J$1, q_preprocess!$1:$1048576, $D18, FALSE)), "", HLOOKUP(J$1,q_preprocess!$1:$1048576, $D18, FALSE))</f>
        <v>478342.64191330166</v>
      </c>
      <c r="K18" s="40">
        <f>IF(ISBLANK(HLOOKUP(K$1, q_preprocess!$1:$1048576, $D18, FALSE)), "", HLOOKUP(K$1,q_preprocess!$1:$1048576, $D18, FALSE))</f>
        <v>43963.610880017746</v>
      </c>
      <c r="L18" s="40">
        <f>IF(ISBLANK(HLOOKUP(L$1, q_preprocess!$1:$1048576, $D18, FALSE)), "", HLOOKUP(L$1,q_preprocess!$1:$1048576, $D18, FALSE))</f>
        <v>1011724.9715261145</v>
      </c>
      <c r="M18" s="40">
        <f>IF(ISBLANK(HLOOKUP(M$1, q_preprocess!$1:$1048576, $D18, FALSE)), "", HLOOKUP(M$1,q_preprocess!$1:$1048576, $D18, FALSE))</f>
        <v>968675.45954348159</v>
      </c>
      <c r="N18" s="40">
        <f>IF(ISBLANK(HLOOKUP(N$1, q_preprocess!$1:$1048576, $D18, FALSE)), "", HLOOKUP(N$1,q_preprocess!$1:$1048576, $D18, FALSE))</f>
        <v>1113623</v>
      </c>
      <c r="O18" s="40">
        <f>IF(ISBLANK(HLOOKUP(O$1, q_preprocess!$1:$1048576, $D18, FALSE)), "", HLOOKUP(O$1,q_preprocess!$1:$1048576, $D18, FALSE))</f>
        <v>774936</v>
      </c>
      <c r="P18" s="40">
        <f>IF(ISBLANK(HLOOKUP(P$1, q_preprocess!$1:$1048576, $D18, FALSE)), "", HLOOKUP(P$1,q_preprocess!$1:$1048576, $D18, FALSE))</f>
        <v>1942176</v>
      </c>
      <c r="Q18" s="40">
        <f>IF(ISBLANK(HLOOKUP(Q$1, q_preprocess!$1:$1048576, $D18, FALSE)), "", HLOOKUP(Q$1,q_preprocess!$1:$1048576, $D18, FALSE))</f>
        <v>4440316.31512086</v>
      </c>
    </row>
    <row r="19" spans="1:17" x14ac:dyDescent="0.25">
      <c r="A19" s="39">
        <v>34486</v>
      </c>
      <c r="B19" s="40">
        <v>1994</v>
      </c>
      <c r="C19" s="40">
        <v>2</v>
      </c>
      <c r="D19" s="40">
        <v>19</v>
      </c>
      <c r="E19" s="40" t="s">
        <v>167</v>
      </c>
      <c r="F19" s="40">
        <f>IF(ISBLANK(HLOOKUP(F$1, q_preprocess!$1:$1048576, $D19, FALSE)), "", HLOOKUP(F$1,q_preprocess!$1:$1048576, $D19, FALSE))</f>
        <v>4630765.1219047476</v>
      </c>
      <c r="G19" s="40">
        <f>IF(ISBLANK(HLOOKUP(G$1, q_preprocess!$1:$1048576, $D19, FALSE)), "", HLOOKUP(G$1,q_preprocess!$1:$1048576, $D19, FALSE))</f>
        <v>3366397.3641823092</v>
      </c>
      <c r="H19" s="40">
        <f>IF(ISBLANK(HLOOKUP(H$1, q_preprocess!$1:$1048576, $D19, FALSE)), "", HLOOKUP(H$1,q_preprocess!$1:$1048576, $D19, FALSE))</f>
        <v>467729.9723145655</v>
      </c>
      <c r="I19" s="40">
        <f>IF(ISBLANK(HLOOKUP(I$1, q_preprocess!$1:$1048576, $D19, FALSE)), "", HLOOKUP(I$1,q_preprocess!$1:$1048576, $D19, FALSE))</f>
        <v>720526.88639258605</v>
      </c>
      <c r="J19" s="40">
        <f>IF(ISBLANK(HLOOKUP(J$1, q_preprocess!$1:$1048576, $D19, FALSE)), "", HLOOKUP(J$1,q_preprocess!$1:$1048576, $D19, FALSE))</f>
        <v>558621.79525986151</v>
      </c>
      <c r="K19" s="40">
        <f>IF(ISBLANK(HLOOKUP(K$1, q_preprocess!$1:$1048576, $D19, FALSE)), "", HLOOKUP(K$1,q_preprocess!$1:$1048576, $D19, FALSE))</f>
        <v>161905.09113272454</v>
      </c>
      <c r="L19" s="40">
        <f>IF(ISBLANK(HLOOKUP(L$1, q_preprocess!$1:$1048576, $D19, FALSE)), "", HLOOKUP(L$1,q_preprocess!$1:$1048576, $D19, FALSE))</f>
        <v>1116968.2906708247</v>
      </c>
      <c r="M19" s="40">
        <f>IF(ISBLANK(HLOOKUP(M$1, q_preprocess!$1:$1048576, $D19, FALSE)), "", HLOOKUP(M$1,q_preprocess!$1:$1048576, $D19, FALSE))</f>
        <v>1040857.3916555386</v>
      </c>
      <c r="N19" s="40">
        <f>IF(ISBLANK(HLOOKUP(N$1, q_preprocess!$1:$1048576, $D19, FALSE)), "", HLOOKUP(N$1,q_preprocess!$1:$1048576, $D19, FALSE))</f>
        <v>1331577</v>
      </c>
      <c r="O19" s="40">
        <f>IF(ISBLANK(HLOOKUP(O$1, q_preprocess!$1:$1048576, $D19, FALSE)), "", HLOOKUP(O$1,q_preprocess!$1:$1048576, $D19, FALSE))</f>
        <v>886195</v>
      </c>
      <c r="P19" s="40">
        <f>IF(ISBLANK(HLOOKUP(P$1, q_preprocess!$1:$1048576, $D19, FALSE)), "", HLOOKUP(P$1,q_preprocess!$1:$1048576, $D19, FALSE))</f>
        <v>2048298</v>
      </c>
      <c r="Q19" s="40">
        <f>IF(ISBLANK(HLOOKUP(Q$1, q_preprocess!$1:$1048576, $D19, FALSE)), "", HLOOKUP(Q$1,q_preprocess!$1:$1048576, $D19, FALSE))</f>
        <v>4454474.8058647197</v>
      </c>
    </row>
    <row r="20" spans="1:17" x14ac:dyDescent="0.25">
      <c r="A20" s="39">
        <v>34578</v>
      </c>
      <c r="B20" s="40">
        <v>1994</v>
      </c>
      <c r="C20" s="40">
        <v>3</v>
      </c>
      <c r="D20" s="40">
        <v>20</v>
      </c>
      <c r="E20" s="40" t="s">
        <v>167</v>
      </c>
      <c r="F20" s="40">
        <f>IF(ISBLANK(HLOOKUP(F$1, q_preprocess!$1:$1048576, $D20, FALSE)), "", HLOOKUP(F$1,q_preprocess!$1:$1048576, $D20, FALSE))</f>
        <v>4648649.9002725044</v>
      </c>
      <c r="G20" s="40">
        <f>IF(ISBLANK(HLOOKUP(G$1, q_preprocess!$1:$1048576, $D20, FALSE)), "", HLOOKUP(G$1,q_preprocess!$1:$1048576, $D20, FALSE))</f>
        <v>3396135.7357144565</v>
      </c>
      <c r="H20" s="40">
        <f>IF(ISBLANK(HLOOKUP(H$1, q_preprocess!$1:$1048576, $D20, FALSE)), "", HLOOKUP(H$1,q_preprocess!$1:$1048576, $D20, FALSE))</f>
        <v>584328.97175926669</v>
      </c>
      <c r="I20" s="40">
        <f>IF(ISBLANK(HLOOKUP(I$1, q_preprocess!$1:$1048576, $D20, FALSE)), "", HLOOKUP(I$1,q_preprocess!$1:$1048576, $D20, FALSE))</f>
        <v>597424.76459403406</v>
      </c>
      <c r="J20" s="40">
        <f>IF(ISBLANK(HLOOKUP(J$1, q_preprocess!$1:$1048576, $D20, FALSE)), "", HLOOKUP(J$1,q_preprocess!$1:$1048576, $D20, FALSE))</f>
        <v>693221.8824046182</v>
      </c>
      <c r="K20" s="40">
        <f>IF(ISBLANK(HLOOKUP(K$1, q_preprocess!$1:$1048576, $D20, FALSE)), "", HLOOKUP(K$1,q_preprocess!$1:$1048576, $D20, FALSE))</f>
        <v>-95797.117810584139</v>
      </c>
      <c r="L20" s="40">
        <f>IF(ISBLANK(HLOOKUP(L$1, q_preprocess!$1:$1048576, $D20, FALSE)), "", HLOOKUP(L$1,q_preprocess!$1:$1048576, $D20, FALSE))</f>
        <v>1251656.7914378899</v>
      </c>
      <c r="M20" s="40">
        <f>IF(ISBLANK(HLOOKUP(M$1, q_preprocess!$1:$1048576, $D20, FALSE)), "", HLOOKUP(M$1,q_preprocess!$1:$1048576, $D20, FALSE))</f>
        <v>1180896.3632331425</v>
      </c>
      <c r="N20" s="40">
        <f>IF(ISBLANK(HLOOKUP(N$1, q_preprocess!$1:$1048576, $D20, FALSE)), "", HLOOKUP(N$1,q_preprocess!$1:$1048576, $D20, FALSE))</f>
        <v>1067963</v>
      </c>
      <c r="O20" s="40">
        <f>IF(ISBLANK(HLOOKUP(O$1, q_preprocess!$1:$1048576, $D20, FALSE)), "", HLOOKUP(O$1,q_preprocess!$1:$1048576, $D20, FALSE))</f>
        <v>997706</v>
      </c>
      <c r="P20" s="40">
        <f>IF(ISBLANK(HLOOKUP(P$1, q_preprocess!$1:$1048576, $D20, FALSE)), "", HLOOKUP(P$1,q_preprocess!$1:$1048576, $D20, FALSE))</f>
        <v>2184640</v>
      </c>
      <c r="Q20" s="40">
        <f>IF(ISBLANK(HLOOKUP(Q$1, q_preprocess!$1:$1048576, $D20, FALSE)), "", HLOOKUP(Q$1,q_preprocess!$1:$1048576, $D20, FALSE))</f>
        <v>4582832.5432058098</v>
      </c>
    </row>
    <row r="21" spans="1:17" x14ac:dyDescent="0.25">
      <c r="A21" s="39">
        <v>34669</v>
      </c>
      <c r="B21" s="40">
        <v>1994</v>
      </c>
      <c r="C21" s="40">
        <v>4</v>
      </c>
      <c r="D21" s="40">
        <v>21</v>
      </c>
      <c r="E21" s="40" t="s">
        <v>167</v>
      </c>
      <c r="F21" s="40">
        <f>IF(ISBLANK(HLOOKUP(F$1, q_preprocess!$1:$1048576, $D21, FALSE)), "", HLOOKUP(F$1,q_preprocess!$1:$1048576, $D21, FALSE))</f>
        <v>4572291.0661468729</v>
      </c>
      <c r="G21" s="40">
        <f>IF(ISBLANK(HLOOKUP(G$1, q_preprocess!$1:$1048576, $D21, FALSE)), "", HLOOKUP(G$1,q_preprocess!$1:$1048576, $D21, FALSE))</f>
        <v>3579298.3118825462</v>
      </c>
      <c r="H21" s="40">
        <f>IF(ISBLANK(HLOOKUP(H$1, q_preprocess!$1:$1048576, $D21, FALSE)), "", HLOOKUP(H$1,q_preprocess!$1:$1048576, $D21, FALSE))</f>
        <v>554210.97713013587</v>
      </c>
      <c r="I21" s="40">
        <f>IF(ISBLANK(HLOOKUP(I$1, q_preprocess!$1:$1048576, $D21, FALSE)), "", HLOOKUP(I$1,q_preprocess!$1:$1048576, $D21, FALSE))</f>
        <v>514014.28072433558</v>
      </c>
      <c r="J21" s="40">
        <f>IF(ISBLANK(HLOOKUP(J$1, q_preprocess!$1:$1048576, $D21, FALSE)), "", HLOOKUP(J$1,q_preprocess!$1:$1048576, $D21, FALSE))</f>
        <v>712754.58940551046</v>
      </c>
      <c r="K21" s="40">
        <f>IF(ISBLANK(HLOOKUP(K$1, q_preprocess!$1:$1048576, $D21, FALSE)), "", HLOOKUP(K$1,q_preprocess!$1:$1048576, $D21, FALSE))</f>
        <v>-198740.30868117485</v>
      </c>
      <c r="L21" s="40">
        <f>IF(ISBLANK(HLOOKUP(L$1, q_preprocess!$1:$1048576, $D21, FALSE)), "", HLOOKUP(L$1,q_preprocess!$1:$1048576, $D21, FALSE))</f>
        <v>1244758.4268091968</v>
      </c>
      <c r="M21" s="40">
        <f>IF(ISBLANK(HLOOKUP(M$1, q_preprocess!$1:$1048576, $D21, FALSE)), "", HLOOKUP(M$1,q_preprocess!$1:$1048576, $D21, FALSE))</f>
        <v>1319990.930399341</v>
      </c>
      <c r="N21" s="40">
        <f>IF(ISBLANK(HLOOKUP(N$1, q_preprocess!$1:$1048576, $D21, FALSE)), "", HLOOKUP(N$1,q_preprocess!$1:$1048576, $D21, FALSE))</f>
        <v>1052546</v>
      </c>
      <c r="O21" s="40">
        <f>IF(ISBLANK(HLOOKUP(O$1, q_preprocess!$1:$1048576, $D21, FALSE)), "", HLOOKUP(O$1,q_preprocess!$1:$1048576, $D21, FALSE))</f>
        <v>953767</v>
      </c>
      <c r="P21" s="40">
        <f>IF(ISBLANK(HLOOKUP(P$1, q_preprocess!$1:$1048576, $D21, FALSE)), "", HLOOKUP(P$1,q_preprocess!$1:$1048576, $D21, FALSE))</f>
        <v>2179202</v>
      </c>
      <c r="Q21" s="40">
        <f>IF(ISBLANK(HLOOKUP(Q$1, q_preprocess!$1:$1048576, $D21, FALSE)), "", HLOOKUP(Q$1,q_preprocess!$1:$1048576, $D21, FALSE))</f>
        <v>4559869.0199717097</v>
      </c>
    </row>
    <row r="22" spans="1:17" x14ac:dyDescent="0.25">
      <c r="A22" s="39">
        <v>34759</v>
      </c>
      <c r="B22" s="40">
        <v>1995</v>
      </c>
      <c r="C22" s="40">
        <v>1</v>
      </c>
      <c r="D22" s="40">
        <v>22</v>
      </c>
      <c r="E22" s="40" t="s">
        <v>167</v>
      </c>
      <c r="F22" s="40">
        <f>IF(ISBLANK(HLOOKUP(F$1, q_preprocess!$1:$1048576, $D22, FALSE)), "", HLOOKUP(F$1,q_preprocess!$1:$1048576, $D22, FALSE))</f>
        <v>4401909.4288909789</v>
      </c>
      <c r="G22" s="40">
        <f>IF(ISBLANK(HLOOKUP(G$1, q_preprocess!$1:$1048576, $D22, FALSE)), "", HLOOKUP(G$1,q_preprocess!$1:$1048576, $D22, FALSE))</f>
        <v>3316380.7155183894</v>
      </c>
      <c r="H22" s="40">
        <f>IF(ISBLANK(HLOOKUP(H$1, q_preprocess!$1:$1048576, $D22, FALSE)), "", HLOOKUP(H$1,q_preprocess!$1:$1048576, $D22, FALSE))</f>
        <v>469790.9884271734</v>
      </c>
      <c r="I22" s="40">
        <f>IF(ISBLANK(HLOOKUP(I$1, q_preprocess!$1:$1048576, $D22, FALSE)), "", HLOOKUP(I$1,q_preprocess!$1:$1048576, $D22, FALSE))</f>
        <v>679282.7583779993</v>
      </c>
      <c r="J22" s="40">
        <f>IF(ISBLANK(HLOOKUP(J$1, q_preprocess!$1:$1048576, $D22, FALSE)), "", HLOOKUP(J$1,q_preprocess!$1:$1048576, $D22, FALSE))</f>
        <v>571617.79237561987</v>
      </c>
      <c r="K22" s="40">
        <f>IF(ISBLANK(HLOOKUP(K$1, q_preprocess!$1:$1048576, $D22, FALSE)), "", HLOOKUP(K$1,q_preprocess!$1:$1048576, $D22, FALSE))</f>
        <v>107664.96600237943</v>
      </c>
      <c r="L22" s="40">
        <f>IF(ISBLANK(HLOOKUP(L$1, q_preprocess!$1:$1048576, $D22, FALSE)), "", HLOOKUP(L$1,q_preprocess!$1:$1048576, $D22, FALSE))</f>
        <v>1087173.9710807439</v>
      </c>
      <c r="M22" s="40">
        <f>IF(ISBLANK(HLOOKUP(M$1, q_preprocess!$1:$1048576, $D22, FALSE)), "", HLOOKUP(M$1,q_preprocess!$1:$1048576, $D22, FALSE))</f>
        <v>1150719.0045133275</v>
      </c>
      <c r="N22" s="40">
        <f>IF(ISBLANK(HLOOKUP(N$1, q_preprocess!$1:$1048576, $D22, FALSE)), "", HLOOKUP(N$1,q_preprocess!$1:$1048576, $D22, FALSE))</f>
        <v>1104349</v>
      </c>
      <c r="O22" s="40">
        <f>IF(ISBLANK(HLOOKUP(O$1, q_preprocess!$1:$1048576, $D22, FALSE)), "", HLOOKUP(O$1,q_preprocess!$1:$1048576, $D22, FALSE))</f>
        <v>877304</v>
      </c>
      <c r="P22" s="40">
        <f>IF(ISBLANK(HLOOKUP(P$1, q_preprocess!$1:$1048576, $D22, FALSE)), "", HLOOKUP(P$1,q_preprocess!$1:$1048576, $D22, FALSE))</f>
        <v>2033523</v>
      </c>
      <c r="Q22" s="40">
        <f>IF(ISBLANK(HLOOKUP(Q$1, q_preprocess!$1:$1048576, $D22, FALSE)), "", HLOOKUP(Q$1,q_preprocess!$1:$1048576, $D22, FALSE))</f>
        <v>4653710.2963187201</v>
      </c>
    </row>
    <row r="23" spans="1:17" x14ac:dyDescent="0.25">
      <c r="A23" s="39">
        <v>34851</v>
      </c>
      <c r="B23" s="40">
        <v>1995</v>
      </c>
      <c r="C23" s="40">
        <v>2</v>
      </c>
      <c r="D23" s="40">
        <v>23</v>
      </c>
      <c r="E23" s="40" t="s">
        <v>167</v>
      </c>
      <c r="F23" s="40">
        <f>IF(ISBLANK(HLOOKUP(F$1, q_preprocess!$1:$1048576, $D23, FALSE)), "", HLOOKUP(F$1,q_preprocess!$1:$1048576, $D23, FALSE))</f>
        <v>4847210.8354325145</v>
      </c>
      <c r="G23" s="40">
        <f>IF(ISBLANK(HLOOKUP(G$1, q_preprocess!$1:$1048576, $D23, FALSE)), "", HLOOKUP(G$1,q_preprocess!$1:$1048576, $D23, FALSE))</f>
        <v>3450367.4273542711</v>
      </c>
      <c r="H23" s="40">
        <f>IF(ISBLANK(HLOOKUP(H$1, q_preprocess!$1:$1048576, $D23, FALSE)), "", HLOOKUP(H$1,q_preprocess!$1:$1048576, $D23, FALSE))</f>
        <v>484779.9975751192</v>
      </c>
      <c r="I23" s="40">
        <f>IF(ISBLANK(HLOOKUP(I$1, q_preprocess!$1:$1048576, $D23, FALSE)), "", HLOOKUP(I$1,q_preprocess!$1:$1048576, $D23, FALSE))</f>
        <v>905789.11269085738</v>
      </c>
      <c r="J23" s="40">
        <f>IF(ISBLANK(HLOOKUP(J$1, q_preprocess!$1:$1048576, $D23, FALSE)), "", HLOOKUP(J$1,q_preprocess!$1:$1048576, $D23, FALSE))</f>
        <v>640157.73334866215</v>
      </c>
      <c r="K23" s="40">
        <f>IF(ISBLANK(HLOOKUP(K$1, q_preprocess!$1:$1048576, $D23, FALSE)), "", HLOOKUP(K$1,q_preprocess!$1:$1048576, $D23, FALSE))</f>
        <v>265631.37934219523</v>
      </c>
      <c r="L23" s="40">
        <f>IF(ISBLANK(HLOOKUP(L$1, q_preprocess!$1:$1048576, $D23, FALSE)), "", HLOOKUP(L$1,q_preprocess!$1:$1048576, $D23, FALSE))</f>
        <v>1364572.9143049216</v>
      </c>
      <c r="M23" s="40">
        <f>IF(ISBLANK(HLOOKUP(M$1, q_preprocess!$1:$1048576, $D23, FALSE)), "", HLOOKUP(M$1,q_preprocess!$1:$1048576, $D23, FALSE))</f>
        <v>1358298.6164926542</v>
      </c>
      <c r="N23" s="40">
        <f>IF(ISBLANK(HLOOKUP(N$1, q_preprocess!$1:$1048576, $D23, FALSE)), "", HLOOKUP(N$1,q_preprocess!$1:$1048576, $D23, FALSE))</f>
        <v>1393190</v>
      </c>
      <c r="O23" s="40">
        <f>IF(ISBLANK(HLOOKUP(O$1, q_preprocess!$1:$1048576, $D23, FALSE)), "", HLOOKUP(O$1,q_preprocess!$1:$1048576, $D23, FALSE))</f>
        <v>937872</v>
      </c>
      <c r="P23" s="40">
        <f>IF(ISBLANK(HLOOKUP(P$1, q_preprocess!$1:$1048576, $D23, FALSE)), "", HLOOKUP(P$1,q_preprocess!$1:$1048576, $D23, FALSE))</f>
        <v>2111037</v>
      </c>
      <c r="Q23" s="40">
        <f>IF(ISBLANK(HLOOKUP(Q$1, q_preprocess!$1:$1048576, $D23, FALSE)), "", HLOOKUP(Q$1,q_preprocess!$1:$1048576, $D23, FALSE))</f>
        <v>4668932.9634719603</v>
      </c>
    </row>
    <row r="24" spans="1:17" x14ac:dyDescent="0.25">
      <c r="A24" s="39">
        <v>34943</v>
      </c>
      <c r="B24" s="40">
        <v>1995</v>
      </c>
      <c r="C24" s="40">
        <v>3</v>
      </c>
      <c r="D24" s="40">
        <v>24</v>
      </c>
      <c r="E24" s="40" t="s">
        <v>167</v>
      </c>
      <c r="F24" s="40">
        <f>IF(ISBLANK(HLOOKUP(F$1, q_preprocess!$1:$1048576, $D24, FALSE)), "", HLOOKUP(F$1,q_preprocess!$1:$1048576, $D24, FALSE))</f>
        <v>4788394.866206767</v>
      </c>
      <c r="G24" s="40">
        <f>IF(ISBLANK(HLOOKUP(G$1, q_preprocess!$1:$1048576, $D24, FALSE)), "", HLOOKUP(G$1,q_preprocess!$1:$1048576, $D24, FALSE))</f>
        <v>3446355.2737604985</v>
      </c>
      <c r="H24" s="40">
        <f>IF(ISBLANK(HLOOKUP(H$1, q_preprocess!$1:$1048576, $D24, FALSE)), "", HLOOKUP(H$1,q_preprocess!$1:$1048576, $D24, FALSE))</f>
        <v>560599.00457397266</v>
      </c>
      <c r="I24" s="40">
        <f>IF(ISBLANK(HLOOKUP(I$1, q_preprocess!$1:$1048576, $D24, FALSE)), "", HLOOKUP(I$1,q_preprocess!$1:$1048576, $D24, FALSE))</f>
        <v>662960.76024666708</v>
      </c>
      <c r="J24" s="40">
        <f>IF(ISBLANK(HLOOKUP(J$1, q_preprocess!$1:$1048576, $D24, FALSE)), "", HLOOKUP(J$1,q_preprocess!$1:$1048576, $D24, FALSE))</f>
        <v>766622.43068036647</v>
      </c>
      <c r="K24" s="40">
        <f>IF(ISBLANK(HLOOKUP(K$1, q_preprocess!$1:$1048576, $D24, FALSE)), "", HLOOKUP(K$1,q_preprocess!$1:$1048576, $D24, FALSE))</f>
        <v>-103661.67043369939</v>
      </c>
      <c r="L24" s="40">
        <f>IF(ISBLANK(HLOOKUP(L$1, q_preprocess!$1:$1048576, $D24, FALSE)), "", HLOOKUP(L$1,q_preprocess!$1:$1048576, $D24, FALSE))</f>
        <v>1301194.2143777062</v>
      </c>
      <c r="M24" s="40">
        <f>IF(ISBLANK(HLOOKUP(M$1, q_preprocess!$1:$1048576, $D24, FALSE)), "", HLOOKUP(M$1,q_preprocess!$1:$1048576, $D24, FALSE))</f>
        <v>1182714.3867520774</v>
      </c>
      <c r="N24" s="40">
        <f>IF(ISBLANK(HLOOKUP(N$1, q_preprocess!$1:$1048576, $D24, FALSE)), "", HLOOKUP(N$1,q_preprocess!$1:$1048576, $D24, FALSE))</f>
        <v>1111347</v>
      </c>
      <c r="O24" s="40">
        <f>IF(ISBLANK(HLOOKUP(O$1, q_preprocess!$1:$1048576, $D24, FALSE)), "", HLOOKUP(O$1,q_preprocess!$1:$1048576, $D24, FALSE))</f>
        <v>1060185</v>
      </c>
      <c r="P24" s="40">
        <f>IF(ISBLANK(HLOOKUP(P$1, q_preprocess!$1:$1048576, $D24, FALSE)), "", HLOOKUP(P$1,q_preprocess!$1:$1048576, $D24, FALSE))</f>
        <v>2211160</v>
      </c>
      <c r="Q24" s="40">
        <f>IF(ISBLANK(HLOOKUP(Q$1, q_preprocess!$1:$1048576, $D24, FALSE)), "", HLOOKUP(Q$1,q_preprocess!$1:$1048576, $D24, FALSE))</f>
        <v>4737472.7799979402</v>
      </c>
    </row>
    <row r="25" spans="1:17" x14ac:dyDescent="0.25">
      <c r="A25" s="39">
        <v>35034</v>
      </c>
      <c r="B25" s="40">
        <v>1995</v>
      </c>
      <c r="C25" s="40">
        <v>4</v>
      </c>
      <c r="D25" s="40">
        <v>25</v>
      </c>
      <c r="E25" s="40" t="s">
        <v>167</v>
      </c>
      <c r="F25" s="40">
        <f>IF(ISBLANK(HLOOKUP(F$1, q_preprocess!$1:$1048576, $D25, FALSE)), "", HLOOKUP(F$1,q_preprocess!$1:$1048576, $D25, FALSE))</f>
        <v>4839881.3656488378</v>
      </c>
      <c r="G25" s="40">
        <f>IF(ISBLANK(HLOOKUP(G$1, q_preprocess!$1:$1048576, $D25, FALSE)), "", HLOOKUP(G$1,q_preprocess!$1:$1048576, $D25, FALSE))</f>
        <v>3692657.2936776434</v>
      </c>
      <c r="H25" s="40">
        <f>IF(ISBLANK(HLOOKUP(H$1, q_preprocess!$1:$1048576, $D25, FALSE)), "", HLOOKUP(H$1,q_preprocess!$1:$1048576, $D25, FALSE))</f>
        <v>678307.00942373532</v>
      </c>
      <c r="I25" s="40">
        <f>IF(ISBLANK(HLOOKUP(I$1, q_preprocess!$1:$1048576, $D25, FALSE)), "", HLOOKUP(I$1,q_preprocess!$1:$1048576, $D25, FALSE))</f>
        <v>396021.0809193874</v>
      </c>
      <c r="J25" s="40">
        <f>IF(ISBLANK(HLOOKUP(J$1, q_preprocess!$1:$1048576, $D25, FALSE)), "", HLOOKUP(J$1,q_preprocess!$1:$1048576, $D25, FALSE))</f>
        <v>801686.14424425771</v>
      </c>
      <c r="K25" s="40">
        <f>IF(ISBLANK(HLOOKUP(K$1, q_preprocess!$1:$1048576, $D25, FALSE)), "", HLOOKUP(K$1,q_preprocess!$1:$1048576, $D25, FALSE))</f>
        <v>-405665.06332487031</v>
      </c>
      <c r="L25" s="40">
        <f>IF(ISBLANK(HLOOKUP(L$1, q_preprocess!$1:$1048576, $D25, FALSE)), "", HLOOKUP(L$1,q_preprocess!$1:$1048576, $D25, FALSE))</f>
        <v>1293898.1546581818</v>
      </c>
      <c r="M25" s="40">
        <f>IF(ISBLANK(HLOOKUP(M$1, q_preprocess!$1:$1048576, $D25, FALSE)), "", HLOOKUP(M$1,q_preprocess!$1:$1048576, $D25, FALSE))</f>
        <v>1221002.1730301094</v>
      </c>
      <c r="N25" s="40">
        <f>IF(ISBLANK(HLOOKUP(N$1, q_preprocess!$1:$1048576, $D25, FALSE)), "", HLOOKUP(N$1,q_preprocess!$1:$1048576, $D25, FALSE))</f>
        <v>1126558</v>
      </c>
      <c r="O25" s="40">
        <f>IF(ISBLANK(HLOOKUP(O$1, q_preprocess!$1:$1048576, $D25, FALSE)), "", HLOOKUP(O$1,q_preprocess!$1:$1048576, $D25, FALSE))</f>
        <v>978217</v>
      </c>
      <c r="P25" s="40">
        <f>IF(ISBLANK(HLOOKUP(P$1, q_preprocess!$1:$1048576, $D25, FALSE)), "", HLOOKUP(P$1,q_preprocess!$1:$1048576, $D25, FALSE))</f>
        <v>2307646</v>
      </c>
      <c r="Q25" s="40">
        <f>IF(ISBLANK(HLOOKUP(Q$1, q_preprocess!$1:$1048576, $D25, FALSE)), "", HLOOKUP(Q$1,q_preprocess!$1:$1048576, $D25, FALSE))</f>
        <v>4811616.19524753</v>
      </c>
    </row>
    <row r="26" spans="1:17" x14ac:dyDescent="0.25">
      <c r="A26" s="39">
        <v>35125</v>
      </c>
      <c r="B26" s="40">
        <v>1996</v>
      </c>
      <c r="C26" s="40">
        <v>1</v>
      </c>
      <c r="D26" s="40">
        <v>26</v>
      </c>
      <c r="E26" s="40" t="s">
        <v>167</v>
      </c>
      <c r="F26" s="40">
        <f>IF(ISBLANK(HLOOKUP(F$1, q_preprocess!$1:$1048576, $D26, FALSE)), "", HLOOKUP(F$1,q_preprocess!$1:$1048576, $D26, FALSE))</f>
        <v>4561893.4791244203</v>
      </c>
      <c r="G26" s="40">
        <f>IF(ISBLANK(HLOOKUP(G$1, q_preprocess!$1:$1048576, $D26, FALSE)), "", HLOOKUP(G$1,q_preprocess!$1:$1048576, $D26, FALSE))</f>
        <v>3373817.5978790624</v>
      </c>
      <c r="H26" s="40">
        <f>IF(ISBLANK(HLOOKUP(H$1, q_preprocess!$1:$1048576, $D26, FALSE)), "", HLOOKUP(H$1,q_preprocess!$1:$1048576, $D26, FALSE))</f>
        <v>461817.01212440594</v>
      </c>
      <c r="I26" s="40">
        <f>IF(ISBLANK(HLOOKUP(I$1, q_preprocess!$1:$1048576, $D26, FALSE)), "", HLOOKUP(I$1,q_preprocess!$1:$1048576, $D26, FALSE))</f>
        <v>626284.0075081907</v>
      </c>
      <c r="J26" s="40">
        <f>IF(ISBLANK(HLOOKUP(J$1, q_preprocess!$1:$1048576, $D26, FALSE)), "", HLOOKUP(J$1,q_preprocess!$1:$1048576, $D26, FALSE))</f>
        <v>634559.83521094662</v>
      </c>
      <c r="K26" s="40">
        <f>IF(ISBLANK(HLOOKUP(K$1, q_preprocess!$1:$1048576, $D26, FALSE)), "", HLOOKUP(K$1,q_preprocess!$1:$1048576, $D26, FALSE))</f>
        <v>-8275.8277027559234</v>
      </c>
      <c r="L26" s="40">
        <f>IF(ISBLANK(HLOOKUP(L$1, q_preprocess!$1:$1048576, $D26, FALSE)), "", HLOOKUP(L$1,q_preprocess!$1:$1048576, $D26, FALSE))</f>
        <v>1159967.1095975405</v>
      </c>
      <c r="M26" s="40">
        <f>IF(ISBLANK(HLOOKUP(M$1, q_preprocess!$1:$1048576, $D26, FALSE)), "", HLOOKUP(M$1,q_preprocess!$1:$1048576, $D26, FALSE))</f>
        <v>1059992.2479847791</v>
      </c>
      <c r="N26" s="40">
        <f>IF(ISBLANK(HLOOKUP(N$1, q_preprocess!$1:$1048576, $D26, FALSE)), "", HLOOKUP(N$1,q_preprocess!$1:$1048576, $D26, FALSE))</f>
        <v>1186562</v>
      </c>
      <c r="O26" s="40">
        <f>IF(ISBLANK(HLOOKUP(O$1, q_preprocess!$1:$1048576, $D26, FALSE)), "", HLOOKUP(O$1,q_preprocess!$1:$1048576, $D26, FALSE))</f>
        <v>902887</v>
      </c>
      <c r="P26" s="40">
        <f>IF(ISBLANK(HLOOKUP(P$1, q_preprocess!$1:$1048576, $D26, FALSE)), "", HLOOKUP(P$1,q_preprocess!$1:$1048576, $D26, FALSE))</f>
        <v>2081836</v>
      </c>
      <c r="Q26" s="40">
        <f>IF(ISBLANK(HLOOKUP(Q$1, q_preprocess!$1:$1048576, $D26, FALSE)), "", HLOOKUP(Q$1,q_preprocess!$1:$1048576, $D26, FALSE))</f>
        <v>4836775.8539387202</v>
      </c>
    </row>
    <row r="27" spans="1:17" x14ac:dyDescent="0.25">
      <c r="A27" s="39">
        <v>35217</v>
      </c>
      <c r="B27" s="40">
        <v>1996</v>
      </c>
      <c r="C27" s="40">
        <v>2</v>
      </c>
      <c r="D27" s="40">
        <v>27</v>
      </c>
      <c r="E27" s="40" t="s">
        <v>167</v>
      </c>
      <c r="F27" s="40">
        <f>IF(ISBLANK(HLOOKUP(F$1, q_preprocess!$1:$1048576, $D27, FALSE)), "", HLOOKUP(F$1,q_preprocess!$1:$1048576, $D27, FALSE))</f>
        <v>5122813.508712329</v>
      </c>
      <c r="G27" s="40">
        <f>IF(ISBLANK(HLOOKUP(G$1, q_preprocess!$1:$1048576, $D27, FALSE)), "", HLOOKUP(G$1,q_preprocess!$1:$1048576, $D27, FALSE))</f>
        <v>3524661.3529735683</v>
      </c>
      <c r="H27" s="40">
        <f>IF(ISBLANK(HLOOKUP(H$1, q_preprocess!$1:$1048576, $D27, FALSE)), "", HLOOKUP(H$1,q_preprocess!$1:$1048576, $D27, FALSE))</f>
        <v>557308.0174713392</v>
      </c>
      <c r="I27" s="40">
        <f>IF(ISBLANK(HLOOKUP(I$1, q_preprocess!$1:$1048576, $D27, FALSE)), "", HLOOKUP(I$1,q_preprocess!$1:$1048576, $D27, FALSE))</f>
        <v>994185.37213280343</v>
      </c>
      <c r="J27" s="40">
        <f>IF(ISBLANK(HLOOKUP(J$1, q_preprocess!$1:$1048576, $D27, FALSE)), "", HLOOKUP(J$1,q_preprocess!$1:$1048576, $D27, FALSE))</f>
        <v>742223.81648498413</v>
      </c>
      <c r="K27" s="40">
        <f>IF(ISBLANK(HLOOKUP(K$1, q_preprocess!$1:$1048576, $D27, FALSE)), "", HLOOKUP(K$1,q_preprocess!$1:$1048576, $D27, FALSE))</f>
        <v>251961.5556478193</v>
      </c>
      <c r="L27" s="40">
        <f>IF(ISBLANK(HLOOKUP(L$1, q_preprocess!$1:$1048576, $D27, FALSE)), "", HLOOKUP(L$1,q_preprocess!$1:$1048576, $D27, FALSE))</f>
        <v>1298032.9122456568</v>
      </c>
      <c r="M27" s="40">
        <f>IF(ISBLANK(HLOOKUP(M$1, q_preprocess!$1:$1048576, $D27, FALSE)), "", HLOOKUP(M$1,q_preprocess!$1:$1048576, $D27, FALSE))</f>
        <v>1251374.1461110394</v>
      </c>
      <c r="N27" s="40">
        <f>IF(ISBLANK(HLOOKUP(N$1, q_preprocess!$1:$1048576, $D27, FALSE)), "", HLOOKUP(N$1,q_preprocess!$1:$1048576, $D27, FALSE))</f>
        <v>1450780</v>
      </c>
      <c r="O27" s="40">
        <f>IF(ISBLANK(HLOOKUP(O$1, q_preprocess!$1:$1048576, $D27, FALSE)), "", HLOOKUP(O$1,q_preprocess!$1:$1048576, $D27, FALSE))</f>
        <v>1006343</v>
      </c>
      <c r="P27" s="40">
        <f>IF(ISBLANK(HLOOKUP(P$1, q_preprocess!$1:$1048576, $D27, FALSE)), "", HLOOKUP(P$1,q_preprocess!$1:$1048576, $D27, FALSE))</f>
        <v>2256073</v>
      </c>
      <c r="Q27" s="40">
        <f>IF(ISBLANK(HLOOKUP(Q$1, q_preprocess!$1:$1048576, $D27, FALSE)), "", HLOOKUP(Q$1,q_preprocess!$1:$1048576, $D27, FALSE))</f>
        <v>4903051.2367436504</v>
      </c>
    </row>
    <row r="28" spans="1:17" x14ac:dyDescent="0.25">
      <c r="A28" s="39">
        <v>35309</v>
      </c>
      <c r="B28" s="40">
        <v>1996</v>
      </c>
      <c r="C28" s="40">
        <v>3</v>
      </c>
      <c r="D28" s="40">
        <v>28</v>
      </c>
      <c r="E28" s="40" t="s">
        <v>167</v>
      </c>
      <c r="F28" s="40">
        <f>IF(ISBLANK(HLOOKUP(F$1, q_preprocess!$1:$1048576, $D28, FALSE)), "", HLOOKUP(F$1,q_preprocess!$1:$1048576, $D28, FALSE))</f>
        <v>4989894.0974194016</v>
      </c>
      <c r="G28" s="40">
        <f>IF(ISBLANK(HLOOKUP(G$1, q_preprocess!$1:$1048576, $D28, FALSE)), "", HLOOKUP(G$1,q_preprocess!$1:$1048576, $D28, FALSE))</f>
        <v>3598263.9667489599</v>
      </c>
      <c r="H28" s="40">
        <f>IF(ISBLANK(HLOOKUP(H$1, q_preprocess!$1:$1048576, $D28, FALSE)), "", HLOOKUP(H$1,q_preprocess!$1:$1048576, $D28, FALSE))</f>
        <v>579996.02546453604</v>
      </c>
      <c r="I28" s="40">
        <f>IF(ISBLANK(HLOOKUP(I$1, q_preprocess!$1:$1048576, $D28, FALSE)), "", HLOOKUP(I$1,q_preprocess!$1:$1048576, $D28, FALSE))</f>
        <v>732357.57974257448</v>
      </c>
      <c r="J28" s="40">
        <f>IF(ISBLANK(HLOOKUP(J$1, q_preprocess!$1:$1048576, $D28, FALSE)), "", HLOOKUP(J$1,q_preprocess!$1:$1048576, $D28, FALSE))</f>
        <v>820782.49034131691</v>
      </c>
      <c r="K28" s="40">
        <f>IF(ISBLANK(HLOOKUP(K$1, q_preprocess!$1:$1048576, $D28, FALSE)), "", HLOOKUP(K$1,q_preprocess!$1:$1048576, $D28, FALSE))</f>
        <v>-88424.910598742426</v>
      </c>
      <c r="L28" s="40">
        <f>IF(ISBLANK(HLOOKUP(L$1, q_preprocess!$1:$1048576, $D28, FALSE)), "", HLOOKUP(L$1,q_preprocess!$1:$1048576, $D28, FALSE))</f>
        <v>1483826.8354590926</v>
      </c>
      <c r="M28" s="40">
        <f>IF(ISBLANK(HLOOKUP(M$1, q_preprocess!$1:$1048576, $D28, FALSE)), "", HLOOKUP(M$1,q_preprocess!$1:$1048576, $D28, FALSE))</f>
        <v>1404550.3099957609</v>
      </c>
      <c r="N28" s="40">
        <f>IF(ISBLANK(HLOOKUP(N$1, q_preprocess!$1:$1048576, $D28, FALSE)), "", HLOOKUP(N$1,q_preprocess!$1:$1048576, $D28, FALSE))</f>
        <v>1126098</v>
      </c>
      <c r="O28" s="40">
        <f>IF(ISBLANK(HLOOKUP(O$1, q_preprocess!$1:$1048576, $D28, FALSE)), "", HLOOKUP(O$1,q_preprocess!$1:$1048576, $D28, FALSE))</f>
        <v>1110923</v>
      </c>
      <c r="P28" s="40">
        <f>IF(ISBLANK(HLOOKUP(P$1, q_preprocess!$1:$1048576, $D28, FALSE)), "", HLOOKUP(P$1,q_preprocess!$1:$1048576, $D28, FALSE))</f>
        <v>2326430</v>
      </c>
      <c r="Q28" s="40">
        <f>IF(ISBLANK(HLOOKUP(Q$1, q_preprocess!$1:$1048576, $D28, FALSE)), "", HLOOKUP(Q$1,q_preprocess!$1:$1048576, $D28, FALSE))</f>
        <v>4963990.1386790201</v>
      </c>
    </row>
    <row r="29" spans="1:17" x14ac:dyDescent="0.25">
      <c r="A29" s="39">
        <v>35400</v>
      </c>
      <c r="B29" s="40">
        <v>1996</v>
      </c>
      <c r="C29" s="40">
        <v>4</v>
      </c>
      <c r="D29" s="40">
        <v>29</v>
      </c>
      <c r="E29" s="40" t="s">
        <v>167</v>
      </c>
      <c r="F29" s="40">
        <f>IF(ISBLANK(HLOOKUP(F$1, q_preprocess!$1:$1048576, $D29, FALSE)), "", HLOOKUP(F$1,q_preprocess!$1:$1048576, $D29, FALSE))</f>
        <v>5026102.9139532642</v>
      </c>
      <c r="G29" s="40">
        <f>IF(ISBLANK(HLOOKUP(G$1, q_preprocess!$1:$1048576, $D29, FALSE)), "", HLOOKUP(G$1,q_preprocess!$1:$1048576, $D29, FALSE))</f>
        <v>3863163.3129296037</v>
      </c>
      <c r="H29" s="40">
        <f>IF(ISBLANK(HLOOKUP(H$1, q_preprocess!$1:$1048576, $D29, FALSE)), "", HLOOKUP(H$1,q_preprocess!$1:$1048576, $D29, FALSE))</f>
        <v>651507.03610399656</v>
      </c>
      <c r="I29" s="40">
        <f>IF(ISBLANK(HLOOKUP(I$1, q_preprocess!$1:$1048576, $D29, FALSE)), "", HLOOKUP(I$1,q_preprocess!$1:$1048576, $D29, FALSE))</f>
        <v>787982.75286255684</v>
      </c>
      <c r="J29" s="40">
        <f>IF(ISBLANK(HLOOKUP(J$1, q_preprocess!$1:$1048576, $D29, FALSE)), "", HLOOKUP(J$1,q_preprocess!$1:$1048576, $D29, FALSE))</f>
        <v>908574.65370358888</v>
      </c>
      <c r="K29" s="40">
        <f>IF(ISBLANK(HLOOKUP(K$1, q_preprocess!$1:$1048576, $D29, FALSE)), "", HLOOKUP(K$1,q_preprocess!$1:$1048576, $D29, FALSE))</f>
        <v>-120591.90084103204</v>
      </c>
      <c r="L29" s="40">
        <f>IF(ISBLANK(HLOOKUP(L$1, q_preprocess!$1:$1048576, $D29, FALSE)), "", HLOOKUP(L$1,q_preprocess!$1:$1048576, $D29, FALSE))</f>
        <v>1310351.3273774565</v>
      </c>
      <c r="M29" s="40">
        <f>IF(ISBLANK(HLOOKUP(M$1, q_preprocess!$1:$1048576, $D29, FALSE)), "", HLOOKUP(M$1,q_preprocess!$1:$1048576, $D29, FALSE))</f>
        <v>1586901.5153203497</v>
      </c>
      <c r="N29" s="40">
        <f>IF(ISBLANK(HLOOKUP(N$1, q_preprocess!$1:$1048576, $D29, FALSE)), "", HLOOKUP(N$1,q_preprocess!$1:$1048576, $D29, FALSE))</f>
        <v>1122342</v>
      </c>
      <c r="O29" s="40">
        <f>IF(ISBLANK(HLOOKUP(O$1, q_preprocess!$1:$1048576, $D29, FALSE)), "", HLOOKUP(O$1,q_preprocess!$1:$1048576, $D29, FALSE))</f>
        <v>1047201</v>
      </c>
      <c r="P29" s="40">
        <f>IF(ISBLANK(HLOOKUP(P$1, q_preprocess!$1:$1048576, $D29, FALSE)), "", HLOOKUP(P$1,q_preprocess!$1:$1048576, $D29, FALSE))</f>
        <v>2402360</v>
      </c>
      <c r="Q29" s="40">
        <f>IF(ISBLANK(HLOOKUP(Q$1, q_preprocess!$1:$1048576, $D29, FALSE)), "", HLOOKUP(Q$1,q_preprocess!$1:$1048576, $D29, FALSE))</f>
        <v>5004217.5921360999</v>
      </c>
    </row>
    <row r="30" spans="1:17" x14ac:dyDescent="0.25">
      <c r="A30" s="39">
        <v>35490</v>
      </c>
      <c r="B30" s="40">
        <v>1997</v>
      </c>
      <c r="C30" s="40">
        <v>1</v>
      </c>
      <c r="D30" s="40">
        <v>30</v>
      </c>
      <c r="E30" s="40" t="s">
        <v>167</v>
      </c>
      <c r="F30" s="40">
        <f>IF(ISBLANK(HLOOKUP(F$1, q_preprocess!$1:$1048576, $D30, FALSE)), "", HLOOKUP(F$1,q_preprocess!$1:$1048576, $D30, FALSE))</f>
        <v>4781223.117229661</v>
      </c>
      <c r="G30" s="40">
        <f>IF(ISBLANK(HLOOKUP(G$1, q_preprocess!$1:$1048576, $D30, FALSE)), "", HLOOKUP(G$1,q_preprocess!$1:$1048576, $D30, FALSE))</f>
        <v>3509734.1395517038</v>
      </c>
      <c r="H30" s="40">
        <f>IF(ISBLANK(HLOOKUP(H$1, q_preprocess!$1:$1048576, $D30, FALSE)), "", HLOOKUP(H$1,q_preprocess!$1:$1048576, $D30, FALSE))</f>
        <v>483550.84938971995</v>
      </c>
      <c r="I30" s="40">
        <f>IF(ISBLANK(HLOOKUP(I$1, q_preprocess!$1:$1048576, $D30, FALSE)), "", HLOOKUP(I$1,q_preprocess!$1:$1048576, $D30, FALSE))</f>
        <v>991211.71900206793</v>
      </c>
      <c r="J30" s="40">
        <f>IF(ISBLANK(HLOOKUP(J$1, q_preprocess!$1:$1048576, $D30, FALSE)), "", HLOOKUP(J$1,q_preprocess!$1:$1048576, $D30, FALSE))</f>
        <v>837449.60923032521</v>
      </c>
      <c r="K30" s="40">
        <f>IF(ISBLANK(HLOOKUP(K$1, q_preprocess!$1:$1048576, $D30, FALSE)), "", HLOOKUP(K$1,q_preprocess!$1:$1048576, $D30, FALSE))</f>
        <v>153762.10977174272</v>
      </c>
      <c r="L30" s="40">
        <f>IF(ISBLANK(HLOOKUP(L$1, q_preprocess!$1:$1048576, $D30, FALSE)), "", HLOOKUP(L$1,q_preprocess!$1:$1048576, $D30, FALSE))</f>
        <v>1154233.4408467517</v>
      </c>
      <c r="M30" s="40">
        <f>IF(ISBLANK(HLOOKUP(M$1, q_preprocess!$1:$1048576, $D30, FALSE)), "", HLOOKUP(M$1,q_preprocess!$1:$1048576, $D30, FALSE))</f>
        <v>1357507.0315605821</v>
      </c>
      <c r="N30" s="40">
        <f>IF(ISBLANK(HLOOKUP(N$1, q_preprocess!$1:$1048576, $D30, FALSE)), "", HLOOKUP(N$1,q_preprocess!$1:$1048576, $D30, FALSE))</f>
        <v>1218616</v>
      </c>
      <c r="O30" s="40">
        <f>IF(ISBLANK(HLOOKUP(O$1, q_preprocess!$1:$1048576, $D30, FALSE)), "", HLOOKUP(O$1,q_preprocess!$1:$1048576, $D30, FALSE))</f>
        <v>957870</v>
      </c>
      <c r="P30" s="40">
        <f>IF(ISBLANK(HLOOKUP(P$1, q_preprocess!$1:$1048576, $D30, FALSE)), "", HLOOKUP(P$1,q_preprocess!$1:$1048576, $D30, FALSE))</f>
        <v>2187446</v>
      </c>
      <c r="Q30" s="40">
        <f>IF(ISBLANK(HLOOKUP(Q$1, q_preprocess!$1:$1048576, $D30, FALSE)), "", HLOOKUP(Q$1,q_preprocess!$1:$1048576, $D30, FALSE))</f>
        <v>5061796.2239843598</v>
      </c>
    </row>
    <row r="31" spans="1:17" x14ac:dyDescent="0.25">
      <c r="A31" s="39">
        <v>35582</v>
      </c>
      <c r="B31" s="40">
        <v>1997</v>
      </c>
      <c r="C31" s="40">
        <v>2</v>
      </c>
      <c r="D31" s="40">
        <v>31</v>
      </c>
      <c r="E31" s="40" t="s">
        <v>167</v>
      </c>
      <c r="F31" s="40">
        <f>IF(ISBLANK(HLOOKUP(F$1, q_preprocess!$1:$1048576, $D31, FALSE)), "", HLOOKUP(F$1,q_preprocess!$1:$1048576, $D31, FALSE))</f>
        <v>5414864.7605468491</v>
      </c>
      <c r="G31" s="40">
        <f>IF(ISBLANK(HLOOKUP(G$1, q_preprocess!$1:$1048576, $D31, FALSE)), "", HLOOKUP(G$1,q_preprocess!$1:$1048576, $D31, FALSE))</f>
        <v>3752498.0858507603</v>
      </c>
      <c r="H31" s="40">
        <f>IF(ISBLANK(HLOOKUP(H$1, q_preprocess!$1:$1048576, $D31, FALSE)), "", HLOOKUP(H$1,q_preprocess!$1:$1048576, $D31, FALSE))</f>
        <v>582250.05494812177</v>
      </c>
      <c r="I31" s="40">
        <f>IF(ISBLANK(HLOOKUP(I$1, q_preprocess!$1:$1048576, $D31, FALSE)), "", HLOOKUP(I$1,q_preprocess!$1:$1048576, $D31, FALSE))</f>
        <v>1139781.2250472538</v>
      </c>
      <c r="J31" s="40">
        <f>IF(ISBLANK(HLOOKUP(J$1, q_preprocess!$1:$1048576, $D31, FALSE)), "", HLOOKUP(J$1,q_preprocess!$1:$1048576, $D31, FALSE))</f>
        <v>968440.46224320272</v>
      </c>
      <c r="K31" s="40">
        <f>IF(ISBLANK(HLOOKUP(K$1, q_preprocess!$1:$1048576, $D31, FALSE)), "", HLOOKUP(K$1,q_preprocess!$1:$1048576, $D31, FALSE))</f>
        <v>171340.76280405105</v>
      </c>
      <c r="L31" s="40">
        <f>IF(ISBLANK(HLOOKUP(L$1, q_preprocess!$1:$1048576, $D31, FALSE)), "", HLOOKUP(L$1,q_preprocess!$1:$1048576, $D31, FALSE))</f>
        <v>1343759.4035959297</v>
      </c>
      <c r="M31" s="40">
        <f>IF(ISBLANK(HLOOKUP(M$1, q_preprocess!$1:$1048576, $D31, FALSE)), "", HLOOKUP(M$1,q_preprocess!$1:$1048576, $D31, FALSE))</f>
        <v>1403424.0088952167</v>
      </c>
      <c r="N31" s="40">
        <f>IF(ISBLANK(HLOOKUP(N$1, q_preprocess!$1:$1048576, $D31, FALSE)), "", HLOOKUP(N$1,q_preprocess!$1:$1048576, $D31, FALSE))</f>
        <v>1525757</v>
      </c>
      <c r="O31" s="40">
        <f>IF(ISBLANK(HLOOKUP(O$1, q_preprocess!$1:$1048576, $D31, FALSE)), "", HLOOKUP(O$1,q_preprocess!$1:$1048576, $D31, FALSE))</f>
        <v>1038737</v>
      </c>
      <c r="P31" s="40">
        <f>IF(ISBLANK(HLOOKUP(P$1, q_preprocess!$1:$1048576, $D31, FALSE)), "", HLOOKUP(P$1,q_preprocess!$1:$1048576, $D31, FALSE))</f>
        <v>2414409</v>
      </c>
      <c r="Q31" s="40">
        <f>IF(ISBLANK(HLOOKUP(Q$1, q_preprocess!$1:$1048576, $D31, FALSE)), "", HLOOKUP(Q$1,q_preprocess!$1:$1048576, $D31, FALSE))</f>
        <v>5157572.8992005503</v>
      </c>
    </row>
    <row r="32" spans="1:17" x14ac:dyDescent="0.25">
      <c r="A32" s="39">
        <v>35674</v>
      </c>
      <c r="B32" s="40">
        <v>1997</v>
      </c>
      <c r="C32" s="40">
        <v>3</v>
      </c>
      <c r="D32" s="40">
        <v>32</v>
      </c>
      <c r="E32" s="40" t="s">
        <v>167</v>
      </c>
      <c r="F32" s="40">
        <f>IF(ISBLANK(HLOOKUP(F$1, q_preprocess!$1:$1048576, $D32, FALSE)), "", HLOOKUP(F$1,q_preprocess!$1:$1048576, $D32, FALSE))</f>
        <v>5185939.5826721173</v>
      </c>
      <c r="G32" s="40">
        <f>IF(ISBLANK(HLOOKUP(G$1, q_preprocess!$1:$1048576, $D32, FALSE)), "", HLOOKUP(G$1,q_preprocess!$1:$1048576, $D32, FALSE))</f>
        <v>3834484.8682556045</v>
      </c>
      <c r="H32" s="40">
        <f>IF(ISBLANK(HLOOKUP(H$1, q_preprocess!$1:$1048576, $D32, FALSE)), "", HLOOKUP(H$1,q_preprocess!$1:$1048576, $D32, FALSE))</f>
        <v>582886.0527792006</v>
      </c>
      <c r="I32" s="40">
        <f>IF(ISBLANK(HLOOKUP(I$1, q_preprocess!$1:$1048576, $D32, FALSE)), "", HLOOKUP(I$1,q_preprocess!$1:$1048576, $D32, FALSE))</f>
        <v>1043145.7677072071</v>
      </c>
      <c r="J32" s="40">
        <f>IF(ISBLANK(HLOOKUP(J$1, q_preprocess!$1:$1048576, $D32, FALSE)), "", HLOOKUP(J$1,q_preprocess!$1:$1048576, $D32, FALSE))</f>
        <v>996929.69029843214</v>
      </c>
      <c r="K32" s="40">
        <f>IF(ISBLANK(HLOOKUP(K$1, q_preprocess!$1:$1048576, $D32, FALSE)), "", HLOOKUP(K$1,q_preprocess!$1:$1048576, $D32, FALSE))</f>
        <v>46216.077408774989</v>
      </c>
      <c r="L32" s="40">
        <f>IF(ISBLANK(HLOOKUP(L$1, q_preprocess!$1:$1048576, $D32, FALSE)), "", HLOOKUP(L$1,q_preprocess!$1:$1048576, $D32, FALSE))</f>
        <v>1296776.3134492435</v>
      </c>
      <c r="M32" s="40">
        <f>IF(ISBLANK(HLOOKUP(M$1, q_preprocess!$1:$1048576, $D32, FALSE)), "", HLOOKUP(M$1,q_preprocess!$1:$1048576, $D32, FALSE))</f>
        <v>1571353.4195191392</v>
      </c>
      <c r="N32" s="40">
        <f>IF(ISBLANK(HLOOKUP(N$1, q_preprocess!$1:$1048576, $D32, FALSE)), "", HLOOKUP(N$1,q_preprocess!$1:$1048576, $D32, FALSE))</f>
        <v>1191848</v>
      </c>
      <c r="O32" s="40">
        <f>IF(ISBLANK(HLOOKUP(O$1, q_preprocess!$1:$1048576, $D32, FALSE)), "", HLOOKUP(O$1,q_preprocess!$1:$1048576, $D32, FALSE))</f>
        <v>1111431</v>
      </c>
      <c r="P32" s="40">
        <f>IF(ISBLANK(HLOOKUP(P$1, q_preprocess!$1:$1048576, $D32, FALSE)), "", HLOOKUP(P$1,q_preprocess!$1:$1048576, $D32, FALSE))</f>
        <v>2431446</v>
      </c>
      <c r="Q32" s="40">
        <f>IF(ISBLANK(HLOOKUP(Q$1, q_preprocess!$1:$1048576, $D32, FALSE)), "", HLOOKUP(Q$1,q_preprocess!$1:$1048576, $D32, FALSE))</f>
        <v>5196998.0696152803</v>
      </c>
    </row>
    <row r="33" spans="1:17" x14ac:dyDescent="0.25">
      <c r="A33" s="39">
        <v>35765</v>
      </c>
      <c r="B33" s="40">
        <v>1997</v>
      </c>
      <c r="C33" s="40">
        <v>4</v>
      </c>
      <c r="D33" s="40">
        <v>33</v>
      </c>
      <c r="E33" s="40" t="s">
        <v>167</v>
      </c>
      <c r="F33" s="40">
        <f>IF(ISBLANK(HLOOKUP(F$1, q_preprocess!$1:$1048576, $D33, FALSE)), "", HLOOKUP(F$1,q_preprocess!$1:$1048576, $D33, FALSE))</f>
        <v>5294690.5452522039</v>
      </c>
      <c r="G33" s="40">
        <f>IF(ISBLANK(HLOOKUP(G$1, q_preprocess!$1:$1048576, $D33, FALSE)), "", HLOOKUP(G$1,q_preprocess!$1:$1048576, $D33, FALSE))</f>
        <v>4042787.9230510183</v>
      </c>
      <c r="H33" s="40">
        <f>IF(ISBLANK(HLOOKUP(H$1, q_preprocess!$1:$1048576, $D33, FALSE)), "", HLOOKUP(H$1,q_preprocess!$1:$1048576, $D33, FALSE))</f>
        <v>677565.04288295808</v>
      </c>
      <c r="I33" s="40">
        <f>IF(ISBLANK(HLOOKUP(I$1, q_preprocess!$1:$1048576, $D33, FALSE)), "", HLOOKUP(I$1,q_preprocess!$1:$1048576, $D33, FALSE))</f>
        <v>916248.89180211653</v>
      </c>
      <c r="J33" s="40">
        <f>IF(ISBLANK(HLOOKUP(J$1, q_preprocess!$1:$1048576, $D33, FALSE)), "", HLOOKUP(J$1,q_preprocess!$1:$1048576, $D33, FALSE))</f>
        <v>1134618.7383825225</v>
      </c>
      <c r="K33" s="40">
        <f>IF(ISBLANK(HLOOKUP(K$1, q_preprocess!$1:$1048576, $D33, FALSE)), "", HLOOKUP(K$1,q_preprocess!$1:$1048576, $D33, FALSE))</f>
        <v>-218369.84658040589</v>
      </c>
      <c r="L33" s="40">
        <f>IF(ISBLANK(HLOOKUP(L$1, q_preprocess!$1:$1048576, $D33, FALSE)), "", HLOOKUP(L$1,q_preprocess!$1:$1048576, $D33, FALSE))</f>
        <v>1346576.4455028318</v>
      </c>
      <c r="M33" s="40">
        <f>IF(ISBLANK(HLOOKUP(M$1, q_preprocess!$1:$1048576, $D33, FALSE)), "", HLOOKUP(M$1,q_preprocess!$1:$1048576, $D33, FALSE))</f>
        <v>1688487.757986722</v>
      </c>
      <c r="N33" s="40">
        <f>IF(ISBLANK(HLOOKUP(N$1, q_preprocess!$1:$1048576, $D33, FALSE)), "", HLOOKUP(N$1,q_preprocess!$1:$1048576, $D33, FALSE))</f>
        <v>1200571</v>
      </c>
      <c r="O33" s="40">
        <f>IF(ISBLANK(HLOOKUP(O$1, q_preprocess!$1:$1048576, $D33, FALSE)), "", HLOOKUP(O$1,q_preprocess!$1:$1048576, $D33, FALSE))</f>
        <v>1062046</v>
      </c>
      <c r="P33" s="40">
        <f>IF(ISBLANK(HLOOKUP(P$1, q_preprocess!$1:$1048576, $D33, FALSE)), "", HLOOKUP(P$1,q_preprocess!$1:$1048576, $D33, FALSE))</f>
        <v>2558228</v>
      </c>
      <c r="Q33" s="40">
        <f>IF(ISBLANK(HLOOKUP(Q$1, q_preprocess!$1:$1048576, $D33, FALSE)), "", HLOOKUP(Q$1,q_preprocess!$1:$1048576, $D33, FALSE))</f>
        <v>5268791.7854081402</v>
      </c>
    </row>
    <row r="34" spans="1:17" x14ac:dyDescent="0.25">
      <c r="A34" s="39">
        <v>35855</v>
      </c>
      <c r="B34" s="40">
        <v>1998</v>
      </c>
      <c r="C34" s="40">
        <v>1</v>
      </c>
      <c r="D34" s="40">
        <v>34</v>
      </c>
      <c r="E34" s="40" t="s">
        <v>167</v>
      </c>
      <c r="F34" s="40">
        <f>IF(ISBLANK(HLOOKUP(F$1, q_preprocess!$1:$1048576, $D34, FALSE)), "", HLOOKUP(F$1,q_preprocess!$1:$1048576, $D34, FALSE))</f>
        <v>5104073.040198666</v>
      </c>
      <c r="G34" s="40">
        <f>IF(ISBLANK(HLOOKUP(G$1, q_preprocess!$1:$1048576, $D34, FALSE)), "", HLOOKUP(G$1,q_preprocess!$1:$1048576, $D34, FALSE))</f>
        <v>3720862.5930258781</v>
      </c>
      <c r="H34" s="40">
        <f>IF(ISBLANK(HLOOKUP(H$1, q_preprocess!$1:$1048576, $D34, FALSE)), "", HLOOKUP(H$1,q_preprocess!$1:$1048576, $D34, FALSE))</f>
        <v>510714.02525939269</v>
      </c>
      <c r="I34" s="40">
        <f>IF(ISBLANK(HLOOKUP(I$1, q_preprocess!$1:$1048576, $D34, FALSE)), "", HLOOKUP(I$1,q_preprocess!$1:$1048576, $D34, FALSE))</f>
        <v>1358343.7367051686</v>
      </c>
      <c r="J34" s="40">
        <f>IF(ISBLANK(HLOOKUP(J$1, q_preprocess!$1:$1048576, $D34, FALSE)), "", HLOOKUP(J$1,q_preprocess!$1:$1048576, $D34, FALSE))</f>
        <v>1144925.7231690604</v>
      </c>
      <c r="K34" s="40">
        <f>IF(ISBLANK(HLOOKUP(K$1, q_preprocess!$1:$1048576, $D34, FALSE)), "", HLOOKUP(K$1,q_preprocess!$1:$1048576, $D34, FALSE))</f>
        <v>213418.01353610819</v>
      </c>
      <c r="L34" s="40">
        <f>IF(ISBLANK(HLOOKUP(L$1, q_preprocess!$1:$1048576, $D34, FALSE)), "", HLOOKUP(L$1,q_preprocess!$1:$1048576, $D34, FALSE))</f>
        <v>1145556.4669883498</v>
      </c>
      <c r="M34" s="40">
        <f>IF(ISBLANK(HLOOKUP(M$1, q_preprocess!$1:$1048576, $D34, FALSE)), "", HLOOKUP(M$1,q_preprocess!$1:$1048576, $D34, FALSE))</f>
        <v>1631403.7817801228</v>
      </c>
      <c r="N34" s="40">
        <f>IF(ISBLANK(HLOOKUP(N$1, q_preprocess!$1:$1048576, $D34, FALSE)), "", HLOOKUP(N$1,q_preprocess!$1:$1048576, $D34, FALSE))</f>
        <v>1233550</v>
      </c>
      <c r="O34" s="40">
        <f>IF(ISBLANK(HLOOKUP(O$1, q_preprocess!$1:$1048576, $D34, FALSE)), "", HLOOKUP(O$1,q_preprocess!$1:$1048576, $D34, FALSE))</f>
        <v>1078252</v>
      </c>
      <c r="P34" s="40">
        <f>IF(ISBLANK(HLOOKUP(P$1, q_preprocess!$1:$1048576, $D34, FALSE)), "", HLOOKUP(P$1,q_preprocess!$1:$1048576, $D34, FALSE))</f>
        <v>2323604</v>
      </c>
      <c r="Q34" s="40">
        <f>IF(ISBLANK(HLOOKUP(Q$1, q_preprocess!$1:$1048576, $D34, FALSE)), "", HLOOKUP(Q$1,q_preprocess!$1:$1048576, $D34, FALSE))</f>
        <v>5376153.5683662295</v>
      </c>
    </row>
    <row r="35" spans="1:17" x14ac:dyDescent="0.25">
      <c r="A35" s="39">
        <v>35947</v>
      </c>
      <c r="B35" s="40">
        <v>1998</v>
      </c>
      <c r="C35" s="40">
        <v>2</v>
      </c>
      <c r="D35" s="40">
        <v>35</v>
      </c>
      <c r="E35" s="40" t="s">
        <v>167</v>
      </c>
      <c r="F35" s="40">
        <f>IF(ISBLANK(HLOOKUP(F$1, q_preprocess!$1:$1048576, $D35, FALSE)), "", HLOOKUP(F$1,q_preprocess!$1:$1048576, $D35, FALSE))</f>
        <v>5682209.4388826936</v>
      </c>
      <c r="G35" s="40">
        <f>IF(ISBLANK(HLOOKUP(G$1, q_preprocess!$1:$1048576, $D35, FALSE)), "", HLOOKUP(G$1,q_preprocess!$1:$1048576, $D35, FALSE))</f>
        <v>4033873.2730840752</v>
      </c>
      <c r="H35" s="40">
        <f>IF(ISBLANK(HLOOKUP(H$1, q_preprocess!$1:$1048576, $D35, FALSE)), "", HLOOKUP(H$1,q_preprocess!$1:$1048576, $D35, FALSE))</f>
        <v>574255.0191991207</v>
      </c>
      <c r="I35" s="40">
        <f>IF(ISBLANK(HLOOKUP(I$1, q_preprocess!$1:$1048576, $D35, FALSE)), "", HLOOKUP(I$1,q_preprocess!$1:$1048576, $D35, FALSE))</f>
        <v>1529134.1267204764</v>
      </c>
      <c r="J35" s="40">
        <f>IF(ISBLANK(HLOOKUP(J$1, q_preprocess!$1:$1048576, $D35, FALSE)), "", HLOOKUP(J$1,q_preprocess!$1:$1048576, $D35, FALSE))</f>
        <v>1187946.2450545891</v>
      </c>
      <c r="K35" s="40">
        <f>IF(ISBLANK(HLOOKUP(K$1, q_preprocess!$1:$1048576, $D35, FALSE)), "", HLOOKUP(K$1,q_preprocess!$1:$1048576, $D35, FALSE))</f>
        <v>341187.88166588731</v>
      </c>
      <c r="L35" s="40">
        <f>IF(ISBLANK(HLOOKUP(L$1, q_preprocess!$1:$1048576, $D35, FALSE)), "", HLOOKUP(L$1,q_preprocess!$1:$1048576, $D35, FALSE))</f>
        <v>1334306.735410295</v>
      </c>
      <c r="M35" s="40">
        <f>IF(ISBLANK(HLOOKUP(M$1, q_preprocess!$1:$1048576, $D35, FALSE)), "", HLOOKUP(M$1,q_preprocess!$1:$1048576, $D35, FALSE))</f>
        <v>1789359.7155312744</v>
      </c>
      <c r="N35" s="40">
        <f>IF(ISBLANK(HLOOKUP(N$1, q_preprocess!$1:$1048576, $D35, FALSE)), "", HLOOKUP(N$1,q_preprocess!$1:$1048576, $D35, FALSE))</f>
        <v>1516054</v>
      </c>
      <c r="O35" s="40">
        <f>IF(ISBLANK(HLOOKUP(O$1, q_preprocess!$1:$1048576, $D35, FALSE)), "", HLOOKUP(O$1,q_preprocess!$1:$1048576, $D35, FALSE))</f>
        <v>1112685</v>
      </c>
      <c r="P35" s="40">
        <f>IF(ISBLANK(HLOOKUP(P$1, q_preprocess!$1:$1048576, $D35, FALSE)), "", HLOOKUP(P$1,q_preprocess!$1:$1048576, $D35, FALSE))</f>
        <v>2560503</v>
      </c>
      <c r="Q35" s="40">
        <f>IF(ISBLANK(HLOOKUP(Q$1, q_preprocess!$1:$1048576, $D35, FALSE)), "", HLOOKUP(Q$1,q_preprocess!$1:$1048576, $D35, FALSE))</f>
        <v>5423822.1235934598</v>
      </c>
    </row>
    <row r="36" spans="1:17" x14ac:dyDescent="0.25">
      <c r="A36" s="39">
        <v>36039</v>
      </c>
      <c r="B36" s="40">
        <v>1998</v>
      </c>
      <c r="C36" s="40">
        <v>3</v>
      </c>
      <c r="D36" s="40">
        <v>36</v>
      </c>
      <c r="E36" s="40" t="s">
        <v>167</v>
      </c>
      <c r="F36" s="40">
        <f>IF(ISBLANK(HLOOKUP(F$1, q_preprocess!$1:$1048576, $D36, FALSE)), "", HLOOKUP(F$1,q_preprocess!$1:$1048576, $D36, FALSE))</f>
        <v>5428849.0382796731</v>
      </c>
      <c r="G36" s="40">
        <f>IF(ISBLANK(HLOOKUP(G$1, q_preprocess!$1:$1048576, $D36, FALSE)), "", HLOOKUP(G$1,q_preprocess!$1:$1048576, $D36, FALSE))</f>
        <v>3896370.1679271297</v>
      </c>
      <c r="H36" s="40">
        <f>IF(ISBLANK(HLOOKUP(H$1, q_preprocess!$1:$1048576, $D36, FALSE)), "", HLOOKUP(H$1,q_preprocess!$1:$1048576, $D36, FALSE))</f>
        <v>615674.02470214176</v>
      </c>
      <c r="I36" s="40">
        <f>IF(ISBLANK(HLOOKUP(I$1, q_preprocess!$1:$1048576, $D36, FALSE)), "", HLOOKUP(I$1,q_preprocess!$1:$1048576, $D36, FALSE))</f>
        <v>1331866.1700747034</v>
      </c>
      <c r="J36" s="40">
        <f>IF(ISBLANK(HLOOKUP(J$1, q_preprocess!$1:$1048576, $D36, FALSE)), "", HLOOKUP(J$1,q_preprocess!$1:$1048576, $D36, FALSE))</f>
        <v>1311174.7665476706</v>
      </c>
      <c r="K36" s="40">
        <f>IF(ISBLANK(HLOOKUP(K$1, q_preprocess!$1:$1048576, $D36, FALSE)), "", HLOOKUP(K$1,q_preprocess!$1:$1048576, $D36, FALSE))</f>
        <v>20691.403527032817</v>
      </c>
      <c r="L36" s="40">
        <f>IF(ISBLANK(HLOOKUP(L$1, q_preprocess!$1:$1048576, $D36, FALSE)), "", HLOOKUP(L$1,q_preprocess!$1:$1048576, $D36, FALSE))</f>
        <v>1493543.1900385595</v>
      </c>
      <c r="M36" s="40">
        <f>IF(ISBLANK(HLOOKUP(M$1, q_preprocess!$1:$1048576, $D36, FALSE)), "", HLOOKUP(M$1,q_preprocess!$1:$1048576, $D36, FALSE))</f>
        <v>1908604.5144628598</v>
      </c>
      <c r="N36" s="40">
        <f>IF(ISBLANK(HLOOKUP(N$1, q_preprocess!$1:$1048576, $D36, FALSE)), "", HLOOKUP(N$1,q_preprocess!$1:$1048576, $D36, FALSE))</f>
        <v>1224938</v>
      </c>
      <c r="O36" s="40">
        <f>IF(ISBLANK(HLOOKUP(O$1, q_preprocess!$1:$1048576, $D36, FALSE)), "", HLOOKUP(O$1,q_preprocess!$1:$1048576, $D36, FALSE))</f>
        <v>1190911</v>
      </c>
      <c r="P36" s="40">
        <f>IF(ISBLANK(HLOOKUP(P$1, q_preprocess!$1:$1048576, $D36, FALSE)), "", HLOOKUP(P$1,q_preprocess!$1:$1048576, $D36, FALSE))</f>
        <v>2513667</v>
      </c>
      <c r="Q36" s="40">
        <f>IF(ISBLANK(HLOOKUP(Q$1, q_preprocess!$1:$1048576, $D36, FALSE)), "", HLOOKUP(Q$1,q_preprocess!$1:$1048576, $D36, FALSE))</f>
        <v>5454648.92030722</v>
      </c>
    </row>
    <row r="37" spans="1:17" x14ac:dyDescent="0.25">
      <c r="A37" s="39">
        <v>36130</v>
      </c>
      <c r="B37" s="40">
        <v>1998</v>
      </c>
      <c r="C37" s="40">
        <v>4</v>
      </c>
      <c r="D37" s="40">
        <v>37</v>
      </c>
      <c r="E37" s="40" t="s">
        <v>167</v>
      </c>
      <c r="F37" s="40">
        <f>IF(ISBLANK(HLOOKUP(F$1, q_preprocess!$1:$1048576, $D37, FALSE)), "", HLOOKUP(F$1,q_preprocess!$1:$1048576, $D37, FALSE))</f>
        <v>5501491.9639735315</v>
      </c>
      <c r="G37" s="40">
        <f>IF(ISBLANK(HLOOKUP(G$1, q_preprocess!$1:$1048576, $D37, FALSE)), "", HLOOKUP(G$1,q_preprocess!$1:$1048576, $D37, FALSE))</f>
        <v>4283711.0163011542</v>
      </c>
      <c r="H37" s="40">
        <f>IF(ISBLANK(HLOOKUP(H$1, q_preprocess!$1:$1048576, $D37, FALSE)), "", HLOOKUP(H$1,q_preprocess!$1:$1048576, $D37, FALSE))</f>
        <v>714025.04176845553</v>
      </c>
      <c r="I37" s="40">
        <f>IF(ISBLANK(HLOOKUP(I$1, q_preprocess!$1:$1048576, $D37, FALSE)), "", HLOOKUP(I$1,q_preprocess!$1:$1048576, $D37, FALSE))</f>
        <v>1037216.5774296725</v>
      </c>
      <c r="J37" s="40">
        <f>IF(ISBLANK(HLOOKUP(J$1, q_preprocess!$1:$1048576, $D37, FALSE)), "", HLOOKUP(J$1,q_preprocess!$1:$1048576, $D37, FALSE))</f>
        <v>1443783.50114614</v>
      </c>
      <c r="K37" s="40">
        <f>IF(ISBLANK(HLOOKUP(K$1, q_preprocess!$1:$1048576, $D37, FALSE)), "", HLOOKUP(K$1,q_preprocess!$1:$1048576, $D37, FALSE))</f>
        <v>-406566.92371646757</v>
      </c>
      <c r="L37" s="40">
        <f>IF(ISBLANK(HLOOKUP(L$1, q_preprocess!$1:$1048576, $D37, FALSE)), "", HLOOKUP(L$1,q_preprocess!$1:$1048576, $D37, FALSE))</f>
        <v>1501223.3454957195</v>
      </c>
      <c r="M37" s="40">
        <f>IF(ISBLANK(HLOOKUP(M$1, q_preprocess!$1:$1048576, $D37, FALSE)), "", HLOOKUP(M$1,q_preprocess!$1:$1048576, $D37, FALSE))</f>
        <v>2034684.01702147</v>
      </c>
      <c r="N37" s="40">
        <f>IF(ISBLANK(HLOOKUP(N$1, q_preprocess!$1:$1048576, $D37, FALSE)), "", HLOOKUP(N$1,q_preprocess!$1:$1048576, $D37, FALSE))</f>
        <v>1134754</v>
      </c>
      <c r="O37" s="40">
        <f>IF(ISBLANK(HLOOKUP(O$1, q_preprocess!$1:$1048576, $D37, FALSE)), "", HLOOKUP(O$1,q_preprocess!$1:$1048576, $D37, FALSE))</f>
        <v>1133084</v>
      </c>
      <c r="P37" s="40">
        <f>IF(ISBLANK(HLOOKUP(P$1, q_preprocess!$1:$1048576, $D37, FALSE)), "", HLOOKUP(P$1,q_preprocess!$1:$1048576, $D37, FALSE))</f>
        <v>2724850</v>
      </c>
      <c r="Q37" s="40">
        <f>IF(ISBLANK(HLOOKUP(Q$1, q_preprocess!$1:$1048576, $D37, FALSE)), "", HLOOKUP(Q$1,q_preprocess!$1:$1048576, $D37, FALSE))</f>
        <v>5428838.2479360104</v>
      </c>
    </row>
    <row r="38" spans="1:17" x14ac:dyDescent="0.25">
      <c r="A38" s="39">
        <v>36220</v>
      </c>
      <c r="B38" s="40">
        <v>1999</v>
      </c>
      <c r="C38" s="40">
        <v>1</v>
      </c>
      <c r="D38" s="40">
        <v>38</v>
      </c>
      <c r="E38" s="40" t="s">
        <v>167</v>
      </c>
      <c r="F38" s="40">
        <f>IF(ISBLANK(HLOOKUP(F$1, q_preprocess!$1:$1048576, $D38, FALSE)), "", HLOOKUP(F$1,q_preprocess!$1:$1048576, $D38, FALSE))</f>
        <v>5141964.6366252601</v>
      </c>
      <c r="G38" s="40">
        <f>IF(ISBLANK(HLOOKUP(G$1, q_preprocess!$1:$1048576, $D38, FALSE)), "", HLOOKUP(G$1,q_preprocess!$1:$1048576, $D38, FALSE))</f>
        <v>3868451.2705695531</v>
      </c>
      <c r="H38" s="40">
        <f>IF(ISBLANK(HLOOKUP(H$1, q_preprocess!$1:$1048576, $D38, FALSE)), "", HLOOKUP(H$1,q_preprocess!$1:$1048576, $D38, FALSE))</f>
        <v>536231.07039806282</v>
      </c>
      <c r="I38" s="40">
        <f>IF(ISBLANK(HLOOKUP(I$1, q_preprocess!$1:$1048576, $D38, FALSE)), "", HLOOKUP(I$1,q_preprocess!$1:$1048576, $D38, FALSE))</f>
        <v>1359168.2489320494</v>
      </c>
      <c r="J38" s="40">
        <f>IF(ISBLANK(HLOOKUP(J$1, q_preprocess!$1:$1048576, $D38, FALSE)), "", HLOOKUP(J$1,q_preprocess!$1:$1048576, $D38, FALSE))</f>
        <v>1188790.5728315876</v>
      </c>
      <c r="K38" s="40">
        <f>IF(ISBLANK(HLOOKUP(K$1, q_preprocess!$1:$1048576, $D38, FALSE)), "", HLOOKUP(K$1,q_preprocess!$1:$1048576, $D38, FALSE))</f>
        <v>170377.67610046174</v>
      </c>
      <c r="L38" s="40">
        <f>IF(ISBLANK(HLOOKUP(L$1, q_preprocess!$1:$1048576, $D38, FALSE)), "", HLOOKUP(L$1,q_preprocess!$1:$1048576, $D38, FALSE))</f>
        <v>1016615.4819948621</v>
      </c>
      <c r="M38" s="40">
        <f>IF(ISBLANK(HLOOKUP(M$1, q_preprocess!$1:$1048576, $D38, FALSE)), "", HLOOKUP(M$1,q_preprocess!$1:$1048576, $D38, FALSE))</f>
        <v>1638501.4352692678</v>
      </c>
      <c r="N38" s="40">
        <f>IF(ISBLANK(HLOOKUP(N$1, q_preprocess!$1:$1048576, $D38, FALSE)), "", HLOOKUP(N$1,q_preprocess!$1:$1048576, $D38, FALSE))</f>
        <v>1227980</v>
      </c>
      <c r="O38" s="40">
        <f>IF(ISBLANK(HLOOKUP(O$1, q_preprocess!$1:$1048576, $D38, FALSE)), "", HLOOKUP(O$1,q_preprocess!$1:$1048576, $D38, FALSE))</f>
        <v>1050177</v>
      </c>
      <c r="P38" s="40">
        <f>IF(ISBLANK(HLOOKUP(P$1, q_preprocess!$1:$1048576, $D38, FALSE)), "", HLOOKUP(P$1,q_preprocess!$1:$1048576, $D38, FALSE))</f>
        <v>2417305</v>
      </c>
      <c r="Q38" s="40">
        <f>IF(ISBLANK(HLOOKUP(Q$1, q_preprocess!$1:$1048576, $D38, FALSE)), "", HLOOKUP(Q$1,q_preprocess!$1:$1048576, $D38, FALSE))</f>
        <v>5429891.23507406</v>
      </c>
    </row>
    <row r="39" spans="1:17" x14ac:dyDescent="0.25">
      <c r="A39" s="39">
        <v>36312</v>
      </c>
      <c r="B39" s="40">
        <v>1999</v>
      </c>
      <c r="C39" s="40">
        <v>2</v>
      </c>
      <c r="D39" s="40">
        <v>39</v>
      </c>
      <c r="E39" s="40" t="s">
        <v>167</v>
      </c>
      <c r="F39" s="40">
        <f>IF(ISBLANK(HLOOKUP(F$1, q_preprocess!$1:$1048576, $D39, FALSE)), "", HLOOKUP(F$1,q_preprocess!$1:$1048576, $D39, FALSE))</f>
        <v>5631525.8052465059</v>
      </c>
      <c r="G39" s="40">
        <f>IF(ISBLANK(HLOOKUP(G$1, q_preprocess!$1:$1048576, $D39, FALSE)), "", HLOOKUP(G$1,q_preprocess!$1:$1048576, $D39, FALSE))</f>
        <v>4154780.2567323623</v>
      </c>
      <c r="H39" s="40">
        <f>IF(ISBLANK(HLOOKUP(H$1, q_preprocess!$1:$1048576, $D39, FALSE)), "", HLOOKUP(H$1,q_preprocess!$1:$1048576, $D39, FALSE))</f>
        <v>581486.08090505446</v>
      </c>
      <c r="I39" s="40">
        <f>IF(ISBLANK(HLOOKUP(I$1, q_preprocess!$1:$1048576, $D39, FALSE)), "", HLOOKUP(I$1,q_preprocess!$1:$1048576, $D39, FALSE))</f>
        <v>982007.17920067697</v>
      </c>
      <c r="J39" s="40">
        <f>IF(ISBLANK(HLOOKUP(J$1, q_preprocess!$1:$1048576, $D39, FALSE)), "", HLOOKUP(J$1,q_preprocess!$1:$1048576, $D39, FALSE))</f>
        <v>942393.77933356457</v>
      </c>
      <c r="K39" s="40">
        <f>IF(ISBLANK(HLOOKUP(K$1, q_preprocess!$1:$1048576, $D39, FALSE)), "", HLOOKUP(K$1,q_preprocess!$1:$1048576, $D39, FALSE))</f>
        <v>39613.399867112399</v>
      </c>
      <c r="L39" s="40">
        <f>IF(ISBLANK(HLOOKUP(L$1, q_preprocess!$1:$1048576, $D39, FALSE)), "", HLOOKUP(L$1,q_preprocess!$1:$1048576, $D39, FALSE))</f>
        <v>1253714.425379622</v>
      </c>
      <c r="M39" s="40">
        <f>IF(ISBLANK(HLOOKUP(M$1, q_preprocess!$1:$1048576, $D39, FALSE)), "", HLOOKUP(M$1,q_preprocess!$1:$1048576, $D39, FALSE))</f>
        <v>1340462.1369712104</v>
      </c>
      <c r="N39" s="40">
        <f>IF(ISBLANK(HLOOKUP(N$1, q_preprocess!$1:$1048576, $D39, FALSE)), "", HLOOKUP(N$1,q_preprocess!$1:$1048576, $D39, FALSE))</f>
        <v>1479612</v>
      </c>
      <c r="O39" s="40">
        <f>IF(ISBLANK(HLOOKUP(O$1, q_preprocess!$1:$1048576, $D39, FALSE)), "", HLOOKUP(O$1,q_preprocess!$1:$1048576, $D39, FALSE))</f>
        <v>1113912</v>
      </c>
      <c r="P39" s="40">
        <f>IF(ISBLANK(HLOOKUP(P$1, q_preprocess!$1:$1048576, $D39, FALSE)), "", HLOOKUP(P$1,q_preprocess!$1:$1048576, $D39, FALSE))</f>
        <v>2612321</v>
      </c>
      <c r="Q39" s="40">
        <f>IF(ISBLANK(HLOOKUP(Q$1, q_preprocess!$1:$1048576, $D39, FALSE)), "", HLOOKUP(Q$1,q_preprocess!$1:$1048576, $D39, FALSE))</f>
        <v>5388979.7191477502</v>
      </c>
    </row>
    <row r="40" spans="1:17" x14ac:dyDescent="0.25">
      <c r="A40" s="39">
        <v>36404</v>
      </c>
      <c r="B40" s="40">
        <v>1999</v>
      </c>
      <c r="C40" s="40">
        <v>3</v>
      </c>
      <c r="D40" s="40">
        <v>40</v>
      </c>
      <c r="E40" s="40" t="s">
        <v>167</v>
      </c>
      <c r="F40" s="40">
        <f>IF(ISBLANK(HLOOKUP(F$1, q_preprocess!$1:$1048576, $D40, FALSE)), "", HLOOKUP(F$1,q_preprocess!$1:$1048576, $D40, FALSE))</f>
        <v>5385855.4902079813</v>
      </c>
      <c r="G40" s="40">
        <f>IF(ISBLANK(HLOOKUP(G$1, q_preprocess!$1:$1048576, $D40, FALSE)), "", HLOOKUP(G$1,q_preprocess!$1:$1048576, $D40, FALSE))</f>
        <v>3968713.9488182282</v>
      </c>
      <c r="H40" s="40">
        <f>IF(ISBLANK(HLOOKUP(H$1, q_preprocess!$1:$1048576, $D40, FALSE)), "", HLOOKUP(H$1,q_preprocess!$1:$1048576, $D40, FALSE))</f>
        <v>641968.07328943047</v>
      </c>
      <c r="I40" s="40">
        <f>IF(ISBLANK(HLOOKUP(I$1, q_preprocess!$1:$1048576, $D40, FALSE)), "", HLOOKUP(I$1,q_preprocess!$1:$1048576, $D40, FALSE))</f>
        <v>994988.23974786443</v>
      </c>
      <c r="J40" s="40">
        <f>IF(ISBLANK(HLOOKUP(J$1, q_preprocess!$1:$1048576, $D40, FALSE)), "", HLOOKUP(J$1,q_preprocess!$1:$1048576, $D40, FALSE))</f>
        <v>987422.28050784068</v>
      </c>
      <c r="K40" s="40">
        <f>IF(ISBLANK(HLOOKUP(K$1, q_preprocess!$1:$1048576, $D40, FALSE)), "", HLOOKUP(K$1,q_preprocess!$1:$1048576, $D40, FALSE))</f>
        <v>7565.9592400237452</v>
      </c>
      <c r="L40" s="40">
        <f>IF(ISBLANK(HLOOKUP(L$1, q_preprocess!$1:$1048576, $D40, FALSE)), "", HLOOKUP(L$1,q_preprocess!$1:$1048576, $D40, FALSE))</f>
        <v>1179809.5433211036</v>
      </c>
      <c r="M40" s="40">
        <f>IF(ISBLANK(HLOOKUP(M$1, q_preprocess!$1:$1048576, $D40, FALSE)), "", HLOOKUP(M$1,q_preprocess!$1:$1048576, $D40, FALSE))</f>
        <v>1399624.3149686465</v>
      </c>
      <c r="N40" s="40">
        <f>IF(ISBLANK(HLOOKUP(N$1, q_preprocess!$1:$1048576, $D40, FALSE)), "", HLOOKUP(N$1,q_preprocess!$1:$1048576, $D40, FALSE))</f>
        <v>1180384</v>
      </c>
      <c r="O40" s="40">
        <f>IF(ISBLANK(HLOOKUP(O$1, q_preprocess!$1:$1048576, $D40, FALSE)), "", HLOOKUP(O$1,q_preprocess!$1:$1048576, $D40, FALSE))</f>
        <v>1158593</v>
      </c>
      <c r="P40" s="40">
        <f>IF(ISBLANK(HLOOKUP(P$1, q_preprocess!$1:$1048576, $D40, FALSE)), "", HLOOKUP(P$1,q_preprocess!$1:$1048576, $D40, FALSE))</f>
        <v>2619232</v>
      </c>
      <c r="Q40" s="40">
        <f>IF(ISBLANK(HLOOKUP(Q$1, q_preprocess!$1:$1048576, $D40, FALSE)), "", HLOOKUP(Q$1,q_preprocess!$1:$1048576, $D40, FALSE))</f>
        <v>5462160.6222939501</v>
      </c>
    </row>
    <row r="41" spans="1:17" x14ac:dyDescent="0.25">
      <c r="A41" s="39">
        <v>36495</v>
      </c>
      <c r="B41" s="40">
        <v>1999</v>
      </c>
      <c r="C41" s="40">
        <v>4</v>
      </c>
      <c r="D41" s="40">
        <v>41</v>
      </c>
      <c r="E41" s="40" t="s">
        <v>167</v>
      </c>
      <c r="F41" s="40">
        <f>IF(ISBLANK(HLOOKUP(F$1, q_preprocess!$1:$1048576, $D41, FALSE)), "", HLOOKUP(F$1,q_preprocess!$1:$1048576, $D41, FALSE))</f>
        <v>5649982.6363602038</v>
      </c>
      <c r="G41" s="40">
        <f>IF(ISBLANK(HLOOKUP(G$1, q_preprocess!$1:$1048576, $D41, FALSE)), "", HLOOKUP(G$1,q_preprocess!$1:$1048576, $D41, FALSE))</f>
        <v>4383055.1319933934</v>
      </c>
      <c r="H41" s="40">
        <f>IF(ISBLANK(HLOOKUP(H$1, q_preprocess!$1:$1048576, $D41, FALSE)), "", HLOOKUP(H$1,q_preprocess!$1:$1048576, $D41, FALSE))</f>
        <v>732499.04755119106</v>
      </c>
      <c r="I41" s="40">
        <f>IF(ISBLANK(HLOOKUP(I$1, q_preprocess!$1:$1048576, $D41, FALSE)), "", HLOOKUP(I$1,q_preprocess!$1:$1048576, $D41, FALSE))</f>
        <v>934155.22554925526</v>
      </c>
      <c r="J41" s="40">
        <f>IF(ISBLANK(HLOOKUP(J$1, q_preprocess!$1:$1048576, $D41, FALSE)), "", HLOOKUP(J$1,q_preprocess!$1:$1048576, $D41, FALSE))</f>
        <v>1191996.8431316144</v>
      </c>
      <c r="K41" s="40">
        <f>IF(ISBLANK(HLOOKUP(K$1, q_preprocess!$1:$1048576, $D41, FALSE)), "", HLOOKUP(K$1,q_preprocess!$1:$1048576, $D41, FALSE))</f>
        <v>-257841.61758235915</v>
      </c>
      <c r="L41" s="40">
        <f>IF(ISBLANK(HLOOKUP(L$1, q_preprocess!$1:$1048576, $D41, FALSE)), "", HLOOKUP(L$1,q_preprocess!$1:$1048576, $D41, FALSE))</f>
        <v>1323475.0678771939</v>
      </c>
      <c r="M41" s="40">
        <f>IF(ISBLANK(HLOOKUP(M$1, q_preprocess!$1:$1048576, $D41, FALSE)), "", HLOOKUP(M$1,q_preprocess!$1:$1048576, $D41, FALSE))</f>
        <v>1723201.8366108297</v>
      </c>
      <c r="N41" s="40">
        <f>IF(ISBLANK(HLOOKUP(N$1, q_preprocess!$1:$1048576, $D41, FALSE)), "", HLOOKUP(N$1,q_preprocess!$1:$1048576, $D41, FALSE))</f>
        <v>1200060</v>
      </c>
      <c r="O41" s="40">
        <f>IF(ISBLANK(HLOOKUP(O$1, q_preprocess!$1:$1048576, $D41, FALSE)), "", HLOOKUP(O$1,q_preprocess!$1:$1048576, $D41, FALSE))</f>
        <v>1129794</v>
      </c>
      <c r="P41" s="40">
        <f>IF(ISBLANK(HLOOKUP(P$1, q_preprocess!$1:$1048576, $D41, FALSE)), "", HLOOKUP(P$1,q_preprocess!$1:$1048576, $D41, FALSE))</f>
        <v>2855901</v>
      </c>
      <c r="Q41" s="40">
        <f>IF(ISBLANK(HLOOKUP(Q$1, q_preprocess!$1:$1048576, $D41, FALSE)), "", HLOOKUP(Q$1,q_preprocess!$1:$1048576, $D41, FALSE))</f>
        <v>5521689.2211143496</v>
      </c>
    </row>
    <row r="42" spans="1:17" x14ac:dyDescent="0.25">
      <c r="A42" s="39">
        <v>36586</v>
      </c>
      <c r="B42" s="40">
        <v>2000</v>
      </c>
      <c r="C42" s="40">
        <v>1</v>
      </c>
      <c r="D42" s="40">
        <v>42</v>
      </c>
      <c r="E42" s="40" t="s">
        <v>167</v>
      </c>
      <c r="F42" s="40">
        <f>IF(ISBLANK(HLOOKUP(F$1, q_preprocess!$1:$1048576, $D42, FALSE)), "", HLOOKUP(F$1,q_preprocess!$1:$1048576, $D42, FALSE))</f>
        <v>5249518.2070350135</v>
      </c>
      <c r="G42" s="40">
        <f>IF(ISBLANK(HLOOKUP(G$1, q_preprocess!$1:$1048576, $D42, FALSE)), "", HLOOKUP(G$1,q_preprocess!$1:$1048576, $D42, FALSE))</f>
        <v>3903357.449001899</v>
      </c>
      <c r="H42" s="40">
        <f>IF(ISBLANK(HLOOKUP(H$1, q_preprocess!$1:$1048576, $D42, FALSE)), "", HLOOKUP(H$1,q_preprocess!$1:$1048576, $D42, FALSE))</f>
        <v>585539.00369033671</v>
      </c>
      <c r="I42" s="40">
        <f>IF(ISBLANK(HLOOKUP(I$1, q_preprocess!$1:$1048576, $D42, FALSE)), "", HLOOKUP(I$1,q_preprocess!$1:$1048576, $D42, FALSE))</f>
        <v>1164188.9359205295</v>
      </c>
      <c r="J42" s="40">
        <f>IF(ISBLANK(HLOOKUP(J$1, q_preprocess!$1:$1048576, $D42, FALSE)), "", HLOOKUP(J$1,q_preprocess!$1:$1048576, $D42, FALSE))</f>
        <v>987058.57940202544</v>
      </c>
      <c r="K42" s="40">
        <f>IF(ISBLANK(HLOOKUP(K$1, q_preprocess!$1:$1048576, $D42, FALSE)), "", HLOOKUP(K$1,q_preprocess!$1:$1048576, $D42, FALSE))</f>
        <v>177130.35651850409</v>
      </c>
      <c r="L42" s="40">
        <f>IF(ISBLANK(HLOOKUP(L$1, q_preprocess!$1:$1048576, $D42, FALSE)), "", HLOOKUP(L$1,q_preprocess!$1:$1048576, $D42, FALSE))</f>
        <v>1197267.1715543508</v>
      </c>
      <c r="M42" s="40">
        <f>IF(ISBLANK(HLOOKUP(M$1, q_preprocess!$1:$1048576, $D42, FALSE)), "", HLOOKUP(M$1,q_preprocess!$1:$1048576, $D42, FALSE))</f>
        <v>1600834.3531321036</v>
      </c>
      <c r="N42" s="40">
        <f>IF(ISBLANK(HLOOKUP(N$1, q_preprocess!$1:$1048576, $D42, FALSE)), "", HLOOKUP(N$1,q_preprocess!$1:$1048576, $D42, FALSE))</f>
        <v>1255762</v>
      </c>
      <c r="O42" s="40">
        <f>IF(ISBLANK(HLOOKUP(O$1, q_preprocess!$1:$1048576, $D42, FALSE)), "", HLOOKUP(O$1,q_preprocess!$1:$1048576, $D42, FALSE))</f>
        <v>1058544</v>
      </c>
      <c r="P42" s="40">
        <f>IF(ISBLANK(HLOOKUP(P$1, q_preprocess!$1:$1048576, $D42, FALSE)), "", HLOOKUP(P$1,q_preprocess!$1:$1048576, $D42, FALSE))</f>
        <v>2501765</v>
      </c>
      <c r="Q42" s="40">
        <f>IF(ISBLANK(HLOOKUP(Q$1, q_preprocess!$1:$1048576, $D42, FALSE)), "", HLOOKUP(Q$1,q_preprocess!$1:$1048576, $D42, FALSE))</f>
        <v>5563978.2656418895</v>
      </c>
    </row>
    <row r="43" spans="1:17" x14ac:dyDescent="0.25">
      <c r="A43" s="39">
        <v>36678</v>
      </c>
      <c r="B43" s="40">
        <v>2000</v>
      </c>
      <c r="C43" s="40">
        <v>2</v>
      </c>
      <c r="D43" s="40">
        <v>43</v>
      </c>
      <c r="E43" s="40" t="s">
        <v>167</v>
      </c>
      <c r="F43" s="40">
        <f>IF(ISBLANK(HLOOKUP(F$1, q_preprocess!$1:$1048576, $D43, FALSE)), "", HLOOKUP(F$1,q_preprocess!$1:$1048576, $D43, FALSE))</f>
        <v>5904001.0428960714</v>
      </c>
      <c r="G43" s="40">
        <f>IF(ISBLANK(HLOOKUP(G$1, q_preprocess!$1:$1048576, $D43, FALSE)), "", HLOOKUP(G$1,q_preprocess!$1:$1048576, $D43, FALSE))</f>
        <v>4356239.9673072184</v>
      </c>
      <c r="H43" s="40">
        <f>IF(ISBLANK(HLOOKUP(H$1, q_preprocess!$1:$1048576, $D43, FALSE)), "", HLOOKUP(H$1,q_preprocess!$1:$1048576, $D43, FALSE))</f>
        <v>627062.98466986057</v>
      </c>
      <c r="I43" s="40">
        <f>IF(ISBLANK(HLOOKUP(I$1, q_preprocess!$1:$1048576, $D43, FALSE)), "", HLOOKUP(I$1,q_preprocess!$1:$1048576, $D43, FALSE))</f>
        <v>1149814.0192451596</v>
      </c>
      <c r="J43" s="40">
        <f>IF(ISBLANK(HLOOKUP(J$1, q_preprocess!$1:$1048576, $D43, FALSE)), "", HLOOKUP(J$1,q_preprocess!$1:$1048576, $D43, FALSE))</f>
        <v>937919.49429752107</v>
      </c>
      <c r="K43" s="40">
        <f>IF(ISBLANK(HLOOKUP(K$1, q_preprocess!$1:$1048576, $D43, FALSE)), "", HLOOKUP(K$1,q_preprocess!$1:$1048576, $D43, FALSE))</f>
        <v>211894.52494763851</v>
      </c>
      <c r="L43" s="40">
        <f>IF(ISBLANK(HLOOKUP(L$1, q_preprocess!$1:$1048576, $D43, FALSE)), "", HLOOKUP(L$1,q_preprocess!$1:$1048576, $D43, FALSE))</f>
        <v>1370454.0356276175</v>
      </c>
      <c r="M43" s="40">
        <f>IF(ISBLANK(HLOOKUP(M$1, q_preprocess!$1:$1048576, $D43, FALSE)), "", HLOOKUP(M$1,q_preprocess!$1:$1048576, $D43, FALSE))</f>
        <v>1599569.9639537844</v>
      </c>
      <c r="N43" s="40">
        <f>IF(ISBLANK(HLOOKUP(N$1, q_preprocess!$1:$1048576, $D43, FALSE)), "", HLOOKUP(N$1,q_preprocess!$1:$1048576, $D43, FALSE))</f>
        <v>1544209</v>
      </c>
      <c r="O43" s="40">
        <f>IF(ISBLANK(HLOOKUP(O$1, q_preprocess!$1:$1048576, $D43, FALSE)), "", HLOOKUP(O$1,q_preprocess!$1:$1048576, $D43, FALSE))</f>
        <v>1126996</v>
      </c>
      <c r="P43" s="40">
        <f>IF(ISBLANK(HLOOKUP(P$1, q_preprocess!$1:$1048576, $D43, FALSE)), "", HLOOKUP(P$1,q_preprocess!$1:$1048576, $D43, FALSE))</f>
        <v>2786769</v>
      </c>
      <c r="Q43" s="40">
        <f>IF(ISBLANK(HLOOKUP(Q$1, q_preprocess!$1:$1048576, $D43, FALSE)), "", HLOOKUP(Q$1,q_preprocess!$1:$1048576, $D43, FALSE))</f>
        <v>5603480.6749067605</v>
      </c>
    </row>
    <row r="44" spans="1:17" x14ac:dyDescent="0.25">
      <c r="A44" s="39">
        <v>36770</v>
      </c>
      <c r="B44" s="40">
        <v>2000</v>
      </c>
      <c r="C44" s="40">
        <v>3</v>
      </c>
      <c r="D44" s="40">
        <v>44</v>
      </c>
      <c r="E44" s="40" t="s">
        <v>167</v>
      </c>
      <c r="F44" s="40">
        <f>IF(ISBLANK(HLOOKUP(F$1, q_preprocess!$1:$1048576, $D44, FALSE)), "", HLOOKUP(F$1,q_preprocess!$1:$1048576, $D44, FALSE))</f>
        <v>5440791.3344121128</v>
      </c>
      <c r="G44" s="40">
        <f>IF(ISBLANK(HLOOKUP(G$1, q_preprocess!$1:$1048576, $D44, FALSE)), "", HLOOKUP(G$1,q_preprocess!$1:$1048576, $D44, FALSE))</f>
        <v>4031852.4121105676</v>
      </c>
      <c r="H44" s="40">
        <f>IF(ISBLANK(HLOOKUP(H$1, q_preprocess!$1:$1048576, $D44, FALSE)), "", HLOOKUP(H$1,q_preprocess!$1:$1048576, $D44, FALSE))</f>
        <v>602877.99048976169</v>
      </c>
      <c r="I44" s="40">
        <f>IF(ISBLANK(HLOOKUP(I$1, q_preprocess!$1:$1048576, $D44, FALSE)), "", HLOOKUP(I$1,q_preprocess!$1:$1048576, $D44, FALSE))</f>
        <v>1048181.591529961</v>
      </c>
      <c r="J44" s="40">
        <f>IF(ISBLANK(HLOOKUP(J$1, q_preprocess!$1:$1048576, $D44, FALSE)), "", HLOOKUP(J$1,q_preprocess!$1:$1048576, $D44, FALSE))</f>
        <v>933027.05491033162</v>
      </c>
      <c r="K44" s="40">
        <f>IF(ISBLANK(HLOOKUP(K$1, q_preprocess!$1:$1048576, $D44, FALSE)), "", HLOOKUP(K$1,q_preprocess!$1:$1048576, $D44, FALSE))</f>
        <v>115154.53661962936</v>
      </c>
      <c r="L44" s="40">
        <f>IF(ISBLANK(HLOOKUP(L$1, q_preprocess!$1:$1048576, $D44, FALSE)), "", HLOOKUP(L$1,q_preprocess!$1:$1048576, $D44, FALSE))</f>
        <v>1348228.330694783</v>
      </c>
      <c r="M44" s="40">
        <f>IF(ISBLANK(HLOOKUP(M$1, q_preprocess!$1:$1048576, $D44, FALSE)), "", HLOOKUP(M$1,q_preprocess!$1:$1048576, $D44, FALSE))</f>
        <v>1590348.9904129619</v>
      </c>
      <c r="N44" s="40">
        <f>IF(ISBLANK(HLOOKUP(N$1, q_preprocess!$1:$1048576, $D44, FALSE)), "", HLOOKUP(N$1,q_preprocess!$1:$1048576, $D44, FALSE))</f>
        <v>1238541</v>
      </c>
      <c r="O44" s="40">
        <f>IF(ISBLANK(HLOOKUP(O$1, q_preprocess!$1:$1048576, $D44, FALSE)), "", HLOOKUP(O$1,q_preprocess!$1:$1048576, $D44, FALSE))</f>
        <v>1129780</v>
      </c>
      <c r="P44" s="40">
        <f>IF(ISBLANK(HLOOKUP(P$1, q_preprocess!$1:$1048576, $D44, FALSE)), "", HLOOKUP(P$1,q_preprocess!$1:$1048576, $D44, FALSE))</f>
        <v>2630136</v>
      </c>
      <c r="Q44" s="40">
        <f>IF(ISBLANK(HLOOKUP(Q$1, q_preprocess!$1:$1048576, $D44, FALSE)), "", HLOOKUP(Q$1,q_preprocess!$1:$1048576, $D44, FALSE))</f>
        <v>5559619.98305221</v>
      </c>
    </row>
    <row r="45" spans="1:17" x14ac:dyDescent="0.25">
      <c r="A45" s="39">
        <v>36861</v>
      </c>
      <c r="B45" s="40">
        <v>2000</v>
      </c>
      <c r="C45" s="40">
        <v>4</v>
      </c>
      <c r="D45" s="40">
        <v>45</v>
      </c>
      <c r="E45" s="40" t="s">
        <v>167</v>
      </c>
      <c r="F45" s="40">
        <f>IF(ISBLANK(HLOOKUP(F$1, q_preprocess!$1:$1048576, $D45, FALSE)), "", HLOOKUP(F$1,q_preprocess!$1:$1048576, $D45, FALSE))</f>
        <v>5761954.7223727126</v>
      </c>
      <c r="G45" s="40">
        <f>IF(ISBLANK(HLOOKUP(G$1, q_preprocess!$1:$1048576, $D45, FALSE)), "", HLOOKUP(G$1,q_preprocess!$1:$1048576, $D45, FALSE))</f>
        <v>4460692.0029988121</v>
      </c>
      <c r="H45" s="40">
        <f>IF(ISBLANK(HLOOKUP(H$1, q_preprocess!$1:$1048576, $D45, FALSE)), "", HLOOKUP(H$1,q_preprocess!$1:$1048576, $D45, FALSE))</f>
        <v>728505.02115004137</v>
      </c>
      <c r="I45" s="40">
        <f>IF(ISBLANK(HLOOKUP(I$1, q_preprocess!$1:$1048576, $D45, FALSE)), "", HLOOKUP(I$1,q_preprocess!$1:$1048576, $D45, FALSE))</f>
        <v>593096.84021433536</v>
      </c>
      <c r="J45" s="40">
        <f>IF(ISBLANK(HLOOKUP(J$1, q_preprocess!$1:$1048576, $D45, FALSE)), "", HLOOKUP(J$1,q_preprocess!$1:$1048576, $D45, FALSE))</f>
        <v>1069001.1550301476</v>
      </c>
      <c r="K45" s="40">
        <f>IF(ISBLANK(HLOOKUP(K$1, q_preprocess!$1:$1048576, $D45, FALSE)), "", HLOOKUP(K$1,q_preprocess!$1:$1048576, $D45, FALSE))</f>
        <v>-475904.31481581222</v>
      </c>
      <c r="L45" s="40">
        <f>IF(ISBLANK(HLOOKUP(L$1, q_preprocess!$1:$1048576, $D45, FALSE)), "", HLOOKUP(L$1,q_preprocess!$1:$1048576, $D45, FALSE))</f>
        <v>1575645.8036427475</v>
      </c>
      <c r="M45" s="40">
        <f>IF(ISBLANK(HLOOKUP(M$1, q_preprocess!$1:$1048576, $D45, FALSE)), "", HLOOKUP(M$1,q_preprocess!$1:$1048576, $D45, FALSE))</f>
        <v>1595984.9456332251</v>
      </c>
      <c r="N45" s="40">
        <f>IF(ISBLANK(HLOOKUP(N$1, q_preprocess!$1:$1048576, $D45, FALSE)), "", HLOOKUP(N$1,q_preprocess!$1:$1048576, $D45, FALSE))</f>
        <v>1285626</v>
      </c>
      <c r="O45" s="40">
        <f>IF(ISBLANK(HLOOKUP(O$1, q_preprocess!$1:$1048576, $D45, FALSE)), "", HLOOKUP(O$1,q_preprocess!$1:$1048576, $D45, FALSE))</f>
        <v>1168069</v>
      </c>
      <c r="P45" s="40">
        <f>IF(ISBLANK(HLOOKUP(P$1, q_preprocess!$1:$1048576, $D45, FALSE)), "", HLOOKUP(P$1,q_preprocess!$1:$1048576, $D45, FALSE))</f>
        <v>2805891</v>
      </c>
      <c r="Q45" s="40">
        <f>IF(ISBLANK(HLOOKUP(Q$1, q_preprocess!$1:$1048576, $D45, FALSE)), "", HLOOKUP(Q$1,q_preprocess!$1:$1048576, $D45, FALSE))</f>
        <v>5603135.0629048301</v>
      </c>
    </row>
    <row r="46" spans="1:17" x14ac:dyDescent="0.25">
      <c r="A46" s="39">
        <v>36951</v>
      </c>
      <c r="B46" s="40">
        <v>2001</v>
      </c>
      <c r="C46" s="40">
        <v>1</v>
      </c>
      <c r="D46" s="40">
        <v>46</v>
      </c>
      <c r="E46" s="40" t="s">
        <v>167</v>
      </c>
      <c r="F46" s="40">
        <f>IF(ISBLANK(HLOOKUP(F$1, q_preprocess!$1:$1048576, $D46, FALSE)), "", HLOOKUP(F$1,q_preprocess!$1:$1048576, $D46, FALSE))</f>
        <v>5249128.9355849391</v>
      </c>
      <c r="G46" s="40">
        <f>IF(ISBLANK(HLOOKUP(G$1, q_preprocess!$1:$1048576, $D46, FALSE)), "", HLOOKUP(G$1,q_preprocess!$1:$1048576, $D46, FALSE))</f>
        <v>3970514.061494105</v>
      </c>
      <c r="H46" s="40">
        <f>IF(ISBLANK(HLOOKUP(H$1, q_preprocess!$1:$1048576, $D46, FALSE)), "", HLOOKUP(H$1,q_preprocess!$1:$1048576, $D46, FALSE))</f>
        <v>583143.07665069948</v>
      </c>
      <c r="I46" s="40">
        <f>IF(ISBLANK(HLOOKUP(I$1, q_preprocess!$1:$1048576, $D46, FALSE)), "", HLOOKUP(I$1,q_preprocess!$1:$1048576, $D46, FALSE))</f>
        <v>804157.10497920506</v>
      </c>
      <c r="J46" s="40">
        <f>IF(ISBLANK(HLOOKUP(J$1, q_preprocess!$1:$1048576, $D46, FALSE)), "", HLOOKUP(J$1,q_preprocess!$1:$1048576, $D46, FALSE))</f>
        <v>700121.39282399637</v>
      </c>
      <c r="K46" s="40">
        <f>IF(ISBLANK(HLOOKUP(K$1, q_preprocess!$1:$1048576, $D46, FALSE)), "", HLOOKUP(K$1,q_preprocess!$1:$1048576, $D46, FALSE))</f>
        <v>104035.71215520869</v>
      </c>
      <c r="L46" s="40">
        <f>IF(ISBLANK(HLOOKUP(L$1, q_preprocess!$1:$1048576, $D46, FALSE)), "", HLOOKUP(L$1,q_preprocess!$1:$1048576, $D46, FALSE))</f>
        <v>1273891.554541714</v>
      </c>
      <c r="M46" s="40">
        <f>IF(ISBLANK(HLOOKUP(M$1, q_preprocess!$1:$1048576, $D46, FALSE)), "", HLOOKUP(M$1,q_preprocess!$1:$1048576, $D46, FALSE))</f>
        <v>1382576.8620807836</v>
      </c>
      <c r="N46" s="40">
        <f>IF(ISBLANK(HLOOKUP(N$1, q_preprocess!$1:$1048576, $D46, FALSE)), "", HLOOKUP(N$1,q_preprocess!$1:$1048576, $D46, FALSE))</f>
        <v>1249946</v>
      </c>
      <c r="O46" s="40">
        <f>IF(ISBLANK(HLOOKUP(O$1, q_preprocess!$1:$1048576, $D46, FALSE)), "", HLOOKUP(O$1,q_preprocess!$1:$1048576, $D46, FALSE))</f>
        <v>1042957</v>
      </c>
      <c r="P46" s="40">
        <f>IF(ISBLANK(HLOOKUP(P$1, q_preprocess!$1:$1048576, $D46, FALSE)), "", HLOOKUP(P$1,q_preprocess!$1:$1048576, $D46, FALSE))</f>
        <v>2523902</v>
      </c>
      <c r="Q46" s="40">
        <f>IF(ISBLANK(HLOOKUP(Q$1, q_preprocess!$1:$1048576, $D46, FALSE)), "", HLOOKUP(Q$1,q_preprocess!$1:$1048576, $D46, FALSE))</f>
        <v>5620510.4378975797</v>
      </c>
    </row>
    <row r="47" spans="1:17" x14ac:dyDescent="0.25">
      <c r="A47" s="39">
        <v>37043</v>
      </c>
      <c r="B47" s="40">
        <v>2001</v>
      </c>
      <c r="C47" s="40">
        <v>2</v>
      </c>
      <c r="D47" s="40">
        <v>47</v>
      </c>
      <c r="E47" s="40" t="s">
        <v>167</v>
      </c>
      <c r="F47" s="40">
        <f>IF(ISBLANK(HLOOKUP(F$1, q_preprocess!$1:$1048576, $D47, FALSE)), "", HLOOKUP(F$1,q_preprocess!$1:$1048576, $D47, FALSE))</f>
        <v>5957302.9166752538</v>
      </c>
      <c r="G47" s="40">
        <f>IF(ISBLANK(HLOOKUP(G$1, q_preprocess!$1:$1048576, $D47, FALSE)), "", HLOOKUP(G$1,q_preprocess!$1:$1048576, $D47, FALSE))</f>
        <v>4343920.7685369728</v>
      </c>
      <c r="H47" s="40">
        <f>IF(ISBLANK(HLOOKUP(H$1, q_preprocess!$1:$1048576, $D47, FALSE)), "", HLOOKUP(H$1,q_preprocess!$1:$1048576, $D47, FALSE))</f>
        <v>617670.10619068297</v>
      </c>
      <c r="I47" s="40">
        <f>IF(ISBLANK(HLOOKUP(I$1, q_preprocess!$1:$1048576, $D47, FALSE)), "", HLOOKUP(I$1,q_preprocess!$1:$1048576, $D47, FALSE))</f>
        <v>1111387.1952950414</v>
      </c>
      <c r="J47" s="40">
        <f>IF(ISBLANK(HLOOKUP(J$1, q_preprocess!$1:$1048576, $D47, FALSE)), "", HLOOKUP(J$1,q_preprocess!$1:$1048576, $D47, FALSE))</f>
        <v>741773.63997312367</v>
      </c>
      <c r="K47" s="40">
        <f>IF(ISBLANK(HLOOKUP(K$1, q_preprocess!$1:$1048576, $D47, FALSE)), "", HLOOKUP(K$1,q_preprocess!$1:$1048576, $D47, FALSE))</f>
        <v>369613.55532191775</v>
      </c>
      <c r="L47" s="40">
        <f>IF(ISBLANK(HLOOKUP(L$1, q_preprocess!$1:$1048576, $D47, FALSE)), "", HLOOKUP(L$1,q_preprocess!$1:$1048576, $D47, FALSE))</f>
        <v>1419562.9293368727</v>
      </c>
      <c r="M47" s="40">
        <f>IF(ISBLANK(HLOOKUP(M$1, q_preprocess!$1:$1048576, $D47, FALSE)), "", HLOOKUP(M$1,q_preprocess!$1:$1048576, $D47, FALSE))</f>
        <v>1535238.0826843164</v>
      </c>
      <c r="N47" s="40">
        <f>IF(ISBLANK(HLOOKUP(N$1, q_preprocess!$1:$1048576, $D47, FALSE)), "", HLOOKUP(N$1,q_preprocess!$1:$1048576, $D47, FALSE))</f>
        <v>1576181</v>
      </c>
      <c r="O47" s="40">
        <f>IF(ISBLANK(HLOOKUP(O$1, q_preprocess!$1:$1048576, $D47, FALSE)), "", HLOOKUP(O$1,q_preprocess!$1:$1048576, $D47, FALSE))</f>
        <v>1159102</v>
      </c>
      <c r="P47" s="40">
        <f>IF(ISBLANK(HLOOKUP(P$1, q_preprocess!$1:$1048576, $D47, FALSE)), "", HLOOKUP(P$1,q_preprocess!$1:$1048576, $D47, FALSE))</f>
        <v>2771957</v>
      </c>
      <c r="Q47" s="40">
        <f>IF(ISBLANK(HLOOKUP(Q$1, q_preprocess!$1:$1048576, $D47, FALSE)), "", HLOOKUP(Q$1,q_preprocess!$1:$1048576, $D47, FALSE))</f>
        <v>5633418.1944282502</v>
      </c>
    </row>
    <row r="48" spans="1:17" x14ac:dyDescent="0.25">
      <c r="A48" s="39">
        <v>37135</v>
      </c>
      <c r="B48" s="40">
        <v>2001</v>
      </c>
      <c r="C48" s="40">
        <v>3</v>
      </c>
      <c r="D48" s="40">
        <v>48</v>
      </c>
      <c r="E48" s="40" t="s">
        <v>167</v>
      </c>
      <c r="F48" s="40">
        <f>IF(ISBLANK(HLOOKUP(F$1, q_preprocess!$1:$1048576, $D48, FALSE)), "", HLOOKUP(F$1,q_preprocess!$1:$1048576, $D48, FALSE))</f>
        <v>5581773.5055819526</v>
      </c>
      <c r="G48" s="40">
        <f>IF(ISBLANK(HLOOKUP(G$1, q_preprocess!$1:$1048576, $D48, FALSE)), "", HLOOKUP(G$1,q_preprocess!$1:$1048576, $D48, FALSE))</f>
        <v>4136890.4860376534</v>
      </c>
      <c r="H48" s="40">
        <f>IF(ISBLANK(HLOOKUP(H$1, q_preprocess!$1:$1048576, $D48, FALSE)), "", HLOOKUP(H$1,q_preprocess!$1:$1048576, $D48, FALSE))</f>
        <v>638784.1097699916</v>
      </c>
      <c r="I48" s="40">
        <f>IF(ISBLANK(HLOOKUP(I$1, q_preprocess!$1:$1048576, $D48, FALSE)), "", HLOOKUP(I$1,q_preprocess!$1:$1048576, $D48, FALSE))</f>
        <v>821342.63862570515</v>
      </c>
      <c r="J48" s="40">
        <f>IF(ISBLANK(HLOOKUP(J$1, q_preprocess!$1:$1048576, $D48, FALSE)), "", HLOOKUP(J$1,q_preprocess!$1:$1048576, $D48, FALSE))</f>
        <v>727189.27746793872</v>
      </c>
      <c r="K48" s="40">
        <f>IF(ISBLANK(HLOOKUP(K$1, q_preprocess!$1:$1048576, $D48, FALSE)), "", HLOOKUP(K$1,q_preprocess!$1:$1048576, $D48, FALSE))</f>
        <v>94153.361157766427</v>
      </c>
      <c r="L48" s="40">
        <f>IF(ISBLANK(HLOOKUP(L$1, q_preprocess!$1:$1048576, $D48, FALSE)), "", HLOOKUP(L$1,q_preprocess!$1:$1048576, $D48, FALSE))</f>
        <v>1487871.7106922851</v>
      </c>
      <c r="M48" s="40">
        <f>IF(ISBLANK(HLOOKUP(M$1, q_preprocess!$1:$1048576, $D48, FALSE)), "", HLOOKUP(M$1,q_preprocess!$1:$1048576, $D48, FALSE))</f>
        <v>1503115.4395436833</v>
      </c>
      <c r="N48" s="40">
        <f>IF(ISBLANK(HLOOKUP(N$1, q_preprocess!$1:$1048576, $D48, FALSE)), "", HLOOKUP(N$1,q_preprocess!$1:$1048576, $D48, FALSE))</f>
        <v>1241550</v>
      </c>
      <c r="O48" s="40">
        <f>IF(ISBLANK(HLOOKUP(O$1, q_preprocess!$1:$1048576, $D48, FALSE)), "", HLOOKUP(O$1,q_preprocess!$1:$1048576, $D48, FALSE))</f>
        <v>1164939</v>
      </c>
      <c r="P48" s="40">
        <f>IF(ISBLANK(HLOOKUP(P$1, q_preprocess!$1:$1048576, $D48, FALSE)), "", HLOOKUP(P$1,q_preprocess!$1:$1048576, $D48, FALSE))</f>
        <v>2724413</v>
      </c>
      <c r="Q48" s="40">
        <f>IF(ISBLANK(HLOOKUP(Q$1, q_preprocess!$1:$1048576, $D48, FALSE)), "", HLOOKUP(Q$1,q_preprocess!$1:$1048576, $D48, FALSE))</f>
        <v>5688930.4670421798</v>
      </c>
    </row>
    <row r="49" spans="1:17" x14ac:dyDescent="0.25">
      <c r="A49" s="39">
        <v>37226</v>
      </c>
      <c r="B49" s="40">
        <v>2001</v>
      </c>
      <c r="C49" s="40">
        <v>4</v>
      </c>
      <c r="D49" s="40">
        <v>49</v>
      </c>
      <c r="E49" s="40" t="s">
        <v>167</v>
      </c>
      <c r="F49" s="40">
        <f>IF(ISBLANK(HLOOKUP(F$1, q_preprocess!$1:$1048576, $D49, FALSE)), "", HLOOKUP(F$1,q_preprocess!$1:$1048576, $D49, FALSE))</f>
        <v>5944494.5281766746</v>
      </c>
      <c r="G49" s="40">
        <f>IF(ISBLANK(HLOOKUP(G$1, q_preprocess!$1:$1048576, $D49, FALSE)), "", HLOOKUP(G$1,q_preprocess!$1:$1048576, $D49, FALSE))</f>
        <v>4513441.1605631653</v>
      </c>
      <c r="H49" s="40">
        <f>IF(ISBLANK(HLOOKUP(H$1, q_preprocess!$1:$1048576, $D49, FALSE)), "", HLOOKUP(H$1,q_preprocess!$1:$1048576, $D49, FALSE))</f>
        <v>777215.08738862607</v>
      </c>
      <c r="I49" s="40">
        <f>IF(ISBLANK(HLOOKUP(I$1, q_preprocess!$1:$1048576, $D49, FALSE)), "", HLOOKUP(I$1,q_preprocess!$1:$1048576, $D49, FALSE))</f>
        <v>527440.94436399511</v>
      </c>
      <c r="J49" s="40">
        <f>IF(ISBLANK(HLOOKUP(J$1, q_preprocess!$1:$1048576, $D49, FALSE)), "", HLOOKUP(J$1,q_preprocess!$1:$1048576, $D49, FALSE))</f>
        <v>915616.77431067941</v>
      </c>
      <c r="K49" s="40">
        <f>IF(ISBLANK(HLOOKUP(K$1, q_preprocess!$1:$1048576, $D49, FALSE)), "", HLOOKUP(K$1,q_preprocess!$1:$1048576, $D49, FALSE))</f>
        <v>-388175.8299466843</v>
      </c>
      <c r="L49" s="40">
        <f>IF(ISBLANK(HLOOKUP(L$1, q_preprocess!$1:$1048576, $D49, FALSE)), "", HLOOKUP(L$1,q_preprocess!$1:$1048576, $D49, FALSE))</f>
        <v>1770312.5450123495</v>
      </c>
      <c r="M49" s="40">
        <f>IF(ISBLANK(HLOOKUP(M$1, q_preprocess!$1:$1048576, $D49, FALSE)), "", HLOOKUP(M$1,q_preprocess!$1:$1048576, $D49, FALSE))</f>
        <v>1643915.2091514603</v>
      </c>
      <c r="N49" s="40">
        <f>IF(ISBLANK(HLOOKUP(N$1, q_preprocess!$1:$1048576, $D49, FALSE)), "", HLOOKUP(N$1,q_preprocess!$1:$1048576, $D49, FALSE))</f>
        <v>1333518</v>
      </c>
      <c r="O49" s="40">
        <f>IF(ISBLANK(HLOOKUP(O$1, q_preprocess!$1:$1048576, $D49, FALSE)), "", HLOOKUP(O$1,q_preprocess!$1:$1048576, $D49, FALSE))</f>
        <v>1160947</v>
      </c>
      <c r="P49" s="40">
        <f>IF(ISBLANK(HLOOKUP(P$1, q_preprocess!$1:$1048576, $D49, FALSE)), "", HLOOKUP(P$1,q_preprocess!$1:$1048576, $D49, FALSE))</f>
        <v>2910177</v>
      </c>
      <c r="Q49" s="40">
        <f>IF(ISBLANK(HLOOKUP(Q$1, q_preprocess!$1:$1048576, $D49, FALSE)), "", HLOOKUP(Q$1,q_preprocess!$1:$1048576, $D49, FALSE))</f>
        <v>5769987.2919172803</v>
      </c>
    </row>
    <row r="50" spans="1:17" x14ac:dyDescent="0.25">
      <c r="A50" s="39">
        <v>37316</v>
      </c>
      <c r="B50" s="40">
        <v>2002</v>
      </c>
      <c r="C50" s="40">
        <v>1</v>
      </c>
      <c r="D50" s="40">
        <v>50</v>
      </c>
      <c r="E50" s="40" t="s">
        <v>167</v>
      </c>
      <c r="F50" s="40">
        <f>IF(ISBLANK(HLOOKUP(F$1, q_preprocess!$1:$1048576, $D50, FALSE)), "", HLOOKUP(F$1,q_preprocess!$1:$1048576, $D50, FALSE))</f>
        <v>5321686.4799192082</v>
      </c>
      <c r="G50" s="40">
        <f>IF(ISBLANK(HLOOKUP(G$1, q_preprocess!$1:$1048576, $D50, FALSE)), "", HLOOKUP(G$1,q_preprocess!$1:$1048576, $D50, FALSE))</f>
        <v>4025430.1892048917</v>
      </c>
      <c r="H50" s="40">
        <f>IF(ISBLANK(HLOOKUP(H$1, q_preprocess!$1:$1048576, $D50, FALSE)), "", HLOOKUP(H$1,q_preprocess!$1:$1048576, $D50, FALSE))</f>
        <v>576082.03904658614</v>
      </c>
      <c r="I50" s="40">
        <f>IF(ISBLANK(HLOOKUP(I$1, q_preprocess!$1:$1048576, $D50, FALSE)), "", HLOOKUP(I$1,q_preprocess!$1:$1048576, $D50, FALSE))</f>
        <v>985645.49814884516</v>
      </c>
      <c r="J50" s="40">
        <f>IF(ISBLANK(HLOOKUP(J$1, q_preprocess!$1:$1048576, $D50, FALSE)), "", HLOOKUP(J$1,q_preprocess!$1:$1048576, $D50, FALSE))</f>
        <v>694894.48708187276</v>
      </c>
      <c r="K50" s="40">
        <f>IF(ISBLANK(HLOOKUP(K$1, q_preprocess!$1:$1048576, $D50, FALSE)), "", HLOOKUP(K$1,q_preprocess!$1:$1048576, $D50, FALSE))</f>
        <v>290751.01106697239</v>
      </c>
      <c r="L50" s="40">
        <f>IF(ISBLANK(HLOOKUP(L$1, q_preprocess!$1:$1048576, $D50, FALSE)), "", HLOOKUP(L$1,q_preprocess!$1:$1048576, $D50, FALSE))</f>
        <v>1277839.8698218204</v>
      </c>
      <c r="M50" s="40">
        <f>IF(ISBLANK(HLOOKUP(M$1, q_preprocess!$1:$1048576, $D50, FALSE)), "", HLOOKUP(M$1,q_preprocess!$1:$1048576, $D50, FALSE))</f>
        <v>1543311.1163029356</v>
      </c>
      <c r="N50" s="40">
        <f>IF(ISBLANK(HLOOKUP(N$1, q_preprocess!$1:$1048576, $D50, FALSE)), "", HLOOKUP(N$1,q_preprocess!$1:$1048576, $D50, FALSE))</f>
        <v>1296443</v>
      </c>
      <c r="O50" s="40">
        <f>IF(ISBLANK(HLOOKUP(O$1, q_preprocess!$1:$1048576, $D50, FALSE)), "", HLOOKUP(O$1,q_preprocess!$1:$1048576, $D50, FALSE))</f>
        <v>1012147</v>
      </c>
      <c r="P50" s="40">
        <f>IF(ISBLANK(HLOOKUP(P$1, q_preprocess!$1:$1048576, $D50, FALSE)), "", HLOOKUP(P$1,q_preprocess!$1:$1048576, $D50, FALSE))</f>
        <v>2540003</v>
      </c>
      <c r="Q50" s="40">
        <f>IF(ISBLANK(HLOOKUP(Q$1, q_preprocess!$1:$1048576, $D50, FALSE)), "", HLOOKUP(Q$1,q_preprocess!$1:$1048576, $D50, FALSE))</f>
        <v>5745655.6921251602</v>
      </c>
    </row>
    <row r="51" spans="1:17" x14ac:dyDescent="0.25">
      <c r="A51" s="39">
        <v>37408</v>
      </c>
      <c r="B51" s="40">
        <v>2002</v>
      </c>
      <c r="C51" s="40">
        <v>2</v>
      </c>
      <c r="D51" s="40">
        <v>51</v>
      </c>
      <c r="E51" s="40" t="s">
        <v>167</v>
      </c>
      <c r="F51" s="40">
        <f>IF(ISBLANK(HLOOKUP(F$1, q_preprocess!$1:$1048576, $D51, FALSE)), "", HLOOKUP(F$1,q_preprocess!$1:$1048576, $D51, FALSE))</f>
        <v>6187346.0057020318</v>
      </c>
      <c r="G51" s="40">
        <f>IF(ISBLANK(HLOOKUP(G$1, q_preprocess!$1:$1048576, $D51, FALSE)), "", HLOOKUP(G$1,q_preprocess!$1:$1048576, $D51, FALSE))</f>
        <v>4445137.1862176294</v>
      </c>
      <c r="H51" s="40">
        <f>IF(ISBLANK(HLOOKUP(H$1, q_preprocess!$1:$1048576, $D51, FALSE)), "", HLOOKUP(H$1,q_preprocess!$1:$1048576, $D51, FALSE))</f>
        <v>618214.00409113546</v>
      </c>
      <c r="I51" s="40">
        <f>IF(ISBLANK(HLOOKUP(I$1, q_preprocess!$1:$1048576, $D51, FALSE)), "", HLOOKUP(I$1,q_preprocess!$1:$1048576, $D51, FALSE))</f>
        <v>1282681.6876633186</v>
      </c>
      <c r="J51" s="40">
        <f>IF(ISBLANK(HLOOKUP(J$1, q_preprocess!$1:$1048576, $D51, FALSE)), "", HLOOKUP(J$1,q_preprocess!$1:$1048576, $D51, FALSE))</f>
        <v>921051.64457594045</v>
      </c>
      <c r="K51" s="40">
        <f>IF(ISBLANK(HLOOKUP(K$1, q_preprocess!$1:$1048576, $D51, FALSE)), "", HLOOKUP(K$1,q_preprocess!$1:$1048576, $D51, FALSE))</f>
        <v>361630.04308737814</v>
      </c>
      <c r="L51" s="40">
        <f>IF(ISBLANK(HLOOKUP(L$1, q_preprocess!$1:$1048576, $D51, FALSE)), "", HLOOKUP(L$1,q_preprocess!$1:$1048576, $D51, FALSE))</f>
        <v>1584558.2493400003</v>
      </c>
      <c r="M51" s="40">
        <f>IF(ISBLANK(HLOOKUP(M$1, q_preprocess!$1:$1048576, $D51, FALSE)), "", HLOOKUP(M$1,q_preprocess!$1:$1048576, $D51, FALSE))</f>
        <v>1743245.1216100517</v>
      </c>
      <c r="N51" s="40">
        <f>IF(ISBLANK(HLOOKUP(N$1, q_preprocess!$1:$1048576, $D51, FALSE)), "", HLOOKUP(N$1,q_preprocess!$1:$1048576, $D51, FALSE))</f>
        <v>1625198</v>
      </c>
      <c r="O51" s="40">
        <f>IF(ISBLANK(HLOOKUP(O$1, q_preprocess!$1:$1048576, $D51, FALSE)), "", HLOOKUP(O$1,q_preprocess!$1:$1048576, $D51, FALSE))</f>
        <v>1212256</v>
      </c>
      <c r="P51" s="40">
        <f>IF(ISBLANK(HLOOKUP(P$1, q_preprocess!$1:$1048576, $D51, FALSE)), "", HLOOKUP(P$1,q_preprocess!$1:$1048576, $D51, FALSE))</f>
        <v>2851079</v>
      </c>
      <c r="Q51" s="40">
        <f>IF(ISBLANK(HLOOKUP(Q$1, q_preprocess!$1:$1048576, $D51, FALSE)), "", HLOOKUP(Q$1,q_preprocess!$1:$1048576, $D51, FALSE))</f>
        <v>5819482.9473721599</v>
      </c>
    </row>
    <row r="52" spans="1:17" x14ac:dyDescent="0.25">
      <c r="A52" s="39">
        <v>37500</v>
      </c>
      <c r="B52" s="40">
        <v>2002</v>
      </c>
      <c r="C52" s="40">
        <v>3</v>
      </c>
      <c r="D52" s="40">
        <v>52</v>
      </c>
      <c r="E52" s="40" t="s">
        <v>167</v>
      </c>
      <c r="F52" s="40">
        <f>IF(ISBLANK(HLOOKUP(F$1, q_preprocess!$1:$1048576, $D52, FALSE)), "", HLOOKUP(F$1,q_preprocess!$1:$1048576, $D52, FALSE))</f>
        <v>5790530.9992641434</v>
      </c>
      <c r="G52" s="40">
        <f>IF(ISBLANK(HLOOKUP(G$1, q_preprocess!$1:$1048576, $D52, FALSE)), "", HLOOKUP(G$1,q_preprocess!$1:$1048576, $D52, FALSE))</f>
        <v>4275134.0907694399</v>
      </c>
      <c r="H52" s="40">
        <f>IF(ISBLANK(HLOOKUP(H$1, q_preprocess!$1:$1048576, $D52, FALSE)), "", HLOOKUP(H$1,q_preprocess!$1:$1048576, $D52, FALSE))</f>
        <v>690990.98252227495</v>
      </c>
      <c r="I52" s="40">
        <f>IF(ISBLANK(HLOOKUP(I$1, q_preprocess!$1:$1048576, $D52, FALSE)), "", HLOOKUP(I$1,q_preprocess!$1:$1048576, $D52, FALSE))</f>
        <v>1069409.6899504245</v>
      </c>
      <c r="J52" s="40">
        <f>IF(ISBLANK(HLOOKUP(J$1, q_preprocess!$1:$1048576, $D52, FALSE)), "", HLOOKUP(J$1,q_preprocess!$1:$1048576, $D52, FALSE))</f>
        <v>949903.39615366922</v>
      </c>
      <c r="K52" s="40">
        <f>IF(ISBLANK(HLOOKUP(K$1, q_preprocess!$1:$1048576, $D52, FALSE)), "", HLOOKUP(K$1,q_preprocess!$1:$1048576, $D52, FALSE))</f>
        <v>119506.29379675526</v>
      </c>
      <c r="L52" s="40">
        <f>IF(ISBLANK(HLOOKUP(L$1, q_preprocess!$1:$1048576, $D52, FALSE)), "", HLOOKUP(L$1,q_preprocess!$1:$1048576, $D52, FALSE))</f>
        <v>1562961.9715232505</v>
      </c>
      <c r="M52" s="40">
        <f>IF(ISBLANK(HLOOKUP(M$1, q_preprocess!$1:$1048576, $D52, FALSE)), "", HLOOKUP(M$1,q_preprocess!$1:$1048576, $D52, FALSE))</f>
        <v>1807965.7355012468</v>
      </c>
      <c r="N52" s="40">
        <f>IF(ISBLANK(HLOOKUP(N$1, q_preprocess!$1:$1048576, $D52, FALSE)), "", HLOOKUP(N$1,q_preprocess!$1:$1048576, $D52, FALSE))</f>
        <v>1247170</v>
      </c>
      <c r="O52" s="40">
        <f>IF(ISBLANK(HLOOKUP(O$1, q_preprocess!$1:$1048576, $D52, FALSE)), "", HLOOKUP(O$1,q_preprocess!$1:$1048576, $D52, FALSE))</f>
        <v>1231227</v>
      </c>
      <c r="P52" s="40">
        <f>IF(ISBLANK(HLOOKUP(P$1, q_preprocess!$1:$1048576, $D52, FALSE)), "", HLOOKUP(P$1,q_preprocess!$1:$1048576, $D52, FALSE))</f>
        <v>2820819</v>
      </c>
      <c r="Q52" s="40">
        <f>IF(ISBLANK(HLOOKUP(Q$1, q_preprocess!$1:$1048576, $D52, FALSE)), "", HLOOKUP(Q$1,q_preprocess!$1:$1048576, $D52, FALSE))</f>
        <v>5884551.6456092596</v>
      </c>
    </row>
    <row r="53" spans="1:17" x14ac:dyDescent="0.25">
      <c r="A53" s="39">
        <v>37591</v>
      </c>
      <c r="B53" s="40">
        <v>2002</v>
      </c>
      <c r="C53" s="40">
        <v>4</v>
      </c>
      <c r="D53" s="40">
        <v>53</v>
      </c>
      <c r="E53" s="40" t="s">
        <v>167</v>
      </c>
      <c r="F53" s="40">
        <f>IF(ISBLANK(HLOOKUP(F$1, q_preprocess!$1:$1048576, $D53, FALSE)), "", HLOOKUP(F$1,q_preprocess!$1:$1048576, $D53, FALSE))</f>
        <v>5998172.618389695</v>
      </c>
      <c r="G53" s="40">
        <f>IF(ISBLANK(HLOOKUP(G$1, q_preprocess!$1:$1048576, $D53, FALSE)), "", HLOOKUP(G$1,q_preprocess!$1:$1048576, $D53, FALSE))</f>
        <v>4565937.3424511375</v>
      </c>
      <c r="H53" s="40">
        <f>IF(ISBLANK(HLOOKUP(H$1, q_preprocess!$1:$1048576, $D53, FALSE)), "", HLOOKUP(H$1,q_preprocess!$1:$1048576, $D53, FALSE))</f>
        <v>821990.9743400031</v>
      </c>
      <c r="I53" s="40">
        <f>IF(ISBLANK(HLOOKUP(I$1, q_preprocess!$1:$1048576, $D53, FALSE)), "", HLOOKUP(I$1,q_preprocess!$1:$1048576, $D53, FALSE))</f>
        <v>509640.34575126902</v>
      </c>
      <c r="J53" s="40">
        <f>IF(ISBLANK(HLOOKUP(J$1, q_preprocess!$1:$1048576, $D53, FALSE)), "", HLOOKUP(J$1,q_preprocess!$1:$1048576, $D53, FALSE))</f>
        <v>1089762.7708267653</v>
      </c>
      <c r="K53" s="40">
        <f>IF(ISBLANK(HLOOKUP(K$1, q_preprocess!$1:$1048576, $D53, FALSE)), "", HLOOKUP(K$1,q_preprocess!$1:$1048576, $D53, FALSE))</f>
        <v>-580122.42507549631</v>
      </c>
      <c r="L53" s="40">
        <f>IF(ISBLANK(HLOOKUP(L$1, q_preprocess!$1:$1048576, $D53, FALSE)), "", HLOOKUP(L$1,q_preprocess!$1:$1048576, $D53, FALSE))</f>
        <v>1865119.6915353027</v>
      </c>
      <c r="M53" s="40">
        <f>IF(ISBLANK(HLOOKUP(M$1, q_preprocess!$1:$1048576, $D53, FALSE)), "", HLOOKUP(M$1,q_preprocess!$1:$1048576, $D53, FALSE))</f>
        <v>1764515.7356880165</v>
      </c>
      <c r="N53" s="40">
        <f>IF(ISBLANK(HLOOKUP(N$1, q_preprocess!$1:$1048576, $D53, FALSE)), "", HLOOKUP(N$1,q_preprocess!$1:$1048576, $D53, FALSE))</f>
        <v>1299485</v>
      </c>
      <c r="O53" s="40">
        <f>IF(ISBLANK(HLOOKUP(O$1, q_preprocess!$1:$1048576, $D53, FALSE)), "", HLOOKUP(O$1,q_preprocess!$1:$1048576, $D53, FALSE))</f>
        <v>1199912</v>
      </c>
      <c r="P53" s="40">
        <f>IF(ISBLANK(HLOOKUP(P$1, q_preprocess!$1:$1048576, $D53, FALSE)), "", HLOOKUP(P$1,q_preprocess!$1:$1048576, $D53, FALSE))</f>
        <v>2930056</v>
      </c>
      <c r="Q53" s="40">
        <f>IF(ISBLANK(HLOOKUP(Q$1, q_preprocess!$1:$1048576, $D53, FALSE)), "", HLOOKUP(Q$1,q_preprocess!$1:$1048576, $D53, FALSE))</f>
        <v>5865510.6399855604</v>
      </c>
    </row>
    <row r="54" spans="1:17" x14ac:dyDescent="0.25">
      <c r="A54" s="39">
        <v>37681</v>
      </c>
      <c r="B54" s="40">
        <v>2003</v>
      </c>
      <c r="C54" s="40">
        <v>1</v>
      </c>
      <c r="D54" s="40">
        <v>54</v>
      </c>
      <c r="E54" s="40" t="s">
        <v>167</v>
      </c>
      <c r="F54" s="40">
        <f>IF(ISBLANK(HLOOKUP(F$1, q_preprocess!$1:$1048576, $D54, FALSE)), "", HLOOKUP(F$1,q_preprocess!$1:$1048576, $D54, FALSE))</f>
        <v>5498240.402131632</v>
      </c>
      <c r="G54" s="40">
        <f>IF(ISBLANK(HLOOKUP(G$1, q_preprocess!$1:$1048576, $D54, FALSE)), "", HLOOKUP(G$1,q_preprocess!$1:$1048576, $D54, FALSE))</f>
        <v>4106634.7094544829</v>
      </c>
      <c r="H54" s="40">
        <f>IF(ISBLANK(HLOOKUP(H$1, q_preprocess!$1:$1048576, $D54, FALSE)), "", HLOOKUP(H$1,q_preprocess!$1:$1048576, $D54, FALSE))</f>
        <v>599292.19910441863</v>
      </c>
      <c r="I54" s="40">
        <f>IF(ISBLANK(HLOOKUP(I$1, q_preprocess!$1:$1048576, $D54, FALSE)), "", HLOOKUP(I$1,q_preprocess!$1:$1048576, $D54, FALSE))</f>
        <v>852007.13715252816</v>
      </c>
      <c r="J54" s="40">
        <f>IF(ISBLANK(HLOOKUP(J$1, q_preprocess!$1:$1048576, $D54, FALSE)), "", HLOOKUP(J$1,q_preprocess!$1:$1048576, $D54, FALSE))</f>
        <v>665390.87618311075</v>
      </c>
      <c r="K54" s="40">
        <f>IF(ISBLANK(HLOOKUP(K$1, q_preprocess!$1:$1048576, $D54, FALSE)), "", HLOOKUP(K$1,q_preprocess!$1:$1048576, $D54, FALSE))</f>
        <v>186616.2609694174</v>
      </c>
      <c r="L54" s="40">
        <f>IF(ISBLANK(HLOOKUP(L$1, q_preprocess!$1:$1048576, $D54, FALSE)), "", HLOOKUP(L$1,q_preprocess!$1:$1048576, $D54, FALSE))</f>
        <v>1441673.9980319787</v>
      </c>
      <c r="M54" s="40">
        <f>IF(ISBLANK(HLOOKUP(M$1, q_preprocess!$1:$1048576, $D54, FALSE)), "", HLOOKUP(M$1,q_preprocess!$1:$1048576, $D54, FALSE))</f>
        <v>1501367.6416117765</v>
      </c>
      <c r="N54" s="40">
        <f>IF(ISBLANK(HLOOKUP(N$1, q_preprocess!$1:$1048576, $D54, FALSE)), "", HLOOKUP(N$1,q_preprocess!$1:$1048576, $D54, FALSE))</f>
        <v>1384799</v>
      </c>
      <c r="O54" s="40">
        <f>IF(ISBLANK(HLOOKUP(O$1, q_preprocess!$1:$1048576, $D54, FALSE)), "", HLOOKUP(O$1,q_preprocess!$1:$1048576, $D54, FALSE))</f>
        <v>1029933</v>
      </c>
      <c r="P54" s="40">
        <f>IF(ISBLANK(HLOOKUP(P$1, q_preprocess!$1:$1048576, $D54, FALSE)), "", HLOOKUP(P$1,q_preprocess!$1:$1048576, $D54, FALSE))</f>
        <v>2603425</v>
      </c>
      <c r="Q54" s="40">
        <f>IF(ISBLANK(HLOOKUP(Q$1, q_preprocess!$1:$1048576, $D54, FALSE)), "", HLOOKUP(Q$1,q_preprocess!$1:$1048576, $D54, FALSE))</f>
        <v>5917715.1401840504</v>
      </c>
    </row>
    <row r="55" spans="1:17" x14ac:dyDescent="0.25">
      <c r="A55" s="39">
        <v>37773</v>
      </c>
      <c r="B55" s="40">
        <v>2003</v>
      </c>
      <c r="C55" s="40">
        <v>2</v>
      </c>
      <c r="D55" s="40">
        <v>55</v>
      </c>
      <c r="E55" s="40" t="s">
        <v>167</v>
      </c>
      <c r="F55" s="40">
        <f>IF(ISBLANK(HLOOKUP(F$1, q_preprocess!$1:$1048576, $D55, FALSE)), "", HLOOKUP(F$1,q_preprocess!$1:$1048576, $D55, FALSE))</f>
        <v>6387989.8708843999</v>
      </c>
      <c r="G55" s="40">
        <f>IF(ISBLANK(HLOOKUP(G$1, q_preprocess!$1:$1048576, $D55, FALSE)), "", HLOOKUP(G$1,q_preprocess!$1:$1048576, $D55, FALSE))</f>
        <v>4520870.0714737047</v>
      </c>
      <c r="H55" s="40">
        <f>IF(ISBLANK(HLOOKUP(H$1, q_preprocess!$1:$1048576, $D55, FALSE)), "", HLOOKUP(H$1,q_preprocess!$1:$1048576, $D55, FALSE))</f>
        <v>641641.99301166576</v>
      </c>
      <c r="I55" s="40">
        <f>IF(ISBLANK(HLOOKUP(I$1, q_preprocess!$1:$1048576, $D55, FALSE)), "", HLOOKUP(I$1,q_preprocess!$1:$1048576, $D55, FALSE))</f>
        <v>1341633.8649743933</v>
      </c>
      <c r="J55" s="40">
        <f>IF(ISBLANK(HLOOKUP(J$1, q_preprocess!$1:$1048576, $D55, FALSE)), "", HLOOKUP(J$1,q_preprocess!$1:$1048576, $D55, FALSE))</f>
        <v>836377.28750870132</v>
      </c>
      <c r="K55" s="40">
        <f>IF(ISBLANK(HLOOKUP(K$1, q_preprocess!$1:$1048576, $D55, FALSE)), "", HLOOKUP(K$1,q_preprocess!$1:$1048576, $D55, FALSE))</f>
        <v>505256.57746569195</v>
      </c>
      <c r="L55" s="40">
        <f>IF(ISBLANK(HLOOKUP(L$1, q_preprocess!$1:$1048576, $D55, FALSE)), "", HLOOKUP(L$1,q_preprocess!$1:$1048576, $D55, FALSE))</f>
        <v>1600396.4085318465</v>
      </c>
      <c r="M55" s="40">
        <f>IF(ISBLANK(HLOOKUP(M$1, q_preprocess!$1:$1048576, $D55, FALSE)), "", HLOOKUP(M$1,q_preprocess!$1:$1048576, $D55, FALSE))</f>
        <v>1716552.4671072091</v>
      </c>
      <c r="N55" s="40">
        <f>IF(ISBLANK(HLOOKUP(N$1, q_preprocess!$1:$1048576, $D55, FALSE)), "", HLOOKUP(N$1,q_preprocess!$1:$1048576, $D55, FALSE))</f>
        <v>1768969</v>
      </c>
      <c r="O55" s="40">
        <f>IF(ISBLANK(HLOOKUP(O$1, q_preprocess!$1:$1048576, $D55, FALSE)), "", HLOOKUP(O$1,q_preprocess!$1:$1048576, $D55, FALSE))</f>
        <v>1202745</v>
      </c>
      <c r="P55" s="40">
        <f>IF(ISBLANK(HLOOKUP(P$1, q_preprocess!$1:$1048576, $D55, FALSE)), "", HLOOKUP(P$1,q_preprocess!$1:$1048576, $D55, FALSE))</f>
        <v>2912918</v>
      </c>
      <c r="Q55" s="40">
        <f>IF(ISBLANK(HLOOKUP(Q$1, q_preprocess!$1:$1048576, $D55, FALSE)), "", HLOOKUP(Q$1,q_preprocess!$1:$1048576, $D55, FALSE))</f>
        <v>5978564.4610494804</v>
      </c>
    </row>
    <row r="56" spans="1:17" x14ac:dyDescent="0.25">
      <c r="A56" s="39">
        <v>37865</v>
      </c>
      <c r="B56" s="40">
        <v>2003</v>
      </c>
      <c r="C56" s="40">
        <v>3</v>
      </c>
      <c r="D56" s="40">
        <v>56</v>
      </c>
      <c r="E56" s="40" t="s">
        <v>167</v>
      </c>
      <c r="F56" s="40">
        <f>IF(ISBLANK(HLOOKUP(F$1, q_preprocess!$1:$1048576, $D56, FALSE)), "", HLOOKUP(F$1,q_preprocess!$1:$1048576, $D56, FALSE))</f>
        <v>5842775.2274486553</v>
      </c>
      <c r="G56" s="40">
        <f>IF(ISBLANK(HLOOKUP(G$1, q_preprocess!$1:$1048576, $D56, FALSE)), "", HLOOKUP(G$1,q_preprocess!$1:$1048576, $D56, FALSE))</f>
        <v>4329510.150675918</v>
      </c>
      <c r="H56" s="40">
        <f>IF(ISBLANK(HLOOKUP(H$1, q_preprocess!$1:$1048576, $D56, FALSE)), "", HLOOKUP(H$1,q_preprocess!$1:$1048576, $D56, FALSE))</f>
        <v>716639.51326408691</v>
      </c>
      <c r="I56" s="40">
        <f>IF(ISBLANK(HLOOKUP(I$1, q_preprocess!$1:$1048576, $D56, FALSE)), "", HLOOKUP(I$1,q_preprocess!$1:$1048576, $D56, FALSE))</f>
        <v>755489.40438261221</v>
      </c>
      <c r="J56" s="40">
        <f>IF(ISBLANK(HLOOKUP(J$1, q_preprocess!$1:$1048576, $D56, FALSE)), "", HLOOKUP(J$1,q_preprocess!$1:$1048576, $D56, FALSE))</f>
        <v>781279.7429880047</v>
      </c>
      <c r="K56" s="40">
        <f>IF(ISBLANK(HLOOKUP(K$1, q_preprocess!$1:$1048576, $D56, FALSE)), "", HLOOKUP(K$1,q_preprocess!$1:$1048576, $D56, FALSE))</f>
        <v>-25790.338605392491</v>
      </c>
      <c r="L56" s="40">
        <f>IF(ISBLANK(HLOOKUP(L$1, q_preprocess!$1:$1048576, $D56, FALSE)), "", HLOOKUP(L$1,q_preprocess!$1:$1048576, $D56, FALSE))</f>
        <v>1756034.8520107523</v>
      </c>
      <c r="M56" s="40">
        <f>IF(ISBLANK(HLOOKUP(M$1, q_preprocess!$1:$1048576, $D56, FALSE)), "", HLOOKUP(M$1,q_preprocess!$1:$1048576, $D56, FALSE))</f>
        <v>1714898.6928847139</v>
      </c>
      <c r="N56" s="40">
        <f>IF(ISBLANK(HLOOKUP(N$1, q_preprocess!$1:$1048576, $D56, FALSE)), "", HLOOKUP(N$1,q_preprocess!$1:$1048576, $D56, FALSE))</f>
        <v>1322216</v>
      </c>
      <c r="O56" s="40">
        <f>IF(ISBLANK(HLOOKUP(O$1, q_preprocess!$1:$1048576, $D56, FALSE)), "", HLOOKUP(O$1,q_preprocess!$1:$1048576, $D56, FALSE))</f>
        <v>1170126</v>
      </c>
      <c r="P56" s="40">
        <f>IF(ISBLANK(HLOOKUP(P$1, q_preprocess!$1:$1048576, $D56, FALSE)), "", HLOOKUP(P$1,q_preprocess!$1:$1048576, $D56, FALSE))</f>
        <v>2864772</v>
      </c>
      <c r="Q56" s="40">
        <f>IF(ISBLANK(HLOOKUP(Q$1, q_preprocess!$1:$1048576, $D56, FALSE)), "", HLOOKUP(Q$1,q_preprocess!$1:$1048576, $D56, FALSE))</f>
        <v>5965522.02512627</v>
      </c>
    </row>
    <row r="57" spans="1:17" x14ac:dyDescent="0.25">
      <c r="A57" s="39">
        <v>37956</v>
      </c>
      <c r="B57" s="40">
        <v>2003</v>
      </c>
      <c r="C57" s="40">
        <v>4</v>
      </c>
      <c r="D57" s="40">
        <v>57</v>
      </c>
      <c r="E57" s="40" t="s">
        <v>167</v>
      </c>
      <c r="F57" s="40">
        <f>IF(ISBLANK(HLOOKUP(F$1, q_preprocess!$1:$1048576, $D57, FALSE)), "", HLOOKUP(F$1,q_preprocess!$1:$1048576, $D57, FALSE))</f>
        <v>6200411.4017672213</v>
      </c>
      <c r="G57" s="40">
        <f>IF(ISBLANK(HLOOKUP(G$1, q_preprocess!$1:$1048576, $D57, FALSE)), "", HLOOKUP(G$1,q_preprocess!$1:$1048576, $D57, FALSE))</f>
        <v>4680761.0422991533</v>
      </c>
      <c r="H57" s="40">
        <f>IF(ISBLANK(HLOOKUP(H$1, q_preprocess!$1:$1048576, $D57, FALSE)), "", HLOOKUP(H$1,q_preprocess!$1:$1048576, $D57, FALSE))</f>
        <v>846429.56461982895</v>
      </c>
      <c r="I57" s="40">
        <f>IF(ISBLANK(HLOOKUP(I$1, q_preprocess!$1:$1048576, $D57, FALSE)), "", HLOOKUP(I$1,q_preprocess!$1:$1048576, $D57, FALSE))</f>
        <v>404712.61127647292</v>
      </c>
      <c r="J57" s="40">
        <f>IF(ISBLANK(HLOOKUP(J$1, q_preprocess!$1:$1048576, $D57, FALSE)), "", HLOOKUP(J$1,q_preprocess!$1:$1048576, $D57, FALSE))</f>
        <v>976090.3725009067</v>
      </c>
      <c r="K57" s="40">
        <f>IF(ISBLANK(HLOOKUP(K$1, q_preprocess!$1:$1048576, $D57, FALSE)), "", HLOOKUP(K$1,q_preprocess!$1:$1048576, $D57, FALSE))</f>
        <v>-571377.76122443378</v>
      </c>
      <c r="L57" s="40">
        <f>IF(ISBLANK(HLOOKUP(L$1, q_preprocess!$1:$1048576, $D57, FALSE)), "", HLOOKUP(L$1,q_preprocess!$1:$1048576, $D57, FALSE))</f>
        <v>2257488.9657102972</v>
      </c>
      <c r="M57" s="40">
        <f>IF(ISBLANK(HLOOKUP(M$1, q_preprocess!$1:$1048576, $D57, FALSE)), "", HLOOKUP(M$1,q_preprocess!$1:$1048576, $D57, FALSE))</f>
        <v>1988980.7821385311</v>
      </c>
      <c r="N57" s="40">
        <f>IF(ISBLANK(HLOOKUP(N$1, q_preprocess!$1:$1048576, $D57, FALSE)), "", HLOOKUP(N$1,q_preprocess!$1:$1048576, $D57, FALSE))</f>
        <v>1387322</v>
      </c>
      <c r="O57" s="40">
        <f>IF(ISBLANK(HLOOKUP(O$1, q_preprocess!$1:$1048576, $D57, FALSE)), "", HLOOKUP(O$1,q_preprocess!$1:$1048576, $D57, FALSE))</f>
        <v>1196932</v>
      </c>
      <c r="P57" s="40">
        <f>IF(ISBLANK(HLOOKUP(P$1, q_preprocess!$1:$1048576, $D57, FALSE)), "", HLOOKUP(P$1,q_preprocess!$1:$1048576, $D57, FALSE))</f>
        <v>2994816</v>
      </c>
      <c r="Q57" s="40">
        <f>IF(ISBLANK(HLOOKUP(Q$1, q_preprocess!$1:$1048576, $D57, FALSE)), "", HLOOKUP(Q$1,q_preprocess!$1:$1048576, $D57, FALSE))</f>
        <v>6088634.8996261796</v>
      </c>
    </row>
    <row r="58" spans="1:17" x14ac:dyDescent="0.25">
      <c r="A58" s="39">
        <v>38047</v>
      </c>
      <c r="B58" s="40">
        <v>2004</v>
      </c>
      <c r="C58" s="40">
        <v>1</v>
      </c>
      <c r="D58" s="40">
        <v>58</v>
      </c>
      <c r="E58" s="40" t="s">
        <v>167</v>
      </c>
      <c r="F58" s="40">
        <f>IF(ISBLANK(HLOOKUP(F$1, q_preprocess!$1:$1048576, $D58, FALSE)), "", HLOOKUP(F$1,q_preprocess!$1:$1048576, $D58, FALSE))</f>
        <v>5739403.7049934948</v>
      </c>
      <c r="G58" s="40">
        <f>IF(ISBLANK(HLOOKUP(G$1, q_preprocess!$1:$1048576, $D58, FALSE)), "", HLOOKUP(G$1,q_preprocess!$1:$1048576, $D58, FALSE))</f>
        <v>4264599.0293159373</v>
      </c>
      <c r="H58" s="40">
        <f>IF(ISBLANK(HLOOKUP(H$1, q_preprocess!$1:$1048576, $D58, FALSE)), "", HLOOKUP(H$1,q_preprocess!$1:$1048576, $D58, FALSE))</f>
        <v>651072.26403286215</v>
      </c>
      <c r="I58" s="40">
        <f>IF(ISBLANK(HLOOKUP(I$1, q_preprocess!$1:$1048576, $D58, FALSE)), "", HLOOKUP(I$1,q_preprocess!$1:$1048576, $D58, FALSE))</f>
        <v>598506.61895582126</v>
      </c>
      <c r="J58" s="40">
        <f>IF(ISBLANK(HLOOKUP(J$1, q_preprocess!$1:$1048576, $D58, FALSE)), "", HLOOKUP(J$1,q_preprocess!$1:$1048576, $D58, FALSE))</f>
        <v>653523.51597351325</v>
      </c>
      <c r="K58" s="40">
        <f>IF(ISBLANK(HLOOKUP(K$1, q_preprocess!$1:$1048576, $D58, FALSE)), "", HLOOKUP(K$1,q_preprocess!$1:$1048576, $D58, FALSE))</f>
        <v>-55016.897017691983</v>
      </c>
      <c r="L58" s="40">
        <f>IF(ISBLANK(HLOOKUP(L$1, q_preprocess!$1:$1048576, $D58, FALSE)), "", HLOOKUP(L$1,q_preprocess!$1:$1048576, $D58, FALSE))</f>
        <v>1811565.9253417032</v>
      </c>
      <c r="M58" s="40">
        <f>IF(ISBLANK(HLOOKUP(M$1, q_preprocess!$1:$1048576, $D58, FALSE)), "", HLOOKUP(M$1,q_preprocess!$1:$1048576, $D58, FALSE))</f>
        <v>1586340.1326528287</v>
      </c>
      <c r="N58" s="40">
        <f>IF(ISBLANK(HLOOKUP(N$1, q_preprocess!$1:$1048576, $D58, FALSE)), "", HLOOKUP(N$1,q_preprocess!$1:$1048576, $D58, FALSE))</f>
        <v>1427216</v>
      </c>
      <c r="O58" s="40">
        <f>IF(ISBLANK(HLOOKUP(O$1, q_preprocess!$1:$1048576, $D58, FALSE)), "", HLOOKUP(O$1,q_preprocess!$1:$1048576, $D58, FALSE))</f>
        <v>1081636</v>
      </c>
      <c r="P58" s="40">
        <f>IF(ISBLANK(HLOOKUP(P$1, q_preprocess!$1:$1048576, $D58, FALSE)), "", HLOOKUP(P$1,q_preprocess!$1:$1048576, $D58, FALSE))</f>
        <v>2697909</v>
      </c>
      <c r="Q58" s="40">
        <f>IF(ISBLANK(HLOOKUP(Q$1, q_preprocess!$1:$1048576, $D58, FALSE)), "", HLOOKUP(Q$1,q_preprocess!$1:$1048576, $D58, FALSE))</f>
        <v>6146736.4944101498</v>
      </c>
    </row>
    <row r="59" spans="1:17" x14ac:dyDescent="0.25">
      <c r="A59" s="39">
        <v>38139</v>
      </c>
      <c r="B59" s="40">
        <v>2004</v>
      </c>
      <c r="C59" s="40">
        <v>2</v>
      </c>
      <c r="D59" s="40">
        <v>59</v>
      </c>
      <c r="E59" s="40" t="s">
        <v>167</v>
      </c>
      <c r="F59" s="40">
        <f>IF(ISBLANK(HLOOKUP(F$1, q_preprocess!$1:$1048576, $D59, FALSE)), "", HLOOKUP(F$1,q_preprocess!$1:$1048576, $D59, FALSE))</f>
        <v>6620937.9639517898</v>
      </c>
      <c r="G59" s="40">
        <f>IF(ISBLANK(HLOOKUP(G$1, q_preprocess!$1:$1048576, $D59, FALSE)), "", HLOOKUP(G$1,q_preprocess!$1:$1048576, $D59, FALSE))</f>
        <v>4600304.7571016876</v>
      </c>
      <c r="H59" s="40">
        <f>IF(ISBLANK(HLOOKUP(H$1, q_preprocess!$1:$1048576, $D59, FALSE)), "", HLOOKUP(H$1,q_preprocess!$1:$1048576, $D59, FALSE))</f>
        <v>683555.15583229274</v>
      </c>
      <c r="I59" s="40">
        <f>IF(ISBLANK(HLOOKUP(I$1, q_preprocess!$1:$1048576, $D59, FALSE)), "", HLOOKUP(I$1,q_preprocess!$1:$1048576, $D59, FALSE))</f>
        <v>1154179.93947907</v>
      </c>
      <c r="J59" s="40">
        <f>IF(ISBLANK(HLOOKUP(J$1, q_preprocess!$1:$1048576, $D59, FALSE)), "", HLOOKUP(J$1,q_preprocess!$1:$1048576, $D59, FALSE))</f>
        <v>815773.45450934954</v>
      </c>
      <c r="K59" s="40">
        <f>IF(ISBLANK(HLOOKUP(K$1, q_preprocess!$1:$1048576, $D59, FALSE)), "", HLOOKUP(K$1,q_preprocess!$1:$1048576, $D59, FALSE))</f>
        <v>338406.48496972048</v>
      </c>
      <c r="L59" s="40">
        <f>IF(ISBLANK(HLOOKUP(L$1, q_preprocess!$1:$1048576, $D59, FALSE)), "", HLOOKUP(L$1,q_preprocess!$1:$1048576, $D59, FALSE))</f>
        <v>1980891.4680346572</v>
      </c>
      <c r="M59" s="40">
        <f>IF(ISBLANK(HLOOKUP(M$1, q_preprocess!$1:$1048576, $D59, FALSE)), "", HLOOKUP(M$1,q_preprocess!$1:$1048576, $D59, FALSE))</f>
        <v>1797993.3564959175</v>
      </c>
      <c r="N59" s="40">
        <f>IF(ISBLANK(HLOOKUP(N$1, q_preprocess!$1:$1048576, $D59, FALSE)), "", HLOOKUP(N$1,q_preprocess!$1:$1048576, $D59, FALSE))</f>
        <v>1777193</v>
      </c>
      <c r="O59" s="40">
        <f>IF(ISBLANK(HLOOKUP(O$1, q_preprocess!$1:$1048576, $D59, FALSE)), "", HLOOKUP(O$1,q_preprocess!$1:$1048576, $D59, FALSE))</f>
        <v>1248192</v>
      </c>
      <c r="P59" s="40">
        <f>IF(ISBLANK(HLOOKUP(P$1, q_preprocess!$1:$1048576, $D59, FALSE)), "", HLOOKUP(P$1,q_preprocess!$1:$1048576, $D59, FALSE))</f>
        <v>3029007</v>
      </c>
      <c r="Q59" s="40">
        <f>IF(ISBLANK(HLOOKUP(Q$1, q_preprocess!$1:$1048576, $D59, FALSE)), "", HLOOKUP(Q$1,q_preprocess!$1:$1048576, $D59, FALSE))</f>
        <v>6205375.9560786504</v>
      </c>
    </row>
    <row r="60" spans="1:17" x14ac:dyDescent="0.25">
      <c r="A60" s="39">
        <v>38231</v>
      </c>
      <c r="B60" s="40">
        <v>2004</v>
      </c>
      <c r="C60" s="40">
        <v>3</v>
      </c>
      <c r="D60" s="40">
        <v>60</v>
      </c>
      <c r="E60" s="40" t="s">
        <v>167</v>
      </c>
      <c r="F60" s="40">
        <f>IF(ISBLANK(HLOOKUP(F$1, q_preprocess!$1:$1048576, $D60, FALSE)), "", HLOOKUP(F$1,q_preprocess!$1:$1048576, $D60, FALSE))</f>
        <v>6202285.3812985029</v>
      </c>
      <c r="G60" s="40">
        <f>IF(ISBLANK(HLOOKUP(G$1, q_preprocess!$1:$1048576, $D60, FALSE)), "", HLOOKUP(G$1,q_preprocess!$1:$1048576, $D60, FALSE))</f>
        <v>4410174.5602225419</v>
      </c>
      <c r="H60" s="40">
        <f>IF(ISBLANK(HLOOKUP(H$1, q_preprocess!$1:$1048576, $D60, FALSE)), "", HLOOKUP(H$1,q_preprocess!$1:$1048576, $D60, FALSE))</f>
        <v>750379.65096799284</v>
      </c>
      <c r="I60" s="40">
        <f>IF(ISBLANK(HLOOKUP(I$1, q_preprocess!$1:$1048576, $D60, FALSE)), "", HLOOKUP(I$1,q_preprocess!$1:$1048576, $D60, FALSE))</f>
        <v>735083.01655204711</v>
      </c>
      <c r="J60" s="40">
        <f>IF(ISBLANK(HLOOKUP(J$1, q_preprocess!$1:$1048576, $D60, FALSE)), "", HLOOKUP(J$1,q_preprocess!$1:$1048576, $D60, FALSE))</f>
        <v>783915.10371453804</v>
      </c>
      <c r="K60" s="40">
        <f>IF(ISBLANK(HLOOKUP(K$1, q_preprocess!$1:$1048576, $D60, FALSE)), "", HLOOKUP(K$1,q_preprocess!$1:$1048576, $D60, FALSE))</f>
        <v>-48832.087162490934</v>
      </c>
      <c r="L60" s="40">
        <f>IF(ISBLANK(HLOOKUP(L$1, q_preprocess!$1:$1048576, $D60, FALSE)), "", HLOOKUP(L$1,q_preprocess!$1:$1048576, $D60, FALSE))</f>
        <v>2091801.7752581548</v>
      </c>
      <c r="M60" s="40">
        <f>IF(ISBLANK(HLOOKUP(M$1, q_preprocess!$1:$1048576, $D60, FALSE)), "", HLOOKUP(M$1,q_preprocess!$1:$1048576, $D60, FALSE))</f>
        <v>1785153.6217022333</v>
      </c>
      <c r="N60" s="40">
        <f>IF(ISBLANK(HLOOKUP(N$1, q_preprocess!$1:$1048576, $D60, FALSE)), "", HLOOKUP(N$1,q_preprocess!$1:$1048576, $D60, FALSE))</f>
        <v>1428633</v>
      </c>
      <c r="O60" s="40">
        <f>IF(ISBLANK(HLOOKUP(O$1, q_preprocess!$1:$1048576, $D60, FALSE)), "", HLOOKUP(O$1,q_preprocess!$1:$1048576, $D60, FALSE))</f>
        <v>1278831</v>
      </c>
      <c r="P60" s="40">
        <f>IF(ISBLANK(HLOOKUP(P$1, q_preprocess!$1:$1048576, $D60, FALSE)), "", HLOOKUP(P$1,q_preprocess!$1:$1048576, $D60, FALSE))</f>
        <v>2952005</v>
      </c>
      <c r="Q60" s="40">
        <f>IF(ISBLANK(HLOOKUP(Q$1, q_preprocess!$1:$1048576, $D60, FALSE)), "", HLOOKUP(Q$1,q_preprocess!$1:$1048576, $D60, FALSE))</f>
        <v>6289776.7083135396</v>
      </c>
    </row>
    <row r="61" spans="1:17" x14ac:dyDescent="0.25">
      <c r="A61" s="39">
        <v>38322</v>
      </c>
      <c r="B61" s="40">
        <v>2004</v>
      </c>
      <c r="C61" s="40">
        <v>4</v>
      </c>
      <c r="D61" s="40">
        <v>61</v>
      </c>
      <c r="E61" s="40" t="s">
        <v>167</v>
      </c>
      <c r="F61" s="40">
        <f>IF(ISBLANK(HLOOKUP(F$1, q_preprocess!$1:$1048576, $D61, FALSE)), "", HLOOKUP(F$1,q_preprocess!$1:$1048576, $D61, FALSE))</f>
        <v>6365435.1453471519</v>
      </c>
      <c r="G61" s="40">
        <f>IF(ISBLANK(HLOOKUP(G$1, q_preprocess!$1:$1048576, $D61, FALSE)), "", HLOOKUP(G$1,q_preprocess!$1:$1048576, $D61, FALSE))</f>
        <v>4875956.4533904009</v>
      </c>
      <c r="H61" s="40">
        <f>IF(ISBLANK(HLOOKUP(H$1, q_preprocess!$1:$1048576, $D61, FALSE)), "", HLOOKUP(H$1,q_preprocess!$1:$1048576, $D61, FALSE))</f>
        <v>807274.15153470228</v>
      </c>
      <c r="I61" s="40">
        <f>IF(ISBLANK(HLOOKUP(I$1, q_preprocess!$1:$1048576, $D61, FALSE)), "", HLOOKUP(I$1,q_preprocess!$1:$1048576, $D61, FALSE))</f>
        <v>468812.63668818853</v>
      </c>
      <c r="J61" s="40">
        <f>IF(ISBLANK(HLOOKUP(J$1, q_preprocess!$1:$1048576, $D61, FALSE)), "", HLOOKUP(J$1,q_preprocess!$1:$1048576, $D61, FALSE))</f>
        <v>969498.2065796653</v>
      </c>
      <c r="K61" s="40">
        <f>IF(ISBLANK(HLOOKUP(K$1, q_preprocess!$1:$1048576, $D61, FALSE)), "", HLOOKUP(K$1,q_preprocess!$1:$1048576, $D61, FALSE))</f>
        <v>-500685.56989147677</v>
      </c>
      <c r="L61" s="40">
        <f>IF(ISBLANK(HLOOKUP(L$1, q_preprocess!$1:$1048576, $D61, FALSE)), "", HLOOKUP(L$1,q_preprocess!$1:$1048576, $D61, FALSE))</f>
        <v>2344013.3094490953</v>
      </c>
      <c r="M61" s="40">
        <f>IF(ISBLANK(HLOOKUP(M$1, q_preprocess!$1:$1048576, $D61, FALSE)), "", HLOOKUP(M$1,q_preprocess!$1:$1048576, $D61, FALSE))</f>
        <v>2130621.4057152341</v>
      </c>
      <c r="N61" s="40">
        <f>IF(ISBLANK(HLOOKUP(N$1, q_preprocess!$1:$1048576, $D61, FALSE)), "", HLOOKUP(N$1,q_preprocess!$1:$1048576, $D61, FALSE))</f>
        <v>1453305</v>
      </c>
      <c r="O61" s="40">
        <f>IF(ISBLANK(HLOOKUP(O$1, q_preprocess!$1:$1048576, $D61, FALSE)), "", HLOOKUP(O$1,q_preprocess!$1:$1048576, $D61, FALSE))</f>
        <v>1225746</v>
      </c>
      <c r="P61" s="40">
        <f>IF(ISBLANK(HLOOKUP(P$1, q_preprocess!$1:$1048576, $D61, FALSE)), "", HLOOKUP(P$1,q_preprocess!$1:$1048576, $D61, FALSE))</f>
        <v>3029373</v>
      </c>
      <c r="Q61" s="40">
        <f>IF(ISBLANK(HLOOKUP(Q$1, q_preprocess!$1:$1048576, $D61, FALSE)), "", HLOOKUP(Q$1,q_preprocess!$1:$1048576, $D61, FALSE))</f>
        <v>6289617.8784975801</v>
      </c>
    </row>
    <row r="62" spans="1:17" x14ac:dyDescent="0.25">
      <c r="A62" s="39">
        <v>38412</v>
      </c>
      <c r="B62" s="40">
        <v>2005</v>
      </c>
      <c r="C62" s="40">
        <v>1</v>
      </c>
      <c r="D62" s="40">
        <v>62</v>
      </c>
      <c r="E62" s="40" t="s">
        <v>167</v>
      </c>
      <c r="F62" s="40">
        <f>IF(ISBLANK(HLOOKUP(F$1, q_preprocess!$1:$1048576, $D62, FALSE)), "", HLOOKUP(F$1,q_preprocess!$1:$1048576, $D62, FALSE))</f>
        <v>5994797.63340245</v>
      </c>
      <c r="G62" s="40">
        <f>IF(ISBLANK(HLOOKUP(G$1, q_preprocess!$1:$1048576, $D62, FALSE)), "", HLOOKUP(G$1,q_preprocess!$1:$1048576, $D62, FALSE))</f>
        <v>4350814.6665688809</v>
      </c>
      <c r="H62" s="40">
        <f>IF(ISBLANK(HLOOKUP(H$1, q_preprocess!$1:$1048576, $D62, FALSE)), "", HLOOKUP(H$1,q_preprocess!$1:$1048576, $D62, FALSE))</f>
        <v>666452.43779569573</v>
      </c>
      <c r="I62" s="40">
        <f>IF(ISBLANK(HLOOKUP(I$1, q_preprocess!$1:$1048576, $D62, FALSE)), "", HLOOKUP(I$1,q_preprocess!$1:$1048576, $D62, FALSE))</f>
        <v>918364.11618584837</v>
      </c>
      <c r="J62" s="40">
        <f>IF(ISBLANK(HLOOKUP(J$1, q_preprocess!$1:$1048576, $D62, FALSE)), "", HLOOKUP(J$1,q_preprocess!$1:$1048576, $D62, FALSE))</f>
        <v>680670.55556259875</v>
      </c>
      <c r="K62" s="40">
        <f>IF(ISBLANK(HLOOKUP(K$1, q_preprocess!$1:$1048576, $D62, FALSE)), "", HLOOKUP(K$1,q_preprocess!$1:$1048576, $D62, FALSE))</f>
        <v>237693.56062324962</v>
      </c>
      <c r="L62" s="40">
        <f>IF(ISBLANK(HLOOKUP(L$1, q_preprocess!$1:$1048576, $D62, FALSE)), "", HLOOKUP(L$1,q_preprocess!$1:$1048576, $D62, FALSE))</f>
        <v>1915842.1921901717</v>
      </c>
      <c r="M62" s="40">
        <f>IF(ISBLANK(HLOOKUP(M$1, q_preprocess!$1:$1048576, $D62, FALSE)), "", HLOOKUP(M$1,q_preprocess!$1:$1048576, $D62, FALSE))</f>
        <v>1856675.7793381473</v>
      </c>
      <c r="N62" s="40">
        <f>IF(ISBLANK(HLOOKUP(N$1, q_preprocess!$1:$1048576, $D62, FALSE)), "", HLOOKUP(N$1,q_preprocess!$1:$1048576, $D62, FALSE))</f>
        <v>1541656</v>
      </c>
      <c r="O62" s="40">
        <f>IF(ISBLANK(HLOOKUP(O$1, q_preprocess!$1:$1048576, $D62, FALSE)), "", HLOOKUP(O$1,q_preprocess!$1:$1048576, $D62, FALSE))</f>
        <v>1111672</v>
      </c>
      <c r="P62" s="40">
        <f>IF(ISBLANK(HLOOKUP(P$1, q_preprocess!$1:$1048576, $D62, FALSE)), "", HLOOKUP(P$1,q_preprocess!$1:$1048576, $D62, FALSE))</f>
        <v>2748291</v>
      </c>
      <c r="Q62" s="40">
        <f>IF(ISBLANK(HLOOKUP(Q$1, q_preprocess!$1:$1048576, $D62, FALSE)), "", HLOOKUP(Q$1,q_preprocess!$1:$1048576, $D62, FALSE))</f>
        <v>6408071.8801275799</v>
      </c>
    </row>
    <row r="63" spans="1:17" x14ac:dyDescent="0.25">
      <c r="A63" s="39">
        <v>38504</v>
      </c>
      <c r="B63" s="40">
        <v>2005</v>
      </c>
      <c r="C63" s="40">
        <v>2</v>
      </c>
      <c r="D63" s="40">
        <v>63</v>
      </c>
      <c r="E63" s="40" t="s">
        <v>167</v>
      </c>
      <c r="F63" s="40">
        <f>IF(ISBLANK(HLOOKUP(F$1, q_preprocess!$1:$1048576, $D63, FALSE)), "", HLOOKUP(F$1,q_preprocess!$1:$1048576, $D63, FALSE))</f>
        <v>6884146.1232075589</v>
      </c>
      <c r="G63" s="40">
        <f>IF(ISBLANK(HLOOKUP(G$1, q_preprocess!$1:$1048576, $D63, FALSE)), "", HLOOKUP(G$1,q_preprocess!$1:$1048576, $D63, FALSE))</f>
        <v>4823104.898550381</v>
      </c>
      <c r="H63" s="40">
        <f>IF(ISBLANK(HLOOKUP(H$1, q_preprocess!$1:$1048576, $D63, FALSE)), "", HLOOKUP(H$1,q_preprocess!$1:$1048576, $D63, FALSE))</f>
        <v>707148.45951805275</v>
      </c>
      <c r="I63" s="40">
        <f>IF(ISBLANK(HLOOKUP(I$1, q_preprocess!$1:$1048576, $D63, FALSE)), "", HLOOKUP(I$1,q_preprocess!$1:$1048576, $D63, FALSE))</f>
        <v>1220321.1213954273</v>
      </c>
      <c r="J63" s="40">
        <f>IF(ISBLANK(HLOOKUP(J$1, q_preprocess!$1:$1048576, $D63, FALSE)), "", HLOOKUP(J$1,q_preprocess!$1:$1048576, $D63, FALSE))</f>
        <v>791534.69426763779</v>
      </c>
      <c r="K63" s="40">
        <f>IF(ISBLANK(HLOOKUP(K$1, q_preprocess!$1:$1048576, $D63, FALSE)), "", HLOOKUP(K$1,q_preprocess!$1:$1048576, $D63, FALSE))</f>
        <v>428786.42712778947</v>
      </c>
      <c r="L63" s="40">
        <f>IF(ISBLANK(HLOOKUP(L$1, q_preprocess!$1:$1048576, $D63, FALSE)), "", HLOOKUP(L$1,q_preprocess!$1:$1048576, $D63, FALSE))</f>
        <v>2253723.6926142895</v>
      </c>
      <c r="M63" s="40">
        <f>IF(ISBLANK(HLOOKUP(M$1, q_preprocess!$1:$1048576, $D63, FALSE)), "", HLOOKUP(M$1,q_preprocess!$1:$1048576, $D63, FALSE))</f>
        <v>2120152.0488705924</v>
      </c>
      <c r="N63" s="40">
        <f>IF(ISBLANK(HLOOKUP(N$1, q_preprocess!$1:$1048576, $D63, FALSE)), "", HLOOKUP(N$1,q_preprocess!$1:$1048576, $D63, FALSE))</f>
        <v>1921021</v>
      </c>
      <c r="O63" s="40">
        <f>IF(ISBLANK(HLOOKUP(O$1, q_preprocess!$1:$1048576, $D63, FALSE)), "", HLOOKUP(O$1,q_preprocess!$1:$1048576, $D63, FALSE))</f>
        <v>1276141</v>
      </c>
      <c r="P63" s="40">
        <f>IF(ISBLANK(HLOOKUP(P$1, q_preprocess!$1:$1048576, $D63, FALSE)), "", HLOOKUP(P$1,q_preprocess!$1:$1048576, $D63, FALSE))</f>
        <v>3081410</v>
      </c>
      <c r="Q63" s="40">
        <f>IF(ISBLANK(HLOOKUP(Q$1, q_preprocess!$1:$1048576, $D63, FALSE)), "", HLOOKUP(Q$1,q_preprocess!$1:$1048576, $D63, FALSE))</f>
        <v>6471496.7846638998</v>
      </c>
    </row>
    <row r="64" spans="1:17" x14ac:dyDescent="0.25">
      <c r="A64" s="39">
        <v>38596</v>
      </c>
      <c r="B64" s="40">
        <v>2005</v>
      </c>
      <c r="C64" s="40">
        <v>3</v>
      </c>
      <c r="D64" s="40">
        <v>64</v>
      </c>
      <c r="E64" s="40" t="s">
        <v>167</v>
      </c>
      <c r="F64" s="40">
        <f>IF(ISBLANK(HLOOKUP(F$1, q_preprocess!$1:$1048576, $D64, FALSE)), "", HLOOKUP(F$1,q_preprocess!$1:$1048576, $D64, FALSE))</f>
        <v>6438360.2256735638</v>
      </c>
      <c r="G64" s="40">
        <f>IF(ISBLANK(HLOOKUP(G$1, q_preprocess!$1:$1048576, $D64, FALSE)), "", HLOOKUP(G$1,q_preprocess!$1:$1048576, $D64, FALSE))</f>
        <v>4625304.3653667234</v>
      </c>
      <c r="H64" s="40">
        <f>IF(ISBLANK(HLOOKUP(H$1, q_preprocess!$1:$1048576, $D64, FALSE)), "", HLOOKUP(H$1,q_preprocess!$1:$1048576, $D64, FALSE))</f>
        <v>765706.25896393193</v>
      </c>
      <c r="I64" s="40">
        <f>IF(ISBLANK(HLOOKUP(I$1, q_preprocess!$1:$1048576, $D64, FALSE)), "", HLOOKUP(I$1,q_preprocess!$1:$1048576, $D64, FALSE))</f>
        <v>854629.17983176815</v>
      </c>
      <c r="J64" s="40">
        <f>IF(ISBLANK(HLOOKUP(J$1, q_preprocess!$1:$1048576, $D64, FALSE)), "", HLOOKUP(J$1,q_preprocess!$1:$1048576, $D64, FALSE))</f>
        <v>820297.54923371726</v>
      </c>
      <c r="K64" s="40">
        <f>IF(ISBLANK(HLOOKUP(K$1, q_preprocess!$1:$1048576, $D64, FALSE)), "", HLOOKUP(K$1,q_preprocess!$1:$1048576, $D64, FALSE))</f>
        <v>34331.630598050891</v>
      </c>
      <c r="L64" s="40">
        <f>IF(ISBLANK(HLOOKUP(L$1, q_preprocess!$1:$1048576, $D64, FALSE)), "", HLOOKUP(L$1,q_preprocess!$1:$1048576, $D64, FALSE))</f>
        <v>2332864.5283865063</v>
      </c>
      <c r="M64" s="40">
        <f>IF(ISBLANK(HLOOKUP(M$1, q_preprocess!$1:$1048576, $D64, FALSE)), "", HLOOKUP(M$1,q_preprocess!$1:$1048576, $D64, FALSE))</f>
        <v>2140144.1068753656</v>
      </c>
      <c r="N64" s="40">
        <f>IF(ISBLANK(HLOOKUP(N$1, q_preprocess!$1:$1048576, $D64, FALSE)), "", HLOOKUP(N$1,q_preprocess!$1:$1048576, $D64, FALSE))</f>
        <v>1537843</v>
      </c>
      <c r="O64" s="40">
        <f>IF(ISBLANK(HLOOKUP(O$1, q_preprocess!$1:$1048576, $D64, FALSE)), "", HLOOKUP(O$1,q_preprocess!$1:$1048576, $D64, FALSE))</f>
        <v>1300951</v>
      </c>
      <c r="P64" s="40">
        <f>IF(ISBLANK(HLOOKUP(P$1, q_preprocess!$1:$1048576, $D64, FALSE)), "", HLOOKUP(P$1,q_preprocess!$1:$1048576, $D64, FALSE))</f>
        <v>3015968</v>
      </c>
      <c r="Q64" s="40">
        <f>IF(ISBLANK(HLOOKUP(Q$1, q_preprocess!$1:$1048576, $D64, FALSE)), "", HLOOKUP(Q$1,q_preprocess!$1:$1048576, $D64, FALSE))</f>
        <v>6513396.6314628497</v>
      </c>
    </row>
    <row r="65" spans="1:17" x14ac:dyDescent="0.25">
      <c r="A65" s="39">
        <v>38687</v>
      </c>
      <c r="B65" s="40">
        <v>2005</v>
      </c>
      <c r="C65" s="40">
        <v>4</v>
      </c>
      <c r="D65" s="40">
        <v>65</v>
      </c>
      <c r="E65" s="40" t="s">
        <v>167</v>
      </c>
      <c r="F65" s="40">
        <f>IF(ISBLANK(HLOOKUP(F$1, q_preprocess!$1:$1048576, $D65, FALSE)), "", HLOOKUP(F$1,q_preprocess!$1:$1048576, $D65, FALSE))</f>
        <v>6712935.8063883837</v>
      </c>
      <c r="G65" s="40">
        <f>IF(ISBLANK(HLOOKUP(G$1, q_preprocess!$1:$1048576, $D65, FALSE)), "", HLOOKUP(G$1,q_preprocess!$1:$1048576, $D65, FALSE))</f>
        <v>4956125.2822971772</v>
      </c>
      <c r="H65" s="40">
        <f>IF(ISBLANK(HLOOKUP(H$1, q_preprocess!$1:$1048576, $D65, FALSE)), "", HLOOKUP(H$1,q_preprocess!$1:$1048576, $D65, FALSE))</f>
        <v>850036.46999718028</v>
      </c>
      <c r="I65" s="40">
        <f>IF(ISBLANK(HLOOKUP(I$1, q_preprocess!$1:$1048576, $D65, FALSE)), "", HLOOKUP(I$1,q_preprocess!$1:$1048576, $D65, FALSE))</f>
        <v>757570.93549595308</v>
      </c>
      <c r="J65" s="40">
        <f>IF(ISBLANK(HLOOKUP(J$1, q_preprocess!$1:$1048576, $D65, FALSE)), "", HLOOKUP(J$1,q_preprocess!$1:$1048576, $D65, FALSE))</f>
        <v>1145055.8305889666</v>
      </c>
      <c r="K65" s="40">
        <f>IF(ISBLANK(HLOOKUP(K$1, q_preprocess!$1:$1048576, $D65, FALSE)), "", HLOOKUP(K$1,q_preprocess!$1:$1048576, $D65, FALSE))</f>
        <v>-387484.89509301353</v>
      </c>
      <c r="L65" s="40">
        <f>IF(ISBLANK(HLOOKUP(L$1, q_preprocess!$1:$1048576, $D65, FALSE)), "", HLOOKUP(L$1,q_preprocess!$1:$1048576, $D65, FALSE))</f>
        <v>2411776.7429063264</v>
      </c>
      <c r="M65" s="40">
        <f>IF(ISBLANK(HLOOKUP(M$1, q_preprocess!$1:$1048576, $D65, FALSE)), "", HLOOKUP(M$1,q_preprocess!$1:$1048576, $D65, FALSE))</f>
        <v>2262573.6243082522</v>
      </c>
      <c r="N65" s="40">
        <f>IF(ISBLANK(HLOOKUP(N$1, q_preprocess!$1:$1048576, $D65, FALSE)), "", HLOOKUP(N$1,q_preprocess!$1:$1048576, $D65, FALSE))</f>
        <v>1590686</v>
      </c>
      <c r="O65" s="40">
        <f>IF(ISBLANK(HLOOKUP(O$1, q_preprocess!$1:$1048576, $D65, FALSE)), "", HLOOKUP(O$1,q_preprocess!$1:$1048576, $D65, FALSE))</f>
        <v>1313034</v>
      </c>
      <c r="P65" s="40">
        <f>IF(ISBLANK(HLOOKUP(P$1, q_preprocess!$1:$1048576, $D65, FALSE)), "", HLOOKUP(P$1,q_preprocess!$1:$1048576, $D65, FALSE))</f>
        <v>3095414</v>
      </c>
      <c r="Q65" s="40">
        <f>IF(ISBLANK(HLOOKUP(Q$1, q_preprocess!$1:$1048576, $D65, FALSE)), "", HLOOKUP(Q$1,q_preprocess!$1:$1048576, $D65, FALSE))</f>
        <v>6608161.85342794</v>
      </c>
    </row>
    <row r="66" spans="1:17" x14ac:dyDescent="0.25">
      <c r="A66" s="39">
        <v>38777</v>
      </c>
      <c r="B66" s="40">
        <v>2006</v>
      </c>
      <c r="C66" s="40">
        <v>1</v>
      </c>
      <c r="D66" s="40">
        <v>66</v>
      </c>
      <c r="E66" s="40" t="s">
        <v>167</v>
      </c>
      <c r="F66" s="40">
        <f>IF(ISBLANK(HLOOKUP(F$1, q_preprocess!$1:$1048576, $D66, FALSE)), "", HLOOKUP(F$1,q_preprocess!$1:$1048576, $D66, FALSE))</f>
        <v>6259400.3715618243</v>
      </c>
      <c r="G66" s="40">
        <f>IF(ISBLANK(HLOOKUP(G$1, q_preprocess!$1:$1048576, $D66, FALSE)), "", HLOOKUP(G$1,q_preprocess!$1:$1048576, $D66, FALSE))</f>
        <v>4582945.2108079074</v>
      </c>
      <c r="H66" s="40">
        <f>IF(ISBLANK(HLOOKUP(H$1, q_preprocess!$1:$1048576, $D66, FALSE)), "", HLOOKUP(H$1,q_preprocess!$1:$1048576, $D66, FALSE))</f>
        <v>710868.92374875583</v>
      </c>
      <c r="I66" s="40">
        <f>IF(ISBLANK(HLOOKUP(I$1, q_preprocess!$1:$1048576, $D66, FALSE)), "", HLOOKUP(I$1,q_preprocess!$1:$1048576, $D66, FALSE))</f>
        <v>873900.65557674156</v>
      </c>
      <c r="J66" s="40">
        <f>IF(ISBLANK(HLOOKUP(J$1, q_preprocess!$1:$1048576, $D66, FALSE)), "", HLOOKUP(J$1,q_preprocess!$1:$1048576, $D66, FALSE))</f>
        <v>718256.2393669677</v>
      </c>
      <c r="K66" s="40">
        <f>IF(ISBLANK(HLOOKUP(K$1, q_preprocess!$1:$1048576, $D66, FALSE)), "", HLOOKUP(K$1,q_preprocess!$1:$1048576, $D66, FALSE))</f>
        <v>155644.41620977386</v>
      </c>
      <c r="L66" s="40">
        <f>IF(ISBLANK(HLOOKUP(L$1, q_preprocess!$1:$1048576, $D66, FALSE)), "", HLOOKUP(L$1,q_preprocess!$1:$1048576, $D66, FALSE))</f>
        <v>2240739.693272132</v>
      </c>
      <c r="M66" s="40">
        <f>IF(ISBLANK(HLOOKUP(M$1, q_preprocess!$1:$1048576, $D66, FALSE)), "", HLOOKUP(M$1,q_preprocess!$1:$1048576, $D66, FALSE))</f>
        <v>2149054.1118437136</v>
      </c>
      <c r="N66" s="40">
        <f>IF(ISBLANK(HLOOKUP(N$1, q_preprocess!$1:$1048576, $D66, FALSE)), "", HLOOKUP(N$1,q_preprocess!$1:$1048576, $D66, FALSE))</f>
        <v>1667072</v>
      </c>
      <c r="O66" s="40">
        <f>IF(ISBLANK(HLOOKUP(O$1, q_preprocess!$1:$1048576, $D66, FALSE)), "", HLOOKUP(O$1,q_preprocess!$1:$1048576, $D66, FALSE))</f>
        <v>1128087</v>
      </c>
      <c r="P66" s="40">
        <f>IF(ISBLANK(HLOOKUP(P$1, q_preprocess!$1:$1048576, $D66, FALSE)), "", HLOOKUP(P$1,q_preprocess!$1:$1048576, $D66, FALSE))</f>
        <v>2834057</v>
      </c>
      <c r="Q66" s="40">
        <f>IF(ISBLANK(HLOOKUP(Q$1, q_preprocess!$1:$1048576, $D66, FALSE)), "", HLOOKUP(Q$1,q_preprocess!$1:$1048576, $D66, FALSE))</f>
        <v>6715091.61790145</v>
      </c>
    </row>
    <row r="67" spans="1:17" x14ac:dyDescent="0.25">
      <c r="A67" s="39">
        <v>38869</v>
      </c>
      <c r="B67" s="40">
        <v>2006</v>
      </c>
      <c r="C67" s="40">
        <v>2</v>
      </c>
      <c r="D67" s="40">
        <v>67</v>
      </c>
      <c r="E67" s="40" t="s">
        <v>167</v>
      </c>
      <c r="F67" s="40">
        <f>IF(ISBLANK(HLOOKUP(F$1, q_preprocess!$1:$1048576, $D67, FALSE)), "", HLOOKUP(F$1,q_preprocess!$1:$1048576, $D67, FALSE))</f>
        <v>7150288.9112610873</v>
      </c>
      <c r="G67" s="40">
        <f>IF(ISBLANK(HLOOKUP(G$1, q_preprocess!$1:$1048576, $D67, FALSE)), "", HLOOKUP(G$1,q_preprocess!$1:$1048576, $D67, FALSE))</f>
        <v>4843413.6569798049</v>
      </c>
      <c r="H67" s="40">
        <f>IF(ISBLANK(HLOOKUP(H$1, q_preprocess!$1:$1048576, $D67, FALSE)), "", HLOOKUP(H$1,q_preprocess!$1:$1048576, $D67, FALSE))</f>
        <v>738753.47228308592</v>
      </c>
      <c r="I67" s="40">
        <f>IF(ISBLANK(HLOOKUP(I$1, q_preprocess!$1:$1048576, $D67, FALSE)), "", HLOOKUP(I$1,q_preprocess!$1:$1048576, $D67, FALSE))</f>
        <v>1122537.6332692099</v>
      </c>
      <c r="J67" s="40">
        <f>IF(ISBLANK(HLOOKUP(J$1, q_preprocess!$1:$1048576, $D67, FALSE)), "", HLOOKUP(J$1,q_preprocess!$1:$1048576, $D67, FALSE))</f>
        <v>869397.41028122907</v>
      </c>
      <c r="K67" s="40">
        <f>IF(ISBLANK(HLOOKUP(K$1, q_preprocess!$1:$1048576, $D67, FALSE)), "", HLOOKUP(K$1,q_preprocess!$1:$1048576, $D67, FALSE))</f>
        <v>253140.22298798081</v>
      </c>
      <c r="L67" s="40">
        <f>IF(ISBLANK(HLOOKUP(L$1, q_preprocess!$1:$1048576, $D67, FALSE)), "", HLOOKUP(L$1,q_preprocess!$1:$1048576, $D67, FALSE))</f>
        <v>2742079.9676521029</v>
      </c>
      <c r="M67" s="40">
        <f>IF(ISBLANK(HLOOKUP(M$1, q_preprocess!$1:$1048576, $D67, FALSE)), "", HLOOKUP(M$1,q_preprocess!$1:$1048576, $D67, FALSE))</f>
        <v>2296495.8189231162</v>
      </c>
      <c r="N67" s="40">
        <f>IF(ISBLANK(HLOOKUP(N$1, q_preprocess!$1:$1048576, $D67, FALSE)), "", HLOOKUP(N$1,q_preprocess!$1:$1048576, $D67, FALSE))</f>
        <v>1991065</v>
      </c>
      <c r="O67" s="40">
        <f>IF(ISBLANK(HLOOKUP(O$1, q_preprocess!$1:$1048576, $D67, FALSE)), "", HLOOKUP(O$1,q_preprocess!$1:$1048576, $D67, FALSE))</f>
        <v>1323550</v>
      </c>
      <c r="P67" s="40">
        <f>IF(ISBLANK(HLOOKUP(P$1, q_preprocess!$1:$1048576, $D67, FALSE)), "", HLOOKUP(P$1,q_preprocess!$1:$1048576, $D67, FALSE))</f>
        <v>3198258</v>
      </c>
      <c r="Q67" s="40">
        <f>IF(ISBLANK(HLOOKUP(Q$1, q_preprocess!$1:$1048576, $D67, FALSE)), "", HLOOKUP(Q$1,q_preprocess!$1:$1048576, $D67, FALSE))</f>
        <v>6756671.1291420804</v>
      </c>
    </row>
    <row r="68" spans="1:17" x14ac:dyDescent="0.25">
      <c r="A68" s="39">
        <v>38961</v>
      </c>
      <c r="B68" s="40">
        <v>2006</v>
      </c>
      <c r="C68" s="40">
        <v>3</v>
      </c>
      <c r="D68" s="40">
        <v>68</v>
      </c>
      <c r="E68" s="40" t="s">
        <v>167</v>
      </c>
      <c r="F68" s="40">
        <f>IF(ISBLANK(HLOOKUP(F$1, q_preprocess!$1:$1048576, $D68, FALSE)), "", HLOOKUP(F$1,q_preprocess!$1:$1048576, $D68, FALSE))</f>
        <v>6807897.0342026856</v>
      </c>
      <c r="G68" s="40">
        <f>IF(ISBLANK(HLOOKUP(G$1, q_preprocess!$1:$1048576, $D68, FALSE)), "", HLOOKUP(G$1,q_preprocess!$1:$1048576, $D68, FALSE))</f>
        <v>4729558.2170428652</v>
      </c>
      <c r="H68" s="40">
        <f>IF(ISBLANK(HLOOKUP(H$1, q_preprocess!$1:$1048576, $D68, FALSE)), "", HLOOKUP(H$1,q_preprocess!$1:$1048576, $D68, FALSE))</f>
        <v>775109.49224498076</v>
      </c>
      <c r="I68" s="40">
        <f>IF(ISBLANK(HLOOKUP(I$1, q_preprocess!$1:$1048576, $D68, FALSE)), "", HLOOKUP(I$1,q_preprocess!$1:$1048576, $D68, FALSE))</f>
        <v>809098.98657602572</v>
      </c>
      <c r="J68" s="40">
        <f>IF(ISBLANK(HLOOKUP(J$1, q_preprocess!$1:$1048576, $D68, FALSE)), "", HLOOKUP(J$1,q_preprocess!$1:$1048576, $D68, FALSE))</f>
        <v>861328.37069454824</v>
      </c>
      <c r="K68" s="40">
        <f>IF(ISBLANK(HLOOKUP(K$1, q_preprocess!$1:$1048576, $D68, FALSE)), "", HLOOKUP(K$1,q_preprocess!$1:$1048576, $D68, FALSE))</f>
        <v>-52229.384118522517</v>
      </c>
      <c r="L68" s="40">
        <f>IF(ISBLANK(HLOOKUP(L$1, q_preprocess!$1:$1048576, $D68, FALSE)), "", HLOOKUP(L$1,q_preprocess!$1:$1048576, $D68, FALSE))</f>
        <v>2725700.6324296249</v>
      </c>
      <c r="M68" s="40">
        <f>IF(ISBLANK(HLOOKUP(M$1, q_preprocess!$1:$1048576, $D68, FALSE)), "", HLOOKUP(M$1,q_preprocess!$1:$1048576, $D68, FALSE))</f>
        <v>2231570.2940908116</v>
      </c>
      <c r="N68" s="40">
        <f>IF(ISBLANK(HLOOKUP(N$1, q_preprocess!$1:$1048576, $D68, FALSE)), "", HLOOKUP(N$1,q_preprocess!$1:$1048576, $D68, FALSE))</f>
        <v>1644550</v>
      </c>
      <c r="O68" s="40">
        <f>IF(ISBLANK(HLOOKUP(O$1, q_preprocess!$1:$1048576, $D68, FALSE)), "", HLOOKUP(O$1,q_preprocess!$1:$1048576, $D68, FALSE))</f>
        <v>1428460</v>
      </c>
      <c r="P68" s="40">
        <f>IF(ISBLANK(HLOOKUP(P$1, q_preprocess!$1:$1048576, $D68, FALSE)), "", HLOOKUP(P$1,q_preprocess!$1:$1048576, $D68, FALSE))</f>
        <v>3107955</v>
      </c>
      <c r="Q68" s="40">
        <f>IF(ISBLANK(HLOOKUP(Q$1, q_preprocess!$1:$1048576, $D68, FALSE)), "", HLOOKUP(Q$1,q_preprocess!$1:$1048576, $D68, FALSE))</f>
        <v>6839804.5919339899</v>
      </c>
    </row>
    <row r="69" spans="1:17" x14ac:dyDescent="0.25">
      <c r="A69" s="39">
        <v>39052</v>
      </c>
      <c r="B69" s="40">
        <v>2006</v>
      </c>
      <c r="C69" s="40">
        <v>4</v>
      </c>
      <c r="D69" s="40">
        <v>69</v>
      </c>
      <c r="E69" s="40" t="s">
        <v>167</v>
      </c>
      <c r="F69" s="40">
        <f>IF(ISBLANK(HLOOKUP(F$1, q_preprocess!$1:$1048576, $D69, FALSE)), "", HLOOKUP(F$1,q_preprocess!$1:$1048576, $D69, FALSE))</f>
        <v>7061326.3489866108</v>
      </c>
      <c r="G69" s="40">
        <f>IF(ISBLANK(HLOOKUP(G$1, q_preprocess!$1:$1048576, $D69, FALSE)), "", HLOOKUP(G$1,q_preprocess!$1:$1048576, $D69, FALSE))</f>
        <v>5363003.5912090568</v>
      </c>
      <c r="H69" s="40">
        <f>IF(ISBLANK(HLOOKUP(H$1, q_preprocess!$1:$1048576, $D69, FALSE)), "", HLOOKUP(H$1,q_preprocess!$1:$1048576, $D69, FALSE))</f>
        <v>862465.11172317783</v>
      </c>
      <c r="I69" s="40">
        <f>IF(ISBLANK(HLOOKUP(I$1, q_preprocess!$1:$1048576, $D69, FALSE)), "", HLOOKUP(I$1,q_preprocess!$1:$1048576, $D69, FALSE))</f>
        <v>754425.15177314985</v>
      </c>
      <c r="J69" s="40">
        <f>IF(ISBLANK(HLOOKUP(J$1, q_preprocess!$1:$1048576, $D69, FALSE)), "", HLOOKUP(J$1,q_preprocess!$1:$1048576, $D69, FALSE))</f>
        <v>1308100.4204455069</v>
      </c>
      <c r="K69" s="40">
        <f>IF(ISBLANK(HLOOKUP(K$1, q_preprocess!$1:$1048576, $D69, FALSE)), "", HLOOKUP(K$1,q_preprocess!$1:$1048576, $D69, FALSE))</f>
        <v>-553675.26867235708</v>
      </c>
      <c r="L69" s="40">
        <f>IF(ISBLANK(HLOOKUP(L$1, q_preprocess!$1:$1048576, $D69, FALSE)), "", HLOOKUP(L$1,q_preprocess!$1:$1048576, $D69, FALSE))</f>
        <v>2216275.6861204477</v>
      </c>
      <c r="M69" s="40">
        <f>IF(ISBLANK(HLOOKUP(M$1, q_preprocess!$1:$1048576, $D69, FALSE)), "", HLOOKUP(M$1,q_preprocess!$1:$1048576, $D69, FALSE))</f>
        <v>2134843.1918392223</v>
      </c>
      <c r="N69" s="40">
        <f>IF(ISBLANK(HLOOKUP(N$1, q_preprocess!$1:$1048576, $D69, FALSE)), "", HLOOKUP(N$1,q_preprocess!$1:$1048576, $D69, FALSE))</f>
        <v>1600421</v>
      </c>
      <c r="O69" s="40">
        <f>IF(ISBLANK(HLOOKUP(O$1, q_preprocess!$1:$1048576, $D69, FALSE)), "", HLOOKUP(O$1,q_preprocess!$1:$1048576, $D69, FALSE))</f>
        <v>1527575</v>
      </c>
      <c r="P69" s="40">
        <f>IF(ISBLANK(HLOOKUP(P$1, q_preprocess!$1:$1048576, $D69, FALSE)), "", HLOOKUP(P$1,q_preprocess!$1:$1048576, $D69, FALSE))</f>
        <v>3183081</v>
      </c>
      <c r="Q69" s="40">
        <f>IF(ISBLANK(HLOOKUP(Q$1, q_preprocess!$1:$1048576, $D69, FALSE)), "", HLOOKUP(Q$1,q_preprocess!$1:$1048576, $D69, FALSE))</f>
        <v>6910081.6895582397</v>
      </c>
    </row>
    <row r="70" spans="1:17" x14ac:dyDescent="0.25">
      <c r="A70" s="39">
        <v>39142</v>
      </c>
      <c r="B70" s="40">
        <v>2007</v>
      </c>
      <c r="C70" s="40">
        <v>1</v>
      </c>
      <c r="D70" s="40">
        <v>70</v>
      </c>
      <c r="E70" s="40" t="s">
        <v>167</v>
      </c>
      <c r="F70" s="40">
        <f>IF(ISBLANK(HLOOKUP(F$1, q_preprocess!$1:$1048576, $D70, FALSE)), "", HLOOKUP(F$1,q_preprocess!$1:$1048576, $D70, FALSE))</f>
        <v>6417302.4225382991</v>
      </c>
      <c r="G70" s="40">
        <f>IF(ISBLANK(HLOOKUP(G$1, q_preprocess!$1:$1048576, $D70, FALSE)), "", HLOOKUP(G$1,q_preprocess!$1:$1048576, $D70, FALSE))</f>
        <v>4768147.6336115487</v>
      </c>
      <c r="H70" s="40">
        <f>IF(ISBLANK(HLOOKUP(H$1, q_preprocess!$1:$1048576, $D70, FALSE)), "", HLOOKUP(H$1,q_preprocess!$1:$1048576, $D70, FALSE))</f>
        <v>706991.25411465787</v>
      </c>
      <c r="I70" s="40">
        <f>IF(ISBLANK(HLOOKUP(I$1, q_preprocess!$1:$1048576, $D70, FALSE)), "", HLOOKUP(I$1,q_preprocess!$1:$1048576, $D70, FALSE))</f>
        <v>1023201.5663440556</v>
      </c>
      <c r="J70" s="40">
        <f>IF(ISBLANK(HLOOKUP(J$1, q_preprocess!$1:$1048576, $D70, FALSE)), "", HLOOKUP(J$1,q_preprocess!$1:$1048576, $D70, FALSE))</f>
        <v>851769.02623314469</v>
      </c>
      <c r="K70" s="40">
        <f>IF(ISBLANK(HLOOKUP(K$1, q_preprocess!$1:$1048576, $D70, FALSE)), "", HLOOKUP(K$1,q_preprocess!$1:$1048576, $D70, FALSE))</f>
        <v>171432.54011091089</v>
      </c>
      <c r="L70" s="40">
        <f>IF(ISBLANK(HLOOKUP(L$1, q_preprocess!$1:$1048576, $D70, FALSE)), "", HLOOKUP(L$1,q_preprocess!$1:$1048576, $D70, FALSE))</f>
        <v>2141186.7879069266</v>
      </c>
      <c r="M70" s="40">
        <f>IF(ISBLANK(HLOOKUP(M$1, q_preprocess!$1:$1048576, $D70, FALSE)), "", HLOOKUP(M$1,q_preprocess!$1:$1048576, $D70, FALSE))</f>
        <v>2222224.8194388896</v>
      </c>
      <c r="N70" s="40">
        <f>IF(ISBLANK(HLOOKUP(N$1, q_preprocess!$1:$1048576, $D70, FALSE)), "", HLOOKUP(N$1,q_preprocess!$1:$1048576, $D70, FALSE))</f>
        <v>1624782</v>
      </c>
      <c r="O70" s="40">
        <f>IF(ISBLANK(HLOOKUP(O$1, q_preprocess!$1:$1048576, $D70, FALSE)), "", HLOOKUP(O$1,q_preprocess!$1:$1048576, $D70, FALSE))</f>
        <v>1157306</v>
      </c>
      <c r="P70" s="40">
        <f>IF(ISBLANK(HLOOKUP(P$1, q_preprocess!$1:$1048576, $D70, FALSE)), "", HLOOKUP(P$1,q_preprocess!$1:$1048576, $D70, FALSE))</f>
        <v>2973021</v>
      </c>
      <c r="Q70" s="40">
        <f>IF(ISBLANK(HLOOKUP(Q$1, q_preprocess!$1:$1048576, $D70, FALSE)), "", HLOOKUP(Q$1,q_preprocess!$1:$1048576, $D70, FALSE))</f>
        <v>6955504.7443099599</v>
      </c>
    </row>
    <row r="71" spans="1:17" x14ac:dyDescent="0.25">
      <c r="A71" s="39">
        <v>39234</v>
      </c>
      <c r="B71" s="40">
        <v>2007</v>
      </c>
      <c r="C71" s="40">
        <v>2</v>
      </c>
      <c r="D71" s="40">
        <v>71</v>
      </c>
      <c r="E71" s="40" t="s">
        <v>167</v>
      </c>
      <c r="F71" s="40">
        <f>IF(ISBLANK(HLOOKUP(F$1, q_preprocess!$1:$1048576, $D71, FALSE)), "", HLOOKUP(F$1,q_preprocess!$1:$1048576, $D71, FALSE))</f>
        <v>7442694.1728703734</v>
      </c>
      <c r="G71" s="40">
        <f>IF(ISBLANK(HLOOKUP(G$1, q_preprocess!$1:$1048576, $D71, FALSE)), "", HLOOKUP(G$1,q_preprocess!$1:$1048576, $D71, FALSE))</f>
        <v>4941056.8349562045</v>
      </c>
      <c r="H71" s="40">
        <f>IF(ISBLANK(HLOOKUP(H$1, q_preprocess!$1:$1048576, $D71, FALSE)), "", HLOOKUP(H$1,q_preprocess!$1:$1048576, $D71, FALSE))</f>
        <v>765885.03514184523</v>
      </c>
      <c r="I71" s="40">
        <f>IF(ISBLANK(HLOOKUP(I$1, q_preprocess!$1:$1048576, $D71, FALSE)), "", HLOOKUP(I$1,q_preprocess!$1:$1048576, $D71, FALSE))</f>
        <v>1079106.4694808589</v>
      </c>
      <c r="J71" s="40">
        <f>IF(ISBLANK(HLOOKUP(J$1, q_preprocess!$1:$1048576, $D71, FALSE)), "", HLOOKUP(J$1,q_preprocess!$1:$1048576, $D71, FALSE))</f>
        <v>972931.3596571777</v>
      </c>
      <c r="K71" s="40">
        <f>IF(ISBLANK(HLOOKUP(K$1, q_preprocess!$1:$1048576, $D71, FALSE)), "", HLOOKUP(K$1,q_preprocess!$1:$1048576, $D71, FALSE))</f>
        <v>106175.10982368118</v>
      </c>
      <c r="L71" s="40">
        <f>IF(ISBLANK(HLOOKUP(L$1, q_preprocess!$1:$1048576, $D71, FALSE)), "", HLOOKUP(L$1,q_preprocess!$1:$1048576, $D71, FALSE))</f>
        <v>2802352.2200010233</v>
      </c>
      <c r="M71" s="40">
        <f>IF(ISBLANK(HLOOKUP(M$1, q_preprocess!$1:$1048576, $D71, FALSE)), "", HLOOKUP(M$1,q_preprocess!$1:$1048576, $D71, FALSE))</f>
        <v>2145706.3867095583</v>
      </c>
      <c r="N71" s="40">
        <f>IF(ISBLANK(HLOOKUP(N$1, q_preprocess!$1:$1048576, $D71, FALSE)), "", HLOOKUP(N$1,q_preprocess!$1:$1048576, $D71, FALSE))</f>
        <v>2011544</v>
      </c>
      <c r="O71" s="40">
        <f>IF(ISBLANK(HLOOKUP(O$1, q_preprocess!$1:$1048576, $D71, FALSE)), "", HLOOKUP(O$1,q_preprocess!$1:$1048576, $D71, FALSE))</f>
        <v>1418954</v>
      </c>
      <c r="P71" s="40">
        <f>IF(ISBLANK(HLOOKUP(P$1, q_preprocess!$1:$1048576, $D71, FALSE)), "", HLOOKUP(P$1,q_preprocess!$1:$1048576, $D71, FALSE))</f>
        <v>3326744</v>
      </c>
      <c r="Q71" s="40">
        <f>IF(ISBLANK(HLOOKUP(Q$1, q_preprocess!$1:$1048576, $D71, FALSE)), "", HLOOKUP(Q$1,q_preprocess!$1:$1048576, $D71, FALSE))</f>
        <v>7055145.2119565299</v>
      </c>
    </row>
    <row r="72" spans="1:17" x14ac:dyDescent="0.25">
      <c r="A72" s="39">
        <v>39326</v>
      </c>
      <c r="B72" s="40">
        <v>2007</v>
      </c>
      <c r="C72" s="40">
        <v>3</v>
      </c>
      <c r="D72" s="40">
        <v>72</v>
      </c>
      <c r="E72" s="40" t="s">
        <v>167</v>
      </c>
      <c r="F72" s="40">
        <f>IF(ISBLANK(HLOOKUP(F$1, q_preprocess!$1:$1048576, $D72, FALSE)), "", HLOOKUP(F$1,q_preprocess!$1:$1048576, $D72, FALSE))</f>
        <v>7171627.8428637311</v>
      </c>
      <c r="G72" s="40">
        <f>IF(ISBLANK(HLOOKUP(G$1, q_preprocess!$1:$1048576, $D72, FALSE)), "", HLOOKUP(G$1,q_preprocess!$1:$1048576, $D72, FALSE))</f>
        <v>4876788.1906310646</v>
      </c>
      <c r="H72" s="40">
        <f>IF(ISBLANK(HLOOKUP(H$1, q_preprocess!$1:$1048576, $D72, FALSE)), "", HLOOKUP(H$1,q_preprocess!$1:$1048576, $D72, FALSE))</f>
        <v>826910.99945536477</v>
      </c>
      <c r="I72" s="40">
        <f>IF(ISBLANK(HLOOKUP(I$1, q_preprocess!$1:$1048576, $D72, FALSE)), "", HLOOKUP(I$1,q_preprocess!$1:$1048576, $D72, FALSE))</f>
        <v>1375852.3910132935</v>
      </c>
      <c r="J72" s="40">
        <f>IF(ISBLANK(HLOOKUP(J$1, q_preprocess!$1:$1048576, $D72, FALSE)), "", HLOOKUP(J$1,q_preprocess!$1:$1048576, $D72, FALSE))</f>
        <v>981382.22813064419</v>
      </c>
      <c r="K72" s="40">
        <f>IF(ISBLANK(HLOOKUP(K$1, q_preprocess!$1:$1048576, $D72, FALSE)), "", HLOOKUP(K$1,q_preprocess!$1:$1048576, $D72, FALSE))</f>
        <v>394470.16288264934</v>
      </c>
      <c r="L72" s="40">
        <f>IF(ISBLANK(HLOOKUP(L$1, q_preprocess!$1:$1048576, $D72, FALSE)), "", HLOOKUP(L$1,q_preprocess!$1:$1048576, $D72, FALSE))</f>
        <v>2653239.0300531704</v>
      </c>
      <c r="M72" s="40">
        <f>IF(ISBLANK(HLOOKUP(M$1, q_preprocess!$1:$1048576, $D72, FALSE)), "", HLOOKUP(M$1,q_preprocess!$1:$1048576, $D72, FALSE))</f>
        <v>2561162.7682891618</v>
      </c>
      <c r="N72" s="40">
        <f>IF(ISBLANK(HLOOKUP(N$1, q_preprocess!$1:$1048576, $D72, FALSE)), "", HLOOKUP(N$1,q_preprocess!$1:$1048576, $D72, FALSE))</f>
        <v>1699188</v>
      </c>
      <c r="O72" s="40">
        <f>IF(ISBLANK(HLOOKUP(O$1, q_preprocess!$1:$1048576, $D72, FALSE)), "", HLOOKUP(O$1,q_preprocess!$1:$1048576, $D72, FALSE))</f>
        <v>1550549</v>
      </c>
      <c r="P72" s="40">
        <f>IF(ISBLANK(HLOOKUP(P$1, q_preprocess!$1:$1048576, $D72, FALSE)), "", HLOOKUP(P$1,q_preprocess!$1:$1048576, $D72, FALSE))</f>
        <v>3249760</v>
      </c>
      <c r="Q72" s="40">
        <f>IF(ISBLANK(HLOOKUP(Q$1, q_preprocess!$1:$1048576, $D72, FALSE)), "", HLOOKUP(Q$1,q_preprocess!$1:$1048576, $D72, FALSE))</f>
        <v>7167950.1313040704</v>
      </c>
    </row>
    <row r="73" spans="1:17" x14ac:dyDescent="0.25">
      <c r="A73" s="39">
        <v>39417</v>
      </c>
      <c r="B73" s="40">
        <v>2007</v>
      </c>
      <c r="C73" s="40">
        <v>4</v>
      </c>
      <c r="D73" s="40">
        <v>73</v>
      </c>
      <c r="E73" s="40" t="s">
        <v>167</v>
      </c>
      <c r="F73" s="40">
        <f>IF(ISBLANK(HLOOKUP(F$1, q_preprocess!$1:$1048576, $D73, FALSE)), "", HLOOKUP(F$1,q_preprocess!$1:$1048576, $D73, FALSE))</f>
        <v>7492402.6845238004</v>
      </c>
      <c r="G73" s="40">
        <f>IF(ISBLANK(HLOOKUP(G$1, q_preprocess!$1:$1048576, $D73, FALSE)), "", HLOOKUP(G$1,q_preprocess!$1:$1048576, $D73, FALSE))</f>
        <v>5746804.4625857463</v>
      </c>
      <c r="H73" s="40">
        <f>IF(ISBLANK(HLOOKUP(H$1, q_preprocess!$1:$1048576, $D73, FALSE)), "", HLOOKUP(H$1,q_preprocess!$1:$1048576, $D73, FALSE))</f>
        <v>903739.71128813247</v>
      </c>
      <c r="I73" s="40">
        <f>IF(ISBLANK(HLOOKUP(I$1, q_preprocess!$1:$1048576, $D73, FALSE)), "", HLOOKUP(I$1,q_preprocess!$1:$1048576, $D73, FALSE))</f>
        <v>475408.5349314732</v>
      </c>
      <c r="J73" s="40">
        <f>IF(ISBLANK(HLOOKUP(J$1, q_preprocess!$1:$1048576, $D73, FALSE)), "", HLOOKUP(J$1,q_preprocess!$1:$1048576, $D73, FALSE))</f>
        <v>1426031.8621253637</v>
      </c>
      <c r="K73" s="40">
        <f>IF(ISBLANK(HLOOKUP(K$1, q_preprocess!$1:$1048576, $D73, FALSE)), "", HLOOKUP(K$1,q_preprocess!$1:$1048576, $D73, FALSE))</f>
        <v>-950623.32719389047</v>
      </c>
      <c r="L73" s="40">
        <f>IF(ISBLANK(HLOOKUP(L$1, q_preprocess!$1:$1048576, $D73, FALSE)), "", HLOOKUP(L$1,q_preprocess!$1:$1048576, $D73, FALSE))</f>
        <v>2634611.5667001801</v>
      </c>
      <c r="M73" s="40">
        <f>IF(ISBLANK(HLOOKUP(M$1, q_preprocess!$1:$1048576, $D73, FALSE)), "", HLOOKUP(M$1,q_preprocess!$1:$1048576, $D73, FALSE))</f>
        <v>2268161.5909817317</v>
      </c>
      <c r="N73" s="40">
        <f>IF(ISBLANK(HLOOKUP(N$1, q_preprocess!$1:$1048576, $D73, FALSE)), "", HLOOKUP(N$1,q_preprocess!$1:$1048576, $D73, FALSE))</f>
        <v>1755630</v>
      </c>
      <c r="O73" s="40">
        <f>IF(ISBLANK(HLOOKUP(O$1, q_preprocess!$1:$1048576, $D73, FALSE)), "", HLOOKUP(O$1,q_preprocess!$1:$1048576, $D73, FALSE))</f>
        <v>1673101</v>
      </c>
      <c r="P73" s="40">
        <f>IF(ISBLANK(HLOOKUP(P$1, q_preprocess!$1:$1048576, $D73, FALSE)), "", HLOOKUP(P$1,q_preprocess!$1:$1048576, $D73, FALSE))</f>
        <v>3273312</v>
      </c>
      <c r="Q73" s="40">
        <f>IF(ISBLANK(HLOOKUP(Q$1, q_preprocess!$1:$1048576, $D73, FALSE)), "", HLOOKUP(Q$1,q_preprocess!$1:$1048576, $D73, FALSE))</f>
        <v>7319519.6184385996</v>
      </c>
    </row>
    <row r="74" spans="1:17" x14ac:dyDescent="0.25">
      <c r="A74" s="39">
        <v>39508</v>
      </c>
      <c r="B74" s="40">
        <v>2008</v>
      </c>
      <c r="C74" s="40">
        <v>1</v>
      </c>
      <c r="D74" s="40">
        <v>74</v>
      </c>
      <c r="E74" s="40" t="s">
        <v>167</v>
      </c>
      <c r="F74" s="40">
        <f>IF(ISBLANK(HLOOKUP(F$1, q_preprocess!$1:$1048576, $D74, FALSE)), "", HLOOKUP(F$1,q_preprocess!$1:$1048576, $D74, FALSE))</f>
        <v>6837877.8489686577</v>
      </c>
      <c r="G74" s="40">
        <f>IF(ISBLANK(HLOOKUP(G$1, q_preprocess!$1:$1048576, $D74, FALSE)), "", HLOOKUP(G$1,q_preprocess!$1:$1048576, $D74, FALSE))</f>
        <v>5035098.2380718989</v>
      </c>
      <c r="H74" s="40">
        <f>IF(ISBLANK(HLOOKUP(H$1, q_preprocess!$1:$1048576, $D74, FALSE)), "", HLOOKUP(H$1,q_preprocess!$1:$1048576, $D74, FALSE))</f>
        <v>708560.44145800523</v>
      </c>
      <c r="I74" s="40">
        <f>IF(ISBLANK(HLOOKUP(I$1, q_preprocess!$1:$1048576, $D74, FALSE)), "", HLOOKUP(I$1,q_preprocess!$1:$1048576, $D74, FALSE))</f>
        <v>885518.02187198529</v>
      </c>
      <c r="J74" s="40">
        <f>IF(ISBLANK(HLOOKUP(J$1, q_preprocess!$1:$1048576, $D74, FALSE)), "", HLOOKUP(J$1,q_preprocess!$1:$1048576, $D74, FALSE))</f>
        <v>954389.42289325048</v>
      </c>
      <c r="K74" s="40">
        <f>IF(ISBLANK(HLOOKUP(K$1, q_preprocess!$1:$1048576, $D74, FALSE)), "", HLOOKUP(K$1,q_preprocess!$1:$1048576, $D74, FALSE))</f>
        <v>-68871.401021265192</v>
      </c>
      <c r="L74" s="40">
        <f>IF(ISBLANK(HLOOKUP(L$1, q_preprocess!$1:$1048576, $D74, FALSE)), "", HLOOKUP(L$1,q_preprocess!$1:$1048576, $D74, FALSE))</f>
        <v>2646317.7038989002</v>
      </c>
      <c r="M74" s="40">
        <f>IF(ISBLANK(HLOOKUP(M$1, q_preprocess!$1:$1048576, $D74, FALSE)), "", HLOOKUP(M$1,q_preprocess!$1:$1048576, $D74, FALSE))</f>
        <v>2437616.5563321309</v>
      </c>
      <c r="N74" s="40">
        <f>IF(ISBLANK(HLOOKUP(N$1, q_preprocess!$1:$1048576, $D74, FALSE)), "", HLOOKUP(N$1,q_preprocess!$1:$1048576, $D74, FALSE))</f>
        <v>1840132</v>
      </c>
      <c r="O74" s="40">
        <f>IF(ISBLANK(HLOOKUP(O$1, q_preprocess!$1:$1048576, $D74, FALSE)), "", HLOOKUP(O$1,q_preprocess!$1:$1048576, $D74, FALSE))</f>
        <v>1219073</v>
      </c>
      <c r="P74" s="40">
        <f>IF(ISBLANK(HLOOKUP(P$1, q_preprocess!$1:$1048576, $D74, FALSE)), "", HLOOKUP(P$1,q_preprocess!$1:$1048576, $D74, FALSE))</f>
        <v>3064795</v>
      </c>
      <c r="Q74" s="40">
        <f>IF(ISBLANK(HLOOKUP(Q$1, q_preprocess!$1:$1048576, $D74, FALSE)), "", HLOOKUP(Q$1,q_preprocess!$1:$1048576, $D74, FALSE))</f>
        <v>7435741.7367249103</v>
      </c>
    </row>
    <row r="75" spans="1:17" x14ac:dyDescent="0.25">
      <c r="A75" s="39">
        <v>39600</v>
      </c>
      <c r="B75" s="40">
        <v>2008</v>
      </c>
      <c r="C75" s="40">
        <v>2</v>
      </c>
      <c r="D75" s="40">
        <v>75</v>
      </c>
      <c r="E75" s="40" t="s">
        <v>167</v>
      </c>
      <c r="F75" s="40">
        <f>IF(ISBLANK(HLOOKUP(F$1, q_preprocess!$1:$1048576, $D75, FALSE)), "", HLOOKUP(F$1,q_preprocess!$1:$1048576, $D75, FALSE))</f>
        <v>7955173.4955073241</v>
      </c>
      <c r="G75" s="40">
        <f>IF(ISBLANK(HLOOKUP(G$1, q_preprocess!$1:$1048576, $D75, FALSE)), "", HLOOKUP(G$1,q_preprocess!$1:$1048576, $D75, FALSE))</f>
        <v>5273197.0849287184</v>
      </c>
      <c r="H75" s="40">
        <f>IF(ISBLANK(HLOOKUP(H$1, q_preprocess!$1:$1048576, $D75, FALSE)), "", HLOOKUP(H$1,q_preprocess!$1:$1048576, $D75, FALSE))</f>
        <v>816555.25677964289</v>
      </c>
      <c r="I75" s="40">
        <f>IF(ISBLANK(HLOOKUP(I$1, q_preprocess!$1:$1048576, $D75, FALSE)), "", HLOOKUP(I$1,q_preprocess!$1:$1048576, $D75, FALSE))</f>
        <v>1511220.2270074026</v>
      </c>
      <c r="J75" s="40">
        <f>IF(ISBLANK(HLOOKUP(J$1, q_preprocess!$1:$1048576, $D75, FALSE)), "", HLOOKUP(J$1,q_preprocess!$1:$1048576, $D75, FALSE))</f>
        <v>1230270.1944993536</v>
      </c>
      <c r="K75" s="40">
        <f>IF(ISBLANK(HLOOKUP(K$1, q_preprocess!$1:$1048576, $D75, FALSE)), "", HLOOKUP(K$1,q_preprocess!$1:$1048576, $D75, FALSE))</f>
        <v>280950.03250804893</v>
      </c>
      <c r="L75" s="40">
        <f>IF(ISBLANK(HLOOKUP(L$1, q_preprocess!$1:$1048576, $D75, FALSE)), "", HLOOKUP(L$1,q_preprocess!$1:$1048576, $D75, FALSE))</f>
        <v>2909900.4398490475</v>
      </c>
      <c r="M75" s="40">
        <f>IF(ISBLANK(HLOOKUP(M$1, q_preprocess!$1:$1048576, $D75, FALSE)), "", HLOOKUP(M$1,q_preprocess!$1:$1048576, $D75, FALSE))</f>
        <v>2555699.5130574876</v>
      </c>
      <c r="N75" s="40">
        <f>IF(ISBLANK(HLOOKUP(N$1, q_preprocess!$1:$1048576, $D75, FALSE)), "", HLOOKUP(N$1,q_preprocess!$1:$1048576, $D75, FALSE))</f>
        <v>2255177</v>
      </c>
      <c r="O75" s="40">
        <f>IF(ISBLANK(HLOOKUP(O$1, q_preprocess!$1:$1048576, $D75, FALSE)), "", HLOOKUP(O$1,q_preprocess!$1:$1048576, $D75, FALSE))</f>
        <v>1487491</v>
      </c>
      <c r="P75" s="40">
        <f>IF(ISBLANK(HLOOKUP(P$1, q_preprocess!$1:$1048576, $D75, FALSE)), "", HLOOKUP(P$1,q_preprocess!$1:$1048576, $D75, FALSE))</f>
        <v>3475050</v>
      </c>
      <c r="Q75" s="40">
        <f>IF(ISBLANK(HLOOKUP(Q$1, q_preprocess!$1:$1048576, $D75, FALSE)), "", HLOOKUP(Q$1,q_preprocess!$1:$1048576, $D75, FALSE))</f>
        <v>7555615.1692624604</v>
      </c>
    </row>
    <row r="76" spans="1:17" x14ac:dyDescent="0.25">
      <c r="A76" s="39">
        <v>39692</v>
      </c>
      <c r="B76" s="40">
        <v>2008</v>
      </c>
      <c r="C76" s="40">
        <v>3</v>
      </c>
      <c r="D76" s="40">
        <v>76</v>
      </c>
      <c r="E76" s="40" t="s">
        <v>167</v>
      </c>
      <c r="F76" s="40">
        <f>IF(ISBLANK(HLOOKUP(F$1, q_preprocess!$1:$1048576, $D76, FALSE)), "", HLOOKUP(F$1,q_preprocess!$1:$1048576, $D76, FALSE))</f>
        <v>7678219.3054552004</v>
      </c>
      <c r="G76" s="40">
        <f>IF(ISBLANK(HLOOKUP(G$1, q_preprocess!$1:$1048576, $D76, FALSE)), "", HLOOKUP(G$1,q_preprocess!$1:$1048576, $D76, FALSE))</f>
        <v>5160364.2980357483</v>
      </c>
      <c r="H76" s="40">
        <f>IF(ISBLANK(HLOOKUP(H$1, q_preprocess!$1:$1048576, $D76, FALSE)), "", HLOOKUP(H$1,q_preprocess!$1:$1048576, $D76, FALSE))</f>
        <v>863703.44503722806</v>
      </c>
      <c r="I76" s="40">
        <f>IF(ISBLANK(HLOOKUP(I$1, q_preprocess!$1:$1048576, $D76, FALSE)), "", HLOOKUP(I$1,q_preprocess!$1:$1048576, $D76, FALSE))</f>
        <v>1704169.9633399439</v>
      </c>
      <c r="J76" s="40">
        <f>IF(ISBLANK(HLOOKUP(J$1, q_preprocess!$1:$1048576, $D76, FALSE)), "", HLOOKUP(J$1,q_preprocess!$1:$1048576, $D76, FALSE))</f>
        <v>1134275.0597565053</v>
      </c>
      <c r="K76" s="40">
        <f>IF(ISBLANK(HLOOKUP(K$1, q_preprocess!$1:$1048576, $D76, FALSE)), "", HLOOKUP(K$1,q_preprocess!$1:$1048576, $D76, FALSE))</f>
        <v>569894.9035834386</v>
      </c>
      <c r="L76" s="40">
        <f>IF(ISBLANK(HLOOKUP(L$1, q_preprocess!$1:$1048576, $D76, FALSE)), "", HLOOKUP(L$1,q_preprocess!$1:$1048576, $D76, FALSE))</f>
        <v>2570842.0342019843</v>
      </c>
      <c r="M76" s="40">
        <f>IF(ISBLANK(HLOOKUP(M$1, q_preprocess!$1:$1048576, $D76, FALSE)), "", HLOOKUP(M$1,q_preprocess!$1:$1048576, $D76, FALSE))</f>
        <v>2620860.4351597033</v>
      </c>
      <c r="N76" s="40">
        <f>IF(ISBLANK(HLOOKUP(N$1, q_preprocess!$1:$1048576, $D76, FALSE)), "", HLOOKUP(N$1,q_preprocess!$1:$1048576, $D76, FALSE))</f>
        <v>1947141</v>
      </c>
      <c r="O76" s="40">
        <f>IF(ISBLANK(HLOOKUP(O$1, q_preprocess!$1:$1048576, $D76, FALSE)), "", HLOOKUP(O$1,q_preprocess!$1:$1048576, $D76, FALSE))</f>
        <v>1638353</v>
      </c>
      <c r="P76" s="40">
        <f>IF(ISBLANK(HLOOKUP(P$1, q_preprocess!$1:$1048576, $D76, FALSE)), "", HLOOKUP(P$1,q_preprocess!$1:$1048576, $D76, FALSE))</f>
        <v>3391199</v>
      </c>
      <c r="Q76" s="40">
        <f>IF(ISBLANK(HLOOKUP(Q$1, q_preprocess!$1:$1048576, $D76, FALSE)), "", HLOOKUP(Q$1,q_preprocess!$1:$1048576, $D76, FALSE))</f>
        <v>7615650.5449263901</v>
      </c>
    </row>
    <row r="77" spans="1:17" x14ac:dyDescent="0.25">
      <c r="A77" s="39">
        <v>39783</v>
      </c>
      <c r="B77" s="40">
        <v>2008</v>
      </c>
      <c r="C77" s="40">
        <v>4</v>
      </c>
      <c r="D77" s="40">
        <v>77</v>
      </c>
      <c r="E77" s="40" t="s">
        <v>167</v>
      </c>
      <c r="F77" s="40">
        <f>IF(ISBLANK(HLOOKUP(F$1, q_preprocess!$1:$1048576, $D77, FALSE)), "", HLOOKUP(F$1,q_preprocess!$1:$1048576, $D77, FALSE))</f>
        <v>7806555.6558819283</v>
      </c>
      <c r="G77" s="40">
        <f>IF(ISBLANK(HLOOKUP(G$1, q_preprocess!$1:$1048576, $D77, FALSE)), "", HLOOKUP(G$1,q_preprocess!$1:$1048576, $D77, FALSE))</f>
        <v>5978966.9894965384</v>
      </c>
      <c r="H77" s="40">
        <f>IF(ISBLANK(HLOOKUP(H$1, q_preprocess!$1:$1048576, $D77, FALSE)), "", HLOOKUP(H$1,q_preprocess!$1:$1048576, $D77, FALSE))</f>
        <v>939997.84373480489</v>
      </c>
      <c r="I77" s="40">
        <f>IF(ISBLANK(HLOOKUP(I$1, q_preprocess!$1:$1048576, $D77, FALSE)), "", HLOOKUP(I$1,q_preprocess!$1:$1048576, $D77, FALSE))</f>
        <v>1011583.8248010741</v>
      </c>
      <c r="J77" s="40">
        <f>IF(ISBLANK(HLOOKUP(J$1, q_preprocess!$1:$1048576, $D77, FALSE)), "", HLOOKUP(J$1,q_preprocess!$1:$1048576, $D77, FALSE))</f>
        <v>1703430.2487208047</v>
      </c>
      <c r="K77" s="40">
        <f>IF(ISBLANK(HLOOKUP(K$1, q_preprocess!$1:$1048576, $D77, FALSE)), "", HLOOKUP(K$1,q_preprocess!$1:$1048576, $D77, FALSE))</f>
        <v>-691846.42391973059</v>
      </c>
      <c r="L77" s="40">
        <f>IF(ISBLANK(HLOOKUP(L$1, q_preprocess!$1:$1048576, $D77, FALSE)), "", HLOOKUP(L$1,q_preprocess!$1:$1048576, $D77, FALSE))</f>
        <v>2326814.4991297885</v>
      </c>
      <c r="M77" s="40">
        <f>IF(ISBLANK(HLOOKUP(M$1, q_preprocess!$1:$1048576, $D77, FALSE)), "", HLOOKUP(M$1,q_preprocess!$1:$1048576, $D77, FALSE))</f>
        <v>2450807.5012802775</v>
      </c>
      <c r="N77" s="40">
        <f>IF(ISBLANK(HLOOKUP(N$1, q_preprocess!$1:$1048576, $D77, FALSE)), "", HLOOKUP(N$1,q_preprocess!$1:$1048576, $D77, FALSE))</f>
        <v>1878995</v>
      </c>
      <c r="O77" s="40">
        <f>IF(ISBLANK(HLOOKUP(O$1, q_preprocess!$1:$1048576, $D77, FALSE)), "", HLOOKUP(O$1,q_preprocess!$1:$1048576, $D77, FALSE))</f>
        <v>1715524</v>
      </c>
      <c r="P77" s="40">
        <f>IF(ISBLANK(HLOOKUP(P$1, q_preprocess!$1:$1048576, $D77, FALSE)), "", HLOOKUP(P$1,q_preprocess!$1:$1048576, $D77, FALSE))</f>
        <v>3360797</v>
      </c>
      <c r="Q77" s="40">
        <f>IF(ISBLANK(HLOOKUP(Q$1, q_preprocess!$1:$1048576, $D77, FALSE)), "", HLOOKUP(Q$1,q_preprocess!$1:$1048576, $D77, FALSE))</f>
        <v>7622510.3493849495</v>
      </c>
    </row>
    <row r="78" spans="1:17" x14ac:dyDescent="0.25">
      <c r="A78" s="39">
        <v>39873</v>
      </c>
      <c r="B78" s="40">
        <v>2009</v>
      </c>
      <c r="C78" s="40">
        <v>1</v>
      </c>
      <c r="D78" s="40">
        <v>78</v>
      </c>
      <c r="E78" s="40" t="s">
        <v>167</v>
      </c>
      <c r="F78" s="40">
        <f>IF(ISBLANK(HLOOKUP(F$1, q_preprocess!$1:$1048576, $D78, FALSE)), "", HLOOKUP(F$1,q_preprocess!$1:$1048576, $D78, FALSE))</f>
        <v>7039509.994262537</v>
      </c>
      <c r="G78" s="40">
        <f>IF(ISBLANK(HLOOKUP(G$1, q_preprocess!$1:$1048576, $D78, FALSE)), "", HLOOKUP(G$1,q_preprocess!$1:$1048576, $D78, FALSE))</f>
        <v>5193105.723542056</v>
      </c>
      <c r="H78" s="40">
        <f>IF(ISBLANK(HLOOKUP(H$1, q_preprocess!$1:$1048576, $D78, FALSE)), "", HLOOKUP(H$1,q_preprocess!$1:$1048576, $D78, FALSE))</f>
        <v>731154.43402225152</v>
      </c>
      <c r="I78" s="40">
        <f>IF(ISBLANK(HLOOKUP(I$1, q_preprocess!$1:$1048576, $D78, FALSE)), "", HLOOKUP(I$1,q_preprocess!$1:$1048576, $D78, FALSE))</f>
        <v>1100616.4876377967</v>
      </c>
      <c r="J78" s="40">
        <f>IF(ISBLANK(HLOOKUP(J$1, q_preprocess!$1:$1048576, $D78, FALSE)), "", HLOOKUP(J$1,q_preprocess!$1:$1048576, $D78, FALSE))</f>
        <v>1019712.5725308236</v>
      </c>
      <c r="K78" s="40">
        <f>IF(ISBLANK(HLOOKUP(K$1, q_preprocess!$1:$1048576, $D78, FALSE)), "", HLOOKUP(K$1,q_preprocess!$1:$1048576, $D78, FALSE))</f>
        <v>80903.915106973029</v>
      </c>
      <c r="L78" s="40">
        <f>IF(ISBLANK(HLOOKUP(L$1, q_preprocess!$1:$1048576, $D78, FALSE)), "", HLOOKUP(L$1,q_preprocess!$1:$1048576, $D78, FALSE))</f>
        <v>2196412.8729523341</v>
      </c>
      <c r="M78" s="40">
        <f>IF(ISBLANK(HLOOKUP(M$1, q_preprocess!$1:$1048576, $D78, FALSE)), "", HLOOKUP(M$1,q_preprocess!$1:$1048576, $D78, FALSE))</f>
        <v>2181779.5238919021</v>
      </c>
      <c r="N78" s="40">
        <f>IF(ISBLANK(HLOOKUP(N$1, q_preprocess!$1:$1048576, $D78, FALSE)), "", HLOOKUP(N$1,q_preprocess!$1:$1048576, $D78, FALSE))</f>
        <v>1865889</v>
      </c>
      <c r="O78" s="40">
        <f>IF(ISBLANK(HLOOKUP(O$1, q_preprocess!$1:$1048576, $D78, FALSE)), "", HLOOKUP(O$1,q_preprocess!$1:$1048576, $D78, FALSE))</f>
        <v>1251156</v>
      </c>
      <c r="P78" s="40">
        <f>IF(ISBLANK(HLOOKUP(P$1, q_preprocess!$1:$1048576, $D78, FALSE)), "", HLOOKUP(P$1,q_preprocess!$1:$1048576, $D78, FALSE))</f>
        <v>3182217</v>
      </c>
      <c r="Q78" s="40">
        <f>IF(ISBLANK(HLOOKUP(Q$1, q_preprocess!$1:$1048576, $D78, FALSE)), "", HLOOKUP(Q$1,q_preprocess!$1:$1048576, $D78, FALSE))</f>
        <v>7700913.6470615799</v>
      </c>
    </row>
    <row r="79" spans="1:17" x14ac:dyDescent="0.25">
      <c r="A79" s="39">
        <v>39965</v>
      </c>
      <c r="B79" s="40">
        <v>2009</v>
      </c>
      <c r="C79" s="40">
        <v>2</v>
      </c>
      <c r="D79" s="40">
        <v>79</v>
      </c>
      <c r="E79" s="40" t="s">
        <v>167</v>
      </c>
      <c r="F79" s="40">
        <f>IF(ISBLANK(HLOOKUP(F$1, q_preprocess!$1:$1048576, $D79, FALSE)), "", HLOOKUP(F$1,q_preprocess!$1:$1048576, $D79, FALSE))</f>
        <v>8130166.6323901173</v>
      </c>
      <c r="G79" s="40">
        <f>IF(ISBLANK(HLOOKUP(G$1, q_preprocess!$1:$1048576, $D79, FALSE)), "", HLOOKUP(G$1,q_preprocess!$1:$1048576, $D79, FALSE))</f>
        <v>5420623.2927636458</v>
      </c>
      <c r="H79" s="40">
        <f>IF(ISBLANK(HLOOKUP(H$1, q_preprocess!$1:$1048576, $D79, FALSE)), "", HLOOKUP(H$1,q_preprocess!$1:$1048576, $D79, FALSE))</f>
        <v>860112.54375573026</v>
      </c>
      <c r="I79" s="40">
        <f>IF(ISBLANK(HLOOKUP(I$1, q_preprocess!$1:$1048576, $D79, FALSE)), "", HLOOKUP(I$1,q_preprocess!$1:$1048576, $D79, FALSE))</f>
        <v>1510999.8699391074</v>
      </c>
      <c r="J79" s="40">
        <f>IF(ISBLANK(HLOOKUP(J$1, q_preprocess!$1:$1048576, $D79, FALSE)), "", HLOOKUP(J$1,q_preprocess!$1:$1048576, $D79, FALSE))</f>
        <v>1111710.4895100691</v>
      </c>
      <c r="K79" s="40">
        <f>IF(ISBLANK(HLOOKUP(K$1, q_preprocess!$1:$1048576, $D79, FALSE)), "", HLOOKUP(K$1,q_preprocess!$1:$1048576, $D79, FALSE))</f>
        <v>399289.38042903831</v>
      </c>
      <c r="L79" s="40">
        <f>IF(ISBLANK(HLOOKUP(L$1, q_preprocess!$1:$1048576, $D79, FALSE)), "", HLOOKUP(L$1,q_preprocess!$1:$1048576, $D79, FALSE))</f>
        <v>2364384.9248041315</v>
      </c>
      <c r="M79" s="40">
        <f>IF(ISBLANK(HLOOKUP(M$1, q_preprocess!$1:$1048576, $D79, FALSE)), "", HLOOKUP(M$1,q_preprocess!$1:$1048576, $D79, FALSE))</f>
        <v>2025953.9988724976</v>
      </c>
      <c r="N79" s="40">
        <f>IF(ISBLANK(HLOOKUP(N$1, q_preprocess!$1:$1048576, $D79, FALSE)), "", HLOOKUP(N$1,q_preprocess!$1:$1048576, $D79, FALSE))</f>
        <v>2333000</v>
      </c>
      <c r="O79" s="40">
        <f>IF(ISBLANK(HLOOKUP(O$1, q_preprocess!$1:$1048576, $D79, FALSE)), "", HLOOKUP(O$1,q_preprocess!$1:$1048576, $D79, FALSE))</f>
        <v>1567281</v>
      </c>
      <c r="P79" s="40">
        <f>IF(ISBLANK(HLOOKUP(P$1, q_preprocess!$1:$1048576, $D79, FALSE)), "", HLOOKUP(P$1,q_preprocess!$1:$1048576, $D79, FALSE))</f>
        <v>3633245</v>
      </c>
      <c r="Q79" s="40">
        <f>IF(ISBLANK(HLOOKUP(Q$1, q_preprocess!$1:$1048576, $D79, FALSE)), "", HLOOKUP(Q$1,q_preprocess!$1:$1048576, $D79, FALSE))</f>
        <v>7762408.98861726</v>
      </c>
    </row>
    <row r="80" spans="1:17" x14ac:dyDescent="0.25">
      <c r="A80" s="39">
        <v>40057</v>
      </c>
      <c r="B80" s="40">
        <v>2009</v>
      </c>
      <c r="C80" s="40">
        <v>3</v>
      </c>
      <c r="D80" s="40">
        <v>80</v>
      </c>
      <c r="E80" s="40" t="s">
        <v>167</v>
      </c>
      <c r="F80" s="40">
        <f>IF(ISBLANK(HLOOKUP(F$1, q_preprocess!$1:$1048576, $D80, FALSE)), "", HLOOKUP(F$1,q_preprocess!$1:$1048576, $D80, FALSE))</f>
        <v>7956761.8157012239</v>
      </c>
      <c r="G80" s="40">
        <f>IF(ISBLANK(HLOOKUP(G$1, q_preprocess!$1:$1048576, $D80, FALSE)), "", HLOOKUP(G$1,q_preprocess!$1:$1048576, $D80, FALSE))</f>
        <v>5359068.2263400247</v>
      </c>
      <c r="H80" s="40">
        <f>IF(ISBLANK(HLOOKUP(H$1, q_preprocess!$1:$1048576, $D80, FALSE)), "", HLOOKUP(H$1,q_preprocess!$1:$1048576, $D80, FALSE))</f>
        <v>888241.95812552795</v>
      </c>
      <c r="I80" s="40">
        <f>IF(ISBLANK(HLOOKUP(I$1, q_preprocess!$1:$1048576, $D80, FALSE)), "", HLOOKUP(I$1,q_preprocess!$1:$1048576, $D80, FALSE))</f>
        <v>1538859.058778418</v>
      </c>
      <c r="J80" s="40">
        <f>IF(ISBLANK(HLOOKUP(J$1, q_preprocess!$1:$1048576, $D80, FALSE)), "", HLOOKUP(J$1,q_preprocess!$1:$1048576, $D80, FALSE))</f>
        <v>1110505.1673440589</v>
      </c>
      <c r="K80" s="40">
        <f>IF(ISBLANK(HLOOKUP(K$1, q_preprocess!$1:$1048576, $D80, FALSE)), "", HLOOKUP(K$1,q_preprocess!$1:$1048576, $D80, FALSE))</f>
        <v>428353.89143435913</v>
      </c>
      <c r="L80" s="40">
        <f>IF(ISBLANK(HLOOKUP(L$1, q_preprocess!$1:$1048576, $D80, FALSE)), "", HLOOKUP(L$1,q_preprocess!$1:$1048576, $D80, FALSE))</f>
        <v>2389509.9308048207</v>
      </c>
      <c r="M80" s="40">
        <f>IF(ISBLANK(HLOOKUP(M$1, q_preprocess!$1:$1048576, $D80, FALSE)), "", HLOOKUP(M$1,q_preprocess!$1:$1048576, $D80, FALSE))</f>
        <v>2218917.3583475691</v>
      </c>
      <c r="N80" s="40">
        <f>IF(ISBLANK(HLOOKUP(N$1, q_preprocess!$1:$1048576, $D80, FALSE)), "", HLOOKUP(N$1,q_preprocess!$1:$1048576, $D80, FALSE))</f>
        <v>1957363</v>
      </c>
      <c r="O80" s="40">
        <f>IF(ISBLANK(HLOOKUP(O$1, q_preprocess!$1:$1048576, $D80, FALSE)), "", HLOOKUP(O$1,q_preprocess!$1:$1048576, $D80, FALSE))</f>
        <v>1751157</v>
      </c>
      <c r="P80" s="40">
        <f>IF(ISBLANK(HLOOKUP(P$1, q_preprocess!$1:$1048576, $D80, FALSE)), "", HLOOKUP(P$1,q_preprocess!$1:$1048576, $D80, FALSE))</f>
        <v>3571266</v>
      </c>
      <c r="Q80" s="40">
        <f>IF(ISBLANK(HLOOKUP(Q$1, q_preprocess!$1:$1048576, $D80, FALSE)), "", HLOOKUP(Q$1,q_preprocess!$1:$1048576, $D80, FALSE))</f>
        <v>7864493.7923673</v>
      </c>
    </row>
    <row r="81" spans="1:17" x14ac:dyDescent="0.25">
      <c r="A81" s="39">
        <v>40148</v>
      </c>
      <c r="B81" s="40">
        <v>2009</v>
      </c>
      <c r="C81" s="40">
        <v>4</v>
      </c>
      <c r="D81" s="40">
        <v>81</v>
      </c>
      <c r="E81" s="40" t="s">
        <v>167</v>
      </c>
      <c r="F81" s="40">
        <f>IF(ISBLANK(HLOOKUP(F$1, q_preprocess!$1:$1048576, $D81, FALSE)), "", HLOOKUP(F$1,q_preprocess!$1:$1048576, $D81, FALSE))</f>
        <v>8167814.3199509792</v>
      </c>
      <c r="G81" s="40">
        <f>IF(ISBLANK(HLOOKUP(G$1, q_preprocess!$1:$1048576, $D81, FALSE)), "", HLOOKUP(G$1,q_preprocess!$1:$1048576, $D81, FALSE))</f>
        <v>6262632.11927546</v>
      </c>
      <c r="H81" s="40">
        <f>IF(ISBLANK(HLOOKUP(H$1, q_preprocess!$1:$1048576, $D81, FALSE)), "", HLOOKUP(H$1,q_preprocess!$1:$1048576, $D81, FALSE))</f>
        <v>976470.02975449059</v>
      </c>
      <c r="I81" s="40">
        <f>IF(ISBLANK(HLOOKUP(I$1, q_preprocess!$1:$1048576, $D81, FALSE)), "", HLOOKUP(I$1,q_preprocess!$1:$1048576, $D81, FALSE))</f>
        <v>1160317.6112682831</v>
      </c>
      <c r="J81" s="40">
        <f>IF(ISBLANK(HLOOKUP(J$1, q_preprocess!$1:$1048576, $D81, FALSE)), "", HLOOKUP(J$1,q_preprocess!$1:$1048576, $D81, FALSE))</f>
        <v>1925532.9733839633</v>
      </c>
      <c r="K81" s="40">
        <f>IF(ISBLANK(HLOOKUP(K$1, q_preprocess!$1:$1048576, $D81, FALSE)), "", HLOOKUP(K$1,q_preprocess!$1:$1048576, $D81, FALSE))</f>
        <v>-765215.36211568024</v>
      </c>
      <c r="L81" s="40">
        <f>IF(ISBLANK(HLOOKUP(L$1, q_preprocess!$1:$1048576, $D81, FALSE)), "", HLOOKUP(L$1,q_preprocess!$1:$1048576, $D81, FALSE))</f>
        <v>2379183.8500558408</v>
      </c>
      <c r="M81" s="40">
        <f>IF(ISBLANK(HLOOKUP(M$1, q_preprocess!$1:$1048576, $D81, FALSE)), "", HLOOKUP(M$1,q_preprocess!$1:$1048576, $D81, FALSE))</f>
        <v>2610789.2904030937</v>
      </c>
      <c r="N81" s="40">
        <f>IF(ISBLANK(HLOOKUP(N$1, q_preprocess!$1:$1048576, $D81, FALSE)), "", HLOOKUP(N$1,q_preprocess!$1:$1048576, $D81, FALSE))</f>
        <v>1834433</v>
      </c>
      <c r="O81" s="40">
        <f>IF(ISBLANK(HLOOKUP(O$1, q_preprocess!$1:$1048576, $D81, FALSE)), "", HLOOKUP(O$1,q_preprocess!$1:$1048576, $D81, FALSE))</f>
        <v>1839540</v>
      </c>
      <c r="P81" s="40">
        <f>IF(ISBLANK(HLOOKUP(P$1, q_preprocess!$1:$1048576, $D81, FALSE)), "", HLOOKUP(P$1,q_preprocess!$1:$1048576, $D81, FALSE))</f>
        <v>3562202</v>
      </c>
      <c r="Q81" s="40">
        <f>IF(ISBLANK(HLOOKUP(Q$1, q_preprocess!$1:$1048576, $D81, FALSE)), "", HLOOKUP(Q$1,q_preprocess!$1:$1048576, $D81, FALSE))</f>
        <v>7914772.5541982697</v>
      </c>
    </row>
    <row r="82" spans="1:17" x14ac:dyDescent="0.25">
      <c r="A82" s="39">
        <v>40238</v>
      </c>
      <c r="B82" s="40">
        <v>2010</v>
      </c>
      <c r="C82" s="40">
        <v>1</v>
      </c>
      <c r="D82" s="40">
        <v>82</v>
      </c>
      <c r="E82" s="40" t="s">
        <v>167</v>
      </c>
      <c r="F82" s="40">
        <f>IF(ISBLANK(HLOOKUP(F$1, q_preprocess!$1:$1048576, $D82, FALSE)), "", HLOOKUP(F$1,q_preprocess!$1:$1048576, $D82, FALSE))</f>
        <v>7266227</v>
      </c>
      <c r="G82" s="40">
        <f>IF(ISBLANK(HLOOKUP(G$1, q_preprocess!$1:$1048576, $D82, FALSE)), "", HLOOKUP(G$1,q_preprocess!$1:$1048576, $D82, FALSE))</f>
        <v>5365595</v>
      </c>
      <c r="H82" s="40">
        <f>IF(ISBLANK(HLOOKUP(H$1, q_preprocess!$1:$1048576, $D82, FALSE)), "", HLOOKUP(H$1,q_preprocess!$1:$1048576, $D82, FALSE))</f>
        <v>756909</v>
      </c>
      <c r="I82" s="40">
        <f>IF(ISBLANK(HLOOKUP(I$1, q_preprocess!$1:$1048576, $D82, FALSE)), "", HLOOKUP(I$1,q_preprocess!$1:$1048576, $D82, FALSE))</f>
        <v>1020999</v>
      </c>
      <c r="J82" s="40">
        <f>IF(ISBLANK(HLOOKUP(J$1, q_preprocess!$1:$1048576, $D82, FALSE)), "", HLOOKUP(J$1,q_preprocess!$1:$1048576, $D82, FALSE))</f>
        <v>1066225</v>
      </c>
      <c r="K82" s="40">
        <f>IF(ISBLANK(HLOOKUP(K$1, q_preprocess!$1:$1048576, $D82, FALSE)), "", HLOOKUP(K$1,q_preprocess!$1:$1048576, $D82, FALSE))</f>
        <v>-45226</v>
      </c>
      <c r="L82" s="40">
        <f>IF(ISBLANK(HLOOKUP(L$1, q_preprocess!$1:$1048576, $D82, FALSE)), "", HLOOKUP(L$1,q_preprocess!$1:$1048576, $D82, FALSE))</f>
        <v>2497239</v>
      </c>
      <c r="M82" s="40">
        <f>IF(ISBLANK(HLOOKUP(M$1, q_preprocess!$1:$1048576, $D82, FALSE)), "", HLOOKUP(M$1,q_preprocess!$1:$1048576, $D82, FALSE))</f>
        <v>2374514</v>
      </c>
      <c r="N82" s="40">
        <f>IF(ISBLANK(HLOOKUP(N$1, q_preprocess!$1:$1048576, $D82, FALSE)), "", HLOOKUP(N$1,q_preprocess!$1:$1048576, $D82, FALSE))</f>
        <v>1897532</v>
      </c>
      <c r="O82" s="40">
        <f>IF(ISBLANK(HLOOKUP(O$1, q_preprocess!$1:$1048576, $D82, FALSE)), "", HLOOKUP(O$1,q_preprocess!$1:$1048576, $D82, FALSE))</f>
        <v>1314731</v>
      </c>
      <c r="P82" s="40">
        <f>IF(ISBLANK(HLOOKUP(P$1, q_preprocess!$1:$1048576, $D82, FALSE)), "", HLOOKUP(P$1,q_preprocess!$1:$1048576, $D82, FALSE))</f>
        <v>3358248</v>
      </c>
      <c r="Q82" s="40">
        <f>IF(ISBLANK(HLOOKUP(Q$1, q_preprocess!$1:$1048576, $D82, FALSE)), "", HLOOKUP(Q$1,q_preprocess!$1:$1048576, $D82, FALSE))</f>
        <v>7970062.7143866802</v>
      </c>
    </row>
    <row r="83" spans="1:17" x14ac:dyDescent="0.25">
      <c r="A83" s="39">
        <v>40330</v>
      </c>
      <c r="B83" s="40">
        <v>2010</v>
      </c>
      <c r="C83" s="40">
        <v>2</v>
      </c>
      <c r="D83" s="40">
        <v>83</v>
      </c>
      <c r="E83" s="40" t="s">
        <v>167</v>
      </c>
      <c r="F83" s="40">
        <f>IF(ISBLANK(HLOOKUP(F$1, q_preprocess!$1:$1048576, $D83, FALSE)), "", HLOOKUP(F$1,q_preprocess!$1:$1048576, $D83, FALSE))</f>
        <v>8437640</v>
      </c>
      <c r="G83" s="40">
        <f>IF(ISBLANK(HLOOKUP(G$1, q_preprocess!$1:$1048576, $D83, FALSE)), "", HLOOKUP(G$1,q_preprocess!$1:$1048576, $D83, FALSE))</f>
        <v>5636744</v>
      </c>
      <c r="H83" s="40">
        <f>IF(ISBLANK(HLOOKUP(H$1, q_preprocess!$1:$1048576, $D83, FALSE)), "", HLOOKUP(H$1,q_preprocess!$1:$1048576, $D83, FALSE))</f>
        <v>876206</v>
      </c>
      <c r="I83" s="40">
        <f>IF(ISBLANK(HLOOKUP(I$1, q_preprocess!$1:$1048576, $D83, FALSE)), "", HLOOKUP(I$1,q_preprocess!$1:$1048576, $D83, FALSE))</f>
        <v>1692501</v>
      </c>
      <c r="J83" s="40">
        <f>IF(ISBLANK(HLOOKUP(J$1, q_preprocess!$1:$1048576, $D83, FALSE)), "", HLOOKUP(J$1,q_preprocess!$1:$1048576, $D83, FALSE))</f>
        <v>1184248</v>
      </c>
      <c r="K83" s="40">
        <f>IF(ISBLANK(HLOOKUP(K$1, q_preprocess!$1:$1048576, $D83, FALSE)), "", HLOOKUP(K$1,q_preprocess!$1:$1048576, $D83, FALSE))</f>
        <v>508253</v>
      </c>
      <c r="L83" s="40">
        <f>IF(ISBLANK(HLOOKUP(L$1, q_preprocess!$1:$1048576, $D83, FALSE)), "", HLOOKUP(L$1,q_preprocess!$1:$1048576, $D83, FALSE))</f>
        <v>2587874</v>
      </c>
      <c r="M83" s="40">
        <f>IF(ISBLANK(HLOOKUP(M$1, q_preprocess!$1:$1048576, $D83, FALSE)), "", HLOOKUP(M$1,q_preprocess!$1:$1048576, $D83, FALSE))</f>
        <v>2355684</v>
      </c>
      <c r="N83" s="40">
        <f>IF(ISBLANK(HLOOKUP(N$1, q_preprocess!$1:$1048576, $D83, FALSE)), "", HLOOKUP(N$1,q_preprocess!$1:$1048576, $D83, FALSE))</f>
        <v>2338450</v>
      </c>
      <c r="O83" s="40">
        <f>IF(ISBLANK(HLOOKUP(O$1, q_preprocess!$1:$1048576, $D83, FALSE)), "", HLOOKUP(O$1,q_preprocess!$1:$1048576, $D83, FALSE))</f>
        <v>1647294</v>
      </c>
      <c r="P83" s="40">
        <f>IF(ISBLANK(HLOOKUP(P$1, q_preprocess!$1:$1048576, $D83, FALSE)), "", HLOOKUP(P$1,q_preprocess!$1:$1048576, $D83, FALSE))</f>
        <v>3807986</v>
      </c>
      <c r="Q83" s="40">
        <f>IF(ISBLANK(HLOOKUP(Q$1, q_preprocess!$1:$1048576, $D83, FALSE)), "", HLOOKUP(Q$1,q_preprocess!$1:$1048576, $D83, FALSE))</f>
        <v>8099440.4640551601</v>
      </c>
    </row>
    <row r="84" spans="1:17" x14ac:dyDescent="0.25">
      <c r="A84" s="39">
        <v>40422</v>
      </c>
      <c r="B84" s="40">
        <v>2010</v>
      </c>
      <c r="C84" s="40">
        <v>3</v>
      </c>
      <c r="D84" s="40">
        <v>84</v>
      </c>
      <c r="E84" s="40" t="s">
        <v>167</v>
      </c>
      <c r="F84" s="40">
        <f>IF(ISBLANK(HLOOKUP(F$1, q_preprocess!$1:$1048576, $D84, FALSE)), "", HLOOKUP(F$1,q_preprocess!$1:$1048576, $D84, FALSE))</f>
        <v>8251995</v>
      </c>
      <c r="G84" s="40">
        <f>IF(ISBLANK(HLOOKUP(G$1, q_preprocess!$1:$1048576, $D84, FALSE)), "", HLOOKUP(G$1,q_preprocess!$1:$1048576, $D84, FALSE))</f>
        <v>5546355</v>
      </c>
      <c r="H84" s="40">
        <f>IF(ISBLANK(HLOOKUP(H$1, q_preprocess!$1:$1048576, $D84, FALSE)), "", HLOOKUP(H$1,q_preprocess!$1:$1048576, $D84, FALSE))</f>
        <v>926383</v>
      </c>
      <c r="I84" s="40">
        <f>IF(ISBLANK(HLOOKUP(I$1, q_preprocess!$1:$1048576, $D84, FALSE)), "", HLOOKUP(I$1,q_preprocess!$1:$1048576, $D84, FALSE))</f>
        <v>1554595</v>
      </c>
      <c r="J84" s="40">
        <f>IF(ISBLANK(HLOOKUP(J$1, q_preprocess!$1:$1048576, $D84, FALSE)), "", HLOOKUP(J$1,q_preprocess!$1:$1048576, $D84, FALSE))</f>
        <v>1238874</v>
      </c>
      <c r="K84" s="40">
        <f>IF(ISBLANK(HLOOKUP(K$1, q_preprocess!$1:$1048576, $D84, FALSE)), "", HLOOKUP(K$1,q_preprocess!$1:$1048576, $D84, FALSE))</f>
        <v>315721</v>
      </c>
      <c r="L84" s="40">
        <f>IF(ISBLANK(HLOOKUP(L$1, q_preprocess!$1:$1048576, $D84, FALSE)), "", HLOOKUP(L$1,q_preprocess!$1:$1048576, $D84, FALSE))</f>
        <v>2620283</v>
      </c>
      <c r="M84" s="40">
        <f>IF(ISBLANK(HLOOKUP(M$1, q_preprocess!$1:$1048576, $D84, FALSE)), "", HLOOKUP(M$1,q_preprocess!$1:$1048576, $D84, FALSE))</f>
        <v>2395622</v>
      </c>
      <c r="N84" s="40">
        <f>IF(ISBLANK(HLOOKUP(N$1, q_preprocess!$1:$1048576, $D84, FALSE)), "", HLOOKUP(N$1,q_preprocess!$1:$1048576, $D84, FALSE))</f>
        <v>1956019</v>
      </c>
      <c r="O84" s="40">
        <f>IF(ISBLANK(HLOOKUP(O$1, q_preprocess!$1:$1048576, $D84, FALSE)), "", HLOOKUP(O$1,q_preprocess!$1:$1048576, $D84, FALSE))</f>
        <v>1793779</v>
      </c>
      <c r="P84" s="40">
        <f>IF(ISBLANK(HLOOKUP(P$1, q_preprocess!$1:$1048576, $D84, FALSE)), "", HLOOKUP(P$1,q_preprocess!$1:$1048576, $D84, FALSE))</f>
        <v>3730567</v>
      </c>
      <c r="Q84" s="40">
        <f>IF(ISBLANK(HLOOKUP(Q$1, q_preprocess!$1:$1048576, $D84, FALSE)), "", HLOOKUP(Q$1,q_preprocess!$1:$1048576, $D84, FALSE))</f>
        <v>8180843.8759827903</v>
      </c>
    </row>
    <row r="85" spans="1:17" x14ac:dyDescent="0.25">
      <c r="A85" s="39">
        <v>40513</v>
      </c>
      <c r="B85" s="40">
        <v>2010</v>
      </c>
      <c r="C85" s="40">
        <v>4</v>
      </c>
      <c r="D85" s="40">
        <v>85</v>
      </c>
      <c r="E85" s="40" t="s">
        <v>167</v>
      </c>
      <c r="F85" s="40">
        <f>IF(ISBLANK(HLOOKUP(F$1, q_preprocess!$1:$1048576, $D85, FALSE)), "", HLOOKUP(F$1,q_preprocess!$1:$1048576, $D85, FALSE))</f>
        <v>8629817</v>
      </c>
      <c r="G85" s="40">
        <f>IF(ISBLANK(HLOOKUP(G$1, q_preprocess!$1:$1048576, $D85, FALSE)), "", HLOOKUP(G$1,q_preprocess!$1:$1048576, $D85, FALSE))</f>
        <v>6571174</v>
      </c>
      <c r="H85" s="40">
        <f>IF(ISBLANK(HLOOKUP(H$1, q_preprocess!$1:$1048576, $D85, FALSE)), "", HLOOKUP(H$1,q_preprocess!$1:$1048576, $D85, FALSE))</f>
        <v>1002535</v>
      </c>
      <c r="I85" s="40">
        <f>IF(ISBLANK(HLOOKUP(I$1, q_preprocess!$1:$1048576, $D85, FALSE)), "", HLOOKUP(I$1,q_preprocess!$1:$1048576, $D85, FALSE))</f>
        <v>1422262</v>
      </c>
      <c r="J85" s="40">
        <f>IF(ISBLANK(HLOOKUP(J$1, q_preprocess!$1:$1048576, $D85, FALSE)), "", HLOOKUP(J$1,q_preprocess!$1:$1048576, $D85, FALSE))</f>
        <v>2063803</v>
      </c>
      <c r="K85" s="40">
        <f>IF(ISBLANK(HLOOKUP(K$1, q_preprocess!$1:$1048576, $D85, FALSE)), "", HLOOKUP(K$1,q_preprocess!$1:$1048576, $D85, FALSE))</f>
        <v>-641541</v>
      </c>
      <c r="L85" s="40">
        <f>IF(ISBLANK(HLOOKUP(L$1, q_preprocess!$1:$1048576, $D85, FALSE)), "", HLOOKUP(L$1,q_preprocess!$1:$1048576, $D85, FALSE))</f>
        <v>2543296</v>
      </c>
      <c r="M85" s="40">
        <f>IF(ISBLANK(HLOOKUP(M$1, q_preprocess!$1:$1048576, $D85, FALSE)), "", HLOOKUP(M$1,q_preprocess!$1:$1048576, $D85, FALSE))</f>
        <v>2909450</v>
      </c>
      <c r="N85" s="40">
        <f>IF(ISBLANK(HLOOKUP(N$1, q_preprocess!$1:$1048576, $D85, FALSE)), "", HLOOKUP(N$1,q_preprocess!$1:$1048576, $D85, FALSE))</f>
        <v>1903930</v>
      </c>
      <c r="O85" s="40">
        <f>IF(ISBLANK(HLOOKUP(O$1, q_preprocess!$1:$1048576, $D85, FALSE)), "", HLOOKUP(O$1,q_preprocess!$1:$1048576, $D85, FALSE))</f>
        <v>1870589</v>
      </c>
      <c r="P85" s="40">
        <f>IF(ISBLANK(HLOOKUP(P$1, q_preprocess!$1:$1048576, $D85, FALSE)), "", HLOOKUP(P$1,q_preprocess!$1:$1048576, $D85, FALSE))</f>
        <v>3766290</v>
      </c>
      <c r="Q85" s="40">
        <f>IF(ISBLANK(HLOOKUP(Q$1, q_preprocess!$1:$1048576, $D85, FALSE)), "", HLOOKUP(Q$1,q_preprocess!$1:$1048576, $D85, FALSE))</f>
        <v>8308007.5268066004</v>
      </c>
    </row>
    <row r="86" spans="1:17" x14ac:dyDescent="0.25">
      <c r="A86" s="39">
        <v>40603</v>
      </c>
      <c r="B86" s="40">
        <v>2011</v>
      </c>
      <c r="C86" s="40">
        <v>1</v>
      </c>
      <c r="D86" s="40">
        <v>86</v>
      </c>
      <c r="E86" s="40" t="s">
        <v>167</v>
      </c>
      <c r="F86" s="40">
        <f>IF(ISBLANK(HLOOKUP(F$1, q_preprocess!$1:$1048576, $D86, FALSE)), "", HLOOKUP(F$1,q_preprocess!$1:$1048576, $D86, FALSE))</f>
        <v>7715275</v>
      </c>
      <c r="G86" s="40">
        <f>IF(ISBLANK(HLOOKUP(G$1, q_preprocess!$1:$1048576, $D86, FALSE)), "", HLOOKUP(G$1,q_preprocess!$1:$1048576, $D86, FALSE))</f>
        <v>5691290</v>
      </c>
      <c r="H86" s="40">
        <f>IF(ISBLANK(HLOOKUP(H$1, q_preprocess!$1:$1048576, $D86, FALSE)), "", HLOOKUP(H$1,q_preprocess!$1:$1048576, $D86, FALSE))</f>
        <v>794379</v>
      </c>
      <c r="I86" s="40">
        <f>IF(ISBLANK(HLOOKUP(I$1, q_preprocess!$1:$1048576, $D86, FALSE)), "", HLOOKUP(I$1,q_preprocess!$1:$1048576, $D86, FALSE))</f>
        <v>1552280</v>
      </c>
      <c r="J86" s="40">
        <f>IF(ISBLANK(HLOOKUP(J$1, q_preprocess!$1:$1048576, $D86, FALSE)), "", HLOOKUP(J$1,q_preprocess!$1:$1048576, $D86, FALSE))</f>
        <v>1235817</v>
      </c>
      <c r="K86" s="40">
        <f>IF(ISBLANK(HLOOKUP(K$1, q_preprocess!$1:$1048576, $D86, FALSE)), "", HLOOKUP(K$1,q_preprocess!$1:$1048576, $D86, FALSE))</f>
        <v>316463</v>
      </c>
      <c r="L86" s="40">
        <f>IF(ISBLANK(HLOOKUP(L$1, q_preprocess!$1:$1048576, $D86, FALSE)), "", HLOOKUP(L$1,q_preprocess!$1:$1048576, $D86, FALSE))</f>
        <v>2507218</v>
      </c>
      <c r="M86" s="40">
        <f>IF(ISBLANK(HLOOKUP(M$1, q_preprocess!$1:$1048576, $D86, FALSE)), "", HLOOKUP(M$1,q_preprocess!$1:$1048576, $D86, FALSE))</f>
        <v>2829893</v>
      </c>
      <c r="N86" s="40">
        <f>IF(ISBLANK(HLOOKUP(N$1, q_preprocess!$1:$1048576, $D86, FALSE)), "", HLOOKUP(N$1,q_preprocess!$1:$1048576, $D86, FALSE))</f>
        <v>2005246</v>
      </c>
      <c r="O86" s="40">
        <f>IF(ISBLANK(HLOOKUP(O$1, q_preprocess!$1:$1048576, $D86, FALSE)), "", HLOOKUP(O$1,q_preprocess!$1:$1048576, $D86, FALSE))</f>
        <v>1386199</v>
      </c>
      <c r="P86" s="40">
        <f>IF(ISBLANK(HLOOKUP(P$1, q_preprocess!$1:$1048576, $D86, FALSE)), "", HLOOKUP(P$1,q_preprocess!$1:$1048576, $D86, FALSE))</f>
        <v>3512787</v>
      </c>
      <c r="Q86" s="40">
        <f>IF(ISBLANK(HLOOKUP(Q$1, q_preprocess!$1:$1048576, $D86, FALSE)), "", HLOOKUP(Q$1,q_preprocess!$1:$1048576, $D86, FALSE))</f>
        <v>8418805.4381059799</v>
      </c>
    </row>
    <row r="87" spans="1:17" x14ac:dyDescent="0.25">
      <c r="A87" s="39">
        <v>40695</v>
      </c>
      <c r="B87" s="40">
        <v>2011</v>
      </c>
      <c r="C87" s="40">
        <v>2</v>
      </c>
      <c r="D87" s="40">
        <v>87</v>
      </c>
      <c r="E87" s="40" t="s">
        <v>167</v>
      </c>
      <c r="F87" s="40">
        <f>IF(ISBLANK(HLOOKUP(F$1, q_preprocess!$1:$1048576, $D87, FALSE)), "", HLOOKUP(F$1,q_preprocess!$1:$1048576, $D87, FALSE))</f>
        <v>8796981</v>
      </c>
      <c r="G87" s="40">
        <f>IF(ISBLANK(HLOOKUP(G$1, q_preprocess!$1:$1048576, $D87, FALSE)), "", HLOOKUP(G$1,q_preprocess!$1:$1048576, $D87, FALSE))</f>
        <v>5871761</v>
      </c>
      <c r="H87" s="40">
        <f>IF(ISBLANK(HLOOKUP(H$1, q_preprocess!$1:$1048576, $D87, FALSE)), "", HLOOKUP(H$1,q_preprocess!$1:$1048576, $D87, FALSE))</f>
        <v>954103</v>
      </c>
      <c r="I87" s="40">
        <f>IF(ISBLANK(HLOOKUP(I$1, q_preprocess!$1:$1048576, $D87, FALSE)), "", HLOOKUP(I$1,q_preprocess!$1:$1048576, $D87, FALSE))</f>
        <v>1885852</v>
      </c>
      <c r="J87" s="40">
        <f>IF(ISBLANK(HLOOKUP(J$1, q_preprocess!$1:$1048576, $D87, FALSE)), "", HLOOKUP(J$1,q_preprocess!$1:$1048576, $D87, FALSE))</f>
        <v>1426153</v>
      </c>
      <c r="K87" s="40">
        <f>IF(ISBLANK(HLOOKUP(K$1, q_preprocess!$1:$1048576, $D87, FALSE)), "", HLOOKUP(K$1,q_preprocess!$1:$1048576, $D87, FALSE))</f>
        <v>459699</v>
      </c>
      <c r="L87" s="40">
        <f>IF(ISBLANK(HLOOKUP(L$1, q_preprocess!$1:$1048576, $D87, FALSE)), "", HLOOKUP(L$1,q_preprocess!$1:$1048576, $D87, FALSE))</f>
        <v>2718771</v>
      </c>
      <c r="M87" s="40">
        <f>IF(ISBLANK(HLOOKUP(M$1, q_preprocess!$1:$1048576, $D87, FALSE)), "", HLOOKUP(M$1,q_preprocess!$1:$1048576, $D87, FALSE))</f>
        <v>2633506</v>
      </c>
      <c r="N87" s="40">
        <f>IF(ISBLANK(HLOOKUP(N$1, q_preprocess!$1:$1048576, $D87, FALSE)), "", HLOOKUP(N$1,q_preprocess!$1:$1048576, $D87, FALSE))</f>
        <v>2379863</v>
      </c>
      <c r="O87" s="40">
        <f>IF(ISBLANK(HLOOKUP(O$1, q_preprocess!$1:$1048576, $D87, FALSE)), "", HLOOKUP(O$1,q_preprocess!$1:$1048576, $D87, FALSE))</f>
        <v>1710041</v>
      </c>
      <c r="P87" s="40">
        <f>IF(ISBLANK(HLOOKUP(P$1, q_preprocess!$1:$1048576, $D87, FALSE)), "", HLOOKUP(P$1,q_preprocess!$1:$1048576, $D87, FALSE))</f>
        <v>3985609</v>
      </c>
      <c r="Q87" s="40">
        <f>IF(ISBLANK(HLOOKUP(Q$1, q_preprocess!$1:$1048576, $D87, FALSE)), "", HLOOKUP(Q$1,q_preprocess!$1:$1048576, $D87, FALSE))</f>
        <v>8502719.8694941401</v>
      </c>
    </row>
    <row r="88" spans="1:17" x14ac:dyDescent="0.25">
      <c r="A88" s="39">
        <v>40787</v>
      </c>
      <c r="B88" s="40">
        <v>2011</v>
      </c>
      <c r="C88" s="40">
        <v>3</v>
      </c>
      <c r="D88" s="40">
        <v>88</v>
      </c>
      <c r="E88" s="40" t="s">
        <v>167</v>
      </c>
      <c r="F88" s="40">
        <f>IF(ISBLANK(HLOOKUP(F$1, q_preprocess!$1:$1048576, $D88, FALSE)), "", HLOOKUP(F$1,q_preprocess!$1:$1048576, $D88, FALSE))</f>
        <v>8683047</v>
      </c>
      <c r="G88" s="40">
        <f>IF(ISBLANK(HLOOKUP(G$1, q_preprocess!$1:$1048576, $D88, FALSE)), "", HLOOKUP(G$1,q_preprocess!$1:$1048576, $D88, FALSE))</f>
        <v>5840156</v>
      </c>
      <c r="H88" s="40">
        <f>IF(ISBLANK(HLOOKUP(H$1, q_preprocess!$1:$1048576, $D88, FALSE)), "", HLOOKUP(H$1,q_preprocess!$1:$1048576, $D88, FALSE))</f>
        <v>981655</v>
      </c>
      <c r="I88" s="40">
        <f>IF(ISBLANK(HLOOKUP(I$1, q_preprocess!$1:$1048576, $D88, FALSE)), "", HLOOKUP(I$1,q_preprocess!$1:$1048576, $D88, FALSE))</f>
        <v>2224075</v>
      </c>
      <c r="J88" s="40">
        <f>IF(ISBLANK(HLOOKUP(J$1, q_preprocess!$1:$1048576, $D88, FALSE)), "", HLOOKUP(J$1,q_preprocess!$1:$1048576, $D88, FALSE))</f>
        <v>1553147</v>
      </c>
      <c r="K88" s="40">
        <f>IF(ISBLANK(HLOOKUP(K$1, q_preprocess!$1:$1048576, $D88, FALSE)), "", HLOOKUP(K$1,q_preprocess!$1:$1048576, $D88, FALSE))</f>
        <v>670928</v>
      </c>
      <c r="L88" s="40">
        <f>IF(ISBLANK(HLOOKUP(L$1, q_preprocess!$1:$1048576, $D88, FALSE)), "", HLOOKUP(L$1,q_preprocess!$1:$1048576, $D88, FALSE))</f>
        <v>2842853</v>
      </c>
      <c r="M88" s="40">
        <f>IF(ISBLANK(HLOOKUP(M$1, q_preprocess!$1:$1048576, $D88, FALSE)), "", HLOOKUP(M$1,q_preprocess!$1:$1048576, $D88, FALSE))</f>
        <v>3205692</v>
      </c>
      <c r="N88" s="40">
        <f>IF(ISBLANK(HLOOKUP(N$1, q_preprocess!$1:$1048576, $D88, FALSE)), "", HLOOKUP(N$1,q_preprocess!$1:$1048576, $D88, FALSE))</f>
        <v>2065966</v>
      </c>
      <c r="O88" s="40">
        <f>IF(ISBLANK(HLOOKUP(O$1, q_preprocess!$1:$1048576, $D88, FALSE)), "", HLOOKUP(O$1,q_preprocess!$1:$1048576, $D88, FALSE))</f>
        <v>1860088</v>
      </c>
      <c r="P88" s="40">
        <f>IF(ISBLANK(HLOOKUP(P$1, q_preprocess!$1:$1048576, $D88, FALSE)), "", HLOOKUP(P$1,q_preprocess!$1:$1048576, $D88, FALSE))</f>
        <v>3871543</v>
      </c>
      <c r="Q88" s="40">
        <f>IF(ISBLANK(HLOOKUP(Q$1, q_preprocess!$1:$1048576, $D88, FALSE)), "", HLOOKUP(Q$1,q_preprocess!$1:$1048576, $D88, FALSE))</f>
        <v>8622431.51508113</v>
      </c>
    </row>
    <row r="89" spans="1:17" x14ac:dyDescent="0.25">
      <c r="A89" s="39">
        <v>40878</v>
      </c>
      <c r="B89" s="40">
        <v>2011</v>
      </c>
      <c r="C89" s="40">
        <v>4</v>
      </c>
      <c r="D89" s="40">
        <v>89</v>
      </c>
      <c r="E89" s="40" t="s">
        <v>167</v>
      </c>
      <c r="F89" s="40">
        <f>IF(ISBLANK(HLOOKUP(F$1, q_preprocess!$1:$1048576, $D89, FALSE)), "", HLOOKUP(F$1,q_preprocess!$1:$1048576, $D89, FALSE))</f>
        <v>9086166</v>
      </c>
      <c r="G89" s="40">
        <f>IF(ISBLANK(HLOOKUP(G$1, q_preprocess!$1:$1048576, $D89, FALSE)), "", HLOOKUP(G$1,q_preprocess!$1:$1048576, $D89, FALSE))</f>
        <v>6919681</v>
      </c>
      <c r="H89" s="40">
        <f>IF(ISBLANK(HLOOKUP(H$1, q_preprocess!$1:$1048576, $D89, FALSE)), "", HLOOKUP(H$1,q_preprocess!$1:$1048576, $D89, FALSE))</f>
        <v>1089897</v>
      </c>
      <c r="I89" s="40">
        <f>IF(ISBLANK(HLOOKUP(I$1, q_preprocess!$1:$1048576, $D89, FALSE)), "", HLOOKUP(I$1,q_preprocess!$1:$1048576, $D89, FALSE))</f>
        <v>1499201</v>
      </c>
      <c r="J89" s="40">
        <f>IF(ISBLANK(HLOOKUP(J$1, q_preprocess!$1:$1048576, $D89, FALSE)), "", HLOOKUP(J$1,q_preprocess!$1:$1048576, $D89, FALSE))</f>
        <v>2654905</v>
      </c>
      <c r="K89" s="40">
        <f>IF(ISBLANK(HLOOKUP(K$1, q_preprocess!$1:$1048576, $D89, FALSE)), "", HLOOKUP(K$1,q_preprocess!$1:$1048576, $D89, FALSE))</f>
        <v>-1155704</v>
      </c>
      <c r="L89" s="40">
        <f>IF(ISBLANK(HLOOKUP(L$1, q_preprocess!$1:$1048576, $D89, FALSE)), "", HLOOKUP(L$1,q_preprocess!$1:$1048576, $D89, FALSE))</f>
        <v>2650588</v>
      </c>
      <c r="M89" s="40">
        <f>IF(ISBLANK(HLOOKUP(M$1, q_preprocess!$1:$1048576, $D89, FALSE)), "", HLOOKUP(M$1,q_preprocess!$1:$1048576, $D89, FALSE))</f>
        <v>3073200</v>
      </c>
      <c r="N89" s="40">
        <f>IF(ISBLANK(HLOOKUP(N$1, q_preprocess!$1:$1048576, $D89, FALSE)), "", HLOOKUP(N$1,q_preprocess!$1:$1048576, $D89, FALSE))</f>
        <v>1978233</v>
      </c>
      <c r="O89" s="40">
        <f>IF(ISBLANK(HLOOKUP(O$1, q_preprocess!$1:$1048576, $D89, FALSE)), "", HLOOKUP(O$1,q_preprocess!$1:$1048576, $D89, FALSE))</f>
        <v>1962294</v>
      </c>
      <c r="P89" s="40">
        <f>IF(ISBLANK(HLOOKUP(P$1, q_preprocess!$1:$1048576, $D89, FALSE)), "", HLOOKUP(P$1,q_preprocess!$1:$1048576, $D89, FALSE))</f>
        <v>3963576</v>
      </c>
      <c r="Q89" s="40">
        <f>IF(ISBLANK(HLOOKUP(Q$1, q_preprocess!$1:$1048576, $D89, FALSE)), "", HLOOKUP(Q$1,q_preprocess!$1:$1048576, $D89, FALSE))</f>
        <v>8708466.9598974399</v>
      </c>
    </row>
    <row r="90" spans="1:17" x14ac:dyDescent="0.25">
      <c r="A90" s="39">
        <v>40969</v>
      </c>
      <c r="B90" s="40">
        <v>2012</v>
      </c>
      <c r="C90" s="40">
        <v>1</v>
      </c>
      <c r="D90" s="40">
        <v>90</v>
      </c>
      <c r="E90" s="40" t="s">
        <v>167</v>
      </c>
      <c r="F90" s="40">
        <f>IF(ISBLANK(HLOOKUP(F$1, q_preprocess!$1:$1048576, $D90, FALSE)), "", HLOOKUP(F$1,q_preprocess!$1:$1048576, $D90, FALSE))</f>
        <v>8101797</v>
      </c>
      <c r="G90" s="40">
        <f>IF(ISBLANK(HLOOKUP(G$1, q_preprocess!$1:$1048576, $D90, FALSE)), "", HLOOKUP(G$1,q_preprocess!$1:$1048576, $D90, FALSE))</f>
        <v>5953770</v>
      </c>
      <c r="H90" s="40">
        <f>IF(ISBLANK(HLOOKUP(H$1, q_preprocess!$1:$1048576, $D90, FALSE)), "", HLOOKUP(H$1,q_preprocess!$1:$1048576, $D90, FALSE))</f>
        <v>842203</v>
      </c>
      <c r="I90" s="40">
        <f>IF(ISBLANK(HLOOKUP(I$1, q_preprocess!$1:$1048576, $D90, FALSE)), "", HLOOKUP(I$1,q_preprocess!$1:$1048576, $D90, FALSE))</f>
        <v>1884417</v>
      </c>
      <c r="J90" s="40">
        <f>IF(ISBLANK(HLOOKUP(J$1, q_preprocess!$1:$1048576, $D90, FALSE)), "", HLOOKUP(J$1,q_preprocess!$1:$1048576, $D90, FALSE))</f>
        <v>1420914</v>
      </c>
      <c r="K90" s="40">
        <f>IF(ISBLANK(HLOOKUP(K$1, q_preprocess!$1:$1048576, $D90, FALSE)), "", HLOOKUP(K$1,q_preprocess!$1:$1048576, $D90, FALSE))</f>
        <v>463503</v>
      </c>
      <c r="L90" s="40">
        <f>IF(ISBLANK(HLOOKUP(L$1, q_preprocess!$1:$1048576, $D90, FALSE)), "", HLOOKUP(L$1,q_preprocess!$1:$1048576, $D90, FALSE))</f>
        <v>2563027</v>
      </c>
      <c r="M90" s="40">
        <f>IF(ISBLANK(HLOOKUP(M$1, q_preprocess!$1:$1048576, $D90, FALSE)), "", HLOOKUP(M$1,q_preprocess!$1:$1048576, $D90, FALSE))</f>
        <v>3141620</v>
      </c>
      <c r="N90" s="40">
        <f>IF(ISBLANK(HLOOKUP(N$1, q_preprocess!$1:$1048576, $D90, FALSE)), "", HLOOKUP(N$1,q_preprocess!$1:$1048576, $D90, FALSE))</f>
        <v>2041960</v>
      </c>
      <c r="O90" s="40">
        <f>IF(ISBLANK(HLOOKUP(O$1, q_preprocess!$1:$1048576, $D90, FALSE)), "", HLOOKUP(O$1,q_preprocess!$1:$1048576, $D90, FALSE))</f>
        <v>1468695</v>
      </c>
      <c r="P90" s="40">
        <f>IF(ISBLANK(HLOOKUP(P$1, q_preprocess!$1:$1048576, $D90, FALSE)), "", HLOOKUP(P$1,q_preprocess!$1:$1048576, $D90, FALSE))</f>
        <v>3670415</v>
      </c>
      <c r="Q90" s="40">
        <f>IF(ISBLANK(HLOOKUP(Q$1, q_preprocess!$1:$1048576, $D90, FALSE)), "", HLOOKUP(Q$1,q_preprocess!$1:$1048576, $D90, FALSE))</f>
        <v>8816560.4150661696</v>
      </c>
    </row>
    <row r="91" spans="1:17" x14ac:dyDescent="0.25">
      <c r="A91" s="39">
        <v>41061</v>
      </c>
      <c r="B91" s="40">
        <v>2012</v>
      </c>
      <c r="C91" s="40">
        <v>2</v>
      </c>
      <c r="D91" s="40">
        <v>91</v>
      </c>
      <c r="E91" s="40" t="s">
        <v>167</v>
      </c>
      <c r="F91" s="40">
        <f>IF(ISBLANK(HLOOKUP(F$1, q_preprocess!$1:$1048576, $D91, FALSE)), "", HLOOKUP(F$1,q_preprocess!$1:$1048576, $D91, FALSE))</f>
        <v>9183013</v>
      </c>
      <c r="G91" s="40">
        <f>IF(ISBLANK(HLOOKUP(G$1, q_preprocess!$1:$1048576, $D91, FALSE)), "", HLOOKUP(G$1,q_preprocess!$1:$1048576, $D91, FALSE))</f>
        <v>6106508</v>
      </c>
      <c r="H91" s="40">
        <f>IF(ISBLANK(HLOOKUP(H$1, q_preprocess!$1:$1048576, $D91, FALSE)), "", HLOOKUP(H$1,q_preprocess!$1:$1048576, $D91, FALSE))</f>
        <v>992383</v>
      </c>
      <c r="I91" s="40">
        <f>IF(ISBLANK(HLOOKUP(I$1, q_preprocess!$1:$1048576, $D91, FALSE)), "", HLOOKUP(I$1,q_preprocess!$1:$1048576, $D91, FALSE))</f>
        <v>1791240</v>
      </c>
      <c r="J91" s="40">
        <f>IF(ISBLANK(HLOOKUP(J$1, q_preprocess!$1:$1048576, $D91, FALSE)), "", HLOOKUP(J$1,q_preprocess!$1:$1048576, $D91, FALSE))</f>
        <v>1602382</v>
      </c>
      <c r="K91" s="40">
        <f>IF(ISBLANK(HLOOKUP(K$1, q_preprocess!$1:$1048576, $D91, FALSE)), "", HLOOKUP(K$1,q_preprocess!$1:$1048576, $D91, FALSE))</f>
        <v>188858</v>
      </c>
      <c r="L91" s="40">
        <f>IF(ISBLANK(HLOOKUP(L$1, q_preprocess!$1:$1048576, $D91, FALSE)), "", HLOOKUP(L$1,q_preprocess!$1:$1048576, $D91, FALSE))</f>
        <v>2997712</v>
      </c>
      <c r="M91" s="40">
        <f>IF(ISBLANK(HLOOKUP(M$1, q_preprocess!$1:$1048576, $D91, FALSE)), "", HLOOKUP(M$1,q_preprocess!$1:$1048576, $D91, FALSE))</f>
        <v>2704830</v>
      </c>
      <c r="N91" s="40">
        <f>IF(ISBLANK(HLOOKUP(N$1, q_preprocess!$1:$1048576, $D91, FALSE)), "", HLOOKUP(N$1,q_preprocess!$1:$1048576, $D91, FALSE))</f>
        <v>2458476</v>
      </c>
      <c r="O91" s="40">
        <f>IF(ISBLANK(HLOOKUP(O$1, q_preprocess!$1:$1048576, $D91, FALSE)), "", HLOOKUP(O$1,q_preprocess!$1:$1048576, $D91, FALSE))</f>
        <v>1817465</v>
      </c>
      <c r="P91" s="40">
        <f>IF(ISBLANK(HLOOKUP(P$1, q_preprocess!$1:$1048576, $D91, FALSE)), "", HLOOKUP(P$1,q_preprocess!$1:$1048576, $D91, FALSE))</f>
        <v>4114167</v>
      </c>
      <c r="Q91" s="40">
        <f>IF(ISBLANK(HLOOKUP(Q$1, q_preprocess!$1:$1048576, $D91, FALSE)), "", HLOOKUP(Q$1,q_preprocess!$1:$1048576, $D91, FALSE))</f>
        <v>8914332.6380496193</v>
      </c>
    </row>
    <row r="92" spans="1:17" x14ac:dyDescent="0.25">
      <c r="A92" s="39">
        <v>41153</v>
      </c>
      <c r="B92" s="40">
        <v>2012</v>
      </c>
      <c r="C92" s="40">
        <v>3</v>
      </c>
      <c r="D92" s="40">
        <v>92</v>
      </c>
      <c r="E92" s="40" t="s">
        <v>167</v>
      </c>
      <c r="F92" s="40">
        <f>IF(ISBLANK(HLOOKUP(F$1, q_preprocess!$1:$1048576, $D92, FALSE)), "", HLOOKUP(F$1,q_preprocess!$1:$1048576, $D92, FALSE))</f>
        <v>9081845</v>
      </c>
      <c r="G92" s="40">
        <f>IF(ISBLANK(HLOOKUP(G$1, q_preprocess!$1:$1048576, $D92, FALSE)), "", HLOOKUP(G$1,q_preprocess!$1:$1048576, $D92, FALSE))</f>
        <v>6077420</v>
      </c>
      <c r="H92" s="40">
        <f>IF(ISBLANK(HLOOKUP(H$1, q_preprocess!$1:$1048576, $D92, FALSE)), "", HLOOKUP(H$1,q_preprocess!$1:$1048576, $D92, FALSE))</f>
        <v>1034173</v>
      </c>
      <c r="I92" s="40">
        <f>IF(ISBLANK(HLOOKUP(I$1, q_preprocess!$1:$1048576, $D92, FALSE)), "", HLOOKUP(I$1,q_preprocess!$1:$1048576, $D92, FALSE))</f>
        <v>1791334</v>
      </c>
      <c r="J92" s="40">
        <f>IF(ISBLANK(HLOOKUP(J$1, q_preprocess!$1:$1048576, $D92, FALSE)), "", HLOOKUP(J$1,q_preprocess!$1:$1048576, $D92, FALSE))</f>
        <v>1479031</v>
      </c>
      <c r="K92" s="40">
        <f>IF(ISBLANK(HLOOKUP(K$1, q_preprocess!$1:$1048576, $D92, FALSE)), "", HLOOKUP(K$1,q_preprocess!$1:$1048576, $D92, FALSE))</f>
        <v>312303</v>
      </c>
      <c r="L92" s="40">
        <f>IF(ISBLANK(HLOOKUP(L$1, q_preprocess!$1:$1048576, $D92, FALSE)), "", HLOOKUP(L$1,q_preprocess!$1:$1048576, $D92, FALSE))</f>
        <v>3263650</v>
      </c>
      <c r="M92" s="40">
        <f>IF(ISBLANK(HLOOKUP(M$1, q_preprocess!$1:$1048576, $D92, FALSE)), "", HLOOKUP(M$1,q_preprocess!$1:$1048576, $D92, FALSE))</f>
        <v>3084731</v>
      </c>
      <c r="N92" s="40">
        <f>IF(ISBLANK(HLOOKUP(N$1, q_preprocess!$1:$1048576, $D92, FALSE)), "", HLOOKUP(N$1,q_preprocess!$1:$1048576, $D92, FALSE))</f>
        <v>2131758</v>
      </c>
      <c r="O92" s="40">
        <f>IF(ISBLANK(HLOOKUP(O$1, q_preprocess!$1:$1048576, $D92, FALSE)), "", HLOOKUP(O$1,q_preprocess!$1:$1048576, $D92, FALSE))</f>
        <v>1956747</v>
      </c>
      <c r="P92" s="40">
        <f>IF(ISBLANK(HLOOKUP(P$1, q_preprocess!$1:$1048576, $D92, FALSE)), "", HLOOKUP(P$1,q_preprocess!$1:$1048576, $D92, FALSE))</f>
        <v>4010946</v>
      </c>
      <c r="Q92" s="40">
        <f>IF(ISBLANK(HLOOKUP(Q$1, q_preprocess!$1:$1048576, $D92, FALSE)), "", HLOOKUP(Q$1,q_preprocess!$1:$1048576, $D92, FALSE))</f>
        <v>9044087.1329212096</v>
      </c>
    </row>
    <row r="93" spans="1:17" x14ac:dyDescent="0.25">
      <c r="A93" s="39">
        <v>41244</v>
      </c>
      <c r="B93" s="40">
        <v>2012</v>
      </c>
      <c r="C93" s="40">
        <v>4</v>
      </c>
      <c r="D93" s="40">
        <v>93</v>
      </c>
      <c r="E93" s="40" t="s">
        <v>167</v>
      </c>
      <c r="F93" s="40">
        <f>IF(ISBLANK(HLOOKUP(F$1, q_preprocess!$1:$1048576, $D93, FALSE)), "", HLOOKUP(F$1,q_preprocess!$1:$1048576, $D93, FALSE))</f>
        <v>9670805</v>
      </c>
      <c r="G93" s="40">
        <f>IF(ISBLANK(HLOOKUP(G$1, q_preprocess!$1:$1048576, $D93, FALSE)), "", HLOOKUP(G$1,q_preprocess!$1:$1048576, $D93, FALSE))</f>
        <v>7305392</v>
      </c>
      <c r="H93" s="40">
        <f>IF(ISBLANK(HLOOKUP(H$1, q_preprocess!$1:$1048576, $D93, FALSE)), "", HLOOKUP(H$1,q_preprocess!$1:$1048576, $D93, FALSE))</f>
        <v>1137894</v>
      </c>
      <c r="I93" s="40">
        <f>IF(ISBLANK(HLOOKUP(I$1, q_preprocess!$1:$1048576, $D93, FALSE)), "", HLOOKUP(I$1,q_preprocess!$1:$1048576, $D93, FALSE))</f>
        <v>1221052</v>
      </c>
      <c r="J93" s="40">
        <f>IF(ISBLANK(HLOOKUP(J$1, q_preprocess!$1:$1048576, $D93, FALSE)), "", HLOOKUP(J$1,q_preprocess!$1:$1048576, $D93, FALSE))</f>
        <v>2541207</v>
      </c>
      <c r="K93" s="40">
        <f>IF(ISBLANK(HLOOKUP(K$1, q_preprocess!$1:$1048576, $D93, FALSE)), "", HLOOKUP(K$1,q_preprocess!$1:$1048576, $D93, FALSE))</f>
        <v>-1320155</v>
      </c>
      <c r="L93" s="40">
        <f>IF(ISBLANK(HLOOKUP(L$1, q_preprocess!$1:$1048576, $D93, FALSE)), "", HLOOKUP(L$1,q_preprocess!$1:$1048576, $D93, FALSE))</f>
        <v>3320253</v>
      </c>
      <c r="M93" s="40">
        <f>IF(ISBLANK(HLOOKUP(M$1, q_preprocess!$1:$1048576, $D93, FALSE)), "", HLOOKUP(M$1,q_preprocess!$1:$1048576, $D93, FALSE))</f>
        <v>3313786</v>
      </c>
      <c r="N93" s="40">
        <f>IF(ISBLANK(HLOOKUP(N$1, q_preprocess!$1:$1048576, $D93, FALSE)), "", HLOOKUP(N$1,q_preprocess!$1:$1048576, $D93, FALSE))</f>
        <v>2178254</v>
      </c>
      <c r="O93" s="40">
        <f>IF(ISBLANK(HLOOKUP(O$1, q_preprocess!$1:$1048576, $D93, FALSE)), "", HLOOKUP(O$1,q_preprocess!$1:$1048576, $D93, FALSE))</f>
        <v>2044100</v>
      </c>
      <c r="P93" s="40">
        <f>IF(ISBLANK(HLOOKUP(P$1, q_preprocess!$1:$1048576, $D93, FALSE)), "", HLOOKUP(P$1,q_preprocess!$1:$1048576, $D93, FALSE))</f>
        <v>4135460</v>
      </c>
      <c r="Q93" s="40">
        <f>IF(ISBLANK(HLOOKUP(Q$1, q_preprocess!$1:$1048576, $D93, FALSE)), "", HLOOKUP(Q$1,q_preprocess!$1:$1048576, $D93, FALSE))</f>
        <v>9246970.9274523593</v>
      </c>
    </row>
    <row r="94" spans="1:17" x14ac:dyDescent="0.25">
      <c r="A94" s="39">
        <v>41334</v>
      </c>
      <c r="B94" s="40">
        <v>2013</v>
      </c>
      <c r="C94" s="40">
        <v>1</v>
      </c>
      <c r="D94" s="40">
        <v>94</v>
      </c>
      <c r="E94" s="40" t="s">
        <v>167</v>
      </c>
      <c r="F94" s="40">
        <f>IF(ISBLANK(HLOOKUP(F$1, q_preprocess!$1:$1048576, $D94, FALSE)), "", HLOOKUP(F$1,q_preprocess!$1:$1048576, $D94, FALSE))</f>
        <v>8656909</v>
      </c>
      <c r="G94" s="40">
        <f>IF(ISBLANK(HLOOKUP(G$1, q_preprocess!$1:$1048576, $D94, FALSE)), "", HLOOKUP(G$1,q_preprocess!$1:$1048576, $D94, FALSE))</f>
        <v>6277845</v>
      </c>
      <c r="H94" s="40">
        <f>IF(ISBLANK(HLOOKUP(H$1, q_preprocess!$1:$1048576, $D94, FALSE)), "", HLOOKUP(H$1,q_preprocess!$1:$1048576, $D94, FALSE))</f>
        <v>914012</v>
      </c>
      <c r="I94" s="40">
        <f>IF(ISBLANK(HLOOKUP(I$1, q_preprocess!$1:$1048576, $D94, FALSE)), "", HLOOKUP(I$1,q_preprocess!$1:$1048576, $D94, FALSE))</f>
        <v>1774427</v>
      </c>
      <c r="J94" s="40">
        <f>IF(ISBLANK(HLOOKUP(J$1, q_preprocess!$1:$1048576, $D94, FALSE)), "", HLOOKUP(J$1,q_preprocess!$1:$1048576, $D94, FALSE))</f>
        <v>1422991</v>
      </c>
      <c r="K94" s="40">
        <f>IF(ISBLANK(HLOOKUP(K$1, q_preprocess!$1:$1048576, $D94, FALSE)), "", HLOOKUP(K$1,q_preprocess!$1:$1048576, $D94, FALSE))</f>
        <v>351436</v>
      </c>
      <c r="L94" s="40">
        <f>IF(ISBLANK(HLOOKUP(L$1, q_preprocess!$1:$1048576, $D94, FALSE)), "", HLOOKUP(L$1,q_preprocess!$1:$1048576, $D94, FALSE))</f>
        <v>3030162</v>
      </c>
      <c r="M94" s="40">
        <f>IF(ISBLANK(HLOOKUP(M$1, q_preprocess!$1:$1048576, $D94, FALSE)), "", HLOOKUP(M$1,q_preprocess!$1:$1048576, $D94, FALSE))</f>
        <v>3339537</v>
      </c>
      <c r="N94" s="40">
        <f>IF(ISBLANK(HLOOKUP(N$1, q_preprocess!$1:$1048576, $D94, FALSE)), "", HLOOKUP(N$1,q_preprocess!$1:$1048576, $D94, FALSE))</f>
        <v>2209941</v>
      </c>
      <c r="O94" s="40">
        <f>IF(ISBLANK(HLOOKUP(O$1, q_preprocess!$1:$1048576, $D94, FALSE)), "", HLOOKUP(O$1,q_preprocess!$1:$1048576, $D94, FALSE))</f>
        <v>1536670</v>
      </c>
      <c r="P94" s="40">
        <f>IF(ISBLANK(HLOOKUP(P$1, q_preprocess!$1:$1048576, $D94, FALSE)), "", HLOOKUP(P$1,q_preprocess!$1:$1048576, $D94, FALSE))</f>
        <v>3866394</v>
      </c>
      <c r="Q94" s="40">
        <f>IF(ISBLANK(HLOOKUP(Q$1, q_preprocess!$1:$1048576, $D94, FALSE)), "", HLOOKUP(Q$1,q_preprocess!$1:$1048576, $D94, FALSE))</f>
        <v>9397954.4038906991</v>
      </c>
    </row>
    <row r="95" spans="1:17" x14ac:dyDescent="0.25">
      <c r="A95" s="39">
        <v>41426</v>
      </c>
      <c r="B95" s="40">
        <v>2013</v>
      </c>
      <c r="C95" s="40">
        <v>2</v>
      </c>
      <c r="D95" s="40">
        <v>95</v>
      </c>
      <c r="E95" s="40" t="s">
        <v>167</v>
      </c>
      <c r="F95" s="40">
        <f>IF(ISBLANK(HLOOKUP(F$1, q_preprocess!$1:$1048576, $D95, FALSE)), "", HLOOKUP(F$1,q_preprocess!$1:$1048576, $D95, FALSE))</f>
        <v>9833485</v>
      </c>
      <c r="G95" s="40">
        <f>IF(ISBLANK(HLOOKUP(G$1, q_preprocess!$1:$1048576, $D95, FALSE)), "", HLOOKUP(G$1,q_preprocess!$1:$1048576, $D95, FALSE))</f>
        <v>6457133</v>
      </c>
      <c r="H95" s="40">
        <f>IF(ISBLANK(HLOOKUP(H$1, q_preprocess!$1:$1048576, $D95, FALSE)), "", HLOOKUP(H$1,q_preprocess!$1:$1048576, $D95, FALSE))</f>
        <v>1081185</v>
      </c>
      <c r="I95" s="40">
        <f>IF(ISBLANK(HLOOKUP(I$1, q_preprocess!$1:$1048576, $D95, FALSE)), "", HLOOKUP(I$1,q_preprocess!$1:$1048576, $D95, FALSE))</f>
        <v>2051731</v>
      </c>
      <c r="J95" s="40">
        <f>IF(ISBLANK(HLOOKUP(J$1, q_preprocess!$1:$1048576, $D95, FALSE)), "", HLOOKUP(J$1,q_preprocess!$1:$1048576, $D95, FALSE))</f>
        <v>1739499</v>
      </c>
      <c r="K95" s="40">
        <f>IF(ISBLANK(HLOOKUP(K$1, q_preprocess!$1:$1048576, $D95, FALSE)), "", HLOOKUP(K$1,q_preprocess!$1:$1048576, $D95, FALSE))</f>
        <v>312232</v>
      </c>
      <c r="L95" s="40">
        <f>IF(ISBLANK(HLOOKUP(L$1, q_preprocess!$1:$1048576, $D95, FALSE)), "", HLOOKUP(L$1,q_preprocess!$1:$1048576, $D95, FALSE))</f>
        <v>3075467</v>
      </c>
      <c r="M95" s="40">
        <f>IF(ISBLANK(HLOOKUP(M$1, q_preprocess!$1:$1048576, $D95, FALSE)), "", HLOOKUP(M$1,q_preprocess!$1:$1048576, $D95, FALSE))</f>
        <v>2832031</v>
      </c>
      <c r="N95" s="40">
        <f>IF(ISBLANK(HLOOKUP(N$1, q_preprocess!$1:$1048576, $D95, FALSE)), "", HLOOKUP(N$1,q_preprocess!$1:$1048576, $D95, FALSE))</f>
        <v>2637346</v>
      </c>
      <c r="O95" s="40">
        <f>IF(ISBLANK(HLOOKUP(O$1, q_preprocess!$1:$1048576, $D95, FALSE)), "", HLOOKUP(O$1,q_preprocess!$1:$1048576, $D95, FALSE))</f>
        <v>1941129</v>
      </c>
      <c r="P95" s="40">
        <f>IF(ISBLANK(HLOOKUP(P$1, q_preprocess!$1:$1048576, $D95, FALSE)), "", HLOOKUP(P$1,q_preprocess!$1:$1048576, $D95, FALSE))</f>
        <v>4355185</v>
      </c>
      <c r="Q95" s="40">
        <f>IF(ISBLANK(HLOOKUP(Q$1, q_preprocess!$1:$1048576, $D95, FALSE)), "", HLOOKUP(Q$1,q_preprocess!$1:$1048576, $D95, FALSE))</f>
        <v>9563919.1697359998</v>
      </c>
    </row>
    <row r="96" spans="1:17" x14ac:dyDescent="0.25">
      <c r="A96" s="39">
        <v>41518</v>
      </c>
      <c r="B96" s="40">
        <v>2013</v>
      </c>
      <c r="C96" s="40">
        <v>3</v>
      </c>
      <c r="D96" s="40">
        <v>96</v>
      </c>
      <c r="E96" s="40" t="s">
        <v>167</v>
      </c>
      <c r="F96" s="40">
        <f>IF(ISBLANK(HLOOKUP(F$1, q_preprocess!$1:$1048576, $D96, FALSE)), "", HLOOKUP(F$1,q_preprocess!$1:$1048576, $D96, FALSE))</f>
        <v>9744162</v>
      </c>
      <c r="G96" s="40">
        <f>IF(ISBLANK(HLOOKUP(G$1, q_preprocess!$1:$1048576, $D96, FALSE)), "", HLOOKUP(G$1,q_preprocess!$1:$1048576, $D96, FALSE))</f>
        <v>6454385</v>
      </c>
      <c r="H96" s="40">
        <f>IF(ISBLANK(HLOOKUP(H$1, q_preprocess!$1:$1048576, $D96, FALSE)), "", HLOOKUP(H$1,q_preprocess!$1:$1048576, $D96, FALSE))</f>
        <v>1143839</v>
      </c>
      <c r="I96" s="40">
        <f>IF(ISBLANK(HLOOKUP(I$1, q_preprocess!$1:$1048576, $D96, FALSE)), "", HLOOKUP(I$1,q_preprocess!$1:$1048576, $D96, FALSE))</f>
        <v>2360855</v>
      </c>
      <c r="J96" s="40">
        <f>IF(ISBLANK(HLOOKUP(J$1, q_preprocess!$1:$1048576, $D96, FALSE)), "", HLOOKUP(J$1,q_preprocess!$1:$1048576, $D96, FALSE))</f>
        <v>1712358</v>
      </c>
      <c r="K96" s="40">
        <f>IF(ISBLANK(HLOOKUP(K$1, q_preprocess!$1:$1048576, $D96, FALSE)), "", HLOOKUP(K$1,q_preprocess!$1:$1048576, $D96, FALSE))</f>
        <v>648497</v>
      </c>
      <c r="L96" s="40">
        <f>IF(ISBLANK(HLOOKUP(L$1, q_preprocess!$1:$1048576, $D96, FALSE)), "", HLOOKUP(L$1,q_preprocess!$1:$1048576, $D96, FALSE))</f>
        <v>3138381</v>
      </c>
      <c r="M96" s="40">
        <f>IF(ISBLANK(HLOOKUP(M$1, q_preprocess!$1:$1048576, $D96, FALSE)), "", HLOOKUP(M$1,q_preprocess!$1:$1048576, $D96, FALSE))</f>
        <v>3353298</v>
      </c>
      <c r="N96" s="40">
        <f>IF(ISBLANK(HLOOKUP(N$1, q_preprocess!$1:$1048576, $D96, FALSE)), "", HLOOKUP(N$1,q_preprocess!$1:$1048576, $D96, FALSE))</f>
        <v>2283031</v>
      </c>
      <c r="O96" s="40">
        <f>IF(ISBLANK(HLOOKUP(O$1, q_preprocess!$1:$1048576, $D96, FALSE)), "", HLOOKUP(O$1,q_preprocess!$1:$1048576, $D96, FALSE))</f>
        <v>2086498</v>
      </c>
      <c r="P96" s="40">
        <f>IF(ISBLANK(HLOOKUP(P$1, q_preprocess!$1:$1048576, $D96, FALSE)), "", HLOOKUP(P$1,q_preprocess!$1:$1048576, $D96, FALSE))</f>
        <v>4254111</v>
      </c>
      <c r="Q96" s="40">
        <f>IF(ISBLANK(HLOOKUP(Q$1, q_preprocess!$1:$1048576, $D96, FALSE)), "", HLOOKUP(Q$1,q_preprocess!$1:$1048576, $D96, FALSE))</f>
        <v>9682105.8936688695</v>
      </c>
    </row>
    <row r="97" spans="1:17" x14ac:dyDescent="0.25">
      <c r="A97" s="39">
        <v>41609</v>
      </c>
      <c r="B97" s="40">
        <v>2013</v>
      </c>
      <c r="C97" s="40">
        <v>4</v>
      </c>
      <c r="D97" s="40">
        <v>97</v>
      </c>
      <c r="E97" s="40" t="s">
        <v>167</v>
      </c>
      <c r="F97" s="40">
        <f>IF(ISBLANK(HLOOKUP(F$1, q_preprocess!$1:$1048576, $D97, FALSE)), "", HLOOKUP(F$1,q_preprocess!$1:$1048576, $D97, FALSE))</f>
        <v>10252014</v>
      </c>
      <c r="G97" s="40">
        <f>IF(ISBLANK(HLOOKUP(G$1, q_preprocess!$1:$1048576, $D97, FALSE)), "", HLOOKUP(G$1,q_preprocess!$1:$1048576, $D97, FALSE))</f>
        <v>7761794</v>
      </c>
      <c r="H97" s="40">
        <f>IF(ISBLANK(HLOOKUP(H$1, q_preprocess!$1:$1048576, $D97, FALSE)), "", HLOOKUP(H$1,q_preprocess!$1:$1048576, $D97, FALSE))</f>
        <v>1239844</v>
      </c>
      <c r="I97" s="40">
        <f>IF(ISBLANK(HLOOKUP(I$1, q_preprocess!$1:$1048576, $D97, FALSE)), "", HLOOKUP(I$1,q_preprocess!$1:$1048576, $D97, FALSE))</f>
        <v>1574097</v>
      </c>
      <c r="J97" s="40">
        <f>IF(ISBLANK(HLOOKUP(J$1, q_preprocess!$1:$1048576, $D97, FALSE)), "", HLOOKUP(J$1,q_preprocess!$1:$1048576, $D97, FALSE))</f>
        <v>2994682</v>
      </c>
      <c r="K97" s="40">
        <f>IF(ISBLANK(HLOOKUP(K$1, q_preprocess!$1:$1048576, $D97, FALSE)), "", HLOOKUP(K$1,q_preprocess!$1:$1048576, $D97, FALSE))</f>
        <v>-1420585</v>
      </c>
      <c r="L97" s="40">
        <f>IF(ISBLANK(HLOOKUP(L$1, q_preprocess!$1:$1048576, $D97, FALSE)), "", HLOOKUP(L$1,q_preprocess!$1:$1048576, $D97, FALSE))</f>
        <v>3397942</v>
      </c>
      <c r="M97" s="40">
        <f>IF(ISBLANK(HLOOKUP(M$1, q_preprocess!$1:$1048576, $D97, FALSE)), "", HLOOKUP(M$1,q_preprocess!$1:$1048576, $D97, FALSE))</f>
        <v>3721662</v>
      </c>
      <c r="N97" s="40">
        <f>IF(ISBLANK(HLOOKUP(N$1, q_preprocess!$1:$1048576, $D97, FALSE)), "", HLOOKUP(N$1,q_preprocess!$1:$1048576, $D97, FALSE))</f>
        <v>2280882</v>
      </c>
      <c r="O97" s="40">
        <f>IF(ISBLANK(HLOOKUP(O$1, q_preprocess!$1:$1048576, $D97, FALSE)), "", HLOOKUP(O$1,q_preprocess!$1:$1048576, $D97, FALSE))</f>
        <v>2226350</v>
      </c>
      <c r="P97" s="40">
        <f>IF(ISBLANK(HLOOKUP(P$1, q_preprocess!$1:$1048576, $D97, FALSE)), "", HLOOKUP(P$1,q_preprocess!$1:$1048576, $D97, FALSE))</f>
        <v>4372497</v>
      </c>
      <c r="Q97" s="40">
        <f>IF(ISBLANK(HLOOKUP(Q$1, q_preprocess!$1:$1048576, $D97, FALSE)), "", HLOOKUP(Q$1,q_preprocess!$1:$1048576, $D97, FALSE))</f>
        <v>9811645.1920804493</v>
      </c>
    </row>
    <row r="98" spans="1:17" x14ac:dyDescent="0.25">
      <c r="A98" s="39">
        <v>41699</v>
      </c>
      <c r="B98" s="40">
        <v>2014</v>
      </c>
      <c r="C98" s="40">
        <v>1</v>
      </c>
      <c r="D98" s="40">
        <v>98</v>
      </c>
      <c r="E98" s="40" t="s">
        <v>167</v>
      </c>
      <c r="F98" s="40">
        <f>IF(ISBLANK(HLOOKUP(F$1, q_preprocess!$1:$1048576, $D98, FALSE)), "", HLOOKUP(F$1,q_preprocess!$1:$1048576, $D98, FALSE))</f>
        <v>9168558</v>
      </c>
      <c r="G98" s="40">
        <f>IF(ISBLANK(HLOOKUP(G$1, q_preprocess!$1:$1048576, $D98, FALSE)), "", HLOOKUP(G$1,q_preprocess!$1:$1048576, $D98, FALSE))</f>
        <v>6619834</v>
      </c>
      <c r="H98" s="40">
        <f>IF(ISBLANK(HLOOKUP(H$1, q_preprocess!$1:$1048576, $D98, FALSE)), "", HLOOKUP(H$1,q_preprocess!$1:$1048576, $D98, FALSE))</f>
        <v>979214</v>
      </c>
      <c r="I98" s="40">
        <f>IF(ISBLANK(HLOOKUP(I$1, q_preprocess!$1:$1048576, $D98, FALSE)), "", HLOOKUP(I$1,q_preprocess!$1:$1048576, $D98, FALSE))</f>
        <v>2198719</v>
      </c>
      <c r="J98" s="40">
        <f>IF(ISBLANK(HLOOKUP(J$1, q_preprocess!$1:$1048576, $D98, FALSE)), "", HLOOKUP(J$1,q_preprocess!$1:$1048576, $D98, FALSE))</f>
        <v>1719106</v>
      </c>
      <c r="K98" s="40">
        <f>IF(ISBLANK(HLOOKUP(K$1, q_preprocess!$1:$1048576, $D98, FALSE)), "", HLOOKUP(K$1,q_preprocess!$1:$1048576, $D98, FALSE))</f>
        <v>479613</v>
      </c>
      <c r="L98" s="40">
        <f>IF(ISBLANK(HLOOKUP(L$1, q_preprocess!$1:$1048576, $D98, FALSE)), "", HLOOKUP(L$1,q_preprocess!$1:$1048576, $D98, FALSE))</f>
        <v>3256580</v>
      </c>
      <c r="M98" s="40">
        <f>IF(ISBLANK(HLOOKUP(M$1, q_preprocess!$1:$1048576, $D98, FALSE)), "", HLOOKUP(M$1,q_preprocess!$1:$1048576, $D98, FALSE))</f>
        <v>3885789</v>
      </c>
      <c r="N98" s="40">
        <f>IF(ISBLANK(HLOOKUP(N$1, q_preprocess!$1:$1048576, $D98, FALSE)), "", HLOOKUP(N$1,q_preprocess!$1:$1048576, $D98, FALSE))</f>
        <v>2325666</v>
      </c>
      <c r="O98" s="40">
        <f>IF(ISBLANK(HLOOKUP(O$1, q_preprocess!$1:$1048576, $D98, FALSE)), "", HLOOKUP(O$1,q_preprocess!$1:$1048576, $D98, FALSE))</f>
        <v>1612999</v>
      </c>
      <c r="P98" s="40">
        <f>IF(ISBLANK(HLOOKUP(P$1, q_preprocess!$1:$1048576, $D98, FALSE)), "", HLOOKUP(P$1,q_preprocess!$1:$1048576, $D98, FALSE))</f>
        <v>4074641</v>
      </c>
      <c r="Q98" s="40">
        <f>IF(ISBLANK(HLOOKUP(Q$1, q_preprocess!$1:$1048576, $D98, FALSE)), "", HLOOKUP(Q$1,q_preprocess!$1:$1048576, $D98, FALSE))</f>
        <v>9950126.4022221994</v>
      </c>
    </row>
    <row r="99" spans="1:17" x14ac:dyDescent="0.25">
      <c r="A99" s="39">
        <v>41791</v>
      </c>
      <c r="B99" s="40">
        <v>2014</v>
      </c>
      <c r="C99" s="40">
        <v>2</v>
      </c>
      <c r="D99" s="40">
        <v>99</v>
      </c>
      <c r="E99" s="40" t="s">
        <v>167</v>
      </c>
      <c r="F99" s="40">
        <f>IF(ISBLANK(HLOOKUP(F$1, q_preprocess!$1:$1048576, $D99, FALSE)), "", HLOOKUP(F$1,q_preprocess!$1:$1048576, $D99, FALSE))</f>
        <v>10305085</v>
      </c>
      <c r="G99" s="40">
        <f>IF(ISBLANK(HLOOKUP(G$1, q_preprocess!$1:$1048576, $D99, FALSE)), "", HLOOKUP(G$1,q_preprocess!$1:$1048576, $D99, FALSE))</f>
        <v>6743319</v>
      </c>
      <c r="H99" s="40">
        <f>IF(ISBLANK(HLOOKUP(H$1, q_preprocess!$1:$1048576, $D99, FALSE)), "", HLOOKUP(H$1,q_preprocess!$1:$1048576, $D99, FALSE))</f>
        <v>1150764</v>
      </c>
      <c r="I99" s="40">
        <f>IF(ISBLANK(HLOOKUP(I$1, q_preprocess!$1:$1048576, $D99, FALSE)), "", HLOOKUP(I$1,q_preprocess!$1:$1048576, $D99, FALSE))</f>
        <v>2154539</v>
      </c>
      <c r="J99" s="40">
        <f>IF(ISBLANK(HLOOKUP(J$1, q_preprocess!$1:$1048576, $D99, FALSE)), "", HLOOKUP(J$1,q_preprocess!$1:$1048576, $D99, FALSE))</f>
        <v>1839544</v>
      </c>
      <c r="K99" s="40">
        <f>IF(ISBLANK(HLOOKUP(K$1, q_preprocess!$1:$1048576, $D99, FALSE)), "", HLOOKUP(K$1,q_preprocess!$1:$1048576, $D99, FALSE))</f>
        <v>314995</v>
      </c>
      <c r="L99" s="40">
        <f>IF(ISBLANK(HLOOKUP(L$1, q_preprocess!$1:$1048576, $D99, FALSE)), "", HLOOKUP(L$1,q_preprocess!$1:$1048576, $D99, FALSE))</f>
        <v>3482107</v>
      </c>
      <c r="M99" s="40">
        <f>IF(ISBLANK(HLOOKUP(M$1, q_preprocess!$1:$1048576, $D99, FALSE)), "", HLOOKUP(M$1,q_preprocess!$1:$1048576, $D99, FALSE))</f>
        <v>3225645</v>
      </c>
      <c r="N99" s="40">
        <f>IF(ISBLANK(HLOOKUP(N$1, q_preprocess!$1:$1048576, $D99, FALSE)), "", HLOOKUP(N$1,q_preprocess!$1:$1048576, $D99, FALSE))</f>
        <v>2744047</v>
      </c>
      <c r="O99" s="40">
        <f>IF(ISBLANK(HLOOKUP(O$1, q_preprocess!$1:$1048576, $D99, FALSE)), "", HLOOKUP(O$1,q_preprocess!$1:$1048576, $D99, FALSE))</f>
        <v>2014081</v>
      </c>
      <c r="P99" s="40">
        <f>IF(ISBLANK(HLOOKUP(P$1, q_preprocess!$1:$1048576, $D99, FALSE)), "", HLOOKUP(P$1,q_preprocess!$1:$1048576, $D99, FALSE))</f>
        <v>4565067</v>
      </c>
      <c r="Q99" s="40">
        <f>IF(ISBLANK(HLOOKUP(Q$1, q_preprocess!$1:$1048576, $D99, FALSE)), "", HLOOKUP(Q$1,q_preprocess!$1:$1048576, $D99, FALSE))</f>
        <v>10058844.663282299</v>
      </c>
    </row>
    <row r="100" spans="1:17" x14ac:dyDescent="0.25">
      <c r="A100" s="39">
        <v>41883</v>
      </c>
      <c r="B100" s="40">
        <v>2014</v>
      </c>
      <c r="C100" s="40">
        <v>3</v>
      </c>
      <c r="D100" s="40">
        <v>100</v>
      </c>
      <c r="E100" s="40" t="s">
        <v>167</v>
      </c>
      <c r="F100" s="40">
        <f>IF(ISBLANK(HLOOKUP(F$1, q_preprocess!$1:$1048576, $D100, FALSE)), "", HLOOKUP(F$1,q_preprocess!$1:$1048576, $D100, FALSE))</f>
        <v>10331313</v>
      </c>
      <c r="G100" s="40">
        <f>IF(ISBLANK(HLOOKUP(G$1, q_preprocess!$1:$1048576, $D100, FALSE)), "", HLOOKUP(G$1,q_preprocess!$1:$1048576, $D100, FALSE))</f>
        <v>6819558</v>
      </c>
      <c r="H100" s="40">
        <f>IF(ISBLANK(HLOOKUP(H$1, q_preprocess!$1:$1048576, $D100, FALSE)), "", HLOOKUP(H$1,q_preprocess!$1:$1048576, $D100, FALSE))</f>
        <v>1215629</v>
      </c>
      <c r="I100" s="40">
        <f>IF(ISBLANK(HLOOKUP(I$1, q_preprocess!$1:$1048576, $D100, FALSE)), "", HLOOKUP(I$1,q_preprocess!$1:$1048576, $D100, FALSE))</f>
        <v>2853122</v>
      </c>
      <c r="J100" s="40">
        <f>IF(ISBLANK(HLOOKUP(J$1, q_preprocess!$1:$1048576, $D100, FALSE)), "", HLOOKUP(J$1,q_preprocess!$1:$1048576, $D100, FALSE))</f>
        <v>1990753</v>
      </c>
      <c r="K100" s="40">
        <f>IF(ISBLANK(HLOOKUP(K$1, q_preprocess!$1:$1048576, $D100, FALSE)), "", HLOOKUP(K$1,q_preprocess!$1:$1048576, $D100, FALSE))</f>
        <v>862369</v>
      </c>
      <c r="L100" s="40">
        <f>IF(ISBLANK(HLOOKUP(L$1, q_preprocess!$1:$1048576, $D100, FALSE)), "", HLOOKUP(L$1,q_preprocess!$1:$1048576, $D100, FALSE))</f>
        <v>3578673</v>
      </c>
      <c r="M100" s="40">
        <f>IF(ISBLANK(HLOOKUP(M$1, q_preprocess!$1:$1048576, $D100, FALSE)), "", HLOOKUP(M$1,q_preprocess!$1:$1048576, $D100, FALSE))</f>
        <v>4135669</v>
      </c>
      <c r="N100" s="40">
        <f>IF(ISBLANK(HLOOKUP(N$1, q_preprocess!$1:$1048576, $D100, FALSE)), "", HLOOKUP(N$1,q_preprocess!$1:$1048576, $D100, FALSE))</f>
        <v>2438281</v>
      </c>
      <c r="O100" s="40">
        <f>IF(ISBLANK(HLOOKUP(O$1, q_preprocess!$1:$1048576, $D100, FALSE)), "", HLOOKUP(O$1,q_preprocess!$1:$1048576, $D100, FALSE))</f>
        <v>2194703</v>
      </c>
      <c r="P100" s="40">
        <f>IF(ISBLANK(HLOOKUP(P$1, q_preprocess!$1:$1048576, $D100, FALSE)), "", HLOOKUP(P$1,q_preprocess!$1:$1048576, $D100, FALSE))</f>
        <v>4480171</v>
      </c>
      <c r="Q100" s="40">
        <f>IF(ISBLANK(HLOOKUP(Q$1, q_preprocess!$1:$1048576, $D100, FALSE)), "", HLOOKUP(Q$1,q_preprocess!$1:$1048576, $D100, FALSE))</f>
        <v>10235767.1626202</v>
      </c>
    </row>
    <row r="101" spans="1:17" x14ac:dyDescent="0.25">
      <c r="A101" s="39">
        <v>41974</v>
      </c>
      <c r="B101" s="40">
        <v>2014</v>
      </c>
      <c r="C101" s="40">
        <v>4</v>
      </c>
      <c r="D101" s="40">
        <v>101</v>
      </c>
      <c r="E101" s="40" t="s">
        <v>167</v>
      </c>
      <c r="F101" s="40">
        <f>IF(ISBLANK(HLOOKUP(F$1, q_preprocess!$1:$1048576, $D101, FALSE)), "", HLOOKUP(F$1,q_preprocess!$1:$1048576, $D101, FALSE))</f>
        <v>10783199</v>
      </c>
      <c r="G101" s="40">
        <f>IF(ISBLANK(HLOOKUP(G$1, q_preprocess!$1:$1048576, $D101, FALSE)), "", HLOOKUP(G$1,q_preprocess!$1:$1048576, $D101, FALSE))</f>
        <v>8229230</v>
      </c>
      <c r="H101" s="40">
        <f>IF(ISBLANK(HLOOKUP(H$1, q_preprocess!$1:$1048576, $D101, FALSE)), "", HLOOKUP(H$1,q_preprocess!$1:$1048576, $D101, FALSE))</f>
        <v>1327496</v>
      </c>
      <c r="I101" s="40">
        <f>IF(ISBLANK(HLOOKUP(I$1, q_preprocess!$1:$1048576, $D101, FALSE)), "", HLOOKUP(I$1,q_preprocess!$1:$1048576, $D101, FALSE))</f>
        <v>1525648</v>
      </c>
      <c r="J101" s="40">
        <f>IF(ISBLANK(HLOOKUP(J$1, q_preprocess!$1:$1048576, $D101, FALSE)), "", HLOOKUP(J$1,q_preprocess!$1:$1048576, $D101, FALSE))</f>
        <v>3099846</v>
      </c>
      <c r="K101" s="40">
        <f>IF(ISBLANK(HLOOKUP(K$1, q_preprocess!$1:$1048576, $D101, FALSE)), "", HLOOKUP(K$1,q_preprocess!$1:$1048576, $D101, FALSE))</f>
        <v>-1574198</v>
      </c>
      <c r="L101" s="40">
        <f>IF(ISBLANK(HLOOKUP(L$1, q_preprocess!$1:$1048576, $D101, FALSE)), "", HLOOKUP(L$1,q_preprocess!$1:$1048576, $D101, FALSE))</f>
        <v>3698199</v>
      </c>
      <c r="M101" s="40">
        <f>IF(ISBLANK(HLOOKUP(M$1, q_preprocess!$1:$1048576, $D101, FALSE)), "", HLOOKUP(M$1,q_preprocess!$1:$1048576, $D101, FALSE))</f>
        <v>3997373</v>
      </c>
      <c r="N101" s="40">
        <f>IF(ISBLANK(HLOOKUP(N$1, q_preprocess!$1:$1048576, $D101, FALSE)), "", HLOOKUP(N$1,q_preprocess!$1:$1048576, $D101, FALSE))</f>
        <v>2359831</v>
      </c>
      <c r="O101" s="40">
        <f>IF(ISBLANK(HLOOKUP(O$1, q_preprocess!$1:$1048576, $D101, FALSE)), "", HLOOKUP(O$1,q_preprocess!$1:$1048576, $D101, FALSE))</f>
        <v>2338184</v>
      </c>
      <c r="P101" s="40">
        <f>IF(ISBLANK(HLOOKUP(P$1, q_preprocess!$1:$1048576, $D101, FALSE)), "", HLOOKUP(P$1,q_preprocess!$1:$1048576, $D101, FALSE))</f>
        <v>4602822</v>
      </c>
      <c r="Q101" s="40">
        <f>IF(ISBLANK(HLOOKUP(Q$1, q_preprocess!$1:$1048576, $D101, FALSE)), "", HLOOKUP(Q$1,q_preprocess!$1:$1048576, $D101, FALSE))</f>
        <v>10309210.156164</v>
      </c>
    </row>
    <row r="102" spans="1:17" x14ac:dyDescent="0.25">
      <c r="A102" s="39">
        <v>42064</v>
      </c>
      <c r="B102" s="40">
        <v>2015</v>
      </c>
      <c r="C102" s="40">
        <v>1</v>
      </c>
      <c r="D102" s="40">
        <v>102</v>
      </c>
      <c r="E102" s="40" t="s">
        <v>167</v>
      </c>
      <c r="F102" s="40">
        <f>IF(ISBLANK(HLOOKUP(F$1, q_preprocess!$1:$1048576, $D102, FALSE)), "", HLOOKUP(F$1,q_preprocess!$1:$1048576, $D102, FALSE))</f>
        <v>9609051</v>
      </c>
      <c r="G102" s="40">
        <f>IF(ISBLANK(HLOOKUP(G$1, q_preprocess!$1:$1048576, $D102, FALSE)), "", HLOOKUP(G$1,q_preprocess!$1:$1048576, $D102, FALSE))</f>
        <v>6958019</v>
      </c>
      <c r="H102" s="40">
        <f>IF(ISBLANK(HLOOKUP(H$1, q_preprocess!$1:$1048576, $D102, FALSE)), "", HLOOKUP(H$1,q_preprocess!$1:$1048576, $D102, FALSE))</f>
        <v>1061294</v>
      </c>
      <c r="I102" s="40">
        <f>IF(ISBLANK(HLOOKUP(I$1, q_preprocess!$1:$1048576, $D102, FALSE)), "", HLOOKUP(I$1,q_preprocess!$1:$1048576, $D102, FALSE))</f>
        <v>2508354</v>
      </c>
      <c r="J102" s="40">
        <f>IF(ISBLANK(HLOOKUP(J$1, q_preprocess!$1:$1048576, $D102, FALSE)), "", HLOOKUP(J$1,q_preprocess!$1:$1048576, $D102, FALSE))</f>
        <v>1871057</v>
      </c>
      <c r="K102" s="40">
        <f>IF(ISBLANK(HLOOKUP(K$1, q_preprocess!$1:$1048576, $D102, FALSE)), "", HLOOKUP(K$1,q_preprocess!$1:$1048576, $D102, FALSE))</f>
        <v>637297</v>
      </c>
      <c r="L102" s="40">
        <f>IF(ISBLANK(HLOOKUP(L$1, q_preprocess!$1:$1048576, $D102, FALSE)), "", HLOOKUP(L$1,q_preprocess!$1:$1048576, $D102, FALSE))</f>
        <v>2915239</v>
      </c>
      <c r="M102" s="40">
        <f>IF(ISBLANK(HLOOKUP(M$1, q_preprocess!$1:$1048576, $D102, FALSE)), "", HLOOKUP(M$1,q_preprocess!$1:$1048576, $D102, FALSE))</f>
        <v>3833855</v>
      </c>
      <c r="N102" s="40">
        <f>IF(ISBLANK(HLOOKUP(N$1, q_preprocess!$1:$1048576, $D102, FALSE)), "", HLOOKUP(N$1,q_preprocess!$1:$1048576, $D102, FALSE))</f>
        <v>2376964</v>
      </c>
      <c r="O102" s="40">
        <f>IF(ISBLANK(HLOOKUP(O$1, q_preprocess!$1:$1048576, $D102, FALSE)), "", HLOOKUP(O$1,q_preprocess!$1:$1048576, $D102, FALSE))</f>
        <v>1698566</v>
      </c>
      <c r="P102" s="40">
        <f>IF(ISBLANK(HLOOKUP(P$1, q_preprocess!$1:$1048576, $D102, FALSE)), "", HLOOKUP(P$1,q_preprocess!$1:$1048576, $D102, FALSE))</f>
        <v>4287471</v>
      </c>
      <c r="Q102" s="40">
        <f>IF(ISBLANK(HLOOKUP(Q$1, q_preprocess!$1:$1048576, $D102, FALSE)), "", HLOOKUP(Q$1,q_preprocess!$1:$1048576, $D102, FALSE))</f>
        <v>10429430.1300098</v>
      </c>
    </row>
    <row r="103" spans="1:17" x14ac:dyDescent="0.25">
      <c r="A103" s="39">
        <v>42156</v>
      </c>
      <c r="B103" s="40">
        <v>2015</v>
      </c>
      <c r="C103" s="40">
        <v>2</v>
      </c>
      <c r="D103" s="40">
        <v>103</v>
      </c>
      <c r="E103" s="40" t="s">
        <v>167</v>
      </c>
      <c r="F103" s="40">
        <f>IF(ISBLANK(HLOOKUP(F$1, q_preprocess!$1:$1048576, $D103, FALSE)), "", HLOOKUP(F$1,q_preprocess!$1:$1048576, $D103, FALSE))</f>
        <v>10846338</v>
      </c>
      <c r="G103" s="40">
        <f>IF(ISBLANK(HLOOKUP(G$1, q_preprocess!$1:$1048576, $D103, FALSE)), "", HLOOKUP(G$1,q_preprocess!$1:$1048576, $D103, FALSE))</f>
        <v>7125156</v>
      </c>
      <c r="H103" s="40">
        <f>IF(ISBLANK(HLOOKUP(H$1, q_preprocess!$1:$1048576, $D103, FALSE)), "", HLOOKUP(H$1,q_preprocess!$1:$1048576, $D103, FALSE))</f>
        <v>1242252</v>
      </c>
      <c r="I103" s="40">
        <f>IF(ISBLANK(HLOOKUP(I$1, q_preprocess!$1:$1048576, $D103, FALSE)), "", HLOOKUP(I$1,q_preprocess!$1:$1048576, $D103, FALSE))</f>
        <v>2208747</v>
      </c>
      <c r="J103" s="40">
        <f>IF(ISBLANK(HLOOKUP(J$1, q_preprocess!$1:$1048576, $D103, FALSE)), "", HLOOKUP(J$1,q_preprocess!$1:$1048576, $D103, FALSE))</f>
        <v>1947786</v>
      </c>
      <c r="K103" s="40">
        <f>IF(ISBLANK(HLOOKUP(K$1, q_preprocess!$1:$1048576, $D103, FALSE)), "", HLOOKUP(K$1,q_preprocess!$1:$1048576, $D103, FALSE))</f>
        <v>260961</v>
      </c>
      <c r="L103" s="40">
        <f>IF(ISBLANK(HLOOKUP(L$1, q_preprocess!$1:$1048576, $D103, FALSE)), "", HLOOKUP(L$1,q_preprocess!$1:$1048576, $D103, FALSE))</f>
        <v>3404879</v>
      </c>
      <c r="M103" s="40">
        <f>IF(ISBLANK(HLOOKUP(M$1, q_preprocess!$1:$1048576, $D103, FALSE)), "", HLOOKUP(M$1,q_preprocess!$1:$1048576, $D103, FALSE))</f>
        <v>3134695</v>
      </c>
      <c r="N103" s="40">
        <f>IF(ISBLANK(HLOOKUP(N$1, q_preprocess!$1:$1048576, $D103, FALSE)), "", HLOOKUP(N$1,q_preprocess!$1:$1048576, $D103, FALSE))</f>
        <v>2834202</v>
      </c>
      <c r="O103" s="40">
        <f>IF(ISBLANK(HLOOKUP(O$1, q_preprocess!$1:$1048576, $D103, FALSE)), "", HLOOKUP(O$1,q_preprocess!$1:$1048576, $D103, FALSE))</f>
        <v>2118495</v>
      </c>
      <c r="P103" s="40">
        <f>IF(ISBLANK(HLOOKUP(P$1, q_preprocess!$1:$1048576, $D103, FALSE)), "", HLOOKUP(P$1,q_preprocess!$1:$1048576, $D103, FALSE))</f>
        <v>4836518</v>
      </c>
      <c r="Q103" s="40">
        <f>IF(ISBLANK(HLOOKUP(Q$1, q_preprocess!$1:$1048576, $D103, FALSE)), "", HLOOKUP(Q$1,q_preprocess!$1:$1048576, $D103, FALSE))</f>
        <v>10607100.937607899</v>
      </c>
    </row>
    <row r="104" spans="1:17" x14ac:dyDescent="0.25">
      <c r="A104" s="39">
        <v>42248</v>
      </c>
      <c r="B104" s="40">
        <v>2015</v>
      </c>
      <c r="C104" s="40">
        <v>3</v>
      </c>
      <c r="D104" s="40">
        <v>104</v>
      </c>
      <c r="E104" s="40" t="s">
        <v>167</v>
      </c>
      <c r="F104" s="40">
        <f>IF(ISBLANK(HLOOKUP(F$1, q_preprocess!$1:$1048576, $D104, FALSE)), "", HLOOKUP(F$1,q_preprocess!$1:$1048576, $D104, FALSE))</f>
        <v>10737402</v>
      </c>
      <c r="G104" s="40">
        <f>IF(ISBLANK(HLOOKUP(G$1, q_preprocess!$1:$1048576, $D104, FALSE)), "", HLOOKUP(G$1,q_preprocess!$1:$1048576, $D104, FALSE))</f>
        <v>7091558</v>
      </c>
      <c r="H104" s="40">
        <f>IF(ISBLANK(HLOOKUP(H$1, q_preprocess!$1:$1048576, $D104, FALSE)), "", HLOOKUP(H$1,q_preprocess!$1:$1048576, $D104, FALSE))</f>
        <v>1341634</v>
      </c>
      <c r="I104" s="40">
        <f>IF(ISBLANK(HLOOKUP(I$1, q_preprocess!$1:$1048576, $D104, FALSE)), "", HLOOKUP(I$1,q_preprocess!$1:$1048576, $D104, FALSE))</f>
        <v>2621877</v>
      </c>
      <c r="J104" s="40">
        <f>IF(ISBLANK(HLOOKUP(J$1, q_preprocess!$1:$1048576, $D104, FALSE)), "", HLOOKUP(J$1,q_preprocess!$1:$1048576, $D104, FALSE))</f>
        <v>1898798</v>
      </c>
      <c r="K104" s="40">
        <f>IF(ISBLANK(HLOOKUP(K$1, q_preprocess!$1:$1048576, $D104, FALSE)), "", HLOOKUP(K$1,q_preprocess!$1:$1048576, $D104, FALSE))</f>
        <v>723079</v>
      </c>
      <c r="L104" s="40">
        <f>IF(ISBLANK(HLOOKUP(L$1, q_preprocess!$1:$1048576, $D104, FALSE)), "", HLOOKUP(L$1,q_preprocess!$1:$1048576, $D104, FALSE))</f>
        <v>3377912</v>
      </c>
      <c r="M104" s="40">
        <f>IF(ISBLANK(HLOOKUP(M$1, q_preprocess!$1:$1048576, $D104, FALSE)), "", HLOOKUP(M$1,q_preprocess!$1:$1048576, $D104, FALSE))</f>
        <v>3695579</v>
      </c>
      <c r="N104" s="40">
        <f>IF(ISBLANK(HLOOKUP(N$1, q_preprocess!$1:$1048576, $D104, FALSE)), "", HLOOKUP(N$1,q_preprocess!$1:$1048576, $D104, FALSE))</f>
        <v>2420115</v>
      </c>
      <c r="O104" s="40">
        <f>IF(ISBLANK(HLOOKUP(O$1, q_preprocess!$1:$1048576, $D104, FALSE)), "", HLOOKUP(O$1,q_preprocess!$1:$1048576, $D104, FALSE))</f>
        <v>2259985</v>
      </c>
      <c r="P104" s="40">
        <f>IF(ISBLANK(HLOOKUP(P$1, q_preprocess!$1:$1048576, $D104, FALSE)), "", HLOOKUP(P$1,q_preprocess!$1:$1048576, $D104, FALSE))</f>
        <v>4749828</v>
      </c>
      <c r="Q104" s="40">
        <f>IF(ISBLANK(HLOOKUP(Q$1, q_preprocess!$1:$1048576, $D104, FALSE)), "", HLOOKUP(Q$1,q_preprocess!$1:$1048576, $D104, FALSE))</f>
        <v>10658575.940676199</v>
      </c>
    </row>
    <row r="105" spans="1:17" x14ac:dyDescent="0.25">
      <c r="A105" s="39">
        <v>42339</v>
      </c>
      <c r="B105" s="40">
        <v>2015</v>
      </c>
      <c r="C105" s="40">
        <v>4</v>
      </c>
      <c r="D105" s="40">
        <v>105</v>
      </c>
      <c r="E105" s="40" t="s">
        <v>167</v>
      </c>
      <c r="F105" s="40">
        <f>IF(ISBLANK(HLOOKUP(F$1, q_preprocess!$1:$1048576, $D105, FALSE)), "", HLOOKUP(F$1,q_preprocess!$1:$1048576, $D105, FALSE))</f>
        <v>11366807</v>
      </c>
      <c r="G105" s="40">
        <f>IF(ISBLANK(HLOOKUP(G$1, q_preprocess!$1:$1048576, $D105, FALSE)), "", HLOOKUP(G$1,q_preprocess!$1:$1048576, $D105, FALSE))</f>
        <v>8714491</v>
      </c>
      <c r="H105" s="40">
        <f>IF(ISBLANK(HLOOKUP(H$1, q_preprocess!$1:$1048576, $D105, FALSE)), "", HLOOKUP(H$1,q_preprocess!$1:$1048576, $D105, FALSE))</f>
        <v>1456328</v>
      </c>
      <c r="I105" s="40">
        <f>IF(ISBLANK(HLOOKUP(I$1, q_preprocess!$1:$1048576, $D105, FALSE)), "", HLOOKUP(I$1,q_preprocess!$1:$1048576, $D105, FALSE))</f>
        <v>1464294</v>
      </c>
      <c r="J105" s="40">
        <f>IF(ISBLANK(HLOOKUP(J$1, q_preprocess!$1:$1048576, $D105, FALSE)), "", HLOOKUP(J$1,q_preprocess!$1:$1048576, $D105, FALSE))</f>
        <v>3363588</v>
      </c>
      <c r="K105" s="40">
        <f>IF(ISBLANK(HLOOKUP(K$1, q_preprocess!$1:$1048576, $D105, FALSE)), "", HLOOKUP(K$1,q_preprocess!$1:$1048576, $D105, FALSE))</f>
        <v>-1899294</v>
      </c>
      <c r="L105" s="40">
        <f>IF(ISBLANK(HLOOKUP(L$1, q_preprocess!$1:$1048576, $D105, FALSE)), "", HLOOKUP(L$1,q_preprocess!$1:$1048576, $D105, FALSE))</f>
        <v>3487989</v>
      </c>
      <c r="M105" s="40">
        <f>IF(ISBLANK(HLOOKUP(M$1, q_preprocess!$1:$1048576, $D105, FALSE)), "", HLOOKUP(M$1,q_preprocess!$1:$1048576, $D105, FALSE))</f>
        <v>3756295</v>
      </c>
      <c r="N105" s="40">
        <f>IF(ISBLANK(HLOOKUP(N$1, q_preprocess!$1:$1048576, $D105, FALSE)), "", HLOOKUP(N$1,q_preprocess!$1:$1048576, $D105, FALSE))</f>
        <v>2412496</v>
      </c>
      <c r="O105" s="40">
        <f>IF(ISBLANK(HLOOKUP(O$1, q_preprocess!$1:$1048576, $D105, FALSE)), "", HLOOKUP(O$1,q_preprocess!$1:$1048576, $D105, FALSE))</f>
        <v>2468785</v>
      </c>
      <c r="P105" s="40">
        <f>IF(ISBLANK(HLOOKUP(P$1, q_preprocess!$1:$1048576, $D105, FALSE)), "", HLOOKUP(P$1,q_preprocess!$1:$1048576, $D105, FALSE))</f>
        <v>4881033</v>
      </c>
      <c r="Q105" s="40">
        <f>IF(ISBLANK(HLOOKUP(Q$1, q_preprocess!$1:$1048576, $D105, FALSE)), "", HLOOKUP(Q$1,q_preprocess!$1:$1048576, $D105, FALSE))</f>
        <v>10834701.2708306</v>
      </c>
    </row>
    <row r="106" spans="1:17" x14ac:dyDescent="0.25">
      <c r="A106" s="39">
        <v>42430</v>
      </c>
      <c r="B106" s="40">
        <v>2016</v>
      </c>
      <c r="C106" s="40">
        <v>1</v>
      </c>
      <c r="D106" s="40">
        <v>106</v>
      </c>
      <c r="E106" s="40" t="s">
        <v>167</v>
      </c>
      <c r="F106" s="40">
        <f>IF(ISBLANK(HLOOKUP(F$1, q_preprocess!$1:$1048576, $D106, FALSE)), "", HLOOKUP(F$1,q_preprocess!$1:$1048576, $D106, FALSE))</f>
        <v>10123441</v>
      </c>
      <c r="G106" s="40">
        <f>IF(ISBLANK(HLOOKUP(G$1, q_preprocess!$1:$1048576, $D106, FALSE)), "", HLOOKUP(G$1,q_preprocess!$1:$1048576, $D106, FALSE))</f>
        <v>7247381</v>
      </c>
      <c r="H106" s="40">
        <f>IF(ISBLANK(HLOOKUP(H$1, q_preprocess!$1:$1048576, $D106, FALSE)), "", HLOOKUP(H$1,q_preprocess!$1:$1048576, $D106, FALSE))</f>
        <v>1099404</v>
      </c>
      <c r="I106" s="40">
        <f>IF(ISBLANK(HLOOKUP(I$1, q_preprocess!$1:$1048576, $D106, FALSE)), "", HLOOKUP(I$1,q_preprocess!$1:$1048576, $D106, FALSE))</f>
        <v>2640562</v>
      </c>
      <c r="J106" s="40">
        <f>IF(ISBLANK(HLOOKUP(J$1, q_preprocess!$1:$1048576, $D106, FALSE)), "", HLOOKUP(J$1,q_preprocess!$1:$1048576, $D106, FALSE))</f>
        <v>1873645</v>
      </c>
      <c r="K106" s="40">
        <f>IF(ISBLANK(HLOOKUP(K$1, q_preprocess!$1:$1048576, $D106, FALSE)), "", HLOOKUP(K$1,q_preprocess!$1:$1048576, $D106, FALSE))</f>
        <v>766917</v>
      </c>
      <c r="L106" s="40">
        <f>IF(ISBLANK(HLOOKUP(L$1, q_preprocess!$1:$1048576, $D106, FALSE)), "", HLOOKUP(L$1,q_preprocess!$1:$1048576, $D106, FALSE))</f>
        <v>2865462</v>
      </c>
      <c r="M106" s="40">
        <f>IF(ISBLANK(HLOOKUP(M$1, q_preprocess!$1:$1048576, $D106, FALSE)), "", HLOOKUP(M$1,q_preprocess!$1:$1048576, $D106, FALSE))</f>
        <v>3729368</v>
      </c>
      <c r="N106" s="40">
        <f>IF(ISBLANK(HLOOKUP(N$1, q_preprocess!$1:$1048576, $D106, FALSE)), "", HLOOKUP(N$1,q_preprocess!$1:$1048576, $D106, FALSE))</f>
        <v>2447911</v>
      </c>
      <c r="O106" s="40">
        <f>IF(ISBLANK(HLOOKUP(O$1, q_preprocess!$1:$1048576, $D106, FALSE)), "", HLOOKUP(O$1,q_preprocess!$1:$1048576, $D106, FALSE))</f>
        <v>1811337</v>
      </c>
      <c r="P106" s="40">
        <f>IF(ISBLANK(HLOOKUP(P$1, q_preprocess!$1:$1048576, $D106, FALSE)), "", HLOOKUP(P$1,q_preprocess!$1:$1048576, $D106, FALSE))</f>
        <v>4537970</v>
      </c>
      <c r="Q106" s="40">
        <f>IF(ISBLANK(HLOOKUP(Q$1, q_preprocess!$1:$1048576, $D106, FALSE)), "", HLOOKUP(Q$1,q_preprocess!$1:$1048576, $D106, FALSE))</f>
        <v>10955208.727649299</v>
      </c>
    </row>
    <row r="107" spans="1:17" x14ac:dyDescent="0.25">
      <c r="A107" s="39">
        <v>42522</v>
      </c>
      <c r="B107" s="40">
        <v>2016</v>
      </c>
      <c r="C107" s="40">
        <v>2</v>
      </c>
      <c r="D107" s="40">
        <v>107</v>
      </c>
      <c r="E107" s="40" t="s">
        <v>167</v>
      </c>
      <c r="F107" s="40">
        <f>IF(ISBLANK(HLOOKUP(F$1, q_preprocess!$1:$1048576, $D107, FALSE)), "", HLOOKUP(F$1,q_preprocess!$1:$1048576, $D107, FALSE))</f>
        <v>11197082</v>
      </c>
      <c r="G107" s="40">
        <f>IF(ISBLANK(HLOOKUP(G$1, q_preprocess!$1:$1048576, $D107, FALSE)), "", HLOOKUP(G$1,q_preprocess!$1:$1048576, $D107, FALSE))</f>
        <v>7349724</v>
      </c>
      <c r="H107" s="40">
        <f>IF(ISBLANK(HLOOKUP(H$1, q_preprocess!$1:$1048576, $D107, FALSE)), "", HLOOKUP(H$1,q_preprocess!$1:$1048576, $D107, FALSE))</f>
        <v>1268339</v>
      </c>
      <c r="I107" s="40">
        <f>IF(ISBLANK(HLOOKUP(I$1, q_preprocess!$1:$1048576, $D107, FALSE)), "", HLOOKUP(I$1,q_preprocess!$1:$1048576, $D107, FALSE))</f>
        <v>2552116</v>
      </c>
      <c r="J107" s="40">
        <f>IF(ISBLANK(HLOOKUP(J$1, q_preprocess!$1:$1048576, $D107, FALSE)), "", HLOOKUP(J$1,q_preprocess!$1:$1048576, $D107, FALSE))</f>
        <v>2030627</v>
      </c>
      <c r="K107" s="40">
        <f>IF(ISBLANK(HLOOKUP(K$1, q_preprocess!$1:$1048576, $D107, FALSE)), "", HLOOKUP(K$1,q_preprocess!$1:$1048576, $D107, FALSE))</f>
        <v>521489</v>
      </c>
      <c r="L107" s="40">
        <f>IF(ISBLANK(HLOOKUP(L$1, q_preprocess!$1:$1048576, $D107, FALSE)), "", HLOOKUP(L$1,q_preprocess!$1:$1048576, $D107, FALSE))</f>
        <v>3182416</v>
      </c>
      <c r="M107" s="40">
        <f>IF(ISBLANK(HLOOKUP(M$1, q_preprocess!$1:$1048576, $D107, FALSE)), "", HLOOKUP(M$1,q_preprocess!$1:$1048576, $D107, FALSE))</f>
        <v>3155512</v>
      </c>
      <c r="N107" s="40">
        <f>IF(ISBLANK(HLOOKUP(N$1, q_preprocess!$1:$1048576, $D107, FALSE)), "", HLOOKUP(N$1,q_preprocess!$1:$1048576, $D107, FALSE))</f>
        <v>2820216</v>
      </c>
      <c r="O107" s="40">
        <f>IF(ISBLANK(HLOOKUP(O$1, q_preprocess!$1:$1048576, $D107, FALSE)), "", HLOOKUP(O$1,q_preprocess!$1:$1048576, $D107, FALSE))</f>
        <v>2240156</v>
      </c>
      <c r="P107" s="40">
        <f>IF(ISBLANK(HLOOKUP(P$1, q_preprocess!$1:$1048576, $D107, FALSE)), "", HLOOKUP(P$1,q_preprocess!$1:$1048576, $D107, FALSE))</f>
        <v>5035430</v>
      </c>
      <c r="Q107" s="40">
        <f>IF(ISBLANK(HLOOKUP(Q$1, q_preprocess!$1:$1048576, $D107, FALSE)), "", HLOOKUP(Q$1,q_preprocess!$1:$1048576, $D107, FALSE))</f>
        <v>11013233.023600301</v>
      </c>
    </row>
    <row r="108" spans="1:17" x14ac:dyDescent="0.25">
      <c r="A108" s="39">
        <v>42614</v>
      </c>
      <c r="B108" s="40">
        <v>2016</v>
      </c>
      <c r="C108" s="40">
        <v>3</v>
      </c>
      <c r="D108" s="40">
        <v>108</v>
      </c>
      <c r="E108" s="40" t="s">
        <v>167</v>
      </c>
      <c r="F108" s="40">
        <f>IF(ISBLANK(HLOOKUP(F$1, q_preprocess!$1:$1048576, $D108, FALSE)), "", HLOOKUP(F$1,q_preprocess!$1:$1048576, $D108, FALSE))</f>
        <v>11268033</v>
      </c>
      <c r="G108" s="40">
        <f>IF(ISBLANK(HLOOKUP(G$1, q_preprocess!$1:$1048576, $D108, FALSE)), "", HLOOKUP(G$1,q_preprocess!$1:$1048576, $D108, FALSE))</f>
        <v>7325787</v>
      </c>
      <c r="H108" s="40">
        <f>IF(ISBLANK(HLOOKUP(H$1, q_preprocess!$1:$1048576, $D108, FALSE)), "", HLOOKUP(H$1,q_preprocess!$1:$1048576, $D108, FALSE))</f>
        <v>1355344</v>
      </c>
      <c r="I108" s="40">
        <f>IF(ISBLANK(HLOOKUP(I$1, q_preprocess!$1:$1048576, $D108, FALSE)), "", HLOOKUP(I$1,q_preprocess!$1:$1048576, $D108, FALSE))</f>
        <v>2613659</v>
      </c>
      <c r="J108" s="40">
        <f>IF(ISBLANK(HLOOKUP(J$1, q_preprocess!$1:$1048576, $D108, FALSE)), "", HLOOKUP(J$1,q_preprocess!$1:$1048576, $D108, FALSE))</f>
        <v>2042056</v>
      </c>
      <c r="K108" s="40">
        <f>IF(ISBLANK(HLOOKUP(K$1, q_preprocess!$1:$1048576, $D108, FALSE)), "", HLOOKUP(K$1,q_preprocess!$1:$1048576, $D108, FALSE))</f>
        <v>571603</v>
      </c>
      <c r="L108" s="40">
        <f>IF(ISBLANK(HLOOKUP(L$1, q_preprocess!$1:$1048576, $D108, FALSE)), "", HLOOKUP(L$1,q_preprocess!$1:$1048576, $D108, FALSE))</f>
        <v>3324781</v>
      </c>
      <c r="M108" s="40">
        <f>IF(ISBLANK(HLOOKUP(M$1, q_preprocess!$1:$1048576, $D108, FALSE)), "", HLOOKUP(M$1,q_preprocess!$1:$1048576, $D108, FALSE))</f>
        <v>3351539</v>
      </c>
      <c r="N108" s="40">
        <f>IF(ISBLANK(HLOOKUP(N$1, q_preprocess!$1:$1048576, $D108, FALSE)), "", HLOOKUP(N$1,q_preprocess!$1:$1048576, $D108, FALSE))</f>
        <v>2472488</v>
      </c>
      <c r="O108" s="40">
        <f>IF(ISBLANK(HLOOKUP(O$1, q_preprocess!$1:$1048576, $D108, FALSE)), "", HLOOKUP(O$1,q_preprocess!$1:$1048576, $D108, FALSE))</f>
        <v>2469263</v>
      </c>
      <c r="P108" s="40">
        <f>IF(ISBLANK(HLOOKUP(P$1, q_preprocess!$1:$1048576, $D108, FALSE)), "", HLOOKUP(P$1,q_preprocess!$1:$1048576, $D108, FALSE))</f>
        <v>4988765</v>
      </c>
      <c r="Q108" s="40">
        <f>IF(ISBLANK(HLOOKUP(Q$1, q_preprocess!$1:$1048576, $D108, FALSE)), "", HLOOKUP(Q$1,q_preprocess!$1:$1048576, $D108, FALSE))</f>
        <v>11149062.014612701</v>
      </c>
    </row>
    <row r="109" spans="1:17" x14ac:dyDescent="0.25">
      <c r="A109" s="39">
        <v>42705</v>
      </c>
      <c r="B109" s="40">
        <v>2016</v>
      </c>
      <c r="C109" s="40">
        <v>4</v>
      </c>
      <c r="D109" s="40">
        <v>109</v>
      </c>
      <c r="E109" s="40" t="s">
        <v>167</v>
      </c>
      <c r="F109" s="40">
        <f>IF(ISBLANK(HLOOKUP(F$1, q_preprocess!$1:$1048576, $D109, FALSE)), "", HLOOKUP(F$1,q_preprocess!$1:$1048576, $D109, FALSE))</f>
        <v>11785749</v>
      </c>
      <c r="G109" s="40">
        <f>IF(ISBLANK(HLOOKUP(G$1, q_preprocess!$1:$1048576, $D109, FALSE)), "", HLOOKUP(G$1,q_preprocess!$1:$1048576, $D109, FALSE))</f>
        <v>8981805</v>
      </c>
      <c r="H109" s="40">
        <f>IF(ISBLANK(HLOOKUP(H$1, q_preprocess!$1:$1048576, $D109, FALSE)), "", HLOOKUP(H$1,q_preprocess!$1:$1048576, $D109, FALSE))</f>
        <v>1458367</v>
      </c>
      <c r="I109" s="40">
        <f>IF(ISBLANK(HLOOKUP(I$1, q_preprocess!$1:$1048576, $D109, FALSE)), "", HLOOKUP(I$1,q_preprocess!$1:$1048576, $D109, FALSE))</f>
        <v>1865116</v>
      </c>
      <c r="J109" s="40">
        <f>IF(ISBLANK(HLOOKUP(J$1, q_preprocess!$1:$1048576, $D109, FALSE)), "", HLOOKUP(J$1,q_preprocess!$1:$1048576, $D109, FALSE))</f>
        <v>3445038</v>
      </c>
      <c r="K109" s="40">
        <f>IF(ISBLANK(HLOOKUP(K$1, q_preprocess!$1:$1048576, $D109, FALSE)), "", HLOOKUP(K$1,q_preprocess!$1:$1048576, $D109, FALSE))</f>
        <v>-1579922</v>
      </c>
      <c r="L109" s="40">
        <f>IF(ISBLANK(HLOOKUP(L$1, q_preprocess!$1:$1048576, $D109, FALSE)), "", HLOOKUP(L$1,q_preprocess!$1:$1048576, $D109, FALSE))</f>
        <v>3059866</v>
      </c>
      <c r="M109" s="40">
        <f>IF(ISBLANK(HLOOKUP(M$1, q_preprocess!$1:$1048576, $D109, FALSE)), "", HLOOKUP(M$1,q_preprocess!$1:$1048576, $D109, FALSE))</f>
        <v>3579404</v>
      </c>
      <c r="N109" s="40">
        <f>IF(ISBLANK(HLOOKUP(N$1, q_preprocess!$1:$1048576, $D109, FALSE)), "", HLOOKUP(N$1,q_preprocess!$1:$1048576, $D109, FALSE))</f>
        <v>2436815</v>
      </c>
      <c r="O109" s="40">
        <f>IF(ISBLANK(HLOOKUP(O$1, q_preprocess!$1:$1048576, $D109, FALSE)), "", HLOOKUP(O$1,q_preprocess!$1:$1048576, $D109, FALSE))</f>
        <v>2581034</v>
      </c>
      <c r="P109" s="40">
        <f>IF(ISBLANK(HLOOKUP(P$1, q_preprocess!$1:$1048576, $D109, FALSE)), "", HLOOKUP(P$1,q_preprocess!$1:$1048576, $D109, FALSE))</f>
        <v>5099820</v>
      </c>
      <c r="Q109" s="40">
        <f>IF(ISBLANK(HLOOKUP(Q$1, q_preprocess!$1:$1048576, $D109, FALSE)), "", HLOOKUP(Q$1,q_preprocess!$1:$1048576, $D109, FALSE))</f>
        <v>11215058.9825035</v>
      </c>
    </row>
    <row r="110" spans="1:17" x14ac:dyDescent="0.25">
      <c r="A110" s="39">
        <v>42795</v>
      </c>
      <c r="B110" s="40">
        <f>B106+1</f>
        <v>2017</v>
      </c>
      <c r="C110" s="40">
        <f>C106</f>
        <v>1</v>
      </c>
      <c r="D110" s="40">
        <v>110</v>
      </c>
      <c r="E110" s="40" t="s">
        <v>167</v>
      </c>
      <c r="F110" s="40">
        <f>IF(ISBLANK(HLOOKUP(F$1, q_preprocess!$1:$1048576, $D110, FALSE)), "", HLOOKUP(F$1,q_preprocess!$1:$1048576, $D110, FALSE))</f>
        <v>10461781</v>
      </c>
      <c r="G110" s="40">
        <f>IF(ISBLANK(HLOOKUP(G$1, q_preprocess!$1:$1048576, $D110, FALSE)), "", HLOOKUP(G$1,q_preprocess!$1:$1048576, $D110, FALSE))</f>
        <v>7529412</v>
      </c>
      <c r="H110" s="40">
        <f>IF(ISBLANK(HLOOKUP(H$1, q_preprocess!$1:$1048576, $D110, FALSE)), "", HLOOKUP(H$1,q_preprocess!$1:$1048576, $D110, FALSE))</f>
        <v>1148971</v>
      </c>
      <c r="I110" s="40">
        <f>IF(ISBLANK(HLOOKUP(I$1, q_preprocess!$1:$1048576, $D110, FALSE)), "", HLOOKUP(I$1,q_preprocess!$1:$1048576, $D110, FALSE))</f>
        <v>3040974</v>
      </c>
      <c r="J110" s="40">
        <f>IF(ISBLANK(HLOOKUP(J$1, q_preprocess!$1:$1048576, $D110, FALSE)), "", HLOOKUP(J$1,q_preprocess!$1:$1048576, $D110, FALSE))</f>
        <v>2050123</v>
      </c>
      <c r="K110" s="40">
        <f>IF(ISBLANK(HLOOKUP(K$1, q_preprocess!$1:$1048576, $D110, FALSE)), "", HLOOKUP(K$1,q_preprocess!$1:$1048576, $D110, FALSE))</f>
        <v>990851</v>
      </c>
      <c r="L110" s="40">
        <f>IF(ISBLANK(HLOOKUP(L$1, q_preprocess!$1:$1048576, $D110, FALSE)), "", HLOOKUP(L$1,q_preprocess!$1:$1048576, $D110, FALSE))</f>
        <v>2621391</v>
      </c>
      <c r="M110" s="40">
        <f>IF(ISBLANK(HLOOKUP(M$1, q_preprocess!$1:$1048576, $D110, FALSE)), "", HLOOKUP(M$1,q_preprocess!$1:$1048576, $D110, FALSE))</f>
        <v>3878967</v>
      </c>
      <c r="N110" s="40">
        <f>IF(ISBLANK(HLOOKUP(N$1, q_preprocess!$1:$1048576, $D110, FALSE)), "", HLOOKUP(N$1,q_preprocess!$1:$1048576, $D110, FALSE))</f>
        <v>2450227</v>
      </c>
      <c r="O110" s="40">
        <f>IF(ISBLANK(HLOOKUP(O$1, q_preprocess!$1:$1048576, $D110, FALSE)), "", HLOOKUP(O$1,q_preprocess!$1:$1048576, $D110, FALSE))</f>
        <v>1866666</v>
      </c>
      <c r="P110" s="40">
        <f>IF(ISBLANK(HLOOKUP(P$1, q_preprocess!$1:$1048576, $D110, FALSE)), "", HLOOKUP(P$1,q_preprocess!$1:$1048576, $D110, FALSE))</f>
        <v>4764329</v>
      </c>
      <c r="Q110" s="40">
        <f>IF(ISBLANK(HLOOKUP(Q$1, q_preprocess!$1:$1048576, $D110, FALSE)), "", HLOOKUP(Q$1,q_preprocess!$1:$1048576, $D110, FALSE))</f>
        <v>11342523.5077492</v>
      </c>
    </row>
    <row r="111" spans="1:17" x14ac:dyDescent="0.25">
      <c r="A111" s="39">
        <v>42887</v>
      </c>
      <c r="B111" s="40">
        <f>B107+1</f>
        <v>2017</v>
      </c>
      <c r="C111" s="40">
        <f>C107</f>
        <v>2</v>
      </c>
      <c r="D111" s="40">
        <v>111</v>
      </c>
      <c r="E111" s="40" t="s">
        <v>167</v>
      </c>
      <c r="F111" s="40">
        <f>IF(ISBLANK(HLOOKUP(F$1, q_preprocess!$1:$1048576, $D111, FALSE)), "", HLOOKUP(F$1,q_preprocess!$1:$1048576, $D111, FALSE))</f>
        <v>11621187</v>
      </c>
      <c r="G111" s="40">
        <f>IF(ISBLANK(HLOOKUP(G$1, q_preprocess!$1:$1048576, $D111, FALSE)), "", HLOOKUP(G$1,q_preprocess!$1:$1048576, $D111, FALSE))</f>
        <v>7662826</v>
      </c>
      <c r="H111" s="40">
        <f>IF(ISBLANK(HLOOKUP(H$1, q_preprocess!$1:$1048576, $D111, FALSE)), "", HLOOKUP(H$1,q_preprocess!$1:$1048576, $D111, FALSE))</f>
        <v>1333462</v>
      </c>
      <c r="I111" s="40">
        <f>IF(ISBLANK(HLOOKUP(I$1, q_preprocess!$1:$1048576, $D111, FALSE)), "", HLOOKUP(I$1,q_preprocess!$1:$1048576, $D111, FALSE))</f>
        <v>2833455</v>
      </c>
      <c r="J111" s="40">
        <f>IF(ISBLANK(HLOOKUP(J$1, q_preprocess!$1:$1048576, $D111, FALSE)), "", HLOOKUP(J$1,q_preprocess!$1:$1048576, $D111, FALSE))</f>
        <v>2249720</v>
      </c>
      <c r="K111" s="40">
        <f>IF(ISBLANK(HLOOKUP(K$1, q_preprocess!$1:$1048576, $D111, FALSE)), "", HLOOKUP(K$1,q_preprocess!$1:$1048576, $D111, FALSE))</f>
        <v>583735</v>
      </c>
      <c r="L111" s="40">
        <f>IF(ISBLANK(HLOOKUP(L$1, q_preprocess!$1:$1048576, $D111, FALSE)), "", HLOOKUP(L$1,q_preprocess!$1:$1048576, $D111, FALSE))</f>
        <v>3069272</v>
      </c>
      <c r="M111" s="40">
        <f>IF(ISBLANK(HLOOKUP(M$1, q_preprocess!$1:$1048576, $D111, FALSE)), "", HLOOKUP(M$1,q_preprocess!$1:$1048576, $D111, FALSE))</f>
        <v>3277829</v>
      </c>
      <c r="N111" s="40">
        <f>IF(ISBLANK(HLOOKUP(N$1, q_preprocess!$1:$1048576, $D111, FALSE)), "", HLOOKUP(N$1,q_preprocess!$1:$1048576, $D111, FALSE))</f>
        <v>2916374</v>
      </c>
      <c r="O111" s="40">
        <f>IF(ISBLANK(HLOOKUP(O$1, q_preprocess!$1:$1048576, $D111, FALSE)), "", HLOOKUP(O$1,q_preprocess!$1:$1048576, $D111, FALSE))</f>
        <v>2291465</v>
      </c>
      <c r="P111" s="40">
        <f>IF(ISBLANK(HLOOKUP(P$1, q_preprocess!$1:$1048576, $D111, FALSE)), "", HLOOKUP(P$1,q_preprocess!$1:$1048576, $D111, FALSE))</f>
        <v>5270591</v>
      </c>
      <c r="Q111" s="40">
        <f>IF(ISBLANK(HLOOKUP(Q$1, q_preprocess!$1:$1048576, $D111, FALSE)), "", HLOOKUP(Q$1,q_preprocess!$1:$1048576, $D111, FALSE))</f>
        <v>11465666.1626186</v>
      </c>
    </row>
    <row r="112" spans="1:17" x14ac:dyDescent="0.25">
      <c r="A112" s="39">
        <v>42979</v>
      </c>
      <c r="B112" s="40">
        <f>B108+1</f>
        <v>2017</v>
      </c>
      <c r="C112" s="40">
        <f>C108</f>
        <v>3</v>
      </c>
      <c r="D112" s="40">
        <v>112</v>
      </c>
      <c r="E112" s="40" t="s">
        <v>167</v>
      </c>
      <c r="F112" s="40">
        <f>IF(ISBLANK(HLOOKUP(F$1, q_preprocess!$1:$1048576, $D112, FALSE)), "", HLOOKUP(F$1,q_preprocess!$1:$1048576, $D112, FALSE))</f>
        <v>11750299</v>
      </c>
      <c r="G112" s="40">
        <f>IF(ISBLANK(HLOOKUP(G$1, q_preprocess!$1:$1048576, $D112, FALSE)), "", HLOOKUP(G$1,q_preprocess!$1:$1048576, $D112, FALSE))</f>
        <v>7682916</v>
      </c>
      <c r="H112" s="40">
        <f>IF(ISBLANK(HLOOKUP(H$1, q_preprocess!$1:$1048576, $D112, FALSE)), "", HLOOKUP(H$1,q_preprocess!$1:$1048576, $D112, FALSE))</f>
        <v>1426110</v>
      </c>
      <c r="I112" s="40">
        <f>IF(ISBLANK(HLOOKUP(I$1, q_preprocess!$1:$1048576, $D112, FALSE)), "", HLOOKUP(I$1,q_preprocess!$1:$1048576, $D112, FALSE))</f>
        <v>3098291</v>
      </c>
      <c r="J112" s="40">
        <f>IF(ISBLANK(HLOOKUP(J$1, q_preprocess!$1:$1048576, $D112, FALSE)), "", HLOOKUP(J$1,q_preprocess!$1:$1048576, $D112, FALSE))</f>
        <v>2442334</v>
      </c>
      <c r="K112" s="40">
        <f>IF(ISBLANK(HLOOKUP(K$1, q_preprocess!$1:$1048576, $D112, FALSE)), "", HLOOKUP(K$1,q_preprocess!$1:$1048576, $D112, FALSE))</f>
        <v>655957</v>
      </c>
      <c r="L112" s="40">
        <f>IF(ISBLANK(HLOOKUP(L$1, q_preprocess!$1:$1048576, $D112, FALSE)), "", HLOOKUP(L$1,q_preprocess!$1:$1048576, $D112, FALSE))</f>
        <v>3209301</v>
      </c>
      <c r="M112" s="40">
        <f>IF(ISBLANK(HLOOKUP(M$1, q_preprocess!$1:$1048576, $D112, FALSE)), "", HLOOKUP(M$1,q_preprocess!$1:$1048576, $D112, FALSE))</f>
        <v>3666319</v>
      </c>
      <c r="N112" s="40">
        <f>IF(ISBLANK(HLOOKUP(N$1, q_preprocess!$1:$1048576, $D112, FALSE)), "", HLOOKUP(N$1,q_preprocess!$1:$1048576, $D112, FALSE))</f>
        <v>2581060</v>
      </c>
      <c r="O112" s="40">
        <f>IF(ISBLANK(HLOOKUP(O$1, q_preprocess!$1:$1048576, $D112, FALSE)), "", HLOOKUP(O$1,q_preprocess!$1:$1048576, $D112, FALSE))</f>
        <v>2590875</v>
      </c>
      <c r="P112" s="40">
        <f>IF(ISBLANK(HLOOKUP(P$1, q_preprocess!$1:$1048576, $D112, FALSE)), "", HLOOKUP(P$1,q_preprocess!$1:$1048576, $D112, FALSE))</f>
        <v>5199760</v>
      </c>
      <c r="Q112" s="40">
        <f>IF(ISBLANK(HLOOKUP(Q$1, q_preprocess!$1:$1048576, $D112, FALSE)), "", HLOOKUP(Q$1,q_preprocess!$1:$1048576, $D112, FALSE))</f>
        <v>11615193.076556601</v>
      </c>
    </row>
    <row r="113" spans="1:17" x14ac:dyDescent="0.25">
      <c r="A113" s="39">
        <v>43070</v>
      </c>
      <c r="B113" s="40">
        <f>B109+1</f>
        <v>2017</v>
      </c>
      <c r="C113" s="40">
        <f>C109</f>
        <v>4</v>
      </c>
      <c r="D113" s="40">
        <v>113</v>
      </c>
      <c r="E113" s="40" t="s">
        <v>167</v>
      </c>
      <c r="F113" s="40">
        <f>IF(ISBLANK(HLOOKUP(F$1, q_preprocess!$1:$1048576, $D113, FALSE)), "", HLOOKUP(F$1,q_preprocess!$1:$1048576, $D113, FALSE))</f>
        <v>12402633</v>
      </c>
      <c r="G113" s="40">
        <f>IF(ISBLANK(HLOOKUP(G$1, q_preprocess!$1:$1048576, $D113, FALSE)), "", HLOOKUP(G$1,q_preprocess!$1:$1048576, $D113, FALSE))</f>
        <v>9491576</v>
      </c>
      <c r="H113" s="40">
        <f>IF(ISBLANK(HLOOKUP(H$1, q_preprocess!$1:$1048576, $D113, FALSE)), "", HLOOKUP(H$1,q_preprocess!$1:$1048576, $D113, FALSE))</f>
        <v>1528768</v>
      </c>
      <c r="I113" s="40">
        <f>IF(ISBLANK(HLOOKUP(I$1, q_preprocess!$1:$1048576, $D113, FALSE)), "", HLOOKUP(I$1,q_preprocess!$1:$1048576, $D113, FALSE))</f>
        <v>2231911</v>
      </c>
      <c r="J113" s="40">
        <f>IF(ISBLANK(HLOOKUP(J$1, q_preprocess!$1:$1048576, $D113, FALSE)), "", HLOOKUP(J$1,q_preprocess!$1:$1048576, $D113, FALSE))</f>
        <v>3754668</v>
      </c>
      <c r="K113" s="40">
        <f>IF(ISBLANK(HLOOKUP(K$1, q_preprocess!$1:$1048576, $D113, FALSE)), "", HLOOKUP(K$1,q_preprocess!$1:$1048576, $D113, FALSE))</f>
        <v>-1522757</v>
      </c>
      <c r="L113" s="40">
        <f>IF(ISBLANK(HLOOKUP(L$1, q_preprocess!$1:$1048576, $D113, FALSE)), "", HLOOKUP(L$1,q_preprocess!$1:$1048576, $D113, FALSE))</f>
        <v>2914104</v>
      </c>
      <c r="M113" s="40">
        <f>IF(ISBLANK(HLOOKUP(M$1, q_preprocess!$1:$1048576, $D113, FALSE)), "", HLOOKUP(M$1,q_preprocess!$1:$1048576, $D113, FALSE))</f>
        <v>3763726</v>
      </c>
      <c r="N113" s="40">
        <f>IF(ISBLANK(HLOOKUP(N$1, q_preprocess!$1:$1048576, $D113, FALSE)), "", HLOOKUP(N$1,q_preprocess!$1:$1048576, $D113, FALSE))</f>
        <v>2595747</v>
      </c>
      <c r="O113" s="40">
        <f>IF(ISBLANK(HLOOKUP(O$1, q_preprocess!$1:$1048576, $D113, FALSE)), "", HLOOKUP(O$1,q_preprocess!$1:$1048576, $D113, FALSE))</f>
        <v>2682417</v>
      </c>
      <c r="P113" s="40">
        <f>IF(ISBLANK(HLOOKUP(P$1, q_preprocess!$1:$1048576, $D113, FALSE)), "", HLOOKUP(P$1,q_preprocess!$1:$1048576, $D113, FALSE))</f>
        <v>5357158</v>
      </c>
      <c r="Q113" s="40">
        <f>IF(ISBLANK(HLOOKUP(Q$1, q_preprocess!$1:$1048576, $D113, FALSE)), "", HLOOKUP(Q$1,q_preprocess!$1:$1048576, $D113, FALSE))</f>
        <v>11771668.985694701</v>
      </c>
    </row>
    <row r="114" spans="1:17" x14ac:dyDescent="0.25">
      <c r="A114" s="39">
        <v>43160</v>
      </c>
      <c r="B114" s="40">
        <v>2018</v>
      </c>
      <c r="C114" s="40">
        <v>1</v>
      </c>
      <c r="D114" s="40">
        <v>114</v>
      </c>
      <c r="E114" s="40" t="s">
        <v>167</v>
      </c>
      <c r="F114" s="40">
        <f>IF(ISBLANK(HLOOKUP(F$1, q_preprocess!$1:$1048576, $D114, FALSE)), "", HLOOKUP(F$1,q_preprocess!$1:$1048576, $D114, FALSE))</f>
        <v>10926154</v>
      </c>
      <c r="G114" s="40">
        <f>IF(ISBLANK(HLOOKUP(G$1, q_preprocess!$1:$1048576, $D114, FALSE)), "", HLOOKUP(G$1,q_preprocess!$1:$1048576, $D114, FALSE))</f>
        <v>7831354</v>
      </c>
      <c r="H114" s="40">
        <f>IF(ISBLANK(HLOOKUP(H$1, q_preprocess!$1:$1048576, $D114, FALSE)), "", HLOOKUP(H$1,q_preprocess!$1:$1048576, $D114, FALSE))</f>
        <v>1194318</v>
      </c>
      <c r="I114" s="40">
        <f>IF(ISBLANK(HLOOKUP(I$1, q_preprocess!$1:$1048576, $D114, FALSE)), "", HLOOKUP(I$1,q_preprocess!$1:$1048576, $D114, FALSE))</f>
        <v>3036644</v>
      </c>
      <c r="J114" s="40">
        <f>IF(ISBLANK(HLOOKUP(J$1, q_preprocess!$1:$1048576, $D114, FALSE)), "", HLOOKUP(J$1,q_preprocess!$1:$1048576, $D114, FALSE))</f>
        <v>2216754</v>
      </c>
      <c r="K114" s="40">
        <f>IF(ISBLANK(HLOOKUP(K$1, q_preprocess!$1:$1048576, $D114, FALSE)), "", HLOOKUP(K$1,q_preprocess!$1:$1048576, $D114, FALSE))</f>
        <v>819890</v>
      </c>
      <c r="L114" s="40">
        <f>IF(ISBLANK(HLOOKUP(L$1, q_preprocess!$1:$1048576, $D114, FALSE)), "", HLOOKUP(L$1,q_preprocess!$1:$1048576, $D114, FALSE))</f>
        <v>2702828</v>
      </c>
      <c r="M114" s="40">
        <f>IF(ISBLANK(HLOOKUP(M$1, q_preprocess!$1:$1048576, $D114, FALSE)), "", HLOOKUP(M$1,q_preprocess!$1:$1048576, $D114, FALSE))</f>
        <v>3838990</v>
      </c>
      <c r="N114" s="40">
        <f>IF(ISBLANK(HLOOKUP(N$1, q_preprocess!$1:$1048576, $D114, FALSE)), "", HLOOKUP(N$1,q_preprocess!$1:$1048576, $D114, FALSE))</f>
        <v>2560709</v>
      </c>
      <c r="O114" s="40">
        <f>IF(ISBLANK(HLOOKUP(O$1, q_preprocess!$1:$1048576, $D114, FALSE)), "", HLOOKUP(O$1,q_preprocess!$1:$1048576, $D114, FALSE))</f>
        <v>1949765</v>
      </c>
      <c r="P114" s="40">
        <f>IF(ISBLANK(HLOOKUP(P$1, q_preprocess!$1:$1048576, $D114, FALSE)), "", HLOOKUP(P$1,q_preprocess!$1:$1048576, $D114, FALSE))</f>
        <v>4964786</v>
      </c>
      <c r="Q114" s="40">
        <f>IF(ISBLANK(HLOOKUP(Q$1, q_preprocess!$1:$1048576, $D114, FALSE)), "", HLOOKUP(Q$1,q_preprocess!$1:$1048576, $D114, FALSE))</f>
        <v>11846756.2211268</v>
      </c>
    </row>
    <row r="115" spans="1:17" x14ac:dyDescent="0.25">
      <c r="A115" s="39">
        <v>43252</v>
      </c>
      <c r="B115" s="40">
        <v>2018</v>
      </c>
      <c r="C115" s="40">
        <v>2</v>
      </c>
      <c r="D115" s="40">
        <v>115</v>
      </c>
      <c r="E115" s="40" t="s">
        <v>167</v>
      </c>
      <c r="F115" s="40">
        <f>IF(ISBLANK(HLOOKUP(F$1, q_preprocess!$1:$1048576, $D115, FALSE)), "", HLOOKUP(F$1,q_preprocess!$1:$1048576, $D115, FALSE))</f>
        <v>12136448</v>
      </c>
      <c r="G115" s="40">
        <f>IF(ISBLANK(HLOOKUP(G$1, q_preprocess!$1:$1048576, $D115, FALSE)), "", HLOOKUP(G$1,q_preprocess!$1:$1048576, $D115, FALSE))</f>
        <v>7963046</v>
      </c>
      <c r="H115" s="40">
        <f>IF(ISBLANK(HLOOKUP(H$1, q_preprocess!$1:$1048576, $D115, FALSE)), "", HLOOKUP(H$1,q_preprocess!$1:$1048576, $D115, FALSE))</f>
        <v>1385024</v>
      </c>
      <c r="I115" s="40">
        <f>IF(ISBLANK(HLOOKUP(I$1, q_preprocess!$1:$1048576, $D115, FALSE)), "", HLOOKUP(I$1,q_preprocess!$1:$1048576, $D115, FALSE))</f>
        <v>2839608</v>
      </c>
      <c r="J115" s="40">
        <f>IF(ISBLANK(HLOOKUP(J$1, q_preprocess!$1:$1048576, $D115, FALSE)), "", HLOOKUP(J$1,q_preprocess!$1:$1048576, $D115, FALSE))</f>
        <v>2337328</v>
      </c>
      <c r="K115" s="40">
        <f>IF(ISBLANK(HLOOKUP(K$1, q_preprocess!$1:$1048576, $D115, FALSE)), "", HLOOKUP(K$1,q_preprocess!$1:$1048576, $D115, FALSE))</f>
        <v>502280</v>
      </c>
      <c r="L115" s="40">
        <f>IF(ISBLANK(HLOOKUP(L$1, q_preprocess!$1:$1048576, $D115, FALSE)), "", HLOOKUP(L$1,q_preprocess!$1:$1048576, $D115, FALSE))</f>
        <v>3335474</v>
      </c>
      <c r="M115" s="40">
        <f>IF(ISBLANK(HLOOKUP(M$1, q_preprocess!$1:$1048576, $D115, FALSE)), "", HLOOKUP(M$1,q_preprocess!$1:$1048576, $D115, FALSE))</f>
        <v>3386704</v>
      </c>
      <c r="N115" s="40">
        <f>IF(ISBLANK(HLOOKUP(N$1, q_preprocess!$1:$1048576, $D115, FALSE)), "", HLOOKUP(N$1,q_preprocess!$1:$1048576, $D115, FALSE))</f>
        <v>3071371</v>
      </c>
      <c r="O115" s="40">
        <f>IF(ISBLANK(HLOOKUP(O$1, q_preprocess!$1:$1048576, $D115, FALSE)), "", HLOOKUP(O$1,q_preprocess!$1:$1048576, $D115, FALSE))</f>
        <v>2394130</v>
      </c>
      <c r="P115" s="40">
        <f>IF(ISBLANK(HLOOKUP(P$1, q_preprocess!$1:$1048576, $D115, FALSE)), "", HLOOKUP(P$1,q_preprocess!$1:$1048576, $D115, FALSE))</f>
        <v>5489533</v>
      </c>
      <c r="Q115" s="40">
        <f>IF(ISBLANK(HLOOKUP(Q$1, q_preprocess!$1:$1048576, $D115, FALSE)), "", HLOOKUP(Q$1,q_preprocess!$1:$1048576, $D115, FALSE))</f>
        <v>11987275.3644123</v>
      </c>
    </row>
    <row r="116" spans="1:17" x14ac:dyDescent="0.25">
      <c r="A116" s="39">
        <v>43344</v>
      </c>
      <c r="B116" s="40">
        <v>2018</v>
      </c>
      <c r="C116" s="40">
        <v>3</v>
      </c>
      <c r="D116" s="40">
        <v>116</v>
      </c>
      <c r="E116" s="40" t="s">
        <v>167</v>
      </c>
      <c r="F116" s="40">
        <f>IF(ISBLANK(HLOOKUP(F$1, q_preprocess!$1:$1048576, $D116, FALSE)), "", HLOOKUP(F$1,q_preprocess!$1:$1048576, $D116, FALSE))</f>
        <v>12136521</v>
      </c>
      <c r="G116" s="40">
        <f>IF(ISBLANK(HLOOKUP(G$1, q_preprocess!$1:$1048576, $D116, FALSE)), "", HLOOKUP(G$1,q_preprocess!$1:$1048576, $D116, FALSE))</f>
        <v>7990039</v>
      </c>
      <c r="H116" s="40">
        <f>IF(ISBLANK(HLOOKUP(H$1, q_preprocess!$1:$1048576, $D116, FALSE)), "", HLOOKUP(H$1,q_preprocess!$1:$1048576, $D116, FALSE))</f>
        <v>1493100</v>
      </c>
      <c r="I116" s="40">
        <f>IF(ISBLANK(HLOOKUP(I$1, q_preprocess!$1:$1048576, $D116, FALSE)), "", HLOOKUP(I$1,q_preprocess!$1:$1048576, $D116, FALSE))</f>
        <v>2948123</v>
      </c>
      <c r="J116" s="40">
        <f>IF(ISBLANK(HLOOKUP(J$1, q_preprocess!$1:$1048576, $D116, FALSE)), "", HLOOKUP(J$1,q_preprocess!$1:$1048576, $D116, FALSE))</f>
        <v>2365758</v>
      </c>
      <c r="K116" s="40">
        <f>IF(ISBLANK(HLOOKUP(K$1, q_preprocess!$1:$1048576, $D116, FALSE)), "", HLOOKUP(K$1,q_preprocess!$1:$1048576, $D116, FALSE))</f>
        <v>582365</v>
      </c>
      <c r="L116" s="40">
        <f>IF(ISBLANK(HLOOKUP(L$1, q_preprocess!$1:$1048576, $D116, FALSE)), "", HLOOKUP(L$1,q_preprocess!$1:$1048576, $D116, FALSE))</f>
        <v>3308352</v>
      </c>
      <c r="M116" s="40">
        <f>IF(ISBLANK(HLOOKUP(M$1, q_preprocess!$1:$1048576, $D116, FALSE)), "", HLOOKUP(M$1,q_preprocess!$1:$1048576, $D116, FALSE))</f>
        <v>3603094</v>
      </c>
      <c r="N116" s="40">
        <f>IF(ISBLANK(HLOOKUP(N$1, q_preprocess!$1:$1048576, $D116, FALSE)), "", HLOOKUP(N$1,q_preprocess!$1:$1048576, $D116, FALSE))</f>
        <v>2618582</v>
      </c>
      <c r="O116" s="40">
        <f>IF(ISBLANK(HLOOKUP(O$1, q_preprocess!$1:$1048576, $D116, FALSE)), "", HLOOKUP(O$1,q_preprocess!$1:$1048576, $D116, FALSE))</f>
        <v>2679315</v>
      </c>
      <c r="P116" s="40">
        <f>IF(ISBLANK(HLOOKUP(P$1, q_preprocess!$1:$1048576, $D116, FALSE)), "", HLOOKUP(P$1,q_preprocess!$1:$1048576, $D116, FALSE))</f>
        <v>5417974</v>
      </c>
      <c r="Q116" s="40" t="str">
        <f>IF(ISBLANK(HLOOKUP(Q$1, q_preprocess!$1:$1048576, $D116, FALSE)), "", HLOOKUP(Q$1,q_preprocess!$1:$1048576, $D116, FALSE))</f>
        <v/>
      </c>
    </row>
    <row r="117" spans="1:17" x14ac:dyDescent="0.25">
      <c r="A117" s="39">
        <v>43435</v>
      </c>
      <c r="B117" s="40">
        <v>2018</v>
      </c>
      <c r="C117" s="40">
        <v>4</v>
      </c>
      <c r="D117" s="40">
        <v>117</v>
      </c>
      <c r="E117" s="40" t="s">
        <v>167</v>
      </c>
      <c r="F117" s="40" t="str">
        <f>IF(ISBLANK(HLOOKUP(F$1, q_preprocess!$1:$1048576, $D117, FALSE)), "", HLOOKUP(F$1,q_preprocess!$1:$1048576, $D117, FALSE))</f>
        <v/>
      </c>
      <c r="G117" s="40" t="str">
        <f>IF(ISBLANK(HLOOKUP(G$1, q_preprocess!$1:$1048576, $D117, FALSE)), "", HLOOKUP(G$1,q_preprocess!$1:$1048576, $D117, FALSE))</f>
        <v/>
      </c>
      <c r="H117" s="40" t="str">
        <f>IF(ISBLANK(HLOOKUP(H$1, q_preprocess!$1:$1048576, $D117, FALSE)), "", HLOOKUP(H$1,q_preprocess!$1:$1048576, $D117, FALSE))</f>
        <v/>
      </c>
      <c r="I117" s="40" t="str">
        <f>IF(ISBLANK(HLOOKUP(I$1, q_preprocess!$1:$1048576, $D117, FALSE)), "", HLOOKUP(I$1,q_preprocess!$1:$1048576, $D117, FALSE))</f>
        <v/>
      </c>
      <c r="J117" s="40" t="str">
        <f>IF(ISBLANK(HLOOKUP(J$1, q_preprocess!$1:$1048576, $D117, FALSE)), "", HLOOKUP(J$1,q_preprocess!$1:$1048576, $D117, FALSE))</f>
        <v/>
      </c>
      <c r="K117" s="40" t="str">
        <f>IF(ISBLANK(HLOOKUP(K$1, q_preprocess!$1:$1048576, $D117, FALSE)), "", HLOOKUP(K$1,q_preprocess!$1:$1048576, $D117, FALSE))</f>
        <v/>
      </c>
      <c r="L117" s="40" t="str">
        <f>IF(ISBLANK(HLOOKUP(L$1, q_preprocess!$1:$1048576, $D117, FALSE)), "", HLOOKUP(L$1,q_preprocess!$1:$1048576, $D117, FALSE))</f>
        <v/>
      </c>
      <c r="M117" s="40" t="str">
        <f>IF(ISBLANK(HLOOKUP(M$1, q_preprocess!$1:$1048576, $D117, FALSE)), "", HLOOKUP(M$1,q_preprocess!$1:$1048576, $D117, FALSE))</f>
        <v/>
      </c>
      <c r="N117" s="40" t="str">
        <f>IF(ISBLANK(HLOOKUP(N$1, q_preprocess!$1:$1048576, $D117, FALSE)), "", HLOOKUP(N$1,q_preprocess!$1:$1048576, $D117, FALSE))</f>
        <v/>
      </c>
      <c r="O117" s="40" t="str">
        <f>IF(ISBLANK(HLOOKUP(O$1, q_preprocess!$1:$1048576, $D117, FALSE)), "", HLOOKUP(O$1,q_preprocess!$1:$1048576, $D117, FALSE))</f>
        <v/>
      </c>
      <c r="P117" s="40" t="str">
        <f>IF(ISBLANK(HLOOKUP(P$1, q_preprocess!$1:$1048576, $D117, FALSE)), "", HLOOKUP(P$1,q_preprocess!$1:$1048576, $D117, FALSE))</f>
        <v/>
      </c>
      <c r="Q117" s="40" t="str">
        <f>IF(ISBLANK(HLOOKUP(Q$1, q_preprocess!$1:$1048576, $D117, FALSE)), "", HLOOKUP(Q$1,q_preprocess!$1:$1048576, $D117, FALSE))</f>
        <v/>
      </c>
    </row>
    <row r="118" spans="1:17" x14ac:dyDescent="0.25">
      <c r="A118" s="39">
        <v>43525</v>
      </c>
      <c r="B118" s="40">
        <v>2019</v>
      </c>
      <c r="C118" s="40">
        <v>1</v>
      </c>
      <c r="D118" s="40">
        <v>118</v>
      </c>
      <c r="E118" s="40" t="s">
        <v>167</v>
      </c>
      <c r="F118" s="40" t="str">
        <f>IF(ISBLANK(HLOOKUP(F$1, q_preprocess!$1:$1048576, $D118, FALSE)), "", HLOOKUP(F$1,q_preprocess!$1:$1048576, $D118, FALSE))</f>
        <v/>
      </c>
      <c r="G118" s="40" t="str">
        <f>IF(ISBLANK(HLOOKUP(G$1, q_preprocess!$1:$1048576, $D118, FALSE)), "", HLOOKUP(G$1,q_preprocess!$1:$1048576, $D118, FALSE))</f>
        <v/>
      </c>
      <c r="H118" s="40" t="str">
        <f>IF(ISBLANK(HLOOKUP(H$1, q_preprocess!$1:$1048576, $D118, FALSE)), "", HLOOKUP(H$1,q_preprocess!$1:$1048576, $D118, FALSE))</f>
        <v/>
      </c>
      <c r="I118" s="40" t="str">
        <f>IF(ISBLANK(HLOOKUP(I$1, q_preprocess!$1:$1048576, $D118, FALSE)), "", HLOOKUP(I$1,q_preprocess!$1:$1048576, $D118, FALSE))</f>
        <v/>
      </c>
      <c r="J118" s="40" t="str">
        <f>IF(ISBLANK(HLOOKUP(J$1, q_preprocess!$1:$1048576, $D118, FALSE)), "", HLOOKUP(J$1,q_preprocess!$1:$1048576, $D118, FALSE))</f>
        <v/>
      </c>
      <c r="K118" s="40" t="str">
        <f>IF(ISBLANK(HLOOKUP(K$1, q_preprocess!$1:$1048576, $D118, FALSE)), "", HLOOKUP(K$1,q_preprocess!$1:$1048576, $D118, FALSE))</f>
        <v/>
      </c>
      <c r="L118" s="40" t="str">
        <f>IF(ISBLANK(HLOOKUP(L$1, q_preprocess!$1:$1048576, $D118, FALSE)), "", HLOOKUP(L$1,q_preprocess!$1:$1048576, $D118, FALSE))</f>
        <v/>
      </c>
      <c r="M118" s="40" t="str">
        <f>IF(ISBLANK(HLOOKUP(M$1, q_preprocess!$1:$1048576, $D118, FALSE)), "", HLOOKUP(M$1,q_preprocess!$1:$1048576, $D118, FALSE))</f>
        <v/>
      </c>
      <c r="N118" s="40" t="str">
        <f>IF(ISBLANK(HLOOKUP(N$1, q_preprocess!$1:$1048576, $D118, FALSE)), "", HLOOKUP(N$1,q_preprocess!$1:$1048576, $D118, FALSE))</f>
        <v/>
      </c>
      <c r="O118" s="40" t="str">
        <f>IF(ISBLANK(HLOOKUP(O$1, q_preprocess!$1:$1048576, $D118, FALSE)), "", HLOOKUP(O$1,q_preprocess!$1:$1048576, $D118, FALSE))</f>
        <v/>
      </c>
      <c r="P118" s="40" t="str">
        <f>IF(ISBLANK(HLOOKUP(P$1, q_preprocess!$1:$1048576, $D118, FALSE)), "", HLOOKUP(P$1,q_preprocess!$1:$1048576, $D118, FALSE))</f>
        <v/>
      </c>
      <c r="Q118" s="40" t="str">
        <f>IF(ISBLANK(HLOOKUP(Q$1, q_preprocess!$1:$1048576, $D118, FALSE)), "", HLOOKUP(Q$1,q_preprocess!$1:$1048576, $D118, FALSE))</f>
        <v/>
      </c>
    </row>
    <row r="119" spans="1:17" x14ac:dyDescent="0.25">
      <c r="A119" s="39">
        <v>43617</v>
      </c>
      <c r="B119" s="40">
        <v>2019</v>
      </c>
      <c r="C119" s="40">
        <v>2</v>
      </c>
      <c r="D119" s="40">
        <v>119</v>
      </c>
      <c r="E119" s="40" t="s">
        <v>167</v>
      </c>
      <c r="F119" s="40" t="str">
        <f>IF(ISBLANK(HLOOKUP(F$1, q_preprocess!$1:$1048576, $D119, FALSE)), "", HLOOKUP(F$1,q_preprocess!$1:$1048576, $D119, FALSE))</f>
        <v/>
      </c>
      <c r="G119" s="40" t="str">
        <f>IF(ISBLANK(HLOOKUP(G$1, q_preprocess!$1:$1048576, $D119, FALSE)), "", HLOOKUP(G$1,q_preprocess!$1:$1048576, $D119, FALSE))</f>
        <v/>
      </c>
      <c r="H119" s="40" t="str">
        <f>IF(ISBLANK(HLOOKUP(H$1, q_preprocess!$1:$1048576, $D119, FALSE)), "", HLOOKUP(H$1,q_preprocess!$1:$1048576, $D119, FALSE))</f>
        <v/>
      </c>
      <c r="I119" s="40" t="str">
        <f>IF(ISBLANK(HLOOKUP(I$1, q_preprocess!$1:$1048576, $D119, FALSE)), "", HLOOKUP(I$1,q_preprocess!$1:$1048576, $D119, FALSE))</f>
        <v/>
      </c>
      <c r="J119" s="40" t="str">
        <f>IF(ISBLANK(HLOOKUP(J$1, q_preprocess!$1:$1048576, $D119, FALSE)), "", HLOOKUP(J$1,q_preprocess!$1:$1048576, $D119, FALSE))</f>
        <v/>
      </c>
      <c r="K119" s="40" t="str">
        <f>IF(ISBLANK(HLOOKUP(K$1, q_preprocess!$1:$1048576, $D119, FALSE)), "", HLOOKUP(K$1,q_preprocess!$1:$1048576, $D119, FALSE))</f>
        <v/>
      </c>
      <c r="L119" s="40" t="str">
        <f>IF(ISBLANK(HLOOKUP(L$1, q_preprocess!$1:$1048576, $D119, FALSE)), "", HLOOKUP(L$1,q_preprocess!$1:$1048576, $D119, FALSE))</f>
        <v/>
      </c>
      <c r="M119" s="40" t="str">
        <f>IF(ISBLANK(HLOOKUP(M$1, q_preprocess!$1:$1048576, $D119, FALSE)), "", HLOOKUP(M$1,q_preprocess!$1:$1048576, $D119, FALSE))</f>
        <v/>
      </c>
      <c r="N119" s="40" t="str">
        <f>IF(ISBLANK(HLOOKUP(N$1, q_preprocess!$1:$1048576, $D119, FALSE)), "", HLOOKUP(N$1,q_preprocess!$1:$1048576, $D119, FALSE))</f>
        <v/>
      </c>
      <c r="O119" s="40" t="str">
        <f>IF(ISBLANK(HLOOKUP(O$1, q_preprocess!$1:$1048576, $D119, FALSE)), "", HLOOKUP(O$1,q_preprocess!$1:$1048576, $D119, FALSE))</f>
        <v/>
      </c>
      <c r="P119" s="40" t="str">
        <f>IF(ISBLANK(HLOOKUP(P$1, q_preprocess!$1:$1048576, $D119, FALSE)), "", HLOOKUP(P$1,q_preprocess!$1:$1048576, $D119, FALSE))</f>
        <v/>
      </c>
      <c r="Q119" s="40" t="str">
        <f>IF(ISBLANK(HLOOKUP(Q$1, q_preprocess!$1:$1048576, $D119, FALSE)), "", HLOOKUP(Q$1,q_preprocess!$1:$1048576, $D119, FALSE))</f>
        <v/>
      </c>
    </row>
    <row r="120" spans="1:17" x14ac:dyDescent="0.25">
      <c r="A120" s="39">
        <v>43709</v>
      </c>
      <c r="B120" s="40">
        <v>2019</v>
      </c>
      <c r="C120" s="40">
        <v>3</v>
      </c>
      <c r="D120" s="40">
        <v>120</v>
      </c>
      <c r="E120" s="40" t="s">
        <v>167</v>
      </c>
      <c r="F120" s="40" t="str">
        <f>IF(ISBLANK(HLOOKUP(F$1, q_preprocess!$1:$1048576, $D120, FALSE)), "", HLOOKUP(F$1,q_preprocess!$1:$1048576, $D120, FALSE))</f>
        <v/>
      </c>
      <c r="G120" s="40" t="str">
        <f>IF(ISBLANK(HLOOKUP(G$1, q_preprocess!$1:$1048576, $D120, FALSE)), "", HLOOKUP(G$1,q_preprocess!$1:$1048576, $D120, FALSE))</f>
        <v/>
      </c>
      <c r="H120" s="40" t="str">
        <f>IF(ISBLANK(HLOOKUP(H$1, q_preprocess!$1:$1048576, $D120, FALSE)), "", HLOOKUP(H$1,q_preprocess!$1:$1048576, $D120, FALSE))</f>
        <v/>
      </c>
      <c r="I120" s="40" t="str">
        <f>IF(ISBLANK(HLOOKUP(I$1, q_preprocess!$1:$1048576, $D120, FALSE)), "", HLOOKUP(I$1,q_preprocess!$1:$1048576, $D120, FALSE))</f>
        <v/>
      </c>
      <c r="J120" s="40" t="str">
        <f>IF(ISBLANK(HLOOKUP(J$1, q_preprocess!$1:$1048576, $D120, FALSE)), "", HLOOKUP(J$1,q_preprocess!$1:$1048576, $D120, FALSE))</f>
        <v/>
      </c>
      <c r="K120" s="40" t="str">
        <f>IF(ISBLANK(HLOOKUP(K$1, q_preprocess!$1:$1048576, $D120, FALSE)), "", HLOOKUP(K$1,q_preprocess!$1:$1048576, $D120, FALSE))</f>
        <v/>
      </c>
      <c r="L120" s="40" t="str">
        <f>IF(ISBLANK(HLOOKUP(L$1, q_preprocess!$1:$1048576, $D120, FALSE)), "", HLOOKUP(L$1,q_preprocess!$1:$1048576, $D120, FALSE))</f>
        <v/>
      </c>
      <c r="M120" s="40" t="str">
        <f>IF(ISBLANK(HLOOKUP(M$1, q_preprocess!$1:$1048576, $D120, FALSE)), "", HLOOKUP(M$1,q_preprocess!$1:$1048576, $D120, FALSE))</f>
        <v/>
      </c>
      <c r="N120" s="40" t="str">
        <f>IF(ISBLANK(HLOOKUP(N$1, q_preprocess!$1:$1048576, $D120, FALSE)), "", HLOOKUP(N$1,q_preprocess!$1:$1048576, $D120, FALSE))</f>
        <v/>
      </c>
      <c r="O120" s="40" t="str">
        <f>IF(ISBLANK(HLOOKUP(O$1, q_preprocess!$1:$1048576, $D120, FALSE)), "", HLOOKUP(O$1,q_preprocess!$1:$1048576, $D120, FALSE))</f>
        <v/>
      </c>
      <c r="P120" s="40" t="str">
        <f>IF(ISBLANK(HLOOKUP(P$1, q_preprocess!$1:$1048576, $D120, FALSE)), "", HLOOKUP(P$1,q_preprocess!$1:$1048576, $D120, FALSE))</f>
        <v/>
      </c>
      <c r="Q120" s="40" t="str">
        <f>IF(ISBLANK(HLOOKUP(Q$1, q_preprocess!$1:$1048576, $D120, FALSE)), "", HLOOKUP(Q$1,q_preprocess!$1:$1048576, $D120, FALSE))</f>
        <v/>
      </c>
    </row>
    <row r="121" spans="1:17" x14ac:dyDescent="0.25">
      <c r="A121" s="39">
        <v>43800</v>
      </c>
      <c r="B121" s="40">
        <v>2019</v>
      </c>
      <c r="C121" s="40">
        <v>4</v>
      </c>
      <c r="D121" s="40">
        <v>121</v>
      </c>
      <c r="E121" s="40" t="s">
        <v>167</v>
      </c>
      <c r="F121" s="40" t="str">
        <f>IF(ISBLANK(HLOOKUP(F$1, q_preprocess!$1:$1048576, $D121, FALSE)), "", HLOOKUP(F$1,q_preprocess!$1:$1048576, $D121, FALSE))</f>
        <v/>
      </c>
      <c r="G121" s="40" t="str">
        <f>IF(ISBLANK(HLOOKUP(G$1, q_preprocess!$1:$1048576, $D121, FALSE)), "", HLOOKUP(G$1,q_preprocess!$1:$1048576, $D121, FALSE))</f>
        <v/>
      </c>
      <c r="H121" s="40" t="str">
        <f>IF(ISBLANK(HLOOKUP(H$1, q_preprocess!$1:$1048576, $D121, FALSE)), "", HLOOKUP(H$1,q_preprocess!$1:$1048576, $D121, FALSE))</f>
        <v/>
      </c>
      <c r="I121" s="40" t="str">
        <f>IF(ISBLANK(HLOOKUP(I$1, q_preprocess!$1:$1048576, $D121, FALSE)), "", HLOOKUP(I$1,q_preprocess!$1:$1048576, $D121, FALSE))</f>
        <v/>
      </c>
      <c r="J121" s="40" t="str">
        <f>IF(ISBLANK(HLOOKUP(J$1, q_preprocess!$1:$1048576, $D121, FALSE)), "", HLOOKUP(J$1,q_preprocess!$1:$1048576, $D121, FALSE))</f>
        <v/>
      </c>
      <c r="K121" s="40" t="str">
        <f>IF(ISBLANK(HLOOKUP(K$1, q_preprocess!$1:$1048576, $D121, FALSE)), "", HLOOKUP(K$1,q_preprocess!$1:$1048576, $D121, FALSE))</f>
        <v/>
      </c>
      <c r="L121" s="40" t="str">
        <f>IF(ISBLANK(HLOOKUP(L$1, q_preprocess!$1:$1048576, $D121, FALSE)), "", HLOOKUP(L$1,q_preprocess!$1:$1048576, $D121, FALSE))</f>
        <v/>
      </c>
      <c r="M121" s="40" t="str">
        <f>IF(ISBLANK(HLOOKUP(M$1, q_preprocess!$1:$1048576, $D121, FALSE)), "", HLOOKUP(M$1,q_preprocess!$1:$1048576, $D121, FALSE))</f>
        <v/>
      </c>
      <c r="N121" s="40" t="str">
        <f>IF(ISBLANK(HLOOKUP(N$1, q_preprocess!$1:$1048576, $D121, FALSE)), "", HLOOKUP(N$1,q_preprocess!$1:$1048576, $D121, FALSE))</f>
        <v/>
      </c>
      <c r="O121" s="40" t="str">
        <f>IF(ISBLANK(HLOOKUP(O$1, q_preprocess!$1:$1048576, $D121, FALSE)), "", HLOOKUP(O$1,q_preprocess!$1:$1048576, $D121, FALSE))</f>
        <v/>
      </c>
      <c r="P121" s="40" t="str">
        <f>IF(ISBLANK(HLOOKUP(P$1, q_preprocess!$1:$1048576, $D121, FALSE)), "", HLOOKUP(P$1,q_preprocess!$1:$1048576, $D121, FALSE))</f>
        <v/>
      </c>
      <c r="Q121" s="40" t="str">
        <f>IF(ISBLANK(HLOOKUP(Q$1, q_preprocess!$1:$1048576, $D121, FALSE)), "", HLOOKUP(Q$1,q_preprocess!$1:$1048576, $D121, FALSE))</f>
        <v/>
      </c>
    </row>
    <row r="122" spans="1:17" x14ac:dyDescent="0.25">
      <c r="A122" s="41">
        <v>43891</v>
      </c>
      <c r="B122" s="40">
        <v>2020</v>
      </c>
      <c r="C122" s="42">
        <v>1</v>
      </c>
      <c r="D122" s="40">
        <v>122</v>
      </c>
      <c r="E122" s="40" t="s">
        <v>167</v>
      </c>
      <c r="F122" s="40" t="str">
        <f>IF(ISBLANK(HLOOKUP(F$1, q_preprocess!$1:$1048576, $D122, FALSE)), "", HLOOKUP(F$1,q_preprocess!$1:$1048576, $D122, FALSE))</f>
        <v/>
      </c>
      <c r="G122" s="40" t="str">
        <f>IF(ISBLANK(HLOOKUP(G$1, q_preprocess!$1:$1048576, $D122, FALSE)), "", HLOOKUP(G$1,q_preprocess!$1:$1048576, $D122, FALSE))</f>
        <v/>
      </c>
      <c r="H122" s="40" t="str">
        <f>IF(ISBLANK(HLOOKUP(H$1, q_preprocess!$1:$1048576, $D122, FALSE)), "", HLOOKUP(H$1,q_preprocess!$1:$1048576, $D122, FALSE))</f>
        <v/>
      </c>
      <c r="I122" s="40" t="str">
        <f>IF(ISBLANK(HLOOKUP(I$1, q_preprocess!$1:$1048576, $D122, FALSE)), "", HLOOKUP(I$1,q_preprocess!$1:$1048576, $D122, FALSE))</f>
        <v/>
      </c>
      <c r="J122" s="40" t="str">
        <f>IF(ISBLANK(HLOOKUP(J$1, q_preprocess!$1:$1048576, $D122, FALSE)), "", HLOOKUP(J$1,q_preprocess!$1:$1048576, $D122, FALSE))</f>
        <v/>
      </c>
      <c r="K122" s="40" t="str">
        <f>IF(ISBLANK(HLOOKUP(K$1, q_preprocess!$1:$1048576, $D122, FALSE)), "", HLOOKUP(K$1,q_preprocess!$1:$1048576, $D122, FALSE))</f>
        <v/>
      </c>
      <c r="L122" s="40" t="str">
        <f>IF(ISBLANK(HLOOKUP(L$1, q_preprocess!$1:$1048576, $D122, FALSE)), "", HLOOKUP(L$1,q_preprocess!$1:$1048576, $D122, FALSE))</f>
        <v/>
      </c>
      <c r="M122" s="40" t="str">
        <f>IF(ISBLANK(HLOOKUP(M$1, q_preprocess!$1:$1048576, $D122, FALSE)), "", HLOOKUP(M$1,q_preprocess!$1:$1048576, $D122, FALSE))</f>
        <v/>
      </c>
      <c r="N122" s="40" t="str">
        <f>IF(ISBLANK(HLOOKUP(N$1, q_preprocess!$1:$1048576, $D122, FALSE)), "", HLOOKUP(N$1,q_preprocess!$1:$1048576, $D122, FALSE))</f>
        <v/>
      </c>
      <c r="O122" s="40" t="str">
        <f>IF(ISBLANK(HLOOKUP(O$1, q_preprocess!$1:$1048576, $D122, FALSE)), "", HLOOKUP(O$1,q_preprocess!$1:$1048576, $D122, FALSE))</f>
        <v/>
      </c>
      <c r="P122" s="40" t="str">
        <f>IF(ISBLANK(HLOOKUP(P$1, q_preprocess!$1:$1048576, $D122, FALSE)), "", HLOOKUP(P$1,q_preprocess!$1:$1048576, $D122, FALSE))</f>
        <v/>
      </c>
      <c r="Q122" s="40" t="str">
        <f>IF(ISBLANK(HLOOKUP(Q$1, q_preprocess!$1:$1048576, $D122, FALSE)), "", HLOOKUP(Q$1,q_preprocess!$1:$1048576, $D122, FALSE))</f>
        <v/>
      </c>
    </row>
    <row r="123" spans="1:17" x14ac:dyDescent="0.25">
      <c r="A123" s="41">
        <v>43983</v>
      </c>
      <c r="B123" s="40">
        <v>2020</v>
      </c>
      <c r="C123" s="42">
        <v>2</v>
      </c>
      <c r="D123" s="40">
        <v>123</v>
      </c>
      <c r="E123" s="40" t="s">
        <v>167</v>
      </c>
      <c r="F123" s="40" t="str">
        <f>IF(ISBLANK(HLOOKUP(F$1, q_preprocess!$1:$1048576, $D123, FALSE)), "", HLOOKUP(F$1,q_preprocess!$1:$1048576, $D123, FALSE))</f>
        <v/>
      </c>
      <c r="G123" s="40" t="str">
        <f>IF(ISBLANK(HLOOKUP(G$1, q_preprocess!$1:$1048576, $D123, FALSE)), "", HLOOKUP(G$1,q_preprocess!$1:$1048576, $D123, FALSE))</f>
        <v/>
      </c>
      <c r="H123" s="40" t="str">
        <f>IF(ISBLANK(HLOOKUP(H$1, q_preprocess!$1:$1048576, $D123, FALSE)), "", HLOOKUP(H$1,q_preprocess!$1:$1048576, $D123, FALSE))</f>
        <v/>
      </c>
      <c r="I123" s="40" t="str">
        <f>IF(ISBLANK(HLOOKUP(I$1, q_preprocess!$1:$1048576, $D123, FALSE)), "", HLOOKUP(I$1,q_preprocess!$1:$1048576, $D123, FALSE))</f>
        <v/>
      </c>
      <c r="J123" s="40" t="str">
        <f>IF(ISBLANK(HLOOKUP(J$1, q_preprocess!$1:$1048576, $D123, FALSE)), "", HLOOKUP(J$1,q_preprocess!$1:$1048576, $D123, FALSE))</f>
        <v/>
      </c>
      <c r="K123" s="40" t="str">
        <f>IF(ISBLANK(HLOOKUP(K$1, q_preprocess!$1:$1048576, $D123, FALSE)), "", HLOOKUP(K$1,q_preprocess!$1:$1048576, $D123, FALSE))</f>
        <v/>
      </c>
      <c r="L123" s="40" t="str">
        <f>IF(ISBLANK(HLOOKUP(L$1, q_preprocess!$1:$1048576, $D123, FALSE)), "", HLOOKUP(L$1,q_preprocess!$1:$1048576, $D123, FALSE))</f>
        <v/>
      </c>
      <c r="M123" s="40" t="str">
        <f>IF(ISBLANK(HLOOKUP(M$1, q_preprocess!$1:$1048576, $D123, FALSE)), "", HLOOKUP(M$1,q_preprocess!$1:$1048576, $D123, FALSE))</f>
        <v/>
      </c>
      <c r="N123" s="40" t="str">
        <f>IF(ISBLANK(HLOOKUP(N$1, q_preprocess!$1:$1048576, $D123, FALSE)), "", HLOOKUP(N$1,q_preprocess!$1:$1048576, $D123, FALSE))</f>
        <v/>
      </c>
      <c r="O123" s="40" t="str">
        <f>IF(ISBLANK(HLOOKUP(O$1, q_preprocess!$1:$1048576, $D123, FALSE)), "", HLOOKUP(O$1,q_preprocess!$1:$1048576, $D123, FALSE))</f>
        <v/>
      </c>
      <c r="P123" s="40" t="str">
        <f>IF(ISBLANK(HLOOKUP(P$1, q_preprocess!$1:$1048576, $D123, FALSE)), "", HLOOKUP(P$1,q_preprocess!$1:$1048576, $D123, FALSE))</f>
        <v/>
      </c>
      <c r="Q123" s="40" t="str">
        <f>IF(ISBLANK(HLOOKUP(Q$1, q_preprocess!$1:$1048576, $D123, FALSE)), "", HLOOKUP(Q$1,q_preprocess!$1:$1048576, $D123, FALSE))</f>
        <v/>
      </c>
    </row>
    <row r="124" spans="1:17" x14ac:dyDescent="0.25">
      <c r="A124" s="41">
        <v>44075</v>
      </c>
      <c r="B124" s="40">
        <v>2020</v>
      </c>
      <c r="C124" s="42">
        <v>3</v>
      </c>
      <c r="D124" s="40">
        <v>124</v>
      </c>
      <c r="E124" s="40" t="s">
        <v>167</v>
      </c>
      <c r="F124" s="40" t="str">
        <f>IF(ISBLANK(HLOOKUP(F$1, q_preprocess!$1:$1048576, $D124, FALSE)), "", HLOOKUP(F$1,q_preprocess!$1:$1048576, $D124, FALSE))</f>
        <v/>
      </c>
      <c r="G124" s="40" t="str">
        <f>IF(ISBLANK(HLOOKUP(G$1, q_preprocess!$1:$1048576, $D124, FALSE)), "", HLOOKUP(G$1,q_preprocess!$1:$1048576, $D124, FALSE))</f>
        <v/>
      </c>
      <c r="H124" s="40" t="str">
        <f>IF(ISBLANK(HLOOKUP(H$1, q_preprocess!$1:$1048576, $D124, FALSE)), "", HLOOKUP(H$1,q_preprocess!$1:$1048576, $D124, FALSE))</f>
        <v/>
      </c>
      <c r="I124" s="40" t="str">
        <f>IF(ISBLANK(HLOOKUP(I$1, q_preprocess!$1:$1048576, $D124, FALSE)), "", HLOOKUP(I$1,q_preprocess!$1:$1048576, $D124, FALSE))</f>
        <v/>
      </c>
      <c r="J124" s="40" t="str">
        <f>IF(ISBLANK(HLOOKUP(J$1, q_preprocess!$1:$1048576, $D124, FALSE)), "", HLOOKUP(J$1,q_preprocess!$1:$1048576, $D124, FALSE))</f>
        <v/>
      </c>
      <c r="K124" s="40" t="str">
        <f>IF(ISBLANK(HLOOKUP(K$1, q_preprocess!$1:$1048576, $D124, FALSE)), "", HLOOKUP(K$1,q_preprocess!$1:$1048576, $D124, FALSE))</f>
        <v/>
      </c>
      <c r="L124" s="40" t="str">
        <f>IF(ISBLANK(HLOOKUP(L$1, q_preprocess!$1:$1048576, $D124, FALSE)), "", HLOOKUP(L$1,q_preprocess!$1:$1048576, $D124, FALSE))</f>
        <v/>
      </c>
      <c r="M124" s="40" t="str">
        <f>IF(ISBLANK(HLOOKUP(M$1, q_preprocess!$1:$1048576, $D124, FALSE)), "", HLOOKUP(M$1,q_preprocess!$1:$1048576, $D124, FALSE))</f>
        <v/>
      </c>
      <c r="N124" s="40" t="str">
        <f>IF(ISBLANK(HLOOKUP(N$1, q_preprocess!$1:$1048576, $D124, FALSE)), "", HLOOKUP(N$1,q_preprocess!$1:$1048576, $D124, FALSE))</f>
        <v/>
      </c>
      <c r="O124" s="40" t="str">
        <f>IF(ISBLANK(HLOOKUP(O$1, q_preprocess!$1:$1048576, $D124, FALSE)), "", HLOOKUP(O$1,q_preprocess!$1:$1048576, $D124, FALSE))</f>
        <v/>
      </c>
      <c r="P124" s="40" t="str">
        <f>IF(ISBLANK(HLOOKUP(P$1, q_preprocess!$1:$1048576, $D124, FALSE)), "", HLOOKUP(P$1,q_preprocess!$1:$1048576, $D124, FALSE))</f>
        <v/>
      </c>
      <c r="Q124" s="40" t="str">
        <f>IF(ISBLANK(HLOOKUP(Q$1, q_preprocess!$1:$1048576, $D124, FALSE)), "", HLOOKUP(Q$1,q_preprocess!$1:$1048576, $D124, FALSE))</f>
        <v/>
      </c>
    </row>
    <row r="125" spans="1:17" x14ac:dyDescent="0.25">
      <c r="A125" s="41">
        <v>44166</v>
      </c>
      <c r="B125" s="40">
        <v>2020</v>
      </c>
      <c r="C125" s="42">
        <v>4</v>
      </c>
      <c r="D125" s="40">
        <v>125</v>
      </c>
      <c r="E125" s="40" t="s">
        <v>167</v>
      </c>
      <c r="F125" s="40" t="str">
        <f>IF(ISBLANK(HLOOKUP(F$1, q_preprocess!$1:$1048576, $D125, FALSE)), "", HLOOKUP(F$1,q_preprocess!$1:$1048576, $D125, FALSE))</f>
        <v/>
      </c>
      <c r="G125" s="40" t="str">
        <f>IF(ISBLANK(HLOOKUP(G$1, q_preprocess!$1:$1048576, $D125, FALSE)), "", HLOOKUP(G$1,q_preprocess!$1:$1048576, $D125, FALSE))</f>
        <v/>
      </c>
      <c r="H125" s="40" t="str">
        <f>IF(ISBLANK(HLOOKUP(H$1, q_preprocess!$1:$1048576, $D125, FALSE)), "", HLOOKUP(H$1,q_preprocess!$1:$1048576, $D125, FALSE))</f>
        <v/>
      </c>
      <c r="I125" s="40" t="str">
        <f>IF(ISBLANK(HLOOKUP(I$1, q_preprocess!$1:$1048576, $D125, FALSE)), "", HLOOKUP(I$1,q_preprocess!$1:$1048576, $D125, FALSE))</f>
        <v/>
      </c>
      <c r="J125" s="40" t="str">
        <f>IF(ISBLANK(HLOOKUP(J$1, q_preprocess!$1:$1048576, $D125, FALSE)), "", HLOOKUP(J$1,q_preprocess!$1:$1048576, $D125, FALSE))</f>
        <v/>
      </c>
      <c r="K125" s="40" t="str">
        <f>IF(ISBLANK(HLOOKUP(K$1, q_preprocess!$1:$1048576, $D125, FALSE)), "", HLOOKUP(K$1,q_preprocess!$1:$1048576, $D125, FALSE))</f>
        <v/>
      </c>
      <c r="L125" s="40" t="str">
        <f>IF(ISBLANK(HLOOKUP(L$1, q_preprocess!$1:$1048576, $D125, FALSE)), "", HLOOKUP(L$1,q_preprocess!$1:$1048576, $D125, FALSE))</f>
        <v/>
      </c>
      <c r="M125" s="40" t="str">
        <f>IF(ISBLANK(HLOOKUP(M$1, q_preprocess!$1:$1048576, $D125, FALSE)), "", HLOOKUP(M$1,q_preprocess!$1:$1048576, $D125, FALSE))</f>
        <v/>
      </c>
      <c r="N125" s="40" t="str">
        <f>IF(ISBLANK(HLOOKUP(N$1, q_preprocess!$1:$1048576, $D125, FALSE)), "", HLOOKUP(N$1,q_preprocess!$1:$1048576, $D125, FALSE))</f>
        <v/>
      </c>
      <c r="O125" s="40" t="str">
        <f>IF(ISBLANK(HLOOKUP(O$1, q_preprocess!$1:$1048576, $D125, FALSE)), "", HLOOKUP(O$1,q_preprocess!$1:$1048576, $D125, FALSE))</f>
        <v/>
      </c>
      <c r="P125" s="40" t="str">
        <f>IF(ISBLANK(HLOOKUP(P$1, q_preprocess!$1:$1048576, $D125, FALSE)), "", HLOOKUP(P$1,q_preprocess!$1:$1048576, $D125, FALSE))</f>
        <v/>
      </c>
      <c r="Q125" s="40" t="str">
        <f>IF(ISBLANK(HLOOKUP(Q$1, q_preprocess!$1:$1048576, $D125, FALSE)), "", HLOOKUP(Q$1,q_preprocess!$1:$1048576, $D125,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A134"/>
  <sheetViews>
    <sheetView zoomScale="90" zoomScaleNormal="90" workbookViewId="0">
      <pane xSplit="3" ySplit="1" topLeftCell="D110" activePane="bottomRight" state="frozen"/>
      <selection activeCell="H124" sqref="H124"/>
      <selection pane="topRight" activeCell="H124" sqref="H124"/>
      <selection pane="bottomLeft" activeCell="H124" sqref="H124"/>
      <selection pane="bottomRight" activeCell="P131" sqref="P131"/>
    </sheetView>
  </sheetViews>
  <sheetFormatPr defaultColWidth="9.140625" defaultRowHeight="15" x14ac:dyDescent="0.25"/>
  <cols>
    <col min="1" max="1" width="13.5703125" style="43" customWidth="1"/>
    <col min="2" max="2" width="9.140625" style="40" customWidth="1"/>
    <col min="3" max="3" width="9.140625" style="40"/>
    <col min="4" max="5" width="22.85546875" style="40" customWidth="1"/>
    <col min="6" max="6" width="5.42578125" style="40" bestFit="1" customWidth="1"/>
    <col min="7" max="7" width="7.140625" style="40" customWidth="1"/>
    <col min="8" max="17" width="10.28515625" style="40" customWidth="1"/>
    <col min="18" max="18" width="9.140625" style="40"/>
    <col min="19" max="19" width="13.28515625" style="40" bestFit="1" customWidth="1"/>
    <col min="20" max="20" width="20.85546875" style="40" customWidth="1"/>
    <col min="21" max="21" width="13.140625" style="40" customWidth="1"/>
    <col min="22" max="22" width="10" style="40" customWidth="1"/>
    <col min="23" max="23" width="18.28515625" style="40" customWidth="1"/>
    <col min="24" max="24" width="14.5703125" style="40" customWidth="1"/>
    <col min="25" max="25" width="11.42578125" style="40" customWidth="1"/>
    <col min="26" max="26" width="15.7109375" style="40" customWidth="1"/>
    <col min="27" max="27" width="13.28515625" style="40" customWidth="1"/>
    <col min="28" max="16384" width="9.140625" style="40"/>
  </cols>
  <sheetData>
    <row r="1" spans="1:27" s="81" customFormat="1" x14ac:dyDescent="0.25">
      <c r="A1" s="80" t="s">
        <v>4</v>
      </c>
      <c r="B1" s="81" t="s">
        <v>0</v>
      </c>
      <c r="C1" s="81" t="s">
        <v>1</v>
      </c>
      <c r="D1" s="82" t="s">
        <v>2</v>
      </c>
      <c r="E1" s="82" t="s">
        <v>136</v>
      </c>
      <c r="F1" s="82" t="s">
        <v>171</v>
      </c>
      <c r="G1" s="82" t="s">
        <v>191</v>
      </c>
      <c r="H1" s="82" t="s">
        <v>3</v>
      </c>
      <c r="I1" s="82" t="s">
        <v>9</v>
      </c>
      <c r="J1" s="82" t="s">
        <v>10</v>
      </c>
      <c r="K1" s="82" t="s">
        <v>150</v>
      </c>
      <c r="L1" s="82" t="s">
        <v>151</v>
      </c>
      <c r="M1" s="82" t="s">
        <v>11</v>
      </c>
      <c r="N1" s="82" t="s">
        <v>12</v>
      </c>
      <c r="O1" s="83" t="s">
        <v>113</v>
      </c>
      <c r="P1" s="83" t="s">
        <v>114</v>
      </c>
      <c r="Q1" s="83" t="s">
        <v>115</v>
      </c>
      <c r="S1" s="81" t="s">
        <v>161</v>
      </c>
      <c r="T1" s="81" t="s">
        <v>157</v>
      </c>
      <c r="U1" s="81" t="s">
        <v>158</v>
      </c>
      <c r="V1" s="81" t="s">
        <v>159</v>
      </c>
      <c r="W1" s="81" t="s">
        <v>157</v>
      </c>
      <c r="X1" s="81" t="s">
        <v>158</v>
      </c>
      <c r="Y1" s="81" t="s">
        <v>160</v>
      </c>
      <c r="Z1" s="81" t="s">
        <v>157</v>
      </c>
      <c r="AA1" s="81" t="s">
        <v>158</v>
      </c>
    </row>
    <row r="2" spans="1:27" x14ac:dyDescent="0.25">
      <c r="A2" s="39">
        <v>32933</v>
      </c>
      <c r="B2" s="40">
        <v>1990</v>
      </c>
      <c r="C2" s="40">
        <v>1</v>
      </c>
      <c r="D2" s="84">
        <v>3587595.2768685911</v>
      </c>
      <c r="E2" s="84">
        <v>3829881.8387233699</v>
      </c>
      <c r="F2" s="84"/>
      <c r="G2" s="84"/>
      <c r="H2" s="84">
        <v>2796501.864730123</v>
      </c>
      <c r="I2" s="84">
        <v>364909.86129300931</v>
      </c>
      <c r="J2" s="84">
        <f t="shared" ref="J2:J33" si="0">K2+L2</f>
        <v>376123.40058522072</v>
      </c>
      <c r="K2" s="84">
        <v>370325.89017107117</v>
      </c>
      <c r="L2" s="84">
        <v>5797.510414149554</v>
      </c>
      <c r="M2" s="84">
        <v>820443.00294887158</v>
      </c>
      <c r="N2" s="84">
        <v>770382.85268863372</v>
      </c>
      <c r="O2" s="40">
        <v>935137</v>
      </c>
      <c r="P2" s="40">
        <v>705436</v>
      </c>
      <c r="Q2" s="40">
        <v>1650384</v>
      </c>
      <c r="S2" s="40">
        <v>370325.89017107122</v>
      </c>
      <c r="T2" s="40">
        <v>185420.89127682545</v>
      </c>
      <c r="U2" s="40">
        <v>184904.99889424577</v>
      </c>
      <c r="V2" s="40">
        <v>181831.6991924847</v>
      </c>
      <c r="W2" s="40">
        <v>105970.377711008</v>
      </c>
      <c r="X2" s="40">
        <v>75861.321481476916</v>
      </c>
      <c r="Y2" s="40">
        <v>188494.3008075153</v>
      </c>
      <c r="Z2" s="40">
        <v>79450.513565817455</v>
      </c>
      <c r="AA2" s="40">
        <v>109043.67741276885</v>
      </c>
    </row>
    <row r="3" spans="1:27" x14ac:dyDescent="0.25">
      <c r="A3" s="39">
        <v>33025</v>
      </c>
      <c r="B3" s="40">
        <v>1990</v>
      </c>
      <c r="C3" s="40">
        <v>2</v>
      </c>
      <c r="D3" s="84">
        <v>3926068.3810851714</v>
      </c>
      <c r="E3" s="84">
        <v>3812119.4579539299</v>
      </c>
      <c r="F3" s="84"/>
      <c r="G3" s="84"/>
      <c r="H3" s="84">
        <v>2812779.6137583223</v>
      </c>
      <c r="I3" s="84">
        <v>466627.48277580569</v>
      </c>
      <c r="J3" s="84">
        <f t="shared" si="0"/>
        <v>639567.70852137438</v>
      </c>
      <c r="K3" s="84">
        <v>483751.12261969392</v>
      </c>
      <c r="L3" s="84">
        <v>155816.58590168046</v>
      </c>
      <c r="M3" s="84">
        <v>847372.8569681145</v>
      </c>
      <c r="N3" s="84">
        <v>840279.28093844559</v>
      </c>
      <c r="O3" s="40">
        <v>1114512</v>
      </c>
      <c r="P3" s="40">
        <v>751772</v>
      </c>
      <c r="Q3" s="40">
        <v>1753392</v>
      </c>
      <c r="S3" s="40">
        <v>483751.12261969398</v>
      </c>
      <c r="T3" s="40">
        <v>216374.12274024857</v>
      </c>
      <c r="U3" s="40">
        <v>267376.99987944541</v>
      </c>
      <c r="V3" s="40">
        <v>283998.53730219882</v>
      </c>
      <c r="W3" s="40">
        <v>122009.86204480779</v>
      </c>
      <c r="X3" s="40">
        <v>161988.67525739101</v>
      </c>
      <c r="Y3" s="40">
        <v>199752.46269780118</v>
      </c>
      <c r="Z3" s="40">
        <v>94364.260695440782</v>
      </c>
      <c r="AA3" s="40">
        <v>105388.32462205441</v>
      </c>
    </row>
    <row r="4" spans="1:27" x14ac:dyDescent="0.25">
      <c r="A4" s="39">
        <v>33117</v>
      </c>
      <c r="B4" s="40">
        <v>1990</v>
      </c>
      <c r="C4" s="40">
        <v>3</v>
      </c>
      <c r="D4" s="84">
        <v>3934132.6108189733</v>
      </c>
      <c r="E4" s="84">
        <v>3877023.1168790101</v>
      </c>
      <c r="F4" s="84"/>
      <c r="G4" s="84"/>
      <c r="H4" s="84">
        <v>3084953.4138544491</v>
      </c>
      <c r="I4" s="84">
        <v>430279.48574139812</v>
      </c>
      <c r="J4" s="84">
        <f t="shared" si="0"/>
        <v>443785.09447910928</v>
      </c>
      <c r="K4" s="84">
        <v>510949.22825403401</v>
      </c>
      <c r="L4" s="84">
        <v>-67164.133774924732</v>
      </c>
      <c r="M4" s="84">
        <v>920782.32621611119</v>
      </c>
      <c r="N4" s="84">
        <v>945667.70947209501</v>
      </c>
      <c r="O4" s="40">
        <v>955934</v>
      </c>
      <c r="P4" s="40">
        <v>839367</v>
      </c>
      <c r="Q4" s="40">
        <v>1794123</v>
      </c>
      <c r="S4" s="40">
        <v>510949.22825403407</v>
      </c>
      <c r="T4" s="40">
        <v>224216.22763640436</v>
      </c>
      <c r="U4" s="40">
        <v>286733.00061762967</v>
      </c>
      <c r="V4" s="40">
        <v>318513.10605424159</v>
      </c>
      <c r="W4" s="40">
        <v>137841.06196435125</v>
      </c>
      <c r="X4" s="40">
        <v>180672.04408989035</v>
      </c>
      <c r="Y4" s="40">
        <v>192435.89394575841</v>
      </c>
      <c r="Z4" s="40">
        <v>86375.165672053117</v>
      </c>
      <c r="AA4" s="40">
        <v>106060.95652773933</v>
      </c>
    </row>
    <row r="5" spans="1:27" x14ac:dyDescent="0.25">
      <c r="A5" s="39">
        <v>33208</v>
      </c>
      <c r="B5" s="40">
        <v>1990</v>
      </c>
      <c r="C5" s="40">
        <v>4</v>
      </c>
      <c r="D5" s="84">
        <v>3995340.1921360372</v>
      </c>
      <c r="E5" s="84">
        <v>3916893.6665798398</v>
      </c>
      <c r="F5" s="84"/>
      <c r="G5" s="84"/>
      <c r="H5" s="84">
        <v>3175651.7925095167</v>
      </c>
      <c r="I5" s="84">
        <v>553598.17018978694</v>
      </c>
      <c r="J5" s="84">
        <f t="shared" si="0"/>
        <v>475847.81638612587</v>
      </c>
      <c r="K5" s="84">
        <v>574398.31455520133</v>
      </c>
      <c r="L5" s="84">
        <v>-98550.498169075494</v>
      </c>
      <c r="M5" s="84">
        <v>928882.12598850508</v>
      </c>
      <c r="N5" s="84">
        <v>1138639.7129378973</v>
      </c>
      <c r="O5" s="40">
        <v>947407</v>
      </c>
      <c r="P5" s="40">
        <v>797070</v>
      </c>
      <c r="Q5" s="40">
        <v>1918884</v>
      </c>
      <c r="S5" s="40">
        <v>574398.31455520145</v>
      </c>
      <c r="T5" s="40">
        <v>233147.31394652216</v>
      </c>
      <c r="U5" s="40">
        <v>341251.00060867926</v>
      </c>
      <c r="V5" s="40">
        <v>390607.81128855981</v>
      </c>
      <c r="W5" s="40">
        <v>150968.85211731805</v>
      </c>
      <c r="X5" s="40">
        <v>239638.95917124173</v>
      </c>
      <c r="Y5" s="40">
        <v>183790.18871144019</v>
      </c>
      <c r="Z5" s="40">
        <v>82178.461829204112</v>
      </c>
      <c r="AA5" s="40">
        <v>101612.04143743753</v>
      </c>
    </row>
    <row r="6" spans="1:27" x14ac:dyDescent="0.25">
      <c r="A6" s="39">
        <v>33298</v>
      </c>
      <c r="B6" s="40">
        <v>1991</v>
      </c>
      <c r="C6" s="40">
        <v>1</v>
      </c>
      <c r="D6" s="84">
        <v>3677805.7926232452</v>
      </c>
      <c r="E6" s="84">
        <v>3965714.1806992898</v>
      </c>
      <c r="F6" s="84"/>
      <c r="G6" s="84"/>
      <c r="H6" s="84">
        <v>2769703.6370286387</v>
      </c>
      <c r="I6" s="84">
        <v>334125.99612097203</v>
      </c>
      <c r="J6" s="84">
        <f t="shared" si="0"/>
        <v>553146.14688693744</v>
      </c>
      <c r="K6" s="84">
        <v>480028.49261298031</v>
      </c>
      <c r="L6" s="84">
        <v>73117.65427395713</v>
      </c>
      <c r="M6" s="84">
        <v>851890.24298275844</v>
      </c>
      <c r="N6" s="84">
        <v>831060.23039606109</v>
      </c>
      <c r="O6" s="40">
        <v>997733</v>
      </c>
      <c r="P6" s="40">
        <v>721379</v>
      </c>
      <c r="Q6" s="40">
        <v>1636795</v>
      </c>
      <c r="S6" s="40">
        <v>480028.49261298031</v>
      </c>
      <c r="T6" s="40">
        <v>233595.4919622032</v>
      </c>
      <c r="U6" s="40">
        <v>246433.00065077713</v>
      </c>
      <c r="V6" s="40">
        <v>259400.76542714823</v>
      </c>
      <c r="W6" s="40">
        <v>125173.991744439</v>
      </c>
      <c r="X6" s="40">
        <v>134226.77368270943</v>
      </c>
      <c r="Y6" s="40">
        <v>220627.86326273708</v>
      </c>
      <c r="Z6" s="40">
        <v>108421.5002177642</v>
      </c>
      <c r="AA6" s="40">
        <v>112206.2269680677</v>
      </c>
    </row>
    <row r="7" spans="1:27" x14ac:dyDescent="0.25">
      <c r="A7" s="39">
        <v>33390</v>
      </c>
      <c r="B7" s="40">
        <v>1991</v>
      </c>
      <c r="C7" s="40">
        <v>2</v>
      </c>
      <c r="D7" s="84">
        <v>4217984.3453506827</v>
      </c>
      <c r="E7" s="84">
        <v>4057358.8274061601</v>
      </c>
      <c r="F7" s="84"/>
      <c r="G7" s="84"/>
      <c r="H7" s="84">
        <v>3022256.3087889072</v>
      </c>
      <c r="I7" s="84">
        <v>503179.00004505704</v>
      </c>
      <c r="J7" s="84">
        <f t="shared" si="0"/>
        <v>793534.42442830105</v>
      </c>
      <c r="K7" s="84">
        <v>544110.68509226688</v>
      </c>
      <c r="L7" s="84">
        <v>249423.73933603417</v>
      </c>
      <c r="M7" s="84">
        <v>939002.47170888353</v>
      </c>
      <c r="N7" s="84">
        <v>1039987.8596204657</v>
      </c>
      <c r="O7" s="40">
        <v>1228155</v>
      </c>
      <c r="P7" s="40">
        <v>785590</v>
      </c>
      <c r="Q7" s="40">
        <v>1872449</v>
      </c>
      <c r="S7" s="40">
        <v>544110.68509226688</v>
      </c>
      <c r="T7" s="40">
        <v>278945.68506124086</v>
      </c>
      <c r="U7" s="40">
        <v>265165.00003102608</v>
      </c>
      <c r="V7" s="40">
        <v>316522.96982776804</v>
      </c>
      <c r="W7" s="40">
        <v>160041.703308884</v>
      </c>
      <c r="X7" s="40">
        <v>156481.26651888405</v>
      </c>
      <c r="Y7" s="40">
        <v>227587.88048002159</v>
      </c>
      <c r="Z7" s="40">
        <v>118903.98175235686</v>
      </c>
      <c r="AA7" s="40">
        <v>108683.73351214203</v>
      </c>
    </row>
    <row r="8" spans="1:27" x14ac:dyDescent="0.25">
      <c r="A8" s="39">
        <v>33482</v>
      </c>
      <c r="B8" s="40">
        <v>1991</v>
      </c>
      <c r="C8" s="40">
        <v>3</v>
      </c>
      <c r="D8" s="84">
        <v>4149574.8978322186</v>
      </c>
      <c r="E8" s="84">
        <v>4097456.3962175902</v>
      </c>
      <c r="F8" s="84"/>
      <c r="G8" s="84"/>
      <c r="H8" s="84">
        <v>3038233.6254900238</v>
      </c>
      <c r="I8" s="84">
        <v>477544.00196204276</v>
      </c>
      <c r="J8" s="84">
        <f t="shared" si="0"/>
        <v>623281.86082244921</v>
      </c>
      <c r="K8" s="84">
        <v>608297.27409682027</v>
      </c>
      <c r="L8" s="84">
        <v>14984.586725628935</v>
      </c>
      <c r="M8" s="84">
        <v>1092747.2707073779</v>
      </c>
      <c r="N8" s="84">
        <v>1082231.8611496752</v>
      </c>
      <c r="O8" s="40">
        <v>1001390</v>
      </c>
      <c r="P8" s="40">
        <v>878873</v>
      </c>
      <c r="Q8" s="40">
        <v>1914952</v>
      </c>
      <c r="S8" s="40">
        <v>608297.27409682039</v>
      </c>
      <c r="T8" s="40">
        <v>313135.27440960926</v>
      </c>
      <c r="U8" s="40">
        <v>295161.99968721112</v>
      </c>
      <c r="V8" s="40">
        <v>367553.74481973157</v>
      </c>
      <c r="W8" s="40">
        <v>184167.87726296825</v>
      </c>
      <c r="X8" s="40">
        <v>183385.86755676335</v>
      </c>
      <c r="Y8" s="40">
        <v>240743.67884639732</v>
      </c>
      <c r="Z8" s="40">
        <v>128967.39714664101</v>
      </c>
      <c r="AA8" s="40">
        <v>111776.13213044778</v>
      </c>
    </row>
    <row r="9" spans="1:27" x14ac:dyDescent="0.25">
      <c r="A9" s="39">
        <v>33573</v>
      </c>
      <c r="B9" s="40">
        <v>1991</v>
      </c>
      <c r="C9" s="40">
        <v>4</v>
      </c>
      <c r="D9" s="84">
        <v>4211087.6155488743</v>
      </c>
      <c r="E9" s="84">
        <v>4121866.7409327701</v>
      </c>
      <c r="F9" s="84"/>
      <c r="G9" s="84"/>
      <c r="H9" s="84">
        <v>3434173.8995398497</v>
      </c>
      <c r="I9" s="84">
        <v>561216.00187192822</v>
      </c>
      <c r="J9" s="84">
        <f t="shared" si="0"/>
        <v>532160.43250250246</v>
      </c>
      <c r="K9" s="84">
        <v>676791.09819793294</v>
      </c>
      <c r="L9" s="84">
        <v>-144630.66569543048</v>
      </c>
      <c r="M9" s="84">
        <v>890398.26578395243</v>
      </c>
      <c r="N9" s="84">
        <v>1206860.9841493589</v>
      </c>
      <c r="O9" s="40">
        <v>994959</v>
      </c>
      <c r="P9" s="40">
        <v>862368</v>
      </c>
      <c r="Q9" s="40">
        <v>1992042</v>
      </c>
      <c r="S9" s="40">
        <v>676791.09819793294</v>
      </c>
      <c r="T9" s="40">
        <v>341361.0985669471</v>
      </c>
      <c r="U9" s="40">
        <v>335429.99963098584</v>
      </c>
      <c r="V9" s="40">
        <v>420937.48614776728</v>
      </c>
      <c r="W9" s="40">
        <v>198824.39390612414</v>
      </c>
      <c r="X9" s="40">
        <v>222113.09224164314</v>
      </c>
      <c r="Y9" s="40">
        <v>255853.70118842879</v>
      </c>
      <c r="Z9" s="40">
        <v>142536.70466082296</v>
      </c>
      <c r="AA9" s="40">
        <v>113316.9073893427</v>
      </c>
    </row>
    <row r="10" spans="1:27" x14ac:dyDescent="0.25">
      <c r="A10" s="39">
        <v>33664</v>
      </c>
      <c r="B10" s="40">
        <v>1992</v>
      </c>
      <c r="C10" s="40">
        <v>1</v>
      </c>
      <c r="D10" s="84">
        <v>3795755.8631545873</v>
      </c>
      <c r="E10" s="84">
        <v>4099346.03460309</v>
      </c>
      <c r="F10" s="84"/>
      <c r="G10" s="84"/>
      <c r="H10" s="84">
        <v>3010188.3018282903</v>
      </c>
      <c r="I10" s="84">
        <v>368624.99977471423</v>
      </c>
      <c r="J10" s="84">
        <f t="shared" si="0"/>
        <v>614918.6398357288</v>
      </c>
      <c r="K10" s="84">
        <v>520063.17934107519</v>
      </c>
      <c r="L10" s="84">
        <v>94855.460494653613</v>
      </c>
      <c r="M10" s="84">
        <v>869020.71618699736</v>
      </c>
      <c r="N10" s="84">
        <v>1066996.7944711428</v>
      </c>
      <c r="O10" s="40">
        <v>945220</v>
      </c>
      <c r="P10" s="40">
        <v>770667</v>
      </c>
      <c r="Q10" s="40">
        <v>1743732</v>
      </c>
      <c r="S10" s="40">
        <v>520063.17934107524</v>
      </c>
      <c r="T10" s="40">
        <v>275687.17840239051</v>
      </c>
      <c r="U10" s="40">
        <v>244376.00093868471</v>
      </c>
      <c r="V10" s="40">
        <v>267495.1106030097</v>
      </c>
      <c r="W10" s="40">
        <v>142799.0755426441</v>
      </c>
      <c r="X10" s="40">
        <v>124696.03506036558</v>
      </c>
      <c r="Y10" s="40">
        <v>252568.05266045104</v>
      </c>
      <c r="Z10" s="40">
        <v>132888.1028597464</v>
      </c>
      <c r="AA10" s="40">
        <v>119679.96587831913</v>
      </c>
    </row>
    <row r="11" spans="1:27" x14ac:dyDescent="0.25">
      <c r="A11" s="39">
        <v>33756</v>
      </c>
      <c r="B11" s="40">
        <v>1992</v>
      </c>
      <c r="C11" s="40">
        <v>2</v>
      </c>
      <c r="D11" s="84">
        <v>4299703.2926554568</v>
      </c>
      <c r="E11" s="84">
        <v>4114554.7476075799</v>
      </c>
      <c r="F11" s="84"/>
      <c r="G11" s="84"/>
      <c r="H11" s="84">
        <v>3149510.4286768744</v>
      </c>
      <c r="I11" s="84">
        <v>486854.99902594328</v>
      </c>
      <c r="J11" s="84">
        <f t="shared" si="0"/>
        <v>737693.5559234696</v>
      </c>
      <c r="K11" s="84">
        <v>599766.94968002557</v>
      </c>
      <c r="L11" s="84">
        <v>137926.60624344402</v>
      </c>
      <c r="M11" s="84">
        <v>996297.03927511408</v>
      </c>
      <c r="N11" s="84">
        <v>1070652.730245945</v>
      </c>
      <c r="O11" s="40">
        <v>1201026</v>
      </c>
      <c r="P11" s="40">
        <v>832052</v>
      </c>
      <c r="Q11" s="40">
        <v>1928413</v>
      </c>
      <c r="S11" s="40">
        <v>599766.94968002546</v>
      </c>
      <c r="T11" s="40">
        <v>310455.94894865307</v>
      </c>
      <c r="U11" s="40">
        <v>289311.00073137245</v>
      </c>
      <c r="V11" s="40">
        <v>352247.78302959027</v>
      </c>
      <c r="W11" s="40">
        <v>183252.41714596734</v>
      </c>
      <c r="X11" s="40">
        <v>168995.36588362293</v>
      </c>
      <c r="Y11" s="40">
        <v>247519.09743700956</v>
      </c>
      <c r="Z11" s="40">
        <v>127203.53180268573</v>
      </c>
      <c r="AA11" s="40">
        <v>120315.63484774952</v>
      </c>
    </row>
    <row r="12" spans="1:27" x14ac:dyDescent="0.25">
      <c r="A12" s="39">
        <v>33848</v>
      </c>
      <c r="B12" s="40">
        <v>1992</v>
      </c>
      <c r="C12" s="40">
        <v>3</v>
      </c>
      <c r="D12" s="84">
        <v>4164101.6497416073</v>
      </c>
      <c r="E12" s="84">
        <v>4144531.7408293998</v>
      </c>
      <c r="F12" s="84"/>
      <c r="G12" s="84"/>
      <c r="H12" s="84">
        <v>3222046.5521653895</v>
      </c>
      <c r="I12" s="84">
        <v>483617.99962561438</v>
      </c>
      <c r="J12" s="84">
        <f t="shared" si="0"/>
        <v>695499.39484945801</v>
      </c>
      <c r="K12" s="84">
        <v>699253.03161338065</v>
      </c>
      <c r="L12" s="84">
        <v>-3753.6367639226373</v>
      </c>
      <c r="M12" s="84">
        <v>964753.78578073077</v>
      </c>
      <c r="N12" s="84">
        <v>1201816.0826795851</v>
      </c>
      <c r="O12" s="40">
        <v>982450</v>
      </c>
      <c r="P12" s="40">
        <v>868427</v>
      </c>
      <c r="Q12" s="40">
        <v>1944911</v>
      </c>
      <c r="S12" s="40">
        <v>699253.03161338065</v>
      </c>
      <c r="T12" s="40">
        <v>344334.03193184058</v>
      </c>
      <c r="U12" s="40">
        <v>354918.99968154007</v>
      </c>
      <c r="V12" s="40">
        <v>427667.9351551357</v>
      </c>
      <c r="W12" s="40">
        <v>199349.15159227917</v>
      </c>
      <c r="X12" s="40">
        <v>228318.78356285652</v>
      </c>
      <c r="Y12" s="40">
        <v>271585.02618907462</v>
      </c>
      <c r="Z12" s="40">
        <v>144984.88033956141</v>
      </c>
      <c r="AA12" s="40">
        <v>126600.21611868354</v>
      </c>
    </row>
    <row r="13" spans="1:27" x14ac:dyDescent="0.25">
      <c r="A13" s="39">
        <v>33939</v>
      </c>
      <c r="B13" s="40">
        <v>1992</v>
      </c>
      <c r="C13" s="40">
        <v>4</v>
      </c>
      <c r="D13" s="84">
        <v>4264554.3453985406</v>
      </c>
      <c r="E13" s="84">
        <v>4194602.1280682497</v>
      </c>
      <c r="F13" s="84"/>
      <c r="G13" s="84"/>
      <c r="H13" s="84">
        <v>3318688.2920064423</v>
      </c>
      <c r="I13" s="84">
        <v>606237.00157372828</v>
      </c>
      <c r="J13" s="84">
        <f t="shared" si="0"/>
        <v>587192.53822900541</v>
      </c>
      <c r="K13" s="84">
        <v>768787.26279954927</v>
      </c>
      <c r="L13" s="84">
        <v>-181594.72457054388</v>
      </c>
      <c r="M13" s="84">
        <v>985964.49776740989</v>
      </c>
      <c r="N13" s="84">
        <v>1233527.9841780455</v>
      </c>
      <c r="O13" s="40">
        <v>1004768</v>
      </c>
      <c r="P13" s="40">
        <v>835440</v>
      </c>
      <c r="Q13" s="40">
        <v>2067905</v>
      </c>
      <c r="S13" s="40">
        <v>768787.26279954915</v>
      </c>
      <c r="T13" s="40">
        <v>382343.26415114646</v>
      </c>
      <c r="U13" s="40">
        <v>386443.99864840275</v>
      </c>
      <c r="V13" s="40">
        <v>472190.01280268317</v>
      </c>
      <c r="W13" s="40">
        <v>212082.19730952819</v>
      </c>
      <c r="X13" s="40">
        <v>260107.81549315495</v>
      </c>
      <c r="Y13" s="40">
        <v>296597.23075201793</v>
      </c>
      <c r="Z13" s="40">
        <v>170261.06684161827</v>
      </c>
      <c r="AA13" s="40">
        <v>126336.1831552478</v>
      </c>
    </row>
    <row r="14" spans="1:27" s="66" customFormat="1" x14ac:dyDescent="0.25">
      <c r="A14" s="65">
        <v>34029</v>
      </c>
      <c r="B14" s="66">
        <v>1993</v>
      </c>
      <c r="C14" s="66">
        <v>1</v>
      </c>
      <c r="D14" s="85">
        <v>3950724.439998012</v>
      </c>
      <c r="E14" s="85">
        <v>4235452.9121981096</v>
      </c>
      <c r="F14" s="85"/>
      <c r="G14" s="85"/>
      <c r="H14" s="85">
        <v>3063480.0361257261</v>
      </c>
      <c r="I14" s="85">
        <v>423965.00487028493</v>
      </c>
      <c r="J14" s="85">
        <f t="shared" si="0"/>
        <v>614529.42810819531</v>
      </c>
      <c r="K14" s="85">
        <v>575531.26479253545</v>
      </c>
      <c r="L14" s="85">
        <v>38998.163315659855</v>
      </c>
      <c r="M14" s="85">
        <v>795572.89272162411</v>
      </c>
      <c r="N14" s="85">
        <v>946822.92182781815</v>
      </c>
      <c r="O14" s="66">
        <v>992605</v>
      </c>
      <c r="P14" s="66">
        <v>780771</v>
      </c>
      <c r="Q14" s="66">
        <v>1847398</v>
      </c>
      <c r="S14" s="66">
        <v>575531.26479253545</v>
      </c>
      <c r="T14" s="66">
        <v>268346.26369633595</v>
      </c>
      <c r="U14" s="66">
        <v>307185.00109619944</v>
      </c>
      <c r="V14" s="66">
        <v>297451.45939276693</v>
      </c>
      <c r="W14" s="66">
        <v>120968.56463171038</v>
      </c>
      <c r="X14" s="66">
        <v>176482.89476105655</v>
      </c>
      <c r="Y14" s="66">
        <v>278079.88925930881</v>
      </c>
      <c r="Z14" s="66">
        <v>147377.69906462557</v>
      </c>
      <c r="AA14" s="66">
        <v>130702.10633514289</v>
      </c>
    </row>
    <row r="15" spans="1:27" x14ac:dyDescent="0.25">
      <c r="A15" s="39">
        <v>34121</v>
      </c>
      <c r="B15" s="40">
        <v>1993</v>
      </c>
      <c r="C15" s="40">
        <v>2</v>
      </c>
      <c r="D15" s="92">
        <v>4553624.8682014365</v>
      </c>
      <c r="E15" s="84">
        <v>4335287.8550260002</v>
      </c>
      <c r="F15" s="84"/>
      <c r="G15" s="84"/>
      <c r="H15" s="84">
        <v>3345387.293425465</v>
      </c>
      <c r="I15" s="84">
        <v>533570.00424079341</v>
      </c>
      <c r="J15" s="84">
        <f t="shared" si="0"/>
        <v>787664.57013649913</v>
      </c>
      <c r="K15" s="84">
        <v>655494.36021223199</v>
      </c>
      <c r="L15" s="84">
        <v>132170.20992426714</v>
      </c>
      <c r="M15" s="84">
        <v>997428.443136852</v>
      </c>
      <c r="N15" s="84">
        <v>1110425.4427381731</v>
      </c>
      <c r="O15" s="40">
        <v>1250820</v>
      </c>
      <c r="P15" s="40">
        <v>877459</v>
      </c>
      <c r="Q15" s="40">
        <v>2049804</v>
      </c>
      <c r="S15" s="40">
        <v>655494.36021223199</v>
      </c>
      <c r="T15" s="40">
        <v>312315.36035778845</v>
      </c>
      <c r="U15" s="40">
        <v>343178.99985444348</v>
      </c>
      <c r="V15" s="40">
        <v>350119.07778430311</v>
      </c>
      <c r="W15" s="40">
        <v>145433.81046905843</v>
      </c>
      <c r="X15" s="40">
        <v>204685.26731524465</v>
      </c>
      <c r="Y15" s="40">
        <v>305375.43075811316</v>
      </c>
      <c r="Z15" s="40">
        <v>166881.54988873002</v>
      </c>
      <c r="AA15" s="40">
        <v>138493.73253919883</v>
      </c>
    </row>
    <row r="16" spans="1:27" x14ac:dyDescent="0.25">
      <c r="A16" s="39">
        <v>34213</v>
      </c>
      <c r="B16" s="40">
        <v>1993</v>
      </c>
      <c r="C16" s="40">
        <v>3</v>
      </c>
      <c r="D16" s="92">
        <v>4301545.4973301096</v>
      </c>
      <c r="E16" s="84">
        <v>4290878.7923812</v>
      </c>
      <c r="F16" s="84"/>
      <c r="G16" s="84"/>
      <c r="H16" s="84">
        <v>3259387.8153846394</v>
      </c>
      <c r="I16" s="84">
        <v>449984.99968525453</v>
      </c>
      <c r="J16" s="84">
        <f t="shared" si="0"/>
        <v>599172.64838214545</v>
      </c>
      <c r="K16" s="84">
        <v>661869.99351662095</v>
      </c>
      <c r="L16" s="84">
        <v>-62697.345134475501</v>
      </c>
      <c r="M16" s="84">
        <v>1058426.8675416873</v>
      </c>
      <c r="N16" s="84">
        <v>1065426.833663617</v>
      </c>
      <c r="O16" s="40">
        <v>1037188</v>
      </c>
      <c r="P16" s="40">
        <v>916417</v>
      </c>
      <c r="Q16" s="40">
        <v>1986190</v>
      </c>
      <c r="S16" s="40">
        <v>661869.99351662095</v>
      </c>
      <c r="T16" s="40">
        <v>339360.99361391406</v>
      </c>
      <c r="U16" s="40">
        <v>322508.99990270683</v>
      </c>
      <c r="V16" s="40">
        <v>351290.04847885366</v>
      </c>
      <c r="W16" s="40">
        <v>169425.68789953212</v>
      </c>
      <c r="X16" s="40">
        <v>181864.36057932157</v>
      </c>
      <c r="Y16" s="40">
        <v>310580.11920485087</v>
      </c>
      <c r="Z16" s="40">
        <v>169935.30571438195</v>
      </c>
      <c r="AA16" s="40">
        <v>140644.63932338526</v>
      </c>
    </row>
    <row r="17" spans="1:27" x14ac:dyDescent="0.25">
      <c r="A17" s="39">
        <v>34304</v>
      </c>
      <c r="B17" s="40">
        <v>1993</v>
      </c>
      <c r="C17" s="40">
        <v>4</v>
      </c>
      <c r="D17" s="92">
        <v>4423683.622418927</v>
      </c>
      <c r="E17" s="84">
        <v>4383189.6154975602</v>
      </c>
      <c r="F17" s="84"/>
      <c r="G17" s="84"/>
      <c r="H17" s="84">
        <v>3454457.1439738092</v>
      </c>
      <c r="I17" s="84">
        <v>587085.99120366736</v>
      </c>
      <c r="J17" s="84">
        <f t="shared" si="0"/>
        <v>632115.77355456108</v>
      </c>
      <c r="K17" s="84">
        <v>762998.88748359249</v>
      </c>
      <c r="L17" s="84">
        <v>-130883.11392903142</v>
      </c>
      <c r="M17" s="84">
        <v>1167033.1993330922</v>
      </c>
      <c r="N17" s="84">
        <v>1417008.4856462025</v>
      </c>
      <c r="O17" s="40">
        <v>1052134</v>
      </c>
      <c r="P17" s="40">
        <v>876180</v>
      </c>
      <c r="Q17" s="40">
        <v>2121452</v>
      </c>
      <c r="S17" s="40">
        <v>762998.88748359261</v>
      </c>
      <c r="T17" s="40">
        <v>386783.88833694236</v>
      </c>
      <c r="U17" s="40">
        <v>376214.9991466502</v>
      </c>
      <c r="V17" s="40">
        <v>415630.4143440763</v>
      </c>
      <c r="W17" s="40">
        <v>173001.93699969901</v>
      </c>
      <c r="X17" s="40">
        <v>242628.47734437729</v>
      </c>
      <c r="Y17" s="40">
        <v>347368.63450975495</v>
      </c>
      <c r="Z17" s="40">
        <v>213781.95133724334</v>
      </c>
      <c r="AA17" s="40">
        <v>133586.52180227291</v>
      </c>
    </row>
    <row r="18" spans="1:27" x14ac:dyDescent="0.25">
      <c r="A18" s="39">
        <v>34394</v>
      </c>
      <c r="B18" s="40">
        <v>1994</v>
      </c>
      <c r="C18" s="40">
        <v>1</v>
      </c>
      <c r="D18" s="92">
        <v>4182022.6416335516</v>
      </c>
      <c r="E18" s="84">
        <v>4440316.31512086</v>
      </c>
      <c r="F18" s="84"/>
      <c r="G18" s="84"/>
      <c r="H18" s="84">
        <v>3165852.7980615669</v>
      </c>
      <c r="I18" s="84">
        <v>450814.07879603212</v>
      </c>
      <c r="J18" s="84">
        <f t="shared" si="0"/>
        <v>522306.25279331941</v>
      </c>
      <c r="K18" s="84">
        <v>478342.64191330166</v>
      </c>
      <c r="L18" s="84">
        <v>43963.610880017746</v>
      </c>
      <c r="M18" s="84">
        <v>1011724.9715261145</v>
      </c>
      <c r="N18" s="84">
        <v>968675.45954348159</v>
      </c>
      <c r="O18" s="40">
        <v>1113623</v>
      </c>
      <c r="P18" s="40">
        <v>774936</v>
      </c>
      <c r="Q18" s="40">
        <v>1942176</v>
      </c>
      <c r="S18" s="40">
        <v>478342.64191330166</v>
      </c>
      <c r="T18" s="40">
        <v>222068.64106152125</v>
      </c>
      <c r="U18" s="40">
        <v>256274.00085178044</v>
      </c>
      <c r="V18" s="40">
        <v>225631.6356657483</v>
      </c>
      <c r="W18" s="40">
        <v>114683.06871368246</v>
      </c>
      <c r="X18" s="40">
        <v>110948.56695206584</v>
      </c>
      <c r="Y18" s="40">
        <v>252711.11618720184</v>
      </c>
      <c r="Z18" s="40">
        <v>107385.5723478388</v>
      </c>
      <c r="AA18" s="40">
        <v>145325.43389971461</v>
      </c>
    </row>
    <row r="19" spans="1:27" x14ac:dyDescent="0.25">
      <c r="A19" s="39">
        <v>34486</v>
      </c>
      <c r="B19" s="40">
        <v>1994</v>
      </c>
      <c r="C19" s="40">
        <v>2</v>
      </c>
      <c r="D19" s="92">
        <v>4630765.1219047476</v>
      </c>
      <c r="E19" s="84">
        <v>4454474.8058647197</v>
      </c>
      <c r="F19" s="84"/>
      <c r="G19" s="84"/>
      <c r="H19" s="84">
        <v>3366397.3641823092</v>
      </c>
      <c r="I19" s="84">
        <v>467729.9723145655</v>
      </c>
      <c r="J19" s="84">
        <f t="shared" si="0"/>
        <v>720526.88639258605</v>
      </c>
      <c r="K19" s="84">
        <v>558621.79525986151</v>
      </c>
      <c r="L19" s="84">
        <v>161905.09113272454</v>
      </c>
      <c r="M19" s="84">
        <v>1116968.2906708247</v>
      </c>
      <c r="N19" s="84">
        <v>1040857.3916555386</v>
      </c>
      <c r="O19" s="40">
        <v>1331577</v>
      </c>
      <c r="P19" s="40">
        <v>886195</v>
      </c>
      <c r="Q19" s="40">
        <v>2048298</v>
      </c>
      <c r="S19" s="40">
        <v>558621.79525986151</v>
      </c>
      <c r="T19" s="40">
        <v>254025.79476702475</v>
      </c>
      <c r="U19" s="40">
        <v>304596.00049283676</v>
      </c>
      <c r="V19" s="40">
        <v>295478.83325591683</v>
      </c>
      <c r="W19" s="40">
        <v>127305.780492066</v>
      </c>
      <c r="X19" s="40">
        <v>168173.05276385081</v>
      </c>
      <c r="Y19" s="40">
        <v>263143.02891633648</v>
      </c>
      <c r="Z19" s="40">
        <v>126720.01427495875</v>
      </c>
      <c r="AA19" s="40">
        <v>136422.94772898595</v>
      </c>
    </row>
    <row r="20" spans="1:27" x14ac:dyDescent="0.25">
      <c r="A20" s="39">
        <v>34578</v>
      </c>
      <c r="B20" s="40">
        <v>1994</v>
      </c>
      <c r="C20" s="40">
        <v>3</v>
      </c>
      <c r="D20" s="92">
        <v>4648649.9002725044</v>
      </c>
      <c r="E20" s="84">
        <v>4582832.5432058098</v>
      </c>
      <c r="F20" s="84"/>
      <c r="G20" s="84"/>
      <c r="H20" s="84">
        <v>3396135.7357144565</v>
      </c>
      <c r="I20" s="84">
        <v>584328.97175926669</v>
      </c>
      <c r="J20" s="84">
        <f t="shared" si="0"/>
        <v>597424.76459403406</v>
      </c>
      <c r="K20" s="84">
        <v>693221.8824046182</v>
      </c>
      <c r="L20" s="84">
        <v>-95797.117810584139</v>
      </c>
      <c r="M20" s="84">
        <v>1251656.7914378899</v>
      </c>
      <c r="N20" s="84">
        <v>1180896.3632331425</v>
      </c>
      <c r="O20" s="40">
        <v>1067963</v>
      </c>
      <c r="P20" s="40">
        <v>997706</v>
      </c>
      <c r="Q20" s="40">
        <v>2184640</v>
      </c>
      <c r="S20" s="40">
        <v>693221.8824046182</v>
      </c>
      <c r="T20" s="40">
        <v>281279.88328093773</v>
      </c>
      <c r="U20" s="40">
        <v>411941.99912368046</v>
      </c>
      <c r="V20" s="40">
        <v>429522.88993559196</v>
      </c>
      <c r="W20" s="40">
        <v>154622.07641213763</v>
      </c>
      <c r="X20" s="40">
        <v>274900.81352345436</v>
      </c>
      <c r="Y20" s="40">
        <v>263699.02475749515</v>
      </c>
      <c r="Z20" s="40">
        <v>126657.80686880011</v>
      </c>
      <c r="AA20" s="40">
        <v>137041.1856002261</v>
      </c>
    </row>
    <row r="21" spans="1:27" x14ac:dyDescent="0.25">
      <c r="A21" s="39">
        <v>34669</v>
      </c>
      <c r="B21" s="40">
        <v>1994</v>
      </c>
      <c r="C21" s="40">
        <v>4</v>
      </c>
      <c r="D21" s="92">
        <v>4572291.0661468729</v>
      </c>
      <c r="E21" s="84">
        <v>4559869.0199717097</v>
      </c>
      <c r="F21" s="84"/>
      <c r="G21" s="84"/>
      <c r="H21" s="84">
        <v>3579298.3118825462</v>
      </c>
      <c r="I21" s="84">
        <v>554210.97713013587</v>
      </c>
      <c r="J21" s="84">
        <f t="shared" si="0"/>
        <v>514014.28072433558</v>
      </c>
      <c r="K21" s="84">
        <v>712754.58940551046</v>
      </c>
      <c r="L21" s="84">
        <v>-198740.30868117485</v>
      </c>
      <c r="M21" s="84">
        <v>1244758.4268091968</v>
      </c>
      <c r="N21" s="84">
        <v>1319990.930399341</v>
      </c>
      <c r="O21" s="40">
        <v>1052546</v>
      </c>
      <c r="P21" s="40">
        <v>953767</v>
      </c>
      <c r="Q21" s="40">
        <v>2179202</v>
      </c>
      <c r="S21" s="40">
        <v>712754.58940551057</v>
      </c>
      <c r="T21" s="40">
        <v>311662.58987380815</v>
      </c>
      <c r="U21" s="40">
        <v>401091.99953170237</v>
      </c>
      <c r="V21" s="40">
        <v>431235.64114274306</v>
      </c>
      <c r="W21" s="40">
        <v>160375.07438211399</v>
      </c>
      <c r="X21" s="40">
        <v>270860.56676062907</v>
      </c>
      <c r="Y21" s="40">
        <v>281518.95433064725</v>
      </c>
      <c r="Z21" s="40">
        <v>151287.51549169415</v>
      </c>
      <c r="AA21" s="40">
        <v>130231.43277107331</v>
      </c>
    </row>
    <row r="22" spans="1:27" x14ac:dyDescent="0.25">
      <c r="A22" s="39">
        <v>34759</v>
      </c>
      <c r="B22" s="40">
        <v>1995</v>
      </c>
      <c r="C22" s="40">
        <v>1</v>
      </c>
      <c r="D22" s="92">
        <v>4401909.4288909789</v>
      </c>
      <c r="E22" s="84">
        <v>4653710.2963187201</v>
      </c>
      <c r="F22" s="84"/>
      <c r="G22" s="84"/>
      <c r="H22" s="84">
        <v>3316380.7155183894</v>
      </c>
      <c r="I22" s="84">
        <v>469790.9884271734</v>
      </c>
      <c r="J22" s="84">
        <f t="shared" si="0"/>
        <v>679282.7583779993</v>
      </c>
      <c r="K22" s="84">
        <v>571617.79237561987</v>
      </c>
      <c r="L22" s="84">
        <v>107664.96600237943</v>
      </c>
      <c r="M22" s="84">
        <v>1087173.9710807439</v>
      </c>
      <c r="N22" s="84">
        <v>1150719.0045133275</v>
      </c>
      <c r="O22" s="40">
        <v>1104349</v>
      </c>
      <c r="P22" s="40">
        <v>877304</v>
      </c>
      <c r="Q22" s="40">
        <v>2033523</v>
      </c>
      <c r="S22" s="40">
        <v>571617.79237561987</v>
      </c>
      <c r="T22" s="40">
        <v>275659.79118082032</v>
      </c>
      <c r="U22" s="40">
        <v>295958.00119479955</v>
      </c>
      <c r="V22" s="40">
        <v>251515.78775275894</v>
      </c>
      <c r="W22" s="40">
        <v>106297.79088686459</v>
      </c>
      <c r="X22" s="40">
        <v>145217.99686589435</v>
      </c>
      <c r="Y22" s="40">
        <v>320101.99287348485</v>
      </c>
      <c r="Z22" s="40">
        <v>169362.00029395573</v>
      </c>
      <c r="AA22" s="40">
        <v>150740.0043289052</v>
      </c>
    </row>
    <row r="23" spans="1:27" x14ac:dyDescent="0.25">
      <c r="A23" s="39">
        <v>34851</v>
      </c>
      <c r="B23" s="40">
        <v>1995</v>
      </c>
      <c r="C23" s="40">
        <v>2</v>
      </c>
      <c r="D23" s="92">
        <v>4847210.8354325145</v>
      </c>
      <c r="E23" s="84">
        <v>4668932.9634719603</v>
      </c>
      <c r="F23" s="84"/>
      <c r="G23" s="84"/>
      <c r="H23" s="84">
        <v>3450367.4273542711</v>
      </c>
      <c r="I23" s="84">
        <v>484779.9975751192</v>
      </c>
      <c r="J23" s="84">
        <f t="shared" si="0"/>
        <v>905789.11269085738</v>
      </c>
      <c r="K23" s="84">
        <v>640157.73334866215</v>
      </c>
      <c r="L23" s="84">
        <v>265631.37934219523</v>
      </c>
      <c r="M23" s="84">
        <v>1364572.9143049216</v>
      </c>
      <c r="N23" s="84">
        <v>1358298.6164926542</v>
      </c>
      <c r="O23" s="40">
        <v>1393190</v>
      </c>
      <c r="P23" s="40">
        <v>937872</v>
      </c>
      <c r="Q23" s="40">
        <v>2111037</v>
      </c>
      <c r="S23" s="40">
        <v>640157.73334866215</v>
      </c>
      <c r="T23" s="40">
        <v>317989.73254120973</v>
      </c>
      <c r="U23" s="40">
        <v>322168.00080745242</v>
      </c>
      <c r="V23" s="40">
        <v>301730.76134204632</v>
      </c>
      <c r="W23" s="40">
        <v>126735.00482504054</v>
      </c>
      <c r="X23" s="40">
        <v>174995.75651700576</v>
      </c>
      <c r="Y23" s="40">
        <v>338426.9543693735</v>
      </c>
      <c r="Z23" s="40">
        <v>191254.7277161692</v>
      </c>
      <c r="AA23" s="40">
        <v>147172.24429044666</v>
      </c>
    </row>
    <row r="24" spans="1:27" x14ac:dyDescent="0.25">
      <c r="A24" s="39">
        <v>34943</v>
      </c>
      <c r="B24" s="40">
        <v>1995</v>
      </c>
      <c r="C24" s="40">
        <v>3</v>
      </c>
      <c r="D24" s="92">
        <v>4788394.866206767</v>
      </c>
      <c r="E24" s="84">
        <v>4737472.7799979402</v>
      </c>
      <c r="F24" s="84"/>
      <c r="G24" s="84"/>
      <c r="H24" s="84">
        <v>3446355.2737604985</v>
      </c>
      <c r="I24" s="84">
        <v>560599.00457397266</v>
      </c>
      <c r="J24" s="84">
        <f t="shared" si="0"/>
        <v>662960.76024666708</v>
      </c>
      <c r="K24" s="84">
        <v>766622.43068036647</v>
      </c>
      <c r="L24" s="84">
        <v>-103661.67043369939</v>
      </c>
      <c r="M24" s="84">
        <v>1301194.2143777062</v>
      </c>
      <c r="N24" s="84">
        <v>1182714.3867520774</v>
      </c>
      <c r="O24" s="40">
        <v>1111347</v>
      </c>
      <c r="P24" s="40">
        <v>1060185</v>
      </c>
      <c r="Q24" s="40">
        <v>2211160</v>
      </c>
      <c r="S24" s="40">
        <v>766622.43068036647</v>
      </c>
      <c r="T24" s="40">
        <v>341579.43157272442</v>
      </c>
      <c r="U24" s="40">
        <v>425042.99910764198</v>
      </c>
      <c r="V24" s="40">
        <v>420864.69667905202</v>
      </c>
      <c r="W24" s="40">
        <v>138230.08171936515</v>
      </c>
      <c r="X24" s="40">
        <v>282634.61495968688</v>
      </c>
      <c r="Y24" s="40">
        <v>345757.72240559669</v>
      </c>
      <c r="Z24" s="40">
        <v>203349.34985335928</v>
      </c>
      <c r="AA24" s="40">
        <v>142408.3841479551</v>
      </c>
    </row>
    <row r="25" spans="1:27" x14ac:dyDescent="0.25">
      <c r="A25" s="39">
        <v>35034</v>
      </c>
      <c r="B25" s="40">
        <v>1995</v>
      </c>
      <c r="C25" s="40">
        <v>4</v>
      </c>
      <c r="D25" s="92">
        <v>4839881.3656488378</v>
      </c>
      <c r="E25" s="84">
        <v>4811616.19524753</v>
      </c>
      <c r="F25" s="84"/>
      <c r="G25" s="84"/>
      <c r="H25" s="84">
        <v>3692657.2936776434</v>
      </c>
      <c r="I25" s="84">
        <v>678307.00942373532</v>
      </c>
      <c r="J25" s="84">
        <f t="shared" si="0"/>
        <v>396021.0809193874</v>
      </c>
      <c r="K25" s="84">
        <v>801686.14424425771</v>
      </c>
      <c r="L25" s="84">
        <v>-405665.06332487031</v>
      </c>
      <c r="M25" s="84">
        <v>1293898.1546581818</v>
      </c>
      <c r="N25" s="84">
        <v>1221002.1730301094</v>
      </c>
      <c r="O25" s="40">
        <v>1126558</v>
      </c>
      <c r="P25" s="40">
        <v>978217</v>
      </c>
      <c r="Q25" s="40">
        <v>2307646</v>
      </c>
      <c r="S25" s="40">
        <v>801686.14424425759</v>
      </c>
      <c r="T25" s="40">
        <v>375847.14535415167</v>
      </c>
      <c r="U25" s="40">
        <v>425838.99889010598</v>
      </c>
      <c r="V25" s="40">
        <v>440729.75422614277</v>
      </c>
      <c r="W25" s="40">
        <v>153920.12256872983</v>
      </c>
      <c r="X25" s="40">
        <v>286809.63165741292</v>
      </c>
      <c r="Y25" s="40">
        <v>360956.39639331051</v>
      </c>
      <c r="Z25" s="40">
        <v>221927.02278542184</v>
      </c>
      <c r="AA25" s="40">
        <v>139029.36723269307</v>
      </c>
    </row>
    <row r="26" spans="1:27" x14ac:dyDescent="0.25">
      <c r="A26" s="39">
        <v>35125</v>
      </c>
      <c r="B26" s="40">
        <v>1996</v>
      </c>
      <c r="C26" s="40">
        <v>1</v>
      </c>
      <c r="D26" s="92">
        <v>4561893.4791244203</v>
      </c>
      <c r="E26" s="84">
        <v>4836775.8539387202</v>
      </c>
      <c r="F26" s="84"/>
      <c r="G26" s="84"/>
      <c r="H26" s="84">
        <v>3373817.5978790624</v>
      </c>
      <c r="I26" s="84">
        <v>461817.01212440594</v>
      </c>
      <c r="J26" s="84">
        <f t="shared" si="0"/>
        <v>626284.0075081907</v>
      </c>
      <c r="K26" s="84">
        <v>634559.83521094662</v>
      </c>
      <c r="L26" s="84">
        <v>-8275.8277027559234</v>
      </c>
      <c r="M26" s="84">
        <v>1159967.1095975405</v>
      </c>
      <c r="N26" s="84">
        <v>1059992.2479847791</v>
      </c>
      <c r="O26" s="40">
        <v>1186562</v>
      </c>
      <c r="P26" s="40">
        <v>902887</v>
      </c>
      <c r="Q26" s="40">
        <v>2081836</v>
      </c>
      <c r="S26" s="40">
        <v>634559.83521094674</v>
      </c>
      <c r="T26" s="40">
        <v>307735.83373801201</v>
      </c>
      <c r="U26" s="40">
        <v>326824.00147293473</v>
      </c>
      <c r="V26" s="40">
        <v>249297.23337668154</v>
      </c>
      <c r="W26" s="40">
        <v>93723.492553107993</v>
      </c>
      <c r="X26" s="40">
        <v>155573.74082357355</v>
      </c>
      <c r="Y26" s="40">
        <v>385262.63810976432</v>
      </c>
      <c r="Z26" s="40">
        <v>214012.34118490401</v>
      </c>
      <c r="AA26" s="40">
        <v>171250.26064936118</v>
      </c>
    </row>
    <row r="27" spans="1:27" x14ac:dyDescent="0.25">
      <c r="A27" s="39">
        <v>35217</v>
      </c>
      <c r="B27" s="40">
        <v>1996</v>
      </c>
      <c r="C27" s="40">
        <v>2</v>
      </c>
      <c r="D27" s="92">
        <v>5122813.508712329</v>
      </c>
      <c r="E27" s="84">
        <v>4903051.2367436504</v>
      </c>
      <c r="F27" s="84"/>
      <c r="G27" s="84"/>
      <c r="H27" s="84">
        <v>3524661.3529735683</v>
      </c>
      <c r="I27" s="84">
        <v>557308.0174713392</v>
      </c>
      <c r="J27" s="84">
        <f t="shared" si="0"/>
        <v>994185.37213280343</v>
      </c>
      <c r="K27" s="84">
        <v>742223.81648498413</v>
      </c>
      <c r="L27" s="84">
        <v>251961.5556478193</v>
      </c>
      <c r="M27" s="84">
        <v>1298032.9122456568</v>
      </c>
      <c r="N27" s="84">
        <v>1251374.1461110394</v>
      </c>
      <c r="O27" s="40">
        <v>1450780</v>
      </c>
      <c r="P27" s="40">
        <v>1006343</v>
      </c>
      <c r="Q27" s="40">
        <v>2256073</v>
      </c>
      <c r="S27" s="40">
        <v>742223.81648498413</v>
      </c>
      <c r="T27" s="40">
        <v>365353.81606408197</v>
      </c>
      <c r="U27" s="40">
        <v>376870.00042090216</v>
      </c>
      <c r="V27" s="40">
        <v>320924.95826374157</v>
      </c>
      <c r="W27" s="40">
        <v>113250.84765060103</v>
      </c>
      <c r="X27" s="40">
        <v>207674.11061314057</v>
      </c>
      <c r="Y27" s="40">
        <v>421298.91650975216</v>
      </c>
      <c r="Z27" s="40">
        <v>252102.96841348094</v>
      </c>
      <c r="AA27" s="40">
        <v>169195.88980776159</v>
      </c>
    </row>
    <row r="28" spans="1:27" x14ac:dyDescent="0.25">
      <c r="A28" s="39">
        <v>35309</v>
      </c>
      <c r="B28" s="40">
        <v>1996</v>
      </c>
      <c r="C28" s="40">
        <v>3</v>
      </c>
      <c r="D28" s="92">
        <v>4989894.0974194016</v>
      </c>
      <c r="E28" s="84">
        <v>4963990.1386790201</v>
      </c>
      <c r="F28" s="84"/>
      <c r="G28" s="84"/>
      <c r="H28" s="84">
        <v>3598263.9667489599</v>
      </c>
      <c r="I28" s="84">
        <v>579996.02546453604</v>
      </c>
      <c r="J28" s="84">
        <f t="shared" si="0"/>
        <v>732357.57974257448</v>
      </c>
      <c r="K28" s="84">
        <v>820782.49034131691</v>
      </c>
      <c r="L28" s="84">
        <v>-88424.910598742426</v>
      </c>
      <c r="M28" s="84">
        <v>1483826.8354590926</v>
      </c>
      <c r="N28" s="84">
        <v>1404550.3099957609</v>
      </c>
      <c r="O28" s="40">
        <v>1126098</v>
      </c>
      <c r="P28" s="40">
        <v>1110923</v>
      </c>
      <c r="Q28" s="40">
        <v>2326430</v>
      </c>
      <c r="S28" s="40">
        <v>820782.49034131691</v>
      </c>
      <c r="T28" s="40">
        <v>387612.490965362</v>
      </c>
      <c r="U28" s="40">
        <v>433169.99937595491</v>
      </c>
      <c r="V28" s="40">
        <v>383336.97595553892</v>
      </c>
      <c r="W28" s="40">
        <v>130382.17514297258</v>
      </c>
      <c r="X28" s="40">
        <v>252954.80081256636</v>
      </c>
      <c r="Y28" s="40">
        <v>437445.58680000389</v>
      </c>
      <c r="Z28" s="40">
        <v>257230.31582238941</v>
      </c>
      <c r="AA28" s="40">
        <v>180215.19856338855</v>
      </c>
    </row>
    <row r="29" spans="1:27" x14ac:dyDescent="0.25">
      <c r="A29" s="39">
        <v>35400</v>
      </c>
      <c r="B29" s="40">
        <v>1996</v>
      </c>
      <c r="C29" s="40">
        <v>4</v>
      </c>
      <c r="D29" s="92">
        <v>5026102.9139532642</v>
      </c>
      <c r="E29" s="84">
        <v>5004217.5921360999</v>
      </c>
      <c r="F29" s="84"/>
      <c r="G29" s="84"/>
      <c r="H29" s="84">
        <v>3863163.3129296037</v>
      </c>
      <c r="I29" s="84">
        <v>651507.03610399656</v>
      </c>
      <c r="J29" s="84">
        <f t="shared" si="0"/>
        <v>787982.75286255684</v>
      </c>
      <c r="K29" s="84">
        <v>908574.65370358888</v>
      </c>
      <c r="L29" s="84">
        <v>-120591.90084103204</v>
      </c>
      <c r="M29" s="84">
        <v>1310351.3273774565</v>
      </c>
      <c r="N29" s="84">
        <v>1586901.5153203497</v>
      </c>
      <c r="O29" s="40">
        <v>1122342</v>
      </c>
      <c r="P29" s="40">
        <v>1047201</v>
      </c>
      <c r="Q29" s="40">
        <v>2402360</v>
      </c>
      <c r="S29" s="40">
        <v>908574.65370358899</v>
      </c>
      <c r="T29" s="40">
        <v>440984.65497338073</v>
      </c>
      <c r="U29" s="40">
        <v>467589.9987302082</v>
      </c>
      <c r="V29" s="40">
        <v>443675.83240403794</v>
      </c>
      <c r="W29" s="40">
        <v>147809.48465331842</v>
      </c>
      <c r="X29" s="40">
        <v>295866.34775071952</v>
      </c>
      <c r="Y29" s="40">
        <v>464898.89995219896</v>
      </c>
      <c r="Z29" s="40">
        <v>293175.17032006232</v>
      </c>
      <c r="AA29" s="40">
        <v>171723.65097948868</v>
      </c>
    </row>
    <row r="30" spans="1:27" x14ac:dyDescent="0.25">
      <c r="A30" s="39">
        <v>35490</v>
      </c>
      <c r="B30" s="40">
        <v>1997</v>
      </c>
      <c r="C30" s="40">
        <v>1</v>
      </c>
      <c r="D30" s="92">
        <v>4781223.117229661</v>
      </c>
      <c r="E30" s="84">
        <v>5061796.2239843598</v>
      </c>
      <c r="F30" s="84"/>
      <c r="G30" s="84"/>
      <c r="H30" s="84">
        <v>3509734.1395517038</v>
      </c>
      <c r="I30" s="84">
        <v>483550.84938971995</v>
      </c>
      <c r="J30" s="84">
        <f t="shared" si="0"/>
        <v>991211.71900206793</v>
      </c>
      <c r="K30" s="84">
        <v>837449.60923032521</v>
      </c>
      <c r="L30" s="84">
        <v>153762.10977174272</v>
      </c>
      <c r="M30" s="84">
        <v>1154233.4408467517</v>
      </c>
      <c r="N30" s="84">
        <v>1357507.0315605821</v>
      </c>
      <c r="O30" s="40">
        <v>1218616</v>
      </c>
      <c r="P30" s="40">
        <v>957870</v>
      </c>
      <c r="Q30" s="40">
        <v>2187446</v>
      </c>
      <c r="S30" s="40">
        <v>837449.60923032532</v>
      </c>
      <c r="T30" s="40">
        <v>505557.60797370959</v>
      </c>
      <c r="U30" s="40">
        <v>331892.00125661574</v>
      </c>
      <c r="V30" s="40">
        <v>247226.9196657057</v>
      </c>
      <c r="W30" s="40">
        <v>68727.160264749546</v>
      </c>
      <c r="X30" s="40">
        <v>178499.75940095616</v>
      </c>
      <c r="Y30" s="40">
        <v>590222.76656839577</v>
      </c>
      <c r="Z30" s="40">
        <v>436830.44770896004</v>
      </c>
      <c r="AA30" s="40">
        <v>153392.24185565958</v>
      </c>
    </row>
    <row r="31" spans="1:27" x14ac:dyDescent="0.25">
      <c r="A31" s="39">
        <v>35582</v>
      </c>
      <c r="B31" s="40">
        <v>1997</v>
      </c>
      <c r="C31" s="40">
        <v>2</v>
      </c>
      <c r="D31" s="92">
        <v>5414864.7605468491</v>
      </c>
      <c r="E31" s="84">
        <v>5157572.8992005503</v>
      </c>
      <c r="F31" s="84"/>
      <c r="G31" s="84"/>
      <c r="H31" s="84">
        <v>3752498.0858507603</v>
      </c>
      <c r="I31" s="84">
        <v>582250.05494812177</v>
      </c>
      <c r="J31" s="84">
        <f t="shared" si="0"/>
        <v>1139781.2250472538</v>
      </c>
      <c r="K31" s="84">
        <v>968440.46224320272</v>
      </c>
      <c r="L31" s="84">
        <v>171340.76280405105</v>
      </c>
      <c r="M31" s="84">
        <v>1343759.4035959297</v>
      </c>
      <c r="N31" s="84">
        <v>1403424.0088952167</v>
      </c>
      <c r="O31" s="40">
        <v>1525757</v>
      </c>
      <c r="P31" s="40">
        <v>1038737</v>
      </c>
      <c r="Q31" s="40">
        <v>2414409</v>
      </c>
      <c r="S31" s="40">
        <v>968440.46224320272</v>
      </c>
      <c r="T31" s="40">
        <v>542534.46239472798</v>
      </c>
      <c r="U31" s="40">
        <v>425905.99984847475</v>
      </c>
      <c r="V31" s="40">
        <v>294074.78577445529</v>
      </c>
      <c r="W31" s="40">
        <v>69532.933782116233</v>
      </c>
      <c r="X31" s="40">
        <v>224541.85199233907</v>
      </c>
      <c r="Y31" s="40">
        <v>674365.74317186675</v>
      </c>
      <c r="Z31" s="40">
        <v>473001.52861261176</v>
      </c>
      <c r="AA31" s="40">
        <v>201364.14785613568</v>
      </c>
    </row>
    <row r="32" spans="1:27" x14ac:dyDescent="0.25">
      <c r="A32" s="39">
        <v>35674</v>
      </c>
      <c r="B32" s="40">
        <v>1997</v>
      </c>
      <c r="C32" s="40">
        <v>3</v>
      </c>
      <c r="D32" s="92">
        <v>5185939.5826721173</v>
      </c>
      <c r="E32" s="84">
        <v>5196998.0696152803</v>
      </c>
      <c r="F32" s="84"/>
      <c r="G32" s="84"/>
      <c r="H32" s="84">
        <v>3834484.8682556045</v>
      </c>
      <c r="I32" s="84">
        <v>582886.0527792006</v>
      </c>
      <c r="J32" s="84">
        <f t="shared" si="0"/>
        <v>1043145.7677072071</v>
      </c>
      <c r="K32" s="84">
        <v>996929.69029843214</v>
      </c>
      <c r="L32" s="84">
        <v>46216.077408774989</v>
      </c>
      <c r="M32" s="84">
        <v>1296776.3134492435</v>
      </c>
      <c r="N32" s="84">
        <v>1571353.4195191392</v>
      </c>
      <c r="O32" s="40">
        <v>1191848</v>
      </c>
      <c r="P32" s="40">
        <v>1111431</v>
      </c>
      <c r="Q32" s="40">
        <v>2431446</v>
      </c>
      <c r="S32" s="40">
        <v>996929.69029843202</v>
      </c>
      <c r="T32" s="40">
        <v>541231.69073028082</v>
      </c>
      <c r="U32" s="40">
        <v>455697.99956815125</v>
      </c>
      <c r="V32" s="40">
        <v>309678.0288050829</v>
      </c>
      <c r="W32" s="40">
        <v>74817.440443533284</v>
      </c>
      <c r="X32" s="40">
        <v>234860.58836154963</v>
      </c>
      <c r="Y32" s="40">
        <v>687251.70924402762</v>
      </c>
      <c r="Z32" s="40">
        <v>466414.25028674753</v>
      </c>
      <c r="AA32" s="40">
        <v>220837.41120660162</v>
      </c>
    </row>
    <row r="33" spans="1:27" x14ac:dyDescent="0.25">
      <c r="A33" s="39">
        <v>35765</v>
      </c>
      <c r="B33" s="40">
        <v>1997</v>
      </c>
      <c r="C33" s="40">
        <v>4</v>
      </c>
      <c r="D33" s="92">
        <v>5294690.5452522039</v>
      </c>
      <c r="E33" s="84">
        <v>5268791.7854081402</v>
      </c>
      <c r="F33" s="84"/>
      <c r="G33" s="84"/>
      <c r="H33" s="84">
        <v>4042787.9230510183</v>
      </c>
      <c r="I33" s="84">
        <v>677565.04288295808</v>
      </c>
      <c r="J33" s="84">
        <f t="shared" si="0"/>
        <v>916248.89180211653</v>
      </c>
      <c r="K33" s="84">
        <v>1134618.7383825225</v>
      </c>
      <c r="L33" s="84">
        <v>-218369.84658040589</v>
      </c>
      <c r="M33" s="84">
        <v>1346576.4455028318</v>
      </c>
      <c r="N33" s="84">
        <v>1688487.757986722</v>
      </c>
      <c r="O33" s="40">
        <v>1200571</v>
      </c>
      <c r="P33" s="40">
        <v>1062046</v>
      </c>
      <c r="Q33" s="40">
        <v>2558228</v>
      </c>
      <c r="S33" s="40">
        <v>1134618.7383825225</v>
      </c>
      <c r="T33" s="40">
        <v>651619.73905576416</v>
      </c>
      <c r="U33" s="40">
        <v>482998.99932675826</v>
      </c>
      <c r="V33" s="40">
        <v>355442.26575475617</v>
      </c>
      <c r="W33" s="40">
        <v>90044.465509600937</v>
      </c>
      <c r="X33" s="40">
        <v>265397.80024515523</v>
      </c>
      <c r="Y33" s="40">
        <v>779176.4927742182</v>
      </c>
      <c r="Z33" s="40">
        <v>561575.27354616323</v>
      </c>
      <c r="AA33" s="40">
        <v>217601.19908160303</v>
      </c>
    </row>
    <row r="34" spans="1:27" x14ac:dyDescent="0.25">
      <c r="A34" s="39">
        <v>35855</v>
      </c>
      <c r="B34" s="40">
        <v>1998</v>
      </c>
      <c r="C34" s="40">
        <v>1</v>
      </c>
      <c r="D34" s="92">
        <v>5104073.040198666</v>
      </c>
      <c r="E34" s="84">
        <v>5376153.5683662295</v>
      </c>
      <c r="F34" s="84"/>
      <c r="G34" s="84"/>
      <c r="H34" s="84">
        <v>3720862.5930258781</v>
      </c>
      <c r="I34" s="84">
        <v>510714.02525939269</v>
      </c>
      <c r="J34" s="84">
        <f t="shared" ref="J34:J65" si="1">K34+L34</f>
        <v>1358343.7367051686</v>
      </c>
      <c r="K34" s="84">
        <v>1144925.7231690604</v>
      </c>
      <c r="L34" s="84">
        <v>213418.01353610819</v>
      </c>
      <c r="M34" s="84">
        <v>1145556.4669883498</v>
      </c>
      <c r="N34" s="84">
        <v>1631403.7817801228</v>
      </c>
      <c r="O34" s="40">
        <v>1233550</v>
      </c>
      <c r="P34" s="40">
        <v>1078252</v>
      </c>
      <c r="Q34" s="40">
        <v>2323604</v>
      </c>
      <c r="S34" s="40">
        <v>1144925.7231690604</v>
      </c>
      <c r="T34" s="40">
        <v>599559.72522195394</v>
      </c>
      <c r="U34" s="40">
        <v>545365.99794710637</v>
      </c>
      <c r="V34" s="40">
        <v>256655.39508573848</v>
      </c>
      <c r="W34" s="40">
        <v>56892.69245678922</v>
      </c>
      <c r="X34" s="40">
        <v>199762.70262894925</v>
      </c>
      <c r="Y34" s="40">
        <v>888270.60491426149</v>
      </c>
      <c r="Z34" s="40">
        <v>542667.03276516474</v>
      </c>
      <c r="AA34" s="40">
        <v>345603.29531815712</v>
      </c>
    </row>
    <row r="35" spans="1:27" x14ac:dyDescent="0.25">
      <c r="A35" s="39">
        <v>35947</v>
      </c>
      <c r="B35" s="40">
        <v>1998</v>
      </c>
      <c r="C35" s="40">
        <v>2</v>
      </c>
      <c r="D35" s="92">
        <v>5682209.4388826936</v>
      </c>
      <c r="E35" s="84">
        <v>5423822.1235934598</v>
      </c>
      <c r="F35" s="84"/>
      <c r="G35" s="84"/>
      <c r="H35" s="84">
        <v>4033873.2730840752</v>
      </c>
      <c r="I35" s="84">
        <v>574255.0191991207</v>
      </c>
      <c r="J35" s="84">
        <f t="shared" si="1"/>
        <v>1529134.1267204764</v>
      </c>
      <c r="K35" s="84">
        <v>1187946.2450545891</v>
      </c>
      <c r="L35" s="84">
        <v>341187.88166588731</v>
      </c>
      <c r="M35" s="84">
        <v>1334306.735410295</v>
      </c>
      <c r="N35" s="84">
        <v>1789359.7155312744</v>
      </c>
      <c r="O35" s="40">
        <v>1516054</v>
      </c>
      <c r="P35" s="40">
        <v>1112685</v>
      </c>
      <c r="Q35" s="40">
        <v>2560503</v>
      </c>
      <c r="S35" s="40">
        <v>1187946.2450545891</v>
      </c>
      <c r="T35" s="40">
        <v>613615.24239063705</v>
      </c>
      <c r="U35" s="40">
        <v>574331.00266395207</v>
      </c>
      <c r="V35" s="40">
        <v>269718.30143198266</v>
      </c>
      <c r="W35" s="40">
        <v>59788.34136025545</v>
      </c>
      <c r="X35" s="40">
        <v>209929.96007172723</v>
      </c>
      <c r="Y35" s="40">
        <v>918227.69856801734</v>
      </c>
      <c r="Z35" s="40">
        <v>553826.90103038156</v>
      </c>
      <c r="AA35" s="40">
        <v>364401.04259222484</v>
      </c>
    </row>
    <row r="36" spans="1:27" x14ac:dyDescent="0.25">
      <c r="A36" s="39">
        <v>36039</v>
      </c>
      <c r="B36" s="40">
        <v>1998</v>
      </c>
      <c r="C36" s="40">
        <v>3</v>
      </c>
      <c r="D36" s="92">
        <v>5428849.0382796731</v>
      </c>
      <c r="E36" s="84">
        <v>5454648.92030722</v>
      </c>
      <c r="F36" s="84"/>
      <c r="G36" s="84"/>
      <c r="H36" s="84">
        <v>3896370.1679271297</v>
      </c>
      <c r="I36" s="84">
        <v>615674.02470214176</v>
      </c>
      <c r="J36" s="84">
        <f t="shared" si="1"/>
        <v>1331866.1700747034</v>
      </c>
      <c r="K36" s="84">
        <v>1311174.7665476706</v>
      </c>
      <c r="L36" s="84">
        <v>20691.403527032817</v>
      </c>
      <c r="M36" s="84">
        <v>1493543.1900385595</v>
      </c>
      <c r="N36" s="84">
        <v>1908604.5144628598</v>
      </c>
      <c r="O36" s="40">
        <v>1224938</v>
      </c>
      <c r="P36" s="40">
        <v>1190911</v>
      </c>
      <c r="Q36" s="40">
        <v>2513667</v>
      </c>
      <c r="S36" s="40">
        <v>1311174.7665476706</v>
      </c>
      <c r="T36" s="40">
        <v>645255.77010517579</v>
      </c>
      <c r="U36" s="40">
        <v>665918.99644249468</v>
      </c>
      <c r="V36" s="40">
        <v>296771.75433959393</v>
      </c>
      <c r="W36" s="40">
        <v>65785.268779812672</v>
      </c>
      <c r="X36" s="40">
        <v>230986.48555978126</v>
      </c>
      <c r="Y36" s="40">
        <v>1014403.2456604061</v>
      </c>
      <c r="Z36" s="40">
        <v>579470.50132536306</v>
      </c>
      <c r="AA36" s="40">
        <v>434932.51088271342</v>
      </c>
    </row>
    <row r="37" spans="1:27" x14ac:dyDescent="0.25">
      <c r="A37" s="39">
        <v>36130</v>
      </c>
      <c r="B37" s="40">
        <v>1998</v>
      </c>
      <c r="C37" s="40">
        <v>4</v>
      </c>
      <c r="D37" s="92">
        <v>5501491.9639735315</v>
      </c>
      <c r="E37" s="84">
        <v>5428838.2479360104</v>
      </c>
      <c r="F37" s="84"/>
      <c r="G37" s="84"/>
      <c r="H37" s="84">
        <v>4283711.0163011542</v>
      </c>
      <c r="I37" s="84">
        <v>714025.04176845553</v>
      </c>
      <c r="J37" s="84">
        <f t="shared" si="1"/>
        <v>1037216.5774296725</v>
      </c>
      <c r="K37" s="84">
        <v>1443783.50114614</v>
      </c>
      <c r="L37" s="84">
        <v>-406566.92371646757</v>
      </c>
      <c r="M37" s="84">
        <v>1501223.3454957195</v>
      </c>
      <c r="N37" s="84">
        <v>2034684.01702147</v>
      </c>
      <c r="O37" s="40">
        <v>1134754</v>
      </c>
      <c r="P37" s="40">
        <v>1133084</v>
      </c>
      <c r="Q37" s="40">
        <v>2724850</v>
      </c>
      <c r="S37" s="40">
        <v>1443783.50114614</v>
      </c>
      <c r="T37" s="40">
        <v>731773.49819969316</v>
      </c>
      <c r="U37" s="40">
        <v>712010.00294644677</v>
      </c>
      <c r="V37" s="40">
        <v>344078.57647604827</v>
      </c>
      <c r="W37" s="40">
        <v>76271.751957063752</v>
      </c>
      <c r="X37" s="40">
        <v>267806.82451898453</v>
      </c>
      <c r="Y37" s="40">
        <v>1099704.4235239518</v>
      </c>
      <c r="Z37" s="40">
        <v>655501.74624262936</v>
      </c>
      <c r="AA37" s="40">
        <v>444203.17842746223</v>
      </c>
    </row>
    <row r="38" spans="1:27" x14ac:dyDescent="0.25">
      <c r="A38" s="39">
        <v>36220</v>
      </c>
      <c r="B38" s="40">
        <v>1999</v>
      </c>
      <c r="C38" s="40">
        <v>1</v>
      </c>
      <c r="D38" s="92">
        <v>5141964.6366252601</v>
      </c>
      <c r="E38" s="84">
        <v>5429891.23507406</v>
      </c>
      <c r="F38" s="84"/>
      <c r="G38" s="84"/>
      <c r="H38" s="84">
        <v>3868451.2705695531</v>
      </c>
      <c r="I38" s="84">
        <v>536231.07039806282</v>
      </c>
      <c r="J38" s="84">
        <f t="shared" si="1"/>
        <v>1359168.2489320494</v>
      </c>
      <c r="K38" s="84">
        <v>1188790.5728315876</v>
      </c>
      <c r="L38" s="84">
        <v>170377.67610046174</v>
      </c>
      <c r="M38" s="84">
        <v>1016615.4819948621</v>
      </c>
      <c r="N38" s="84">
        <v>1638501.4352692678</v>
      </c>
      <c r="O38" s="40">
        <v>1227980</v>
      </c>
      <c r="P38" s="40">
        <v>1050177</v>
      </c>
      <c r="Q38" s="40">
        <v>2417305</v>
      </c>
      <c r="S38" s="40">
        <v>1188790.5728315876</v>
      </c>
      <c r="T38" s="40">
        <v>803591.56664302154</v>
      </c>
      <c r="U38" s="40">
        <v>385199.0061885661</v>
      </c>
      <c r="V38" s="40">
        <v>281985.63764997025</v>
      </c>
      <c r="W38" s="40">
        <v>149662.87910535652</v>
      </c>
      <c r="X38" s="40">
        <v>132322.75854461372</v>
      </c>
      <c r="Y38" s="40">
        <v>906804.36235002975</v>
      </c>
      <c r="Z38" s="40">
        <v>653928.68753766501</v>
      </c>
      <c r="AA38" s="40">
        <v>252876.24764395237</v>
      </c>
    </row>
    <row r="39" spans="1:27" x14ac:dyDescent="0.25">
      <c r="A39" s="39">
        <v>36312</v>
      </c>
      <c r="B39" s="40">
        <v>1999</v>
      </c>
      <c r="C39" s="40">
        <v>2</v>
      </c>
      <c r="D39" s="92">
        <v>5631525.8052465059</v>
      </c>
      <c r="E39" s="84">
        <v>5388979.7191477502</v>
      </c>
      <c r="F39" s="84"/>
      <c r="G39" s="84"/>
      <c r="H39" s="84">
        <v>4154780.2567323623</v>
      </c>
      <c r="I39" s="84">
        <v>581486.08090505446</v>
      </c>
      <c r="J39" s="84">
        <f t="shared" si="1"/>
        <v>982007.17920067697</v>
      </c>
      <c r="K39" s="84">
        <v>942393.77933356457</v>
      </c>
      <c r="L39" s="84">
        <v>39613.399867112399</v>
      </c>
      <c r="M39" s="84">
        <v>1253714.425379622</v>
      </c>
      <c r="N39" s="84">
        <v>1340462.1369712104</v>
      </c>
      <c r="O39" s="40">
        <v>1479612</v>
      </c>
      <c r="P39" s="40">
        <v>1113912</v>
      </c>
      <c r="Q39" s="40">
        <v>2612321</v>
      </c>
      <c r="S39" s="40">
        <v>942393.77933356457</v>
      </c>
      <c r="T39" s="40">
        <v>475232.78206566878</v>
      </c>
      <c r="U39" s="40">
        <v>467160.99726789579</v>
      </c>
      <c r="V39" s="40">
        <v>308467.05997540418</v>
      </c>
      <c r="W39" s="40">
        <v>79362.700055003006</v>
      </c>
      <c r="X39" s="40">
        <v>229104.35992040118</v>
      </c>
      <c r="Y39" s="40">
        <v>633926.94002459582</v>
      </c>
      <c r="Z39" s="40">
        <v>395870.08201066579</v>
      </c>
      <c r="AA39" s="40">
        <v>238056.6373474946</v>
      </c>
    </row>
    <row r="40" spans="1:27" x14ac:dyDescent="0.25">
      <c r="A40" s="39">
        <v>36404</v>
      </c>
      <c r="B40" s="40">
        <v>1999</v>
      </c>
      <c r="C40" s="40">
        <v>3</v>
      </c>
      <c r="D40" s="92">
        <v>5385855.4902079813</v>
      </c>
      <c r="E40" s="84">
        <v>5462160.6222939501</v>
      </c>
      <c r="F40" s="84"/>
      <c r="G40" s="84"/>
      <c r="H40" s="84">
        <v>3968713.9488182282</v>
      </c>
      <c r="I40" s="84">
        <v>641968.07328943047</v>
      </c>
      <c r="J40" s="84">
        <f t="shared" si="1"/>
        <v>994988.23974786443</v>
      </c>
      <c r="K40" s="84">
        <v>987422.28050784068</v>
      </c>
      <c r="L40" s="84">
        <v>7565.9592400237452</v>
      </c>
      <c r="M40" s="84">
        <v>1179809.5433211036</v>
      </c>
      <c r="N40" s="84">
        <v>1399624.3149686465</v>
      </c>
      <c r="O40" s="40">
        <v>1180384</v>
      </c>
      <c r="P40" s="40">
        <v>1158593</v>
      </c>
      <c r="Q40" s="40">
        <v>2619232</v>
      </c>
      <c r="S40" s="40">
        <v>987422.28050784091</v>
      </c>
      <c r="T40" s="40">
        <v>449377.27935875946</v>
      </c>
      <c r="U40" s="40">
        <v>538045.00114908139</v>
      </c>
      <c r="V40" s="40">
        <v>286297.5965759044</v>
      </c>
      <c r="W40" s="40">
        <v>81116.496585222078</v>
      </c>
      <c r="X40" s="40">
        <v>205181.09999068233</v>
      </c>
      <c r="Y40" s="40">
        <v>701124.4034240956</v>
      </c>
      <c r="Z40" s="40">
        <v>368260.78277353739</v>
      </c>
      <c r="AA40" s="40">
        <v>332863.90115839907</v>
      </c>
    </row>
    <row r="41" spans="1:27" x14ac:dyDescent="0.25">
      <c r="A41" s="39">
        <v>36495</v>
      </c>
      <c r="B41" s="40">
        <v>1999</v>
      </c>
      <c r="C41" s="40">
        <v>4</v>
      </c>
      <c r="D41" s="92">
        <v>5649982.6363602038</v>
      </c>
      <c r="E41" s="84">
        <v>5521689.2211143496</v>
      </c>
      <c r="F41" s="84"/>
      <c r="G41" s="84"/>
      <c r="H41" s="84">
        <v>4383055.1319933934</v>
      </c>
      <c r="I41" s="84">
        <v>732499.04755119106</v>
      </c>
      <c r="J41" s="84">
        <f t="shared" si="1"/>
        <v>934155.22554925526</v>
      </c>
      <c r="K41" s="84">
        <v>1191996.8431316144</v>
      </c>
      <c r="L41" s="84">
        <v>-257841.61758235915</v>
      </c>
      <c r="M41" s="84">
        <v>1323475.0678771939</v>
      </c>
      <c r="N41" s="84">
        <v>1723201.8366108297</v>
      </c>
      <c r="O41" s="40">
        <v>1200060</v>
      </c>
      <c r="P41" s="40">
        <v>1129794</v>
      </c>
      <c r="Q41" s="40">
        <v>2855901</v>
      </c>
      <c r="S41" s="40">
        <v>1191996.8431316144</v>
      </c>
      <c r="T41" s="40">
        <v>570441.84773715748</v>
      </c>
      <c r="U41" s="40">
        <v>621554.9953944569</v>
      </c>
      <c r="V41" s="40">
        <v>402315.70013668208</v>
      </c>
      <c r="W41" s="40">
        <v>104694.69713668624</v>
      </c>
      <c r="X41" s="40">
        <v>297621.00299999584</v>
      </c>
      <c r="Y41" s="40">
        <v>789681.29986331798</v>
      </c>
      <c r="Z41" s="40">
        <v>465747.15060047124</v>
      </c>
      <c r="AA41" s="40">
        <v>323933.99239446106</v>
      </c>
    </row>
    <row r="42" spans="1:27" x14ac:dyDescent="0.25">
      <c r="A42" s="39">
        <v>36586</v>
      </c>
      <c r="B42" s="40">
        <v>2000</v>
      </c>
      <c r="C42" s="40">
        <v>1</v>
      </c>
      <c r="D42" s="92">
        <v>5249518.2070350135</v>
      </c>
      <c r="E42" s="84">
        <v>5563978.2656418895</v>
      </c>
      <c r="F42" s="84"/>
      <c r="G42" s="84"/>
      <c r="H42" s="84">
        <v>3903357.449001899</v>
      </c>
      <c r="I42" s="84">
        <v>585539.00369033671</v>
      </c>
      <c r="J42" s="84">
        <f t="shared" si="1"/>
        <v>1164188.9359205295</v>
      </c>
      <c r="K42" s="84">
        <v>987058.57940202544</v>
      </c>
      <c r="L42" s="84">
        <v>177130.35651850409</v>
      </c>
      <c r="M42" s="84">
        <v>1197267.1715543508</v>
      </c>
      <c r="N42" s="84">
        <v>1600834.3531321036</v>
      </c>
      <c r="O42" s="40">
        <v>1255762</v>
      </c>
      <c r="P42" s="40">
        <v>1058544</v>
      </c>
      <c r="Q42" s="40">
        <v>2501765</v>
      </c>
      <c r="S42" s="40">
        <v>987058.57940202544</v>
      </c>
      <c r="T42" s="40">
        <v>594283.57794720877</v>
      </c>
      <c r="U42" s="40">
        <v>392775.00145481667</v>
      </c>
      <c r="V42" s="40">
        <v>171878.86305653246</v>
      </c>
      <c r="W42" s="40">
        <v>45145.855112467696</v>
      </c>
      <c r="X42" s="40">
        <v>126733.00794406475</v>
      </c>
      <c r="Y42" s="40">
        <v>815179.71634549298</v>
      </c>
      <c r="Z42" s="40">
        <v>549137.72283474111</v>
      </c>
      <c r="AA42" s="40">
        <v>266041.99351075193</v>
      </c>
    </row>
    <row r="43" spans="1:27" x14ac:dyDescent="0.25">
      <c r="A43" s="39">
        <v>36678</v>
      </c>
      <c r="B43" s="40">
        <v>2000</v>
      </c>
      <c r="C43" s="40">
        <v>2</v>
      </c>
      <c r="D43" s="92">
        <v>5904001.0428960714</v>
      </c>
      <c r="E43" s="84">
        <v>5603480.6749067605</v>
      </c>
      <c r="F43" s="84"/>
      <c r="G43" s="84"/>
      <c r="H43" s="84">
        <v>4356239.9673072184</v>
      </c>
      <c r="I43" s="84">
        <v>627062.98466986057</v>
      </c>
      <c r="J43" s="84">
        <f t="shared" si="1"/>
        <v>1149814.0192451596</v>
      </c>
      <c r="K43" s="84">
        <v>937919.49429752107</v>
      </c>
      <c r="L43" s="84">
        <v>211894.52494763851</v>
      </c>
      <c r="M43" s="84">
        <v>1370454.0356276175</v>
      </c>
      <c r="N43" s="84">
        <v>1599569.9639537844</v>
      </c>
      <c r="O43" s="40">
        <v>1544209</v>
      </c>
      <c r="P43" s="40">
        <v>1126996</v>
      </c>
      <c r="Q43" s="40">
        <v>2786769</v>
      </c>
      <c r="S43" s="40">
        <v>937919.49429752107</v>
      </c>
      <c r="T43" s="40">
        <v>489691.49380929832</v>
      </c>
      <c r="U43" s="40">
        <v>448228.00048822275</v>
      </c>
      <c r="V43" s="40">
        <v>268042.75101129379</v>
      </c>
      <c r="W43" s="40">
        <v>37588.720125206069</v>
      </c>
      <c r="X43" s="40">
        <v>230454.03088608771</v>
      </c>
      <c r="Y43" s="40">
        <v>669876.74328622734</v>
      </c>
      <c r="Z43" s="40">
        <v>452102.77368409227</v>
      </c>
      <c r="AA43" s="40">
        <v>217773.96960213504</v>
      </c>
    </row>
    <row r="44" spans="1:27" x14ac:dyDescent="0.25">
      <c r="A44" s="39">
        <v>36770</v>
      </c>
      <c r="B44" s="40">
        <v>2000</v>
      </c>
      <c r="C44" s="40">
        <v>3</v>
      </c>
      <c r="D44" s="92">
        <v>5440791.3344121128</v>
      </c>
      <c r="E44" s="84">
        <v>5559619.98305221</v>
      </c>
      <c r="F44" s="84"/>
      <c r="G44" s="84"/>
      <c r="H44" s="84">
        <v>4031852.4121105676</v>
      </c>
      <c r="I44" s="84">
        <v>602877.99048976169</v>
      </c>
      <c r="J44" s="84">
        <f t="shared" si="1"/>
        <v>1048181.591529961</v>
      </c>
      <c r="K44" s="84">
        <v>933027.05491033162</v>
      </c>
      <c r="L44" s="84">
        <v>115154.53661962936</v>
      </c>
      <c r="M44" s="84">
        <v>1348228.330694783</v>
      </c>
      <c r="N44" s="84">
        <v>1590348.9904129619</v>
      </c>
      <c r="O44" s="40">
        <v>1238541</v>
      </c>
      <c r="P44" s="40">
        <v>1129780</v>
      </c>
      <c r="Q44" s="40">
        <v>2630136</v>
      </c>
      <c r="S44" s="40">
        <v>933027.05491033162</v>
      </c>
      <c r="T44" s="40">
        <v>462096.05492004665</v>
      </c>
      <c r="U44" s="40">
        <v>470930.99999028497</v>
      </c>
      <c r="V44" s="40">
        <v>263743.40405244776</v>
      </c>
      <c r="W44" s="40">
        <v>44735.794295674794</v>
      </c>
      <c r="X44" s="40">
        <v>219007.60975677299</v>
      </c>
      <c r="Y44" s="40">
        <v>669283.65085788385</v>
      </c>
      <c r="Z44" s="40">
        <v>417360.26062437188</v>
      </c>
      <c r="AA44" s="40">
        <v>251923.39023351198</v>
      </c>
    </row>
    <row r="45" spans="1:27" x14ac:dyDescent="0.25">
      <c r="A45" s="39">
        <v>36861</v>
      </c>
      <c r="B45" s="40">
        <v>2000</v>
      </c>
      <c r="C45" s="40">
        <v>4</v>
      </c>
      <c r="D45" s="92">
        <v>5761954.7223727126</v>
      </c>
      <c r="E45" s="84">
        <v>5603135.0629048301</v>
      </c>
      <c r="F45" s="84"/>
      <c r="G45" s="84"/>
      <c r="H45" s="84">
        <v>4460692.0029988121</v>
      </c>
      <c r="I45" s="84">
        <v>728505.02115004137</v>
      </c>
      <c r="J45" s="84">
        <f t="shared" si="1"/>
        <v>593096.84021433536</v>
      </c>
      <c r="K45" s="84">
        <v>1069001.1550301476</v>
      </c>
      <c r="L45" s="84">
        <v>-475904.31481581222</v>
      </c>
      <c r="M45" s="84">
        <v>1575645.8036427475</v>
      </c>
      <c r="N45" s="84">
        <v>1595984.9456332251</v>
      </c>
      <c r="O45" s="40">
        <v>1285626</v>
      </c>
      <c r="P45" s="40">
        <v>1168069</v>
      </c>
      <c r="Q45" s="40">
        <v>2805891</v>
      </c>
      <c r="S45" s="40">
        <v>1069001.1550301476</v>
      </c>
      <c r="T45" s="40">
        <v>486724.15696347202</v>
      </c>
      <c r="U45" s="40">
        <v>582276.99806667562</v>
      </c>
      <c r="V45" s="40">
        <v>408510.37377932487</v>
      </c>
      <c r="W45" s="40">
        <v>33864.564158382185</v>
      </c>
      <c r="X45" s="40">
        <v>374645.80962094269</v>
      </c>
      <c r="Y45" s="40">
        <v>660490.78125082282</v>
      </c>
      <c r="Z45" s="40">
        <v>452859.59280508984</v>
      </c>
      <c r="AA45" s="40">
        <v>207631.18844573293</v>
      </c>
    </row>
    <row r="46" spans="1:27" x14ac:dyDescent="0.25">
      <c r="A46" s="39">
        <v>36951</v>
      </c>
      <c r="B46" s="40">
        <v>2001</v>
      </c>
      <c r="C46" s="40">
        <v>1</v>
      </c>
      <c r="D46" s="92">
        <v>5249128.9355849391</v>
      </c>
      <c r="E46" s="84">
        <v>5620510.4378975797</v>
      </c>
      <c r="F46" s="84"/>
      <c r="G46" s="84"/>
      <c r="H46" s="84">
        <v>3970514.061494105</v>
      </c>
      <c r="I46" s="84">
        <v>583143.07665069948</v>
      </c>
      <c r="J46" s="84">
        <f t="shared" si="1"/>
        <v>804157.10497920506</v>
      </c>
      <c r="K46" s="84">
        <v>700121.39282399637</v>
      </c>
      <c r="L46" s="84">
        <v>104035.71215520869</v>
      </c>
      <c r="M46" s="84">
        <v>1273891.554541714</v>
      </c>
      <c r="N46" s="84">
        <v>1382576.8620807836</v>
      </c>
      <c r="O46" s="40">
        <v>1249946</v>
      </c>
      <c r="P46" s="40">
        <v>1042957</v>
      </c>
      <c r="Q46" s="40">
        <v>2523902</v>
      </c>
      <c r="S46" s="40">
        <v>700121.39282399637</v>
      </c>
      <c r="T46" s="40">
        <v>306445.36816967453</v>
      </c>
      <c r="U46" s="40">
        <v>393676.02465432184</v>
      </c>
      <c r="V46" s="40">
        <v>205128.50603048518</v>
      </c>
      <c r="W46" s="40">
        <v>25273.933467605322</v>
      </c>
      <c r="X46" s="40">
        <v>179854.57256287985</v>
      </c>
      <c r="Y46" s="40">
        <v>494992.88679351122</v>
      </c>
      <c r="Z46" s="40">
        <v>281171.43470206921</v>
      </c>
      <c r="AA46" s="40">
        <v>213821.45209144198</v>
      </c>
    </row>
    <row r="47" spans="1:27" x14ac:dyDescent="0.25">
      <c r="A47" s="39">
        <v>37043</v>
      </c>
      <c r="B47" s="40">
        <v>2001</v>
      </c>
      <c r="C47" s="40">
        <v>2</v>
      </c>
      <c r="D47" s="92">
        <v>5957302.9166752538</v>
      </c>
      <c r="E47" s="84">
        <v>5633418.1944282502</v>
      </c>
      <c r="F47" s="84"/>
      <c r="G47" s="84"/>
      <c r="H47" s="84">
        <v>4343920.7685369728</v>
      </c>
      <c r="I47" s="84">
        <v>617670.10619068297</v>
      </c>
      <c r="J47" s="84">
        <f t="shared" si="1"/>
        <v>1111387.1952950414</v>
      </c>
      <c r="K47" s="84">
        <v>741773.63997312367</v>
      </c>
      <c r="L47" s="84">
        <v>369613.55532191775</v>
      </c>
      <c r="M47" s="84">
        <v>1419562.9293368727</v>
      </c>
      <c r="N47" s="84">
        <v>1535238.0826843164</v>
      </c>
      <c r="O47" s="40">
        <v>1576181</v>
      </c>
      <c r="P47" s="40">
        <v>1159102</v>
      </c>
      <c r="Q47" s="40">
        <v>2771957</v>
      </c>
      <c r="S47" s="40">
        <v>741773.63997312367</v>
      </c>
      <c r="T47" s="40">
        <v>327879.61569605046</v>
      </c>
      <c r="U47" s="40">
        <v>413894.02427707321</v>
      </c>
      <c r="V47" s="40">
        <v>273280.54560121847</v>
      </c>
      <c r="W47" s="40">
        <v>28455.168919353597</v>
      </c>
      <c r="X47" s="40">
        <v>244825.37668186487</v>
      </c>
      <c r="Y47" s="40">
        <v>468493.0943719052</v>
      </c>
      <c r="Z47" s="40">
        <v>299424.44677669689</v>
      </c>
      <c r="AA47" s="40">
        <v>169068.64759520834</v>
      </c>
    </row>
    <row r="48" spans="1:27" x14ac:dyDescent="0.25">
      <c r="A48" s="39">
        <v>37135</v>
      </c>
      <c r="B48" s="40">
        <v>2001</v>
      </c>
      <c r="C48" s="40">
        <v>3</v>
      </c>
      <c r="D48" s="92">
        <v>5581773.5055819526</v>
      </c>
      <c r="E48" s="84">
        <v>5688930.4670421798</v>
      </c>
      <c r="F48" s="84"/>
      <c r="G48" s="84"/>
      <c r="H48" s="84">
        <v>4136890.4860376534</v>
      </c>
      <c r="I48" s="84">
        <v>638784.1097699916</v>
      </c>
      <c r="J48" s="84">
        <f t="shared" si="1"/>
        <v>821342.63862570515</v>
      </c>
      <c r="K48" s="84">
        <v>727189.27746793872</v>
      </c>
      <c r="L48" s="84">
        <v>94153.361157766427</v>
      </c>
      <c r="M48" s="84">
        <v>1487871.7106922851</v>
      </c>
      <c r="N48" s="84">
        <v>1503115.4395436833</v>
      </c>
      <c r="O48" s="40">
        <v>1241550</v>
      </c>
      <c r="P48" s="40">
        <v>1164939</v>
      </c>
      <c r="Q48" s="40">
        <v>2724413</v>
      </c>
      <c r="S48" s="40">
        <v>727189.27746793861</v>
      </c>
      <c r="T48" s="40">
        <v>293035.25342972938</v>
      </c>
      <c r="U48" s="40">
        <v>434154.02403820929</v>
      </c>
      <c r="V48" s="40">
        <v>298889.04981153982</v>
      </c>
      <c r="W48" s="40">
        <v>29263.749981606023</v>
      </c>
      <c r="X48" s="40">
        <v>269625.29982993379</v>
      </c>
      <c r="Y48" s="40">
        <v>428300.22765639884</v>
      </c>
      <c r="Z48" s="40">
        <v>263771.50344812335</v>
      </c>
      <c r="AA48" s="40">
        <v>164528.7242082755</v>
      </c>
    </row>
    <row r="49" spans="1:27" x14ac:dyDescent="0.25">
      <c r="A49" s="39">
        <v>37226</v>
      </c>
      <c r="B49" s="40">
        <v>2001</v>
      </c>
      <c r="C49" s="40">
        <v>4</v>
      </c>
      <c r="D49" s="92">
        <v>5944494.5281766746</v>
      </c>
      <c r="E49" s="84">
        <v>5769987.2919172803</v>
      </c>
      <c r="F49" s="84"/>
      <c r="G49" s="84"/>
      <c r="H49" s="84">
        <v>4513441.1605631653</v>
      </c>
      <c r="I49" s="84">
        <v>777215.08738862607</v>
      </c>
      <c r="J49" s="84">
        <f t="shared" si="1"/>
        <v>527440.94436399511</v>
      </c>
      <c r="K49" s="84">
        <v>915616.77431067941</v>
      </c>
      <c r="L49" s="84">
        <v>-388175.8299466843</v>
      </c>
      <c r="M49" s="84">
        <v>1770312.5450123495</v>
      </c>
      <c r="N49" s="84">
        <v>1643915.2091514603</v>
      </c>
      <c r="O49" s="40">
        <v>1333518</v>
      </c>
      <c r="P49" s="40">
        <v>1160947</v>
      </c>
      <c r="Q49" s="40">
        <v>2910177</v>
      </c>
      <c r="S49" s="40">
        <v>915616.77431067941</v>
      </c>
      <c r="T49" s="40">
        <v>410413.75133391412</v>
      </c>
      <c r="U49" s="40">
        <v>505203.02297676529</v>
      </c>
      <c r="V49" s="40">
        <v>413172.87490086112</v>
      </c>
      <c r="W49" s="40">
        <v>30684.688005341268</v>
      </c>
      <c r="X49" s="40">
        <v>382488.18689551984</v>
      </c>
      <c r="Y49" s="40">
        <v>502443.89940981829</v>
      </c>
      <c r="Z49" s="40">
        <v>379729.06332857284</v>
      </c>
      <c r="AA49" s="40">
        <v>122714.83608124545</v>
      </c>
    </row>
    <row r="50" spans="1:27" x14ac:dyDescent="0.25">
      <c r="A50" s="39">
        <v>37316</v>
      </c>
      <c r="B50" s="40">
        <v>2002</v>
      </c>
      <c r="C50" s="40">
        <v>1</v>
      </c>
      <c r="D50" s="92">
        <v>5321686.4799192082</v>
      </c>
      <c r="E50" s="84">
        <v>5745655.6921251602</v>
      </c>
      <c r="F50" s="84"/>
      <c r="G50" s="84"/>
      <c r="H50" s="84">
        <v>4025430.1892048917</v>
      </c>
      <c r="I50" s="84">
        <v>576082.03904658614</v>
      </c>
      <c r="J50" s="84">
        <f t="shared" si="1"/>
        <v>985645.49814884516</v>
      </c>
      <c r="K50" s="84">
        <v>694894.48708187276</v>
      </c>
      <c r="L50" s="84">
        <v>290751.01106697239</v>
      </c>
      <c r="M50" s="84">
        <v>1277839.8698218204</v>
      </c>
      <c r="N50" s="84">
        <v>1543311.1163029356</v>
      </c>
      <c r="O50" s="40">
        <v>1296443</v>
      </c>
      <c r="P50" s="40">
        <v>1012147</v>
      </c>
      <c r="Q50" s="40">
        <v>2540003</v>
      </c>
      <c r="S50" s="40">
        <v>694894.48708187276</v>
      </c>
      <c r="T50" s="40">
        <v>333944.68227945484</v>
      </c>
      <c r="U50" s="40">
        <v>360949.80480241793</v>
      </c>
      <c r="V50" s="40">
        <v>182174.70739836741</v>
      </c>
      <c r="W50" s="40">
        <v>24072.601530693682</v>
      </c>
      <c r="X50" s="40">
        <v>158102.10586767373</v>
      </c>
      <c r="Y50" s="40">
        <v>512719.7796835053</v>
      </c>
      <c r="Z50" s="40">
        <v>309872.08074876113</v>
      </c>
      <c r="AA50" s="40">
        <v>202847.6989347442</v>
      </c>
    </row>
    <row r="51" spans="1:27" x14ac:dyDescent="0.25">
      <c r="A51" s="39">
        <v>37408</v>
      </c>
      <c r="B51" s="40">
        <v>2002</v>
      </c>
      <c r="C51" s="40">
        <v>2</v>
      </c>
      <c r="D51" s="92">
        <v>6187346.0057020318</v>
      </c>
      <c r="E51" s="84">
        <v>5819482.9473721599</v>
      </c>
      <c r="F51" s="84"/>
      <c r="G51" s="84"/>
      <c r="H51" s="84">
        <v>4445137.1862176294</v>
      </c>
      <c r="I51" s="84">
        <v>618214.00409113546</v>
      </c>
      <c r="J51" s="84">
        <f t="shared" si="1"/>
        <v>1282681.6876633186</v>
      </c>
      <c r="K51" s="84">
        <v>921051.64457594045</v>
      </c>
      <c r="L51" s="84">
        <v>361630.04308737814</v>
      </c>
      <c r="M51" s="84">
        <v>1584558.2493400003</v>
      </c>
      <c r="N51" s="84">
        <v>1743245.1216100517</v>
      </c>
      <c r="O51" s="40">
        <v>1625198</v>
      </c>
      <c r="P51" s="40">
        <v>1212256</v>
      </c>
      <c r="Q51" s="40">
        <v>2851079</v>
      </c>
      <c r="S51" s="40">
        <v>921051.64457594056</v>
      </c>
      <c r="T51" s="40">
        <v>388392.8453956499</v>
      </c>
      <c r="U51" s="40">
        <v>532658.79918029066</v>
      </c>
      <c r="V51" s="40">
        <v>302388.86868742894</v>
      </c>
      <c r="W51" s="40">
        <v>34405.030515735052</v>
      </c>
      <c r="X51" s="40">
        <v>267983.8381716939</v>
      </c>
      <c r="Y51" s="40">
        <v>618662.77588851168</v>
      </c>
      <c r="Z51" s="40">
        <v>353987.81487991486</v>
      </c>
      <c r="AA51" s="40">
        <v>264674.96100859676</v>
      </c>
    </row>
    <row r="52" spans="1:27" x14ac:dyDescent="0.25">
      <c r="A52" s="39">
        <v>37500</v>
      </c>
      <c r="B52" s="40">
        <v>2002</v>
      </c>
      <c r="C52" s="40">
        <v>3</v>
      </c>
      <c r="D52" s="92">
        <v>5790530.9992641434</v>
      </c>
      <c r="E52" s="84">
        <v>5884551.6456092596</v>
      </c>
      <c r="F52" s="84"/>
      <c r="G52" s="84"/>
      <c r="H52" s="84">
        <v>4275134.0907694399</v>
      </c>
      <c r="I52" s="84">
        <v>690990.98252227495</v>
      </c>
      <c r="J52" s="84">
        <f t="shared" si="1"/>
        <v>1069409.6899504245</v>
      </c>
      <c r="K52" s="84">
        <v>949903.39615366922</v>
      </c>
      <c r="L52" s="84">
        <v>119506.29379675526</v>
      </c>
      <c r="M52" s="84">
        <v>1562961.9715232505</v>
      </c>
      <c r="N52" s="84">
        <v>1807965.7355012468</v>
      </c>
      <c r="O52" s="40">
        <v>1247170</v>
      </c>
      <c r="P52" s="40">
        <v>1231227</v>
      </c>
      <c r="Q52" s="40">
        <v>2820819</v>
      </c>
      <c r="S52" s="40">
        <v>949903.39615366922</v>
      </c>
      <c r="T52" s="40">
        <v>359575.59789159964</v>
      </c>
      <c r="U52" s="40">
        <v>590327.79826206958</v>
      </c>
      <c r="V52" s="40">
        <v>301199.15299636725</v>
      </c>
      <c r="W52" s="40">
        <v>34101.23676313788</v>
      </c>
      <c r="X52" s="40">
        <v>267097.91623322939</v>
      </c>
      <c r="Y52" s="40">
        <v>648704.24315730203</v>
      </c>
      <c r="Z52" s="40">
        <v>325474.36112846178</v>
      </c>
      <c r="AA52" s="40">
        <v>323229.88202884019</v>
      </c>
    </row>
    <row r="53" spans="1:27" x14ac:dyDescent="0.25">
      <c r="A53" s="39">
        <v>37591</v>
      </c>
      <c r="B53" s="40">
        <v>2002</v>
      </c>
      <c r="C53" s="40">
        <v>4</v>
      </c>
      <c r="D53" s="92">
        <v>5998172.618389695</v>
      </c>
      <c r="E53" s="84">
        <v>5865510.6399855604</v>
      </c>
      <c r="F53" s="84"/>
      <c r="G53" s="84"/>
      <c r="H53" s="84">
        <v>4565937.3424511375</v>
      </c>
      <c r="I53" s="84">
        <v>821990.9743400031</v>
      </c>
      <c r="J53" s="84">
        <f t="shared" si="1"/>
        <v>509640.34575126902</v>
      </c>
      <c r="K53" s="84">
        <v>1089762.7708267653</v>
      </c>
      <c r="L53" s="84">
        <v>-580122.42507549631</v>
      </c>
      <c r="M53" s="84">
        <v>1865119.6915353027</v>
      </c>
      <c r="N53" s="84">
        <v>1764515.7356880165</v>
      </c>
      <c r="O53" s="40">
        <v>1299485</v>
      </c>
      <c r="P53" s="40">
        <v>1199912</v>
      </c>
      <c r="Q53" s="40">
        <v>2930056</v>
      </c>
      <c r="S53" s="40">
        <v>1089762.7708267653</v>
      </c>
      <c r="T53" s="40">
        <v>484141.77307154349</v>
      </c>
      <c r="U53" s="40">
        <v>605620.99775522191</v>
      </c>
      <c r="V53" s="40">
        <v>380944.29058024206</v>
      </c>
      <c r="W53" s="40">
        <v>35199.150852839084</v>
      </c>
      <c r="X53" s="40">
        <v>345745.13972740294</v>
      </c>
      <c r="Y53" s="40">
        <v>708818.4802465234</v>
      </c>
      <c r="Z53" s="40">
        <v>448942.62221870443</v>
      </c>
      <c r="AA53" s="40">
        <v>259875.85802781896</v>
      </c>
    </row>
    <row r="54" spans="1:27" x14ac:dyDescent="0.25">
      <c r="A54" s="39">
        <v>37681</v>
      </c>
      <c r="B54" s="40">
        <v>2003</v>
      </c>
      <c r="C54" s="40">
        <v>1</v>
      </c>
      <c r="D54" s="92">
        <v>5498240.402131632</v>
      </c>
      <c r="E54" s="84">
        <v>5917715.1401840504</v>
      </c>
      <c r="F54" s="84"/>
      <c r="G54" s="84"/>
      <c r="H54" s="84">
        <v>4106634.7094544829</v>
      </c>
      <c r="I54" s="84">
        <v>599292.19910441863</v>
      </c>
      <c r="J54" s="84">
        <f t="shared" si="1"/>
        <v>852007.13715252816</v>
      </c>
      <c r="K54" s="84">
        <v>665390.87618311075</v>
      </c>
      <c r="L54" s="84">
        <v>186616.2609694174</v>
      </c>
      <c r="M54" s="84">
        <v>1441673.9980319787</v>
      </c>
      <c r="N54" s="84">
        <v>1501367.6416117765</v>
      </c>
      <c r="O54" s="40">
        <v>1384799</v>
      </c>
      <c r="P54" s="40">
        <v>1029933</v>
      </c>
      <c r="Q54" s="40">
        <v>2603425</v>
      </c>
      <c r="S54" s="40">
        <v>665390.87618311075</v>
      </c>
      <c r="T54" s="40">
        <v>338429.76639400591</v>
      </c>
      <c r="U54" s="40">
        <v>326961.10978910484</v>
      </c>
      <c r="V54" s="40">
        <v>166916.88933837324</v>
      </c>
      <c r="W54" s="40">
        <v>31927.799791784655</v>
      </c>
      <c r="X54" s="40">
        <v>134989.08954658857</v>
      </c>
      <c r="Y54" s="40">
        <v>498473.98684473755</v>
      </c>
      <c r="Z54" s="40">
        <v>306501.96660222125</v>
      </c>
      <c r="AA54" s="40">
        <v>191972.02024251627</v>
      </c>
    </row>
    <row r="55" spans="1:27" x14ac:dyDescent="0.25">
      <c r="A55" s="39">
        <v>37773</v>
      </c>
      <c r="B55" s="40">
        <v>2003</v>
      </c>
      <c r="C55" s="40">
        <v>2</v>
      </c>
      <c r="D55" s="92">
        <v>6387989.8708843999</v>
      </c>
      <c r="E55" s="84">
        <v>5978564.4610494804</v>
      </c>
      <c r="F55" s="84"/>
      <c r="G55" s="84"/>
      <c r="H55" s="84">
        <v>4520870.0714737047</v>
      </c>
      <c r="I55" s="84">
        <v>641641.99301166576</v>
      </c>
      <c r="J55" s="84">
        <f t="shared" si="1"/>
        <v>1341633.8649743933</v>
      </c>
      <c r="K55" s="84">
        <v>836377.28750870132</v>
      </c>
      <c r="L55" s="84">
        <v>505256.57746569195</v>
      </c>
      <c r="M55" s="84">
        <v>1600396.4085318465</v>
      </c>
      <c r="N55" s="84">
        <v>1716552.4671072091</v>
      </c>
      <c r="O55" s="40">
        <v>1768969</v>
      </c>
      <c r="P55" s="40">
        <v>1202745</v>
      </c>
      <c r="Q55" s="40">
        <v>2912918</v>
      </c>
      <c r="S55" s="40">
        <v>836377.28750870121</v>
      </c>
      <c r="T55" s="40">
        <v>395713.09101845714</v>
      </c>
      <c r="U55" s="40">
        <v>440664.19649024413</v>
      </c>
      <c r="V55" s="40">
        <v>286113.99193211383</v>
      </c>
      <c r="W55" s="40">
        <v>37797.838149590279</v>
      </c>
      <c r="X55" s="40">
        <v>248316.15378252356</v>
      </c>
      <c r="Y55" s="40">
        <v>550263.29557658744</v>
      </c>
      <c r="Z55" s="40">
        <v>357915.25286886684</v>
      </c>
      <c r="AA55" s="40">
        <v>192348.04270772057</v>
      </c>
    </row>
    <row r="56" spans="1:27" x14ac:dyDescent="0.25">
      <c r="A56" s="39">
        <v>37865</v>
      </c>
      <c r="B56" s="40">
        <v>2003</v>
      </c>
      <c r="C56" s="40">
        <v>3</v>
      </c>
      <c r="D56" s="92">
        <v>5842775.2274486553</v>
      </c>
      <c r="E56" s="84">
        <v>5965522.02512627</v>
      </c>
      <c r="F56" s="84"/>
      <c r="G56" s="84"/>
      <c r="H56" s="84">
        <v>4329510.150675918</v>
      </c>
      <c r="I56" s="84">
        <v>716639.51326408691</v>
      </c>
      <c r="J56" s="84">
        <f t="shared" si="1"/>
        <v>755489.40438261221</v>
      </c>
      <c r="K56" s="84">
        <v>781279.7429880047</v>
      </c>
      <c r="L56" s="84">
        <v>-25790.338605392491</v>
      </c>
      <c r="M56" s="84">
        <v>1756034.8520107523</v>
      </c>
      <c r="N56" s="84">
        <v>1714898.6928847139</v>
      </c>
      <c r="O56" s="40">
        <v>1322216</v>
      </c>
      <c r="P56" s="40">
        <v>1170126</v>
      </c>
      <c r="Q56" s="40">
        <v>2864772</v>
      </c>
      <c r="S56" s="40">
        <v>781279.74298800481</v>
      </c>
      <c r="T56" s="40">
        <v>345076.12041742401</v>
      </c>
      <c r="U56" s="40">
        <v>436203.62257058074</v>
      </c>
      <c r="V56" s="40">
        <v>282923.64921345527</v>
      </c>
      <c r="W56" s="40">
        <v>42333.052270606597</v>
      </c>
      <c r="X56" s="40">
        <v>240590.59694284867</v>
      </c>
      <c r="Y56" s="40">
        <v>498356.09377454943</v>
      </c>
      <c r="Z56" s="40">
        <v>302743.06814681739</v>
      </c>
      <c r="AA56" s="40">
        <v>195613.02562773207</v>
      </c>
    </row>
    <row r="57" spans="1:27" x14ac:dyDescent="0.25">
      <c r="A57" s="39">
        <v>37956</v>
      </c>
      <c r="B57" s="40">
        <v>2003</v>
      </c>
      <c r="C57" s="40">
        <v>4</v>
      </c>
      <c r="D57" s="92">
        <v>6200411.4017672213</v>
      </c>
      <c r="E57" s="84">
        <v>6088634.8996261796</v>
      </c>
      <c r="F57" s="84"/>
      <c r="G57" s="84"/>
      <c r="H57" s="84">
        <v>4680761.0422991533</v>
      </c>
      <c r="I57" s="84">
        <v>846429.56461982895</v>
      </c>
      <c r="J57" s="84">
        <f t="shared" si="1"/>
        <v>404712.61127647292</v>
      </c>
      <c r="K57" s="84">
        <v>976090.3725009067</v>
      </c>
      <c r="L57" s="84">
        <v>-571377.76122443378</v>
      </c>
      <c r="M57" s="84">
        <v>2257488.9657102972</v>
      </c>
      <c r="N57" s="84">
        <v>1988980.7821385311</v>
      </c>
      <c r="O57" s="40">
        <v>1387322</v>
      </c>
      <c r="P57" s="40">
        <v>1196932</v>
      </c>
      <c r="Q57" s="40">
        <v>2994816</v>
      </c>
      <c r="S57" s="40">
        <v>976090.3725009067</v>
      </c>
      <c r="T57" s="40">
        <v>493096.4846453747</v>
      </c>
      <c r="U57" s="40">
        <v>482993.88785553206</v>
      </c>
      <c r="V57" s="40">
        <v>397628.83898188412</v>
      </c>
      <c r="W57" s="40">
        <v>38707.153941101089</v>
      </c>
      <c r="X57" s="40">
        <v>358921.68504078302</v>
      </c>
      <c r="Y57" s="40">
        <v>578461.53351902263</v>
      </c>
      <c r="Z57" s="40">
        <v>454389.3307042736</v>
      </c>
      <c r="AA57" s="40">
        <v>124072.20281474903</v>
      </c>
    </row>
    <row r="58" spans="1:27" x14ac:dyDescent="0.25">
      <c r="A58" s="39">
        <v>38047</v>
      </c>
      <c r="B58" s="40">
        <v>2004</v>
      </c>
      <c r="C58" s="40">
        <v>1</v>
      </c>
      <c r="D58" s="92">
        <v>5739403.7049934948</v>
      </c>
      <c r="E58" s="84">
        <v>6146736.4944101498</v>
      </c>
      <c r="F58" s="84"/>
      <c r="G58" s="84"/>
      <c r="H58" s="84">
        <v>4264599.0293159373</v>
      </c>
      <c r="I58" s="84">
        <v>651072.26403286215</v>
      </c>
      <c r="J58" s="84">
        <f t="shared" si="1"/>
        <v>598506.61895582126</v>
      </c>
      <c r="K58" s="84">
        <v>653523.51597351325</v>
      </c>
      <c r="L58" s="84">
        <v>-55016.897017691983</v>
      </c>
      <c r="M58" s="84">
        <v>1811565.9253417032</v>
      </c>
      <c r="N58" s="84">
        <v>1586340.1326528287</v>
      </c>
      <c r="O58" s="40">
        <v>1427216</v>
      </c>
      <c r="P58" s="40">
        <v>1081636</v>
      </c>
      <c r="Q58" s="40">
        <v>2697909</v>
      </c>
      <c r="S58" s="40">
        <v>653523.51597351325</v>
      </c>
      <c r="T58" s="40">
        <v>334665.96969249181</v>
      </c>
      <c r="U58" s="40">
        <v>318857.54628102144</v>
      </c>
      <c r="V58" s="40">
        <v>230859.45535871893</v>
      </c>
      <c r="W58" s="40">
        <v>50494.534018901541</v>
      </c>
      <c r="X58" s="40">
        <v>180364.92133981737</v>
      </c>
      <c r="Y58" s="40">
        <v>422664.06061479438</v>
      </c>
      <c r="Z58" s="40">
        <v>284171.43567359028</v>
      </c>
      <c r="AA58" s="40">
        <v>138492.62494120406</v>
      </c>
    </row>
    <row r="59" spans="1:27" x14ac:dyDescent="0.25">
      <c r="A59" s="39">
        <v>38139</v>
      </c>
      <c r="B59" s="40">
        <v>2004</v>
      </c>
      <c r="C59" s="40">
        <v>2</v>
      </c>
      <c r="D59" s="92">
        <v>6620937.9639517898</v>
      </c>
      <c r="E59" s="84">
        <v>6205375.9560786504</v>
      </c>
      <c r="F59" s="84"/>
      <c r="G59" s="84"/>
      <c r="H59" s="84">
        <v>4600304.7571016876</v>
      </c>
      <c r="I59" s="84">
        <v>683555.15583229274</v>
      </c>
      <c r="J59" s="84">
        <f t="shared" si="1"/>
        <v>1154179.93947907</v>
      </c>
      <c r="K59" s="84">
        <v>815773.45450934954</v>
      </c>
      <c r="L59" s="84">
        <v>338406.48496972048</v>
      </c>
      <c r="M59" s="84">
        <v>1980891.4680346572</v>
      </c>
      <c r="N59" s="84">
        <v>1797993.3564959175</v>
      </c>
      <c r="O59" s="40">
        <v>1777193</v>
      </c>
      <c r="P59" s="40">
        <v>1248192</v>
      </c>
      <c r="Q59" s="40">
        <v>3029007</v>
      </c>
      <c r="S59" s="40">
        <v>815773.45450934954</v>
      </c>
      <c r="T59" s="40">
        <v>372842.97819650546</v>
      </c>
      <c r="U59" s="40">
        <v>442930.47631284408</v>
      </c>
      <c r="V59" s="40">
        <v>390944.20507885003</v>
      </c>
      <c r="W59" s="40">
        <v>66318.623114736314</v>
      </c>
      <c r="X59" s="40">
        <v>324625.58196411369</v>
      </c>
      <c r="Y59" s="40">
        <v>424829.24943049956</v>
      </c>
      <c r="Z59" s="40">
        <v>306524.35508176917</v>
      </c>
      <c r="AA59" s="40">
        <v>118304.89434873039</v>
      </c>
    </row>
    <row r="60" spans="1:27" x14ac:dyDescent="0.25">
      <c r="A60" s="39">
        <v>38231</v>
      </c>
      <c r="B60" s="40">
        <v>2004</v>
      </c>
      <c r="C60" s="40">
        <v>3</v>
      </c>
      <c r="D60" s="92">
        <v>6202285.3812985029</v>
      </c>
      <c r="E60" s="84">
        <v>6289776.7083135396</v>
      </c>
      <c r="F60" s="84"/>
      <c r="G60" s="84"/>
      <c r="H60" s="84">
        <v>4410174.5602225419</v>
      </c>
      <c r="I60" s="84">
        <v>750379.65096799284</v>
      </c>
      <c r="J60" s="84">
        <f t="shared" si="1"/>
        <v>735083.01655204711</v>
      </c>
      <c r="K60" s="84">
        <v>783915.10371453804</v>
      </c>
      <c r="L60" s="84">
        <v>-48832.087162490934</v>
      </c>
      <c r="M60" s="84">
        <v>2091801.7752581548</v>
      </c>
      <c r="N60" s="84">
        <v>1785153.6217022333</v>
      </c>
      <c r="O60" s="40">
        <v>1428633</v>
      </c>
      <c r="P60" s="40">
        <v>1278831</v>
      </c>
      <c r="Q60" s="40">
        <v>2952005</v>
      </c>
      <c r="S60" s="40">
        <v>783915.10371453792</v>
      </c>
      <c r="T60" s="40">
        <v>332562.60091333406</v>
      </c>
      <c r="U60" s="40">
        <v>451352.50280120387</v>
      </c>
      <c r="V60" s="40">
        <v>412017.45089038252</v>
      </c>
      <c r="W60" s="40">
        <v>98034.388664662809</v>
      </c>
      <c r="X60" s="40">
        <v>313983.06222571974</v>
      </c>
      <c r="Y60" s="40">
        <v>371897.6528241554</v>
      </c>
      <c r="Z60" s="40">
        <v>234528.21224867125</v>
      </c>
      <c r="AA60" s="40">
        <v>137369.44057548413</v>
      </c>
    </row>
    <row r="61" spans="1:27" x14ac:dyDescent="0.25">
      <c r="A61" s="39">
        <v>38322</v>
      </c>
      <c r="B61" s="40">
        <v>2004</v>
      </c>
      <c r="C61" s="40">
        <v>4</v>
      </c>
      <c r="D61" s="92">
        <v>6365435.1453471519</v>
      </c>
      <c r="E61" s="84">
        <v>6289617.8784975801</v>
      </c>
      <c r="F61" s="84"/>
      <c r="G61" s="84"/>
      <c r="H61" s="84">
        <v>4875956.4533904009</v>
      </c>
      <c r="I61" s="84">
        <v>807274.15153470228</v>
      </c>
      <c r="J61" s="84">
        <f t="shared" si="1"/>
        <v>468812.63668818853</v>
      </c>
      <c r="K61" s="84">
        <v>969498.2065796653</v>
      </c>
      <c r="L61" s="84">
        <v>-500685.56989147677</v>
      </c>
      <c r="M61" s="84">
        <v>2344013.3094490953</v>
      </c>
      <c r="N61" s="84">
        <v>2130621.4057152341</v>
      </c>
      <c r="O61" s="40">
        <v>1453305</v>
      </c>
      <c r="P61" s="40">
        <v>1225746</v>
      </c>
      <c r="Q61" s="40">
        <v>3029373</v>
      </c>
      <c r="S61" s="40">
        <v>969498.20657966519</v>
      </c>
      <c r="T61" s="40">
        <v>470086.90173112456</v>
      </c>
      <c r="U61" s="40">
        <v>499411.30484854069</v>
      </c>
      <c r="V61" s="40">
        <v>465059.26718303224</v>
      </c>
      <c r="W61" s="40">
        <v>101693.15312488933</v>
      </c>
      <c r="X61" s="40">
        <v>363366.11405814288</v>
      </c>
      <c r="Y61" s="40">
        <v>504438.93939663307</v>
      </c>
      <c r="Z61" s="40">
        <v>368393.74860623525</v>
      </c>
      <c r="AA61" s="40">
        <v>136045.19079039781</v>
      </c>
    </row>
    <row r="62" spans="1:27" x14ac:dyDescent="0.25">
      <c r="A62" s="39">
        <v>38412</v>
      </c>
      <c r="B62" s="40">
        <v>2005</v>
      </c>
      <c r="C62" s="40">
        <v>1</v>
      </c>
      <c r="D62" s="92">
        <v>5994797.63340245</v>
      </c>
      <c r="E62" s="84">
        <v>6408071.8801275799</v>
      </c>
      <c r="F62" s="84"/>
      <c r="G62" s="84"/>
      <c r="H62" s="84">
        <v>4350814.6665688809</v>
      </c>
      <c r="I62" s="84">
        <v>666452.43779569573</v>
      </c>
      <c r="J62" s="84">
        <f t="shared" si="1"/>
        <v>918364.11618584837</v>
      </c>
      <c r="K62" s="84">
        <v>680670.55556259875</v>
      </c>
      <c r="L62" s="84">
        <v>237693.56062324962</v>
      </c>
      <c r="M62" s="84">
        <v>1915842.1921901717</v>
      </c>
      <c r="N62" s="84">
        <v>1856675.7793381473</v>
      </c>
      <c r="O62" s="40">
        <v>1541656</v>
      </c>
      <c r="P62" s="40">
        <v>1111672</v>
      </c>
      <c r="Q62" s="40">
        <v>2748291</v>
      </c>
      <c r="S62" s="40">
        <v>680670.55556259886</v>
      </c>
      <c r="T62" s="40">
        <v>339740.36319614295</v>
      </c>
      <c r="U62" s="40">
        <v>340930.19236645597</v>
      </c>
      <c r="V62" s="40">
        <v>246782.54124255999</v>
      </c>
      <c r="W62" s="40">
        <v>55388.114223996999</v>
      </c>
      <c r="X62" s="40">
        <v>191394.427018563</v>
      </c>
      <c r="Y62" s="40">
        <v>433888.01432003896</v>
      </c>
      <c r="Z62" s="40">
        <v>284352.24897214596</v>
      </c>
      <c r="AA62" s="40">
        <v>149535.76534789297</v>
      </c>
    </row>
    <row r="63" spans="1:27" x14ac:dyDescent="0.25">
      <c r="A63" s="39">
        <v>38504</v>
      </c>
      <c r="B63" s="40">
        <v>2005</v>
      </c>
      <c r="C63" s="40">
        <v>2</v>
      </c>
      <c r="D63" s="92">
        <v>6884146.1232075589</v>
      </c>
      <c r="E63" s="84">
        <v>6471496.7846638998</v>
      </c>
      <c r="F63" s="84"/>
      <c r="G63" s="84"/>
      <c r="H63" s="84">
        <v>4823104.898550381</v>
      </c>
      <c r="I63" s="84">
        <v>707148.45951805275</v>
      </c>
      <c r="J63" s="84">
        <f t="shared" si="1"/>
        <v>1220321.1213954273</v>
      </c>
      <c r="K63" s="84">
        <v>791534.69426763779</v>
      </c>
      <c r="L63" s="84">
        <v>428786.42712778947</v>
      </c>
      <c r="M63" s="84">
        <v>2253723.6926142895</v>
      </c>
      <c r="N63" s="84">
        <v>2120152.0488705924</v>
      </c>
      <c r="O63" s="40">
        <v>1921021</v>
      </c>
      <c r="P63" s="40">
        <v>1276141</v>
      </c>
      <c r="Q63" s="40">
        <v>3081410</v>
      </c>
      <c r="S63" s="40">
        <v>791534.69426763779</v>
      </c>
      <c r="T63" s="40">
        <v>332605.75592941447</v>
      </c>
      <c r="U63" s="40">
        <v>458928.93833822338</v>
      </c>
      <c r="V63" s="40">
        <v>402270.23383257084</v>
      </c>
      <c r="W63" s="40">
        <v>70243.154018810805</v>
      </c>
      <c r="X63" s="40">
        <v>332027.07981376001</v>
      </c>
      <c r="Y63" s="40">
        <v>389264.46043506707</v>
      </c>
      <c r="Z63" s="40">
        <v>262362.6019106037</v>
      </c>
      <c r="AA63" s="40">
        <v>126901.85852446337</v>
      </c>
    </row>
    <row r="64" spans="1:27" x14ac:dyDescent="0.25">
      <c r="A64" s="39">
        <v>38596</v>
      </c>
      <c r="B64" s="40">
        <v>2005</v>
      </c>
      <c r="C64" s="40">
        <v>3</v>
      </c>
      <c r="D64" s="92">
        <v>6438360.2256735638</v>
      </c>
      <c r="E64" s="84">
        <v>6513396.6314628497</v>
      </c>
      <c r="F64" s="84"/>
      <c r="G64" s="84"/>
      <c r="H64" s="84">
        <v>4625304.3653667234</v>
      </c>
      <c r="I64" s="84">
        <v>765706.25896393193</v>
      </c>
      <c r="J64" s="84">
        <f t="shared" si="1"/>
        <v>854629.17983176815</v>
      </c>
      <c r="K64" s="84">
        <v>820297.54923371726</v>
      </c>
      <c r="L64" s="84">
        <v>34331.630598050891</v>
      </c>
      <c r="M64" s="84">
        <v>2332864.5283865063</v>
      </c>
      <c r="N64" s="84">
        <v>2140144.1068753656</v>
      </c>
      <c r="O64" s="40">
        <v>1537843</v>
      </c>
      <c r="P64" s="40">
        <v>1300951</v>
      </c>
      <c r="Q64" s="40">
        <v>3015968</v>
      </c>
      <c r="S64" s="40">
        <v>820297.54923371738</v>
      </c>
      <c r="T64" s="40">
        <v>324821.18056816579</v>
      </c>
      <c r="U64" s="40">
        <v>495476.36866555165</v>
      </c>
      <c r="V64" s="40">
        <v>439552.33964131749</v>
      </c>
      <c r="W64" s="40">
        <v>98899.787211600502</v>
      </c>
      <c r="X64" s="40">
        <v>340652.55242971698</v>
      </c>
      <c r="Y64" s="40">
        <v>380745.20959239994</v>
      </c>
      <c r="Z64" s="40">
        <v>225921.39335656527</v>
      </c>
      <c r="AA64" s="40">
        <v>154823.81623583467</v>
      </c>
    </row>
    <row r="65" spans="1:27" x14ac:dyDescent="0.25">
      <c r="A65" s="39">
        <v>38687</v>
      </c>
      <c r="B65" s="40">
        <v>2005</v>
      </c>
      <c r="C65" s="40">
        <v>4</v>
      </c>
      <c r="D65" s="92">
        <v>6712935.8063883837</v>
      </c>
      <c r="E65" s="84">
        <v>6608161.85342794</v>
      </c>
      <c r="F65" s="84"/>
      <c r="G65" s="84"/>
      <c r="H65" s="84">
        <v>4956125.2822971772</v>
      </c>
      <c r="I65" s="84">
        <v>850036.46999718028</v>
      </c>
      <c r="J65" s="84">
        <f t="shared" si="1"/>
        <v>757570.93549595308</v>
      </c>
      <c r="K65" s="84">
        <v>1145055.8305889666</v>
      </c>
      <c r="L65" s="84">
        <v>-387484.89509301353</v>
      </c>
      <c r="M65" s="84">
        <v>2411776.7429063264</v>
      </c>
      <c r="N65" s="84">
        <v>2262573.6243082522</v>
      </c>
      <c r="O65" s="40">
        <v>1590686</v>
      </c>
      <c r="P65" s="40">
        <v>1313034</v>
      </c>
      <c r="Q65" s="40">
        <v>3095414</v>
      </c>
      <c r="S65" s="40">
        <v>1145055.8305889666</v>
      </c>
      <c r="T65" s="40">
        <v>615932.65692062944</v>
      </c>
      <c r="U65" s="40">
        <v>529123.17366833717</v>
      </c>
      <c r="V65" s="40">
        <v>539611.950129312</v>
      </c>
      <c r="W65" s="40">
        <v>150568.540979115</v>
      </c>
      <c r="X65" s="40">
        <v>389043.409150197</v>
      </c>
      <c r="Y65" s="40">
        <v>605443.88045965461</v>
      </c>
      <c r="Z65" s="40">
        <v>465364.11594151444</v>
      </c>
      <c r="AA65" s="40">
        <v>140079.76451814017</v>
      </c>
    </row>
    <row r="66" spans="1:27" x14ac:dyDescent="0.25">
      <c r="A66" s="39">
        <v>38777</v>
      </c>
      <c r="B66" s="40">
        <v>2006</v>
      </c>
      <c r="C66" s="40">
        <v>1</v>
      </c>
      <c r="D66" s="92">
        <v>6259400.3715618243</v>
      </c>
      <c r="E66" s="84">
        <v>6715091.61790145</v>
      </c>
      <c r="F66" s="84"/>
      <c r="G66" s="84"/>
      <c r="H66" s="84">
        <v>4582945.2108079074</v>
      </c>
      <c r="I66" s="84">
        <v>710868.92374875583</v>
      </c>
      <c r="J66" s="84">
        <f t="shared" ref="J66:J97" si="2">K66+L66</f>
        <v>873900.65557674156</v>
      </c>
      <c r="K66" s="84">
        <v>718256.2393669677</v>
      </c>
      <c r="L66" s="84">
        <v>155644.41620977386</v>
      </c>
      <c r="M66" s="84">
        <v>2240739.693272132</v>
      </c>
      <c r="N66" s="84">
        <v>2149054.1118437136</v>
      </c>
      <c r="O66" s="40">
        <v>1667072</v>
      </c>
      <c r="P66" s="40">
        <v>1128087</v>
      </c>
      <c r="Q66" s="40">
        <v>2834057</v>
      </c>
      <c r="S66" s="40">
        <v>718256.2393669677</v>
      </c>
      <c r="T66" s="40">
        <v>359135.30789778288</v>
      </c>
      <c r="U66" s="40">
        <v>359120.93146918481</v>
      </c>
      <c r="V66" s="40">
        <v>276499.80162927433</v>
      </c>
      <c r="W66" s="40">
        <v>69251.337469313323</v>
      </c>
      <c r="X66" s="40">
        <v>207248.464159961</v>
      </c>
      <c r="Y66" s="40">
        <v>441756.43773769343</v>
      </c>
      <c r="Z66" s="40">
        <v>289883.97042846959</v>
      </c>
      <c r="AA66" s="40">
        <v>151872.46730922381</v>
      </c>
    </row>
    <row r="67" spans="1:27" x14ac:dyDescent="0.25">
      <c r="A67" s="39">
        <v>38869</v>
      </c>
      <c r="B67" s="40">
        <v>2006</v>
      </c>
      <c r="C67" s="40">
        <v>2</v>
      </c>
      <c r="D67" s="92">
        <v>7150288.9112610873</v>
      </c>
      <c r="E67" s="84">
        <v>6756671.1291420804</v>
      </c>
      <c r="F67" s="84"/>
      <c r="G67" s="84"/>
      <c r="H67" s="84">
        <v>4843413.6569798049</v>
      </c>
      <c r="I67" s="84">
        <v>738753.47228308592</v>
      </c>
      <c r="J67" s="84">
        <f t="shared" si="2"/>
        <v>1122537.6332692099</v>
      </c>
      <c r="K67" s="84">
        <v>869397.41028122907</v>
      </c>
      <c r="L67" s="84">
        <v>253140.22298798081</v>
      </c>
      <c r="M67" s="84">
        <v>2742079.9676521029</v>
      </c>
      <c r="N67" s="84">
        <v>2296495.8189231162</v>
      </c>
      <c r="O67" s="40">
        <v>1991065</v>
      </c>
      <c r="P67" s="40">
        <v>1323550</v>
      </c>
      <c r="Q67" s="40">
        <v>3198258</v>
      </c>
      <c r="S67" s="40">
        <v>869397.41028122907</v>
      </c>
      <c r="T67" s="40">
        <v>370160.28173944843</v>
      </c>
      <c r="U67" s="40">
        <v>499237.12854178064</v>
      </c>
      <c r="V67" s="40">
        <v>454868.57118764566</v>
      </c>
      <c r="W67" s="40">
        <v>94494.225295308701</v>
      </c>
      <c r="X67" s="40">
        <v>360374.34589233698</v>
      </c>
      <c r="Y67" s="40">
        <v>414528.8390935834</v>
      </c>
      <c r="Z67" s="40">
        <v>275666.05644413974</v>
      </c>
      <c r="AA67" s="40">
        <v>138862.78264944366</v>
      </c>
    </row>
    <row r="68" spans="1:27" x14ac:dyDescent="0.25">
      <c r="A68" s="39">
        <v>38961</v>
      </c>
      <c r="B68" s="40">
        <v>2006</v>
      </c>
      <c r="C68" s="40">
        <v>3</v>
      </c>
      <c r="D68" s="92">
        <v>6807897.0342026856</v>
      </c>
      <c r="E68" s="84">
        <v>6839804.5919339899</v>
      </c>
      <c r="F68" s="84"/>
      <c r="G68" s="84"/>
      <c r="H68" s="84">
        <v>4729558.2170428652</v>
      </c>
      <c r="I68" s="84">
        <v>775109.49224498076</v>
      </c>
      <c r="J68" s="84">
        <f t="shared" si="2"/>
        <v>809098.98657602572</v>
      </c>
      <c r="K68" s="84">
        <v>861328.37069454824</v>
      </c>
      <c r="L68" s="84">
        <v>-52229.384118522517</v>
      </c>
      <c r="M68" s="84">
        <v>2725700.6324296249</v>
      </c>
      <c r="N68" s="84">
        <v>2231570.2940908116</v>
      </c>
      <c r="O68" s="40">
        <v>1644550</v>
      </c>
      <c r="P68" s="40">
        <v>1428460</v>
      </c>
      <c r="Q68" s="40">
        <v>3107955</v>
      </c>
      <c r="S68" s="40">
        <v>861328.37069454836</v>
      </c>
      <c r="T68" s="40">
        <v>324398.40247803315</v>
      </c>
      <c r="U68" s="40">
        <v>536929.96821651526</v>
      </c>
      <c r="V68" s="40">
        <v>465330.08623348735</v>
      </c>
      <c r="W68" s="40">
        <v>102781.76180742</v>
      </c>
      <c r="X68" s="40">
        <v>362548.32442606735</v>
      </c>
      <c r="Y68" s="40">
        <v>395998.28446106106</v>
      </c>
      <c r="Z68" s="40">
        <v>221616.64067061315</v>
      </c>
      <c r="AA68" s="40">
        <v>174381.64379044791</v>
      </c>
    </row>
    <row r="69" spans="1:27" x14ac:dyDescent="0.25">
      <c r="A69" s="39">
        <v>39052</v>
      </c>
      <c r="B69" s="40">
        <v>2006</v>
      </c>
      <c r="C69" s="40">
        <v>4</v>
      </c>
      <c r="D69" s="92">
        <v>7061326.3489866108</v>
      </c>
      <c r="E69" s="84">
        <v>6910081.6895582397</v>
      </c>
      <c r="F69" s="84"/>
      <c r="G69" s="84"/>
      <c r="H69" s="84">
        <v>5363003.5912090568</v>
      </c>
      <c r="I69" s="84">
        <v>862465.11172317783</v>
      </c>
      <c r="J69" s="84">
        <f t="shared" si="2"/>
        <v>754425.15177314985</v>
      </c>
      <c r="K69" s="84">
        <v>1308100.4204455069</v>
      </c>
      <c r="L69" s="84">
        <v>-553675.26867235708</v>
      </c>
      <c r="M69" s="84">
        <v>2216275.6861204477</v>
      </c>
      <c r="N69" s="84">
        <v>2134843.1918392223</v>
      </c>
      <c r="O69" s="40">
        <v>1600421</v>
      </c>
      <c r="P69" s="40">
        <v>1527575</v>
      </c>
      <c r="Q69" s="40">
        <v>3183081</v>
      </c>
      <c r="S69" s="40">
        <v>1308100.4204455069</v>
      </c>
      <c r="T69" s="40">
        <v>692390.57837908983</v>
      </c>
      <c r="U69" s="40">
        <v>615709.84206641698</v>
      </c>
      <c r="V69" s="40">
        <v>684839.85944597598</v>
      </c>
      <c r="W69" s="40">
        <v>212010.829492449</v>
      </c>
      <c r="X69" s="40">
        <v>472829.02995352697</v>
      </c>
      <c r="Y69" s="40">
        <v>623260.56099953083</v>
      </c>
      <c r="Z69" s="40">
        <v>480379.74888664082</v>
      </c>
      <c r="AA69" s="40">
        <v>142880.81211289001</v>
      </c>
    </row>
    <row r="70" spans="1:27" x14ac:dyDescent="0.25">
      <c r="A70" s="56">
        <v>39142</v>
      </c>
      <c r="B70" s="57">
        <v>2007</v>
      </c>
      <c r="C70" s="57">
        <v>1</v>
      </c>
      <c r="D70" s="93">
        <v>6417302.4225382991</v>
      </c>
      <c r="E70" s="86">
        <v>6955504.7443099599</v>
      </c>
      <c r="F70" s="86"/>
      <c r="G70" s="86"/>
      <c r="H70" s="86">
        <v>4768147.6336115487</v>
      </c>
      <c r="I70" s="86">
        <v>706991.25411465787</v>
      </c>
      <c r="J70" s="86">
        <f t="shared" si="2"/>
        <v>1023201.5663440556</v>
      </c>
      <c r="K70" s="86">
        <v>851769.02623314469</v>
      </c>
      <c r="L70" s="86">
        <v>171432.54011091089</v>
      </c>
      <c r="M70" s="86">
        <v>2141186.7879069266</v>
      </c>
      <c r="N70" s="86">
        <v>2222224.8194388896</v>
      </c>
      <c r="O70" s="57">
        <v>1624782</v>
      </c>
      <c r="P70" s="57">
        <v>1157306</v>
      </c>
      <c r="Q70" s="57">
        <v>2973021</v>
      </c>
      <c r="S70" s="40">
        <v>851769.0262331448</v>
      </c>
      <c r="T70" s="40">
        <v>470429.85076737532</v>
      </c>
      <c r="U70" s="40">
        <v>381339.17546576948</v>
      </c>
      <c r="V70" s="40">
        <v>318133.35997739289</v>
      </c>
      <c r="W70" s="40">
        <v>89958.847289369878</v>
      </c>
      <c r="X70" s="40">
        <v>228174.51268802301</v>
      </c>
      <c r="Y70" s="40">
        <v>533635.66625575186</v>
      </c>
      <c r="Z70" s="40">
        <v>380471.00347800541</v>
      </c>
      <c r="AA70" s="40">
        <v>153164.66277774647</v>
      </c>
    </row>
    <row r="71" spans="1:27" x14ac:dyDescent="0.25">
      <c r="A71" s="39">
        <v>39234</v>
      </c>
      <c r="B71" s="40">
        <v>2007</v>
      </c>
      <c r="C71" s="40">
        <v>2</v>
      </c>
      <c r="D71" s="92">
        <v>7442694.1728703734</v>
      </c>
      <c r="E71" s="84">
        <v>7055145.2119565299</v>
      </c>
      <c r="F71" s="84"/>
      <c r="G71" s="84"/>
      <c r="H71" s="84">
        <v>4941056.8349562045</v>
      </c>
      <c r="I71" s="84">
        <v>765885.03514184523</v>
      </c>
      <c r="J71" s="84">
        <f t="shared" si="2"/>
        <v>1079106.4694808589</v>
      </c>
      <c r="K71" s="84">
        <v>972931.3596571777</v>
      </c>
      <c r="L71" s="84">
        <v>106175.10982368118</v>
      </c>
      <c r="M71" s="84">
        <v>2802352.2200010233</v>
      </c>
      <c r="N71" s="84">
        <v>2145706.3867095583</v>
      </c>
      <c r="O71" s="40">
        <v>2011544</v>
      </c>
      <c r="P71" s="40">
        <v>1418954</v>
      </c>
      <c r="Q71" s="40">
        <v>3326744</v>
      </c>
      <c r="S71" s="40">
        <v>972931.35965717793</v>
      </c>
      <c r="T71" s="40">
        <v>425439.73388557998</v>
      </c>
      <c r="U71" s="40">
        <v>547491.62577159796</v>
      </c>
      <c r="V71" s="40">
        <v>524442.03469049395</v>
      </c>
      <c r="W71" s="40">
        <v>121023.56892017501</v>
      </c>
      <c r="X71" s="40">
        <v>403418.46577031899</v>
      </c>
      <c r="Y71" s="40">
        <v>448489.32496668393</v>
      </c>
      <c r="Z71" s="40">
        <v>304416.16496540495</v>
      </c>
      <c r="AA71" s="40">
        <v>144073.16000127897</v>
      </c>
    </row>
    <row r="72" spans="1:27" x14ac:dyDescent="0.25">
      <c r="A72" s="39">
        <v>39326</v>
      </c>
      <c r="B72" s="40">
        <v>2007</v>
      </c>
      <c r="C72" s="40">
        <v>3</v>
      </c>
      <c r="D72" s="92">
        <v>7171627.8428637311</v>
      </c>
      <c r="E72" s="84">
        <v>7167950.1313040704</v>
      </c>
      <c r="F72" s="84"/>
      <c r="G72" s="84"/>
      <c r="H72" s="84">
        <v>4876788.1906310646</v>
      </c>
      <c r="I72" s="84">
        <v>826910.99945536477</v>
      </c>
      <c r="J72" s="84">
        <f t="shared" si="2"/>
        <v>1375852.3910132935</v>
      </c>
      <c r="K72" s="84">
        <v>981382.22813064419</v>
      </c>
      <c r="L72" s="84">
        <v>394470.16288264934</v>
      </c>
      <c r="M72" s="84">
        <v>2653239.0300531704</v>
      </c>
      <c r="N72" s="84">
        <v>2561162.7682891618</v>
      </c>
      <c r="O72" s="40">
        <v>1699188</v>
      </c>
      <c r="P72" s="40">
        <v>1550549</v>
      </c>
      <c r="Q72" s="40">
        <v>3249760</v>
      </c>
      <c r="S72" s="40">
        <v>981382.22813064419</v>
      </c>
      <c r="T72" s="40">
        <v>373940.9658237751</v>
      </c>
      <c r="U72" s="40">
        <v>607441.26230686915</v>
      </c>
      <c r="V72" s="40">
        <v>574901.11896527698</v>
      </c>
      <c r="W72" s="40">
        <v>142144.122830868</v>
      </c>
      <c r="X72" s="40">
        <v>432756.99613440898</v>
      </c>
      <c r="Y72" s="40">
        <v>406481.10916536726</v>
      </c>
      <c r="Z72" s="40">
        <v>231796.8429929071</v>
      </c>
      <c r="AA72" s="40">
        <v>174684.26617246016</v>
      </c>
    </row>
    <row r="73" spans="1:27" x14ac:dyDescent="0.25">
      <c r="A73" s="39">
        <v>39417</v>
      </c>
      <c r="B73" s="40">
        <v>2007</v>
      </c>
      <c r="C73" s="40">
        <v>4</v>
      </c>
      <c r="D73" s="92">
        <v>7492402.6845238004</v>
      </c>
      <c r="E73" s="84">
        <v>7319519.6184385996</v>
      </c>
      <c r="F73" s="84"/>
      <c r="G73" s="84"/>
      <c r="H73" s="84">
        <v>5746804.4625857463</v>
      </c>
      <c r="I73" s="84">
        <v>903739.71128813247</v>
      </c>
      <c r="J73" s="84">
        <f t="shared" si="2"/>
        <v>475408.5349314732</v>
      </c>
      <c r="K73" s="84">
        <v>1426031.8621253637</v>
      </c>
      <c r="L73" s="84">
        <v>-950623.32719389047</v>
      </c>
      <c r="M73" s="84">
        <v>2634611.5667001801</v>
      </c>
      <c r="N73" s="84">
        <v>2268161.5909817317</v>
      </c>
      <c r="O73" s="40">
        <v>1755630</v>
      </c>
      <c r="P73" s="40">
        <v>1673101</v>
      </c>
      <c r="Q73" s="40">
        <v>3273312</v>
      </c>
      <c r="S73" s="40">
        <v>1426031.8621253637</v>
      </c>
      <c r="T73" s="40">
        <v>624245.3693871873</v>
      </c>
      <c r="U73" s="40">
        <v>801786.49273817637</v>
      </c>
      <c r="V73" s="40">
        <v>857196.99850513844</v>
      </c>
      <c r="W73" s="40">
        <v>236020.721382941</v>
      </c>
      <c r="X73" s="40">
        <v>621176.27712219744</v>
      </c>
      <c r="Y73" s="40">
        <v>568834.86362022522</v>
      </c>
      <c r="Z73" s="40">
        <v>388224.64800424629</v>
      </c>
      <c r="AA73" s="40">
        <v>180610.21561597893</v>
      </c>
    </row>
    <row r="74" spans="1:27" x14ac:dyDescent="0.25">
      <c r="A74" s="39">
        <v>39508</v>
      </c>
      <c r="B74" s="40">
        <v>2008</v>
      </c>
      <c r="C74" s="40">
        <v>1</v>
      </c>
      <c r="D74" s="92">
        <v>6837877.8489686577</v>
      </c>
      <c r="E74" s="84">
        <v>7435741.7367249103</v>
      </c>
      <c r="F74" s="84"/>
      <c r="G74" s="84"/>
      <c r="H74" s="84">
        <v>5035098.2380718989</v>
      </c>
      <c r="I74" s="84">
        <v>708560.44145800523</v>
      </c>
      <c r="J74" s="84">
        <f t="shared" si="2"/>
        <v>885518.02187198529</v>
      </c>
      <c r="K74" s="84">
        <v>954389.42289325048</v>
      </c>
      <c r="L74" s="84">
        <v>-68871.401021265192</v>
      </c>
      <c r="M74" s="84">
        <v>2646317.7038989002</v>
      </c>
      <c r="N74" s="84">
        <v>2437616.5563321309</v>
      </c>
      <c r="O74" s="40">
        <v>1840132</v>
      </c>
      <c r="P74" s="40">
        <v>1219073</v>
      </c>
      <c r="Q74" s="40">
        <v>3064795</v>
      </c>
      <c r="S74" s="40">
        <v>954389.42289325036</v>
      </c>
      <c r="T74" s="40">
        <v>541890.70478571067</v>
      </c>
      <c r="U74" s="40">
        <v>412498.71810753964</v>
      </c>
      <c r="V74" s="40">
        <v>436359.94144207</v>
      </c>
      <c r="W74" s="40">
        <v>124045.955042727</v>
      </c>
      <c r="X74" s="40">
        <v>312313.986399343</v>
      </c>
      <c r="Y74" s="40">
        <v>518029.4814511803</v>
      </c>
      <c r="Z74" s="40">
        <v>417844.74974298367</v>
      </c>
      <c r="AA74" s="40">
        <v>100184.73170819663</v>
      </c>
    </row>
    <row r="75" spans="1:27" x14ac:dyDescent="0.25">
      <c r="A75" s="39">
        <v>39600</v>
      </c>
      <c r="B75" s="40">
        <v>2008</v>
      </c>
      <c r="C75" s="40">
        <v>2</v>
      </c>
      <c r="D75" s="92">
        <v>7955173.4955073241</v>
      </c>
      <c r="E75" s="84">
        <v>7555615.1692624604</v>
      </c>
      <c r="F75" s="84"/>
      <c r="G75" s="84"/>
      <c r="H75" s="84">
        <v>5273197.0849287184</v>
      </c>
      <c r="I75" s="84">
        <v>816555.25677964289</v>
      </c>
      <c r="J75" s="84">
        <f t="shared" si="2"/>
        <v>1511220.2270074026</v>
      </c>
      <c r="K75" s="84">
        <v>1230270.1944993536</v>
      </c>
      <c r="L75" s="84">
        <v>280950.03250804893</v>
      </c>
      <c r="M75" s="84">
        <v>2909900.4398490475</v>
      </c>
      <c r="N75" s="84">
        <v>2555699.5130574876</v>
      </c>
      <c r="O75" s="40">
        <v>2255177</v>
      </c>
      <c r="P75" s="40">
        <v>1487491</v>
      </c>
      <c r="Q75" s="40">
        <v>3475050</v>
      </c>
      <c r="S75" s="40">
        <v>1230270.1944993536</v>
      </c>
      <c r="T75" s="40">
        <v>609549.23353875487</v>
      </c>
      <c r="U75" s="40">
        <v>620720.96096059878</v>
      </c>
      <c r="V75" s="40">
        <v>586753.41220381798</v>
      </c>
      <c r="W75" s="40">
        <v>152654.45096601799</v>
      </c>
      <c r="X75" s="40">
        <v>434098.96123780002</v>
      </c>
      <c r="Y75" s="40">
        <v>643516.78229553555</v>
      </c>
      <c r="Z75" s="40">
        <v>456894.78257273685</v>
      </c>
      <c r="AA75" s="40">
        <v>186621.99972279876</v>
      </c>
    </row>
    <row r="76" spans="1:27" x14ac:dyDescent="0.25">
      <c r="A76" s="39">
        <v>39692</v>
      </c>
      <c r="B76" s="40">
        <v>2008</v>
      </c>
      <c r="C76" s="40">
        <v>3</v>
      </c>
      <c r="D76" s="92">
        <v>7678219.3054552004</v>
      </c>
      <c r="E76" s="84">
        <v>7615650.5449263901</v>
      </c>
      <c r="F76" s="84"/>
      <c r="G76" s="84"/>
      <c r="H76" s="84">
        <v>5160364.2980357483</v>
      </c>
      <c r="I76" s="84">
        <v>863703.44503722806</v>
      </c>
      <c r="J76" s="84">
        <f t="shared" si="2"/>
        <v>1704169.9633399439</v>
      </c>
      <c r="K76" s="84">
        <v>1134275.0597565053</v>
      </c>
      <c r="L76" s="84">
        <v>569894.9035834386</v>
      </c>
      <c r="M76" s="84">
        <v>2570842.0342019843</v>
      </c>
      <c r="N76" s="84">
        <v>2620860.4351597033</v>
      </c>
      <c r="O76" s="40">
        <v>1947141</v>
      </c>
      <c r="P76" s="40">
        <v>1638353</v>
      </c>
      <c r="Q76" s="40">
        <v>3391199</v>
      </c>
      <c r="S76" s="40">
        <v>1134275.0597565053</v>
      </c>
      <c r="T76" s="40">
        <v>458142.23041116155</v>
      </c>
      <c r="U76" s="40">
        <v>676132.82934534375</v>
      </c>
      <c r="V76" s="40">
        <v>709370.62243040896</v>
      </c>
      <c r="W76" s="40">
        <v>193514.05437667199</v>
      </c>
      <c r="X76" s="40">
        <v>515856.56805373699</v>
      </c>
      <c r="Y76" s="40">
        <v>424904.43732609629</v>
      </c>
      <c r="Z76" s="40">
        <v>264628.17603448953</v>
      </c>
      <c r="AA76" s="40">
        <v>160276.26129160676</v>
      </c>
    </row>
    <row r="77" spans="1:27" x14ac:dyDescent="0.25">
      <c r="A77" s="39">
        <v>39783</v>
      </c>
      <c r="B77" s="40">
        <v>2008</v>
      </c>
      <c r="C77" s="40">
        <v>4</v>
      </c>
      <c r="D77" s="92">
        <v>7806555.6558819283</v>
      </c>
      <c r="E77" s="84">
        <v>7622510.3493849495</v>
      </c>
      <c r="F77" s="84"/>
      <c r="G77" s="84"/>
      <c r="H77" s="84">
        <v>5978966.9894965384</v>
      </c>
      <c r="I77" s="84">
        <v>939997.84373480489</v>
      </c>
      <c r="J77" s="84">
        <f t="shared" si="2"/>
        <v>1011583.8248010741</v>
      </c>
      <c r="K77" s="84">
        <v>1703430.2487208047</v>
      </c>
      <c r="L77" s="84">
        <v>-691846.42391973059</v>
      </c>
      <c r="M77" s="84">
        <v>2326814.4991297885</v>
      </c>
      <c r="N77" s="84">
        <v>2450807.5012802775</v>
      </c>
      <c r="O77" s="40">
        <v>1878995</v>
      </c>
      <c r="P77" s="40">
        <v>1715524</v>
      </c>
      <c r="Q77" s="40">
        <v>3360797</v>
      </c>
      <c r="S77" s="40">
        <v>1703430.2487208047</v>
      </c>
      <c r="T77" s="40">
        <v>827659.75713428657</v>
      </c>
      <c r="U77" s="40">
        <v>875770.49158651812</v>
      </c>
      <c r="V77" s="40">
        <v>939056.12494301004</v>
      </c>
      <c r="W77" s="40">
        <v>282055.138438155</v>
      </c>
      <c r="X77" s="40">
        <v>657000.98650485498</v>
      </c>
      <c r="Y77" s="40">
        <v>764374.12377779465</v>
      </c>
      <c r="Z77" s="40">
        <v>545604.61869613151</v>
      </c>
      <c r="AA77" s="40">
        <v>218769.50508166314</v>
      </c>
    </row>
    <row r="78" spans="1:27" x14ac:dyDescent="0.25">
      <c r="A78" s="39">
        <v>39873</v>
      </c>
      <c r="B78" s="40">
        <v>2009</v>
      </c>
      <c r="C78" s="40">
        <v>1</v>
      </c>
      <c r="D78" s="92">
        <v>7039509.994262537</v>
      </c>
      <c r="E78" s="84">
        <v>7700913.6470615799</v>
      </c>
      <c r="F78" s="84"/>
      <c r="G78" s="84"/>
      <c r="H78" s="84">
        <v>5193105.723542056</v>
      </c>
      <c r="I78" s="84">
        <v>731154.43402225152</v>
      </c>
      <c r="J78" s="84">
        <f t="shared" si="2"/>
        <v>1100616.4876377967</v>
      </c>
      <c r="K78" s="84">
        <v>1019712.5725308236</v>
      </c>
      <c r="L78" s="84">
        <v>80903.915106973029</v>
      </c>
      <c r="M78" s="84">
        <v>2196412.8729523341</v>
      </c>
      <c r="N78" s="84">
        <v>2181779.5238919021</v>
      </c>
      <c r="O78" s="40">
        <v>1865889</v>
      </c>
      <c r="P78" s="40">
        <v>1251156</v>
      </c>
      <c r="Q78" s="40">
        <v>3182217</v>
      </c>
      <c r="S78" s="40">
        <v>1019712.5725308235</v>
      </c>
      <c r="T78" s="40">
        <v>578614.77050709247</v>
      </c>
      <c r="U78" s="40">
        <v>441097.80202373111</v>
      </c>
      <c r="V78" s="40">
        <v>460988.90342944697</v>
      </c>
      <c r="W78" s="40">
        <v>129259.26992166489</v>
      </c>
      <c r="X78" s="40">
        <v>331729.63350778201</v>
      </c>
      <c r="Y78" s="40">
        <v>558723.66910137667</v>
      </c>
      <c r="Z78" s="40">
        <v>449355.50058542757</v>
      </c>
      <c r="AA78" s="40">
        <v>109368.1685159491</v>
      </c>
    </row>
    <row r="79" spans="1:27" x14ac:dyDescent="0.25">
      <c r="A79" s="39">
        <v>39965</v>
      </c>
      <c r="B79" s="40">
        <v>2009</v>
      </c>
      <c r="C79" s="40">
        <v>2</v>
      </c>
      <c r="D79" s="92">
        <v>8130166.6323901173</v>
      </c>
      <c r="E79" s="84">
        <v>7762408.98861726</v>
      </c>
      <c r="F79" s="84"/>
      <c r="G79" s="84"/>
      <c r="H79" s="84">
        <v>5420623.2927636458</v>
      </c>
      <c r="I79" s="84">
        <v>860112.54375573026</v>
      </c>
      <c r="J79" s="84">
        <f t="shared" si="2"/>
        <v>1510999.8699391074</v>
      </c>
      <c r="K79" s="84">
        <v>1111710.4895100691</v>
      </c>
      <c r="L79" s="84">
        <v>399289.38042903831</v>
      </c>
      <c r="M79" s="84">
        <v>2364384.9248041315</v>
      </c>
      <c r="N79" s="84">
        <v>2025953.9988724976</v>
      </c>
      <c r="O79" s="40">
        <v>2333000</v>
      </c>
      <c r="P79" s="40">
        <v>1567281</v>
      </c>
      <c r="Q79" s="40">
        <v>3633245</v>
      </c>
      <c r="S79" s="40">
        <v>1111710.4895100691</v>
      </c>
      <c r="T79" s="40">
        <v>467811.25364678371</v>
      </c>
      <c r="U79" s="40">
        <v>643899.23586328549</v>
      </c>
      <c r="V79" s="40">
        <v>581607.99537113309</v>
      </c>
      <c r="W79" s="40">
        <v>155001.77023400972</v>
      </c>
      <c r="X79" s="40">
        <v>426606.22513712326</v>
      </c>
      <c r="Y79" s="40">
        <v>530102.49413864699</v>
      </c>
      <c r="Z79" s="40">
        <v>312809.48341277399</v>
      </c>
      <c r="AA79" s="40">
        <v>217293.01072616223</v>
      </c>
    </row>
    <row r="80" spans="1:27" x14ac:dyDescent="0.25">
      <c r="A80" s="39">
        <v>40057</v>
      </c>
      <c r="B80" s="40">
        <v>2009</v>
      </c>
      <c r="C80" s="40">
        <v>3</v>
      </c>
      <c r="D80" s="92">
        <v>7956761.8157012239</v>
      </c>
      <c r="E80" s="84">
        <v>7864493.7923673</v>
      </c>
      <c r="F80" s="84"/>
      <c r="G80" s="84"/>
      <c r="H80" s="84">
        <v>5359068.2263400247</v>
      </c>
      <c r="I80" s="84">
        <v>888241.95812552795</v>
      </c>
      <c r="J80" s="84">
        <f t="shared" si="2"/>
        <v>1538859.058778418</v>
      </c>
      <c r="K80" s="84">
        <v>1110505.1673440589</v>
      </c>
      <c r="L80" s="84">
        <v>428353.89143435913</v>
      </c>
      <c r="M80" s="84">
        <v>2389509.9308048207</v>
      </c>
      <c r="N80" s="84">
        <v>2218917.3583475691</v>
      </c>
      <c r="O80" s="40">
        <v>1957363</v>
      </c>
      <c r="P80" s="40">
        <v>1751157</v>
      </c>
      <c r="Q80" s="40">
        <v>3571266</v>
      </c>
      <c r="S80" s="40">
        <v>1110505.1673440589</v>
      </c>
      <c r="T80" s="40">
        <v>373755.58315241715</v>
      </c>
      <c r="U80" s="40">
        <v>736749.58419164177</v>
      </c>
      <c r="V80" s="40">
        <v>703778.73024977441</v>
      </c>
      <c r="W80" s="40">
        <v>165999.73736593762</v>
      </c>
      <c r="X80" s="40">
        <v>537778.99288383685</v>
      </c>
      <c r="Y80" s="40">
        <v>406726.43709715205</v>
      </c>
      <c r="Z80" s="40">
        <v>207755.84578647953</v>
      </c>
      <c r="AA80" s="40">
        <v>198970.59130780492</v>
      </c>
    </row>
    <row r="81" spans="1:27" x14ac:dyDescent="0.25">
      <c r="A81" s="39">
        <v>40148</v>
      </c>
      <c r="B81" s="40">
        <v>2009</v>
      </c>
      <c r="C81" s="40">
        <v>4</v>
      </c>
      <c r="D81" s="92">
        <v>8167814.3199509792</v>
      </c>
      <c r="E81" s="84">
        <v>7914772.5541982697</v>
      </c>
      <c r="F81" s="84"/>
      <c r="G81" s="84"/>
      <c r="H81" s="84">
        <v>6262632.11927546</v>
      </c>
      <c r="I81" s="84">
        <v>976470.02975449059</v>
      </c>
      <c r="J81" s="84">
        <f t="shared" si="2"/>
        <v>1160317.6112682831</v>
      </c>
      <c r="K81" s="84">
        <v>1925532.9733839633</v>
      </c>
      <c r="L81" s="84">
        <v>-765215.36211568024</v>
      </c>
      <c r="M81" s="84">
        <v>2379183.8500558408</v>
      </c>
      <c r="N81" s="84">
        <v>2610789.2904030937</v>
      </c>
      <c r="O81" s="40">
        <v>1834433</v>
      </c>
      <c r="P81" s="40">
        <v>1839540</v>
      </c>
      <c r="Q81" s="40">
        <v>3562202</v>
      </c>
      <c r="S81" s="40">
        <v>1925532.9733839633</v>
      </c>
      <c r="T81" s="40">
        <v>873140.59358567162</v>
      </c>
      <c r="U81" s="40">
        <v>1052392.3797982917</v>
      </c>
      <c r="V81" s="40">
        <v>1057620.5906172623</v>
      </c>
      <c r="W81" s="40">
        <v>241149.14733491364</v>
      </c>
      <c r="X81" s="40">
        <v>816471.4432823488</v>
      </c>
      <c r="Y81" s="40">
        <v>867912.38277014752</v>
      </c>
      <c r="Z81" s="40">
        <v>631991.44625075802</v>
      </c>
      <c r="AA81" s="40">
        <v>235920.93651594291</v>
      </c>
    </row>
    <row r="82" spans="1:27" x14ac:dyDescent="0.25">
      <c r="A82" s="39">
        <v>40238</v>
      </c>
      <c r="B82" s="40">
        <v>2010</v>
      </c>
      <c r="C82" s="40">
        <v>1</v>
      </c>
      <c r="D82" s="92">
        <v>7266227</v>
      </c>
      <c r="E82" s="84">
        <v>7970062.7143866802</v>
      </c>
      <c r="F82" s="84"/>
      <c r="G82" s="84"/>
      <c r="H82" s="84">
        <v>5365595</v>
      </c>
      <c r="I82" s="84">
        <v>756909</v>
      </c>
      <c r="J82" s="84">
        <f t="shared" si="2"/>
        <v>1020999</v>
      </c>
      <c r="K82" s="84">
        <v>1066225</v>
      </c>
      <c r="L82" s="84">
        <v>-45226</v>
      </c>
      <c r="M82" s="84">
        <v>2497239</v>
      </c>
      <c r="N82" s="84">
        <v>2374514</v>
      </c>
      <c r="O82" s="40">
        <v>1897532</v>
      </c>
      <c r="P82" s="40">
        <v>1314731</v>
      </c>
      <c r="Q82" s="40">
        <v>3358248</v>
      </c>
      <c r="S82" s="40">
        <v>1066224.5079205369</v>
      </c>
      <c r="T82" s="40">
        <v>581528.53053272748</v>
      </c>
      <c r="U82" s="40">
        <v>484695.97738780937</v>
      </c>
      <c r="V82" s="40">
        <v>499350.17131754028</v>
      </c>
      <c r="W82" s="40">
        <v>126947.61744698748</v>
      </c>
      <c r="X82" s="40">
        <v>372402.5538705528</v>
      </c>
      <c r="Y82" s="40">
        <v>566874.33660444629</v>
      </c>
      <c r="Z82" s="40">
        <v>454580.91308574</v>
      </c>
      <c r="AA82" s="40">
        <v>112293.42351725657</v>
      </c>
    </row>
    <row r="83" spans="1:27" x14ac:dyDescent="0.25">
      <c r="A83" s="39">
        <v>40330</v>
      </c>
      <c r="B83" s="40">
        <v>2010</v>
      </c>
      <c r="C83" s="40">
        <v>2</v>
      </c>
      <c r="D83" s="92">
        <v>8437640</v>
      </c>
      <c r="E83" s="84">
        <v>8099440.4640551601</v>
      </c>
      <c r="F83" s="84"/>
      <c r="G83" s="84"/>
      <c r="H83" s="84">
        <v>5636744</v>
      </c>
      <c r="I83" s="84">
        <v>876206</v>
      </c>
      <c r="J83" s="84">
        <f t="shared" si="2"/>
        <v>1692501</v>
      </c>
      <c r="K83" s="84">
        <v>1184248</v>
      </c>
      <c r="L83" s="84">
        <v>508253</v>
      </c>
      <c r="M83" s="84">
        <v>2587874</v>
      </c>
      <c r="N83" s="84">
        <v>2355684</v>
      </c>
      <c r="O83" s="40">
        <v>2338450</v>
      </c>
      <c r="P83" s="40">
        <v>1647294</v>
      </c>
      <c r="Q83" s="40">
        <v>3807986</v>
      </c>
      <c r="S83" s="40">
        <v>1184247.6571350209</v>
      </c>
      <c r="T83" s="40">
        <v>475718.97872439987</v>
      </c>
      <c r="U83" s="40">
        <v>708528.67841062101</v>
      </c>
      <c r="V83" s="40">
        <v>633844.20689976355</v>
      </c>
      <c r="W83" s="40">
        <v>156199.63144812355</v>
      </c>
      <c r="X83" s="40">
        <v>477644.57545164006</v>
      </c>
      <c r="Y83" s="40">
        <v>550403.45023532724</v>
      </c>
      <c r="Z83" s="40">
        <v>319519.34727627633</v>
      </c>
      <c r="AA83" s="40">
        <v>230884.10295898095</v>
      </c>
    </row>
    <row r="84" spans="1:27" x14ac:dyDescent="0.25">
      <c r="A84" s="39">
        <v>40422</v>
      </c>
      <c r="B84" s="40">
        <v>2010</v>
      </c>
      <c r="C84" s="40">
        <v>3</v>
      </c>
      <c r="D84" s="92">
        <v>8251995</v>
      </c>
      <c r="E84" s="84">
        <v>8180843.8759827903</v>
      </c>
      <c r="F84" s="84"/>
      <c r="G84" s="84"/>
      <c r="H84" s="84">
        <v>5546355</v>
      </c>
      <c r="I84" s="84">
        <v>926383</v>
      </c>
      <c r="J84" s="84">
        <f t="shared" si="2"/>
        <v>1554595</v>
      </c>
      <c r="K84" s="84">
        <v>1238874</v>
      </c>
      <c r="L84" s="84">
        <v>315721</v>
      </c>
      <c r="M84" s="84">
        <v>2620283</v>
      </c>
      <c r="N84" s="84">
        <v>2395622</v>
      </c>
      <c r="O84" s="40">
        <v>1956019</v>
      </c>
      <c r="P84" s="40">
        <v>1793779</v>
      </c>
      <c r="Q84" s="40">
        <v>3730567</v>
      </c>
      <c r="S84" s="40">
        <v>1238873.7625918409</v>
      </c>
      <c r="T84" s="40">
        <v>437667.46522586583</v>
      </c>
      <c r="U84" s="40">
        <v>801206.2973659751</v>
      </c>
      <c r="V84" s="40">
        <v>778217.576264553</v>
      </c>
      <c r="W84" s="40">
        <v>190766.64481044939</v>
      </c>
      <c r="X84" s="40">
        <v>587450.93145410356</v>
      </c>
      <c r="Y84" s="40">
        <v>460656.18632659881</v>
      </c>
      <c r="Z84" s="40">
        <v>246900.82041541644</v>
      </c>
      <c r="AA84" s="40">
        <v>213755.36591187154</v>
      </c>
    </row>
    <row r="85" spans="1:27" x14ac:dyDescent="0.25">
      <c r="A85" s="39">
        <v>40513</v>
      </c>
      <c r="B85" s="40">
        <v>2010</v>
      </c>
      <c r="C85" s="40">
        <v>4</v>
      </c>
      <c r="D85" s="92">
        <v>8629817</v>
      </c>
      <c r="E85" s="84">
        <v>8308007.5268066004</v>
      </c>
      <c r="F85" s="84"/>
      <c r="G85" s="84"/>
      <c r="H85" s="84">
        <v>6571174</v>
      </c>
      <c r="I85" s="84">
        <v>1002535</v>
      </c>
      <c r="J85" s="84">
        <f t="shared" si="2"/>
        <v>1422262</v>
      </c>
      <c r="K85" s="84">
        <v>2063803</v>
      </c>
      <c r="L85" s="84">
        <v>-641541</v>
      </c>
      <c r="M85" s="84">
        <v>2543296</v>
      </c>
      <c r="N85" s="84">
        <v>2909450</v>
      </c>
      <c r="O85" s="40">
        <v>1903930</v>
      </c>
      <c r="P85" s="40">
        <v>1870589</v>
      </c>
      <c r="Q85" s="40">
        <v>3766290</v>
      </c>
      <c r="S85" s="40">
        <v>2063803.2131080898</v>
      </c>
      <c r="T85" s="40">
        <v>943463.17767574068</v>
      </c>
      <c r="U85" s="40">
        <v>1120340.035432349</v>
      </c>
      <c r="V85" s="40">
        <v>1132022.0114874302</v>
      </c>
      <c r="W85" s="40">
        <v>254464.97535718849</v>
      </c>
      <c r="X85" s="40">
        <v>877557.0361302417</v>
      </c>
      <c r="Y85" s="40">
        <v>931781.20161983068</v>
      </c>
      <c r="Z85" s="40">
        <v>688998.20231855218</v>
      </c>
      <c r="AA85" s="40">
        <v>242782.99930210726</v>
      </c>
    </row>
    <row r="86" spans="1:27" x14ac:dyDescent="0.25">
      <c r="A86" s="39">
        <v>40603</v>
      </c>
      <c r="B86" s="40">
        <v>2011</v>
      </c>
      <c r="C86" s="40">
        <v>1</v>
      </c>
      <c r="D86" s="92">
        <v>7715275</v>
      </c>
      <c r="E86" s="84">
        <v>8418805.4381059799</v>
      </c>
      <c r="F86" s="84"/>
      <c r="G86" s="84"/>
      <c r="H86" s="84">
        <v>5691290</v>
      </c>
      <c r="I86" s="84">
        <v>794379</v>
      </c>
      <c r="J86" s="84">
        <f t="shared" si="2"/>
        <v>1552280</v>
      </c>
      <c r="K86" s="84">
        <v>1235817</v>
      </c>
      <c r="L86" s="84">
        <v>316463</v>
      </c>
      <c r="M86" s="84">
        <v>2507218</v>
      </c>
      <c r="N86" s="84">
        <v>2829893</v>
      </c>
      <c r="O86" s="40">
        <v>2005246</v>
      </c>
      <c r="P86" s="40">
        <v>1386199</v>
      </c>
      <c r="Q86" s="40">
        <v>3512787</v>
      </c>
      <c r="S86" s="40">
        <v>1235816.7863807362</v>
      </c>
      <c r="T86" s="40">
        <v>769389.52973119612</v>
      </c>
      <c r="U86" s="40">
        <v>466427.25664953998</v>
      </c>
      <c r="V86" s="40">
        <v>473405.89039217855</v>
      </c>
      <c r="W86" s="40">
        <v>134467.13598578377</v>
      </c>
      <c r="X86" s="40">
        <v>338938.75440639479</v>
      </c>
      <c r="Y86" s="40">
        <v>762410.8959885576</v>
      </c>
      <c r="Z86" s="40">
        <v>634922.39374541235</v>
      </c>
      <c r="AA86" s="40">
        <v>127488.50224314521</v>
      </c>
    </row>
    <row r="87" spans="1:27" x14ac:dyDescent="0.25">
      <c r="A87" s="39">
        <v>40695</v>
      </c>
      <c r="B87" s="40">
        <v>2011</v>
      </c>
      <c r="C87" s="40">
        <v>2</v>
      </c>
      <c r="D87" s="92">
        <v>8796981</v>
      </c>
      <c r="E87" s="84">
        <v>8502719.8694941401</v>
      </c>
      <c r="F87" s="84"/>
      <c r="G87" s="84"/>
      <c r="H87" s="84">
        <v>5871761</v>
      </c>
      <c r="I87" s="84">
        <v>954103</v>
      </c>
      <c r="J87" s="84">
        <f t="shared" si="2"/>
        <v>1885852</v>
      </c>
      <c r="K87" s="84">
        <v>1426153</v>
      </c>
      <c r="L87" s="84">
        <v>459699</v>
      </c>
      <c r="M87" s="84">
        <v>2718771</v>
      </c>
      <c r="N87" s="84">
        <v>2633506</v>
      </c>
      <c r="O87" s="40">
        <v>2379863</v>
      </c>
      <c r="P87" s="40">
        <v>1710041</v>
      </c>
      <c r="Q87" s="40">
        <v>3985609</v>
      </c>
      <c r="S87" s="40">
        <v>1426152.5157563435</v>
      </c>
      <c r="T87" s="40">
        <v>686312.25690743339</v>
      </c>
      <c r="U87" s="40">
        <v>739840.2588489101</v>
      </c>
      <c r="V87" s="40">
        <v>684425.1551261358</v>
      </c>
      <c r="W87" s="40">
        <v>190349.80697184853</v>
      </c>
      <c r="X87" s="40">
        <v>494075.34815428726</v>
      </c>
      <c r="Y87" s="40">
        <v>741727.3606302077</v>
      </c>
      <c r="Z87" s="40">
        <v>495962.44993558485</v>
      </c>
      <c r="AA87" s="40">
        <v>245764.91069462284</v>
      </c>
    </row>
    <row r="88" spans="1:27" x14ac:dyDescent="0.25">
      <c r="A88" s="39">
        <v>40787</v>
      </c>
      <c r="B88" s="40">
        <v>2011</v>
      </c>
      <c r="C88" s="40">
        <v>3</v>
      </c>
      <c r="D88" s="92">
        <v>8683047</v>
      </c>
      <c r="E88" s="84">
        <v>8622431.51508113</v>
      </c>
      <c r="F88" s="84"/>
      <c r="G88" s="84"/>
      <c r="H88" s="84">
        <v>5840156</v>
      </c>
      <c r="I88" s="84">
        <v>981655</v>
      </c>
      <c r="J88" s="84">
        <f t="shared" si="2"/>
        <v>2224075</v>
      </c>
      <c r="K88" s="84">
        <v>1553147</v>
      </c>
      <c r="L88" s="84">
        <v>670928</v>
      </c>
      <c r="M88" s="84">
        <v>2842853</v>
      </c>
      <c r="N88" s="84">
        <v>3205692</v>
      </c>
      <c r="O88" s="40">
        <v>2065966</v>
      </c>
      <c r="P88" s="40">
        <v>1860088</v>
      </c>
      <c r="Q88" s="40">
        <v>3871543</v>
      </c>
      <c r="S88" s="40">
        <v>1553146.568249824</v>
      </c>
      <c r="T88" s="40">
        <v>712746.97642243933</v>
      </c>
      <c r="U88" s="40">
        <v>840399.59182738466</v>
      </c>
      <c r="V88" s="40">
        <v>871921.29228614329</v>
      </c>
      <c r="W88" s="40">
        <v>252916.37443863915</v>
      </c>
      <c r="X88" s="40">
        <v>619004.91784750414</v>
      </c>
      <c r="Y88" s="40">
        <v>681225.2759636807</v>
      </c>
      <c r="Z88" s="40">
        <v>459830.60198380018</v>
      </c>
      <c r="AA88" s="40">
        <v>221394.67397988052</v>
      </c>
    </row>
    <row r="89" spans="1:27" x14ac:dyDescent="0.25">
      <c r="A89" s="39">
        <v>40878</v>
      </c>
      <c r="B89" s="40">
        <v>2011</v>
      </c>
      <c r="C89" s="40">
        <v>4</v>
      </c>
      <c r="D89" s="92">
        <v>9086166</v>
      </c>
      <c r="E89" s="84">
        <v>8708466.9598974399</v>
      </c>
      <c r="F89" s="84"/>
      <c r="G89" s="84"/>
      <c r="H89" s="84">
        <v>6919681</v>
      </c>
      <c r="I89" s="84">
        <v>1089897</v>
      </c>
      <c r="J89" s="84">
        <f t="shared" si="2"/>
        <v>1499201</v>
      </c>
      <c r="K89" s="84">
        <v>2654905</v>
      </c>
      <c r="L89" s="84">
        <v>-1155704</v>
      </c>
      <c r="M89" s="84">
        <v>2650588</v>
      </c>
      <c r="N89" s="84">
        <v>3073200</v>
      </c>
      <c r="O89" s="40">
        <v>1978233</v>
      </c>
      <c r="P89" s="40">
        <v>1962294</v>
      </c>
      <c r="Q89" s="40">
        <v>3963576</v>
      </c>
      <c r="S89" s="40">
        <v>2654905.0927536488</v>
      </c>
      <c r="T89" s="40">
        <v>1335799.3343505838</v>
      </c>
      <c r="U89" s="40">
        <v>1319105.7584030649</v>
      </c>
      <c r="V89" s="40">
        <v>1544464.9844903774</v>
      </c>
      <c r="W89" s="40">
        <v>475057.34549222584</v>
      </c>
      <c r="X89" s="40">
        <v>1069407.6389981515</v>
      </c>
      <c r="Y89" s="40">
        <v>1110440.1082632714</v>
      </c>
      <c r="Z89" s="40">
        <v>860741.988858358</v>
      </c>
      <c r="AA89" s="40">
        <v>249698.11940491342</v>
      </c>
    </row>
    <row r="90" spans="1:27" x14ac:dyDescent="0.25">
      <c r="A90" s="56">
        <v>40969</v>
      </c>
      <c r="B90" s="57">
        <v>2012</v>
      </c>
      <c r="C90" s="57">
        <v>1</v>
      </c>
      <c r="D90" s="93">
        <v>8101797</v>
      </c>
      <c r="E90" s="86">
        <v>8816560.4150661696</v>
      </c>
      <c r="F90" s="87">
        <f t="shared" ref="F90:F114" si="3">D90/D86-1</f>
        <v>5.0098279063286899E-2</v>
      </c>
      <c r="G90" s="87">
        <f>E90/E89-1</f>
        <v>1.2412455104497733E-2</v>
      </c>
      <c r="H90" s="86">
        <v>5953770</v>
      </c>
      <c r="I90" s="86">
        <v>842203</v>
      </c>
      <c r="J90" s="86">
        <f t="shared" si="2"/>
        <v>1884417</v>
      </c>
      <c r="K90" s="86">
        <v>1420914</v>
      </c>
      <c r="L90" s="86">
        <v>463503</v>
      </c>
      <c r="M90" s="86">
        <v>2563027</v>
      </c>
      <c r="N90" s="86">
        <v>3141620</v>
      </c>
      <c r="O90" s="57">
        <v>2041960</v>
      </c>
      <c r="P90" s="57">
        <v>1468695</v>
      </c>
      <c r="Q90" s="57">
        <v>3670415</v>
      </c>
      <c r="S90" s="40">
        <v>1420913.8787696799</v>
      </c>
      <c r="T90" s="40">
        <v>855487.44860029733</v>
      </c>
      <c r="U90" s="40">
        <v>565426.4301693826</v>
      </c>
      <c r="V90" s="40">
        <v>573493.82771159534</v>
      </c>
      <c r="W90" s="40">
        <v>144784.16436116913</v>
      </c>
      <c r="X90" s="40">
        <v>428709.66335042624</v>
      </c>
      <c r="Y90" s="40">
        <v>847420.05105808459</v>
      </c>
      <c r="Z90" s="40">
        <v>710703.28423912823</v>
      </c>
      <c r="AA90" s="40">
        <v>136716.76681895636</v>
      </c>
    </row>
    <row r="91" spans="1:27" x14ac:dyDescent="0.25">
      <c r="A91" s="39">
        <v>41061</v>
      </c>
      <c r="B91" s="40">
        <v>2012</v>
      </c>
      <c r="C91" s="40">
        <v>2</v>
      </c>
      <c r="D91" s="92">
        <v>9183013</v>
      </c>
      <c r="E91" s="84">
        <v>8914332.6380496193</v>
      </c>
      <c r="F91" s="88">
        <f t="shared" si="3"/>
        <v>4.388232735753328E-2</v>
      </c>
      <c r="G91" s="88">
        <f t="shared" ref="G91:G115" si="4">E91/E90-1</f>
        <v>1.1089610730321997E-2</v>
      </c>
      <c r="H91" s="84">
        <v>6106508</v>
      </c>
      <c r="I91" s="84">
        <v>992383</v>
      </c>
      <c r="J91" s="84">
        <f t="shared" si="2"/>
        <v>1791240</v>
      </c>
      <c r="K91" s="84">
        <v>1602382</v>
      </c>
      <c r="L91" s="84">
        <v>188858</v>
      </c>
      <c r="M91" s="84">
        <v>2997712</v>
      </c>
      <c r="N91" s="84">
        <v>2704830</v>
      </c>
      <c r="O91" s="40">
        <v>2458476</v>
      </c>
      <c r="P91" s="40">
        <v>1817465</v>
      </c>
      <c r="Q91" s="40">
        <v>4114167</v>
      </c>
      <c r="S91" s="40">
        <v>1602381.8699981486</v>
      </c>
      <c r="T91" s="40">
        <v>795593.76968117175</v>
      </c>
      <c r="U91" s="40">
        <v>806788.1003169769</v>
      </c>
      <c r="V91" s="40">
        <v>761806.37462377828</v>
      </c>
      <c r="W91" s="40">
        <v>228099.37526977243</v>
      </c>
      <c r="X91" s="40">
        <v>533706.99935400579</v>
      </c>
      <c r="Y91" s="40">
        <v>840575.49537437037</v>
      </c>
      <c r="Z91" s="40">
        <v>567494.39441139926</v>
      </c>
      <c r="AA91" s="40">
        <v>273081.10096297116</v>
      </c>
    </row>
    <row r="92" spans="1:27" x14ac:dyDescent="0.25">
      <c r="A92" s="39">
        <v>41153</v>
      </c>
      <c r="B92" s="40">
        <v>2012</v>
      </c>
      <c r="C92" s="40">
        <v>3</v>
      </c>
      <c r="D92" s="92">
        <v>9081845</v>
      </c>
      <c r="E92" s="84">
        <v>9044087.1329212096</v>
      </c>
      <c r="F92" s="88">
        <f t="shared" si="3"/>
        <v>4.5928347502898426E-2</v>
      </c>
      <c r="G92" s="88">
        <f t="shared" si="4"/>
        <v>1.4555716074330816E-2</v>
      </c>
      <c r="H92" s="84">
        <v>6077420</v>
      </c>
      <c r="I92" s="84">
        <v>1034173</v>
      </c>
      <c r="J92" s="84">
        <f t="shared" si="2"/>
        <v>1791334</v>
      </c>
      <c r="K92" s="84">
        <v>1479031</v>
      </c>
      <c r="L92" s="84">
        <v>312303</v>
      </c>
      <c r="M92" s="84">
        <v>3263650</v>
      </c>
      <c r="N92" s="84">
        <v>3084731</v>
      </c>
      <c r="O92" s="40">
        <v>2131758</v>
      </c>
      <c r="P92" s="40">
        <v>1956747</v>
      </c>
      <c r="Q92" s="40">
        <v>4010946</v>
      </c>
      <c r="S92" s="40">
        <v>1479030.7119944312</v>
      </c>
      <c r="T92" s="40">
        <v>549958.14982147561</v>
      </c>
      <c r="U92" s="40">
        <v>929072.5621729556</v>
      </c>
      <c r="V92" s="40">
        <v>931403.51529418328</v>
      </c>
      <c r="W92" s="40">
        <v>199757.25165849057</v>
      </c>
      <c r="X92" s="40">
        <v>731646.26363569265</v>
      </c>
      <c r="Y92" s="40">
        <v>547627.19670024794</v>
      </c>
      <c r="Z92" s="40">
        <v>350200.89816298505</v>
      </c>
      <c r="AA92" s="40">
        <v>197426.29853726295</v>
      </c>
    </row>
    <row r="93" spans="1:27" x14ac:dyDescent="0.25">
      <c r="A93" s="39">
        <v>41244</v>
      </c>
      <c r="B93" s="40">
        <v>2012</v>
      </c>
      <c r="C93" s="40">
        <v>4</v>
      </c>
      <c r="D93" s="92">
        <v>9670805</v>
      </c>
      <c r="E93" s="84">
        <v>9246970.9274523593</v>
      </c>
      <c r="F93" s="88">
        <f t="shared" si="3"/>
        <v>6.4343860765915917E-2</v>
      </c>
      <c r="G93" s="88">
        <f t="shared" si="4"/>
        <v>2.2432755406859739E-2</v>
      </c>
      <c r="H93" s="84">
        <v>7305392</v>
      </c>
      <c r="I93" s="84">
        <v>1137894</v>
      </c>
      <c r="J93" s="84">
        <f t="shared" si="2"/>
        <v>1221052</v>
      </c>
      <c r="K93" s="84">
        <v>2541207</v>
      </c>
      <c r="L93" s="84">
        <v>-1320155</v>
      </c>
      <c r="M93" s="84">
        <v>3320253</v>
      </c>
      <c r="N93" s="84">
        <v>3313786</v>
      </c>
      <c r="O93" s="40">
        <v>2178254</v>
      </c>
      <c r="P93" s="40">
        <v>2044100</v>
      </c>
      <c r="Q93" s="40">
        <v>4135460</v>
      </c>
      <c r="S93" s="40">
        <v>2541207.1860011136</v>
      </c>
      <c r="T93" s="40">
        <v>1189522.7914397083</v>
      </c>
      <c r="U93" s="40">
        <v>1351684.3945614053</v>
      </c>
      <c r="V93" s="40">
        <v>1586796.2410615841</v>
      </c>
      <c r="W93" s="40">
        <v>463571.6655245478</v>
      </c>
      <c r="X93" s="40">
        <v>1123224.5755370364</v>
      </c>
      <c r="Y93" s="40">
        <v>954410.94493952941</v>
      </c>
      <c r="Z93" s="40">
        <v>725951.12591516052</v>
      </c>
      <c r="AA93" s="40">
        <v>228459.81902436889</v>
      </c>
    </row>
    <row r="94" spans="1:27" x14ac:dyDescent="0.25">
      <c r="A94" s="56">
        <v>41334</v>
      </c>
      <c r="B94" s="57">
        <v>2013</v>
      </c>
      <c r="C94" s="57">
        <v>1</v>
      </c>
      <c r="D94" s="93">
        <v>8656909</v>
      </c>
      <c r="E94" s="86">
        <v>9397954.4038906991</v>
      </c>
      <c r="F94" s="87">
        <f t="shared" si="3"/>
        <v>6.8517145023505366E-2</v>
      </c>
      <c r="G94" s="87">
        <f t="shared" si="4"/>
        <v>1.6327884841737861E-2</v>
      </c>
      <c r="H94" s="86">
        <v>6277845</v>
      </c>
      <c r="I94" s="86">
        <v>914012</v>
      </c>
      <c r="J94" s="86">
        <f t="shared" si="2"/>
        <v>1774427</v>
      </c>
      <c r="K94" s="86">
        <v>1422991</v>
      </c>
      <c r="L94" s="86">
        <v>351436</v>
      </c>
      <c r="M94" s="86">
        <v>3030162</v>
      </c>
      <c r="N94" s="86">
        <v>3339537</v>
      </c>
      <c r="O94" s="57">
        <v>2209941</v>
      </c>
      <c r="P94" s="57">
        <v>1536670</v>
      </c>
      <c r="Q94" s="57">
        <v>3866394</v>
      </c>
      <c r="S94" s="40">
        <v>1422991.3537212857</v>
      </c>
      <c r="T94" s="40">
        <v>824628.92486130621</v>
      </c>
      <c r="U94" s="40">
        <v>598362.4288599795</v>
      </c>
      <c r="V94" s="40">
        <v>597261.34761217679</v>
      </c>
      <c r="W94" s="40">
        <v>142008.88466341113</v>
      </c>
      <c r="X94" s="40">
        <v>455252.46294876566</v>
      </c>
      <c r="Y94" s="40">
        <v>825730.00610910892</v>
      </c>
      <c r="Z94" s="40">
        <v>682620.04019789514</v>
      </c>
      <c r="AA94" s="40">
        <v>143109.96591121383</v>
      </c>
    </row>
    <row r="95" spans="1:27" x14ac:dyDescent="0.25">
      <c r="A95" s="39">
        <v>41426</v>
      </c>
      <c r="B95" s="40">
        <v>2013</v>
      </c>
      <c r="C95" s="40">
        <v>2</v>
      </c>
      <c r="D95" s="92">
        <v>9833485</v>
      </c>
      <c r="E95" s="84">
        <v>9563919.1697359998</v>
      </c>
      <c r="F95" s="88">
        <f t="shared" si="3"/>
        <v>7.0834267576447951E-2</v>
      </c>
      <c r="G95" s="88">
        <f t="shared" si="4"/>
        <v>1.7659669191051997E-2</v>
      </c>
      <c r="H95" s="84">
        <v>6457133</v>
      </c>
      <c r="I95" s="84">
        <v>1081185</v>
      </c>
      <c r="J95" s="84">
        <f t="shared" si="2"/>
        <v>2051731</v>
      </c>
      <c r="K95" s="84">
        <v>1739499</v>
      </c>
      <c r="L95" s="84">
        <v>312232</v>
      </c>
      <c r="M95" s="84">
        <v>3075467</v>
      </c>
      <c r="N95" s="84">
        <v>2832031</v>
      </c>
      <c r="O95" s="40">
        <v>2637346</v>
      </c>
      <c r="P95" s="40">
        <v>1941129</v>
      </c>
      <c r="Q95" s="40">
        <v>4355185</v>
      </c>
      <c r="S95" s="40">
        <v>1739499.4072363107</v>
      </c>
      <c r="T95" s="40">
        <v>857807.68583309813</v>
      </c>
      <c r="U95" s="40">
        <v>881691.72140321252</v>
      </c>
      <c r="V95" s="40">
        <v>839338.41822144412</v>
      </c>
      <c r="W95" s="40">
        <v>261874.51583260897</v>
      </c>
      <c r="X95" s="40">
        <v>577463.90238883521</v>
      </c>
      <c r="Y95" s="40">
        <v>900160.98901486641</v>
      </c>
      <c r="Z95" s="40">
        <v>595933.1700004891</v>
      </c>
      <c r="AA95" s="40">
        <v>304227.81901437731</v>
      </c>
    </row>
    <row r="96" spans="1:27" x14ac:dyDescent="0.25">
      <c r="A96" s="39">
        <v>41518</v>
      </c>
      <c r="B96" s="40">
        <v>2013</v>
      </c>
      <c r="C96" s="40">
        <v>3</v>
      </c>
      <c r="D96" s="92">
        <v>9744162</v>
      </c>
      <c r="E96" s="84">
        <v>9682105.8936688695</v>
      </c>
      <c r="F96" s="88">
        <f t="shared" si="3"/>
        <v>7.2927582446077777E-2</v>
      </c>
      <c r="G96" s="88">
        <f t="shared" si="4"/>
        <v>1.2357561982211163E-2</v>
      </c>
      <c r="H96" s="84">
        <v>6454385</v>
      </c>
      <c r="I96" s="84">
        <v>1143839</v>
      </c>
      <c r="J96" s="84">
        <f t="shared" si="2"/>
        <v>2360855</v>
      </c>
      <c r="K96" s="84">
        <v>1712358</v>
      </c>
      <c r="L96" s="84">
        <v>648497</v>
      </c>
      <c r="M96" s="84">
        <v>3138381</v>
      </c>
      <c r="N96" s="84">
        <v>3353298</v>
      </c>
      <c r="O96" s="40">
        <v>2283031</v>
      </c>
      <c r="P96" s="40">
        <v>2086498</v>
      </c>
      <c r="Q96" s="40">
        <v>4254111</v>
      </c>
      <c r="S96" s="40">
        <v>1712357.8153441977</v>
      </c>
      <c r="T96" s="40">
        <v>672369.56884824915</v>
      </c>
      <c r="U96" s="40">
        <v>1039988.2464959485</v>
      </c>
      <c r="V96" s="40">
        <v>1080932.6925482994</v>
      </c>
      <c r="W96" s="40">
        <v>258120.77816216988</v>
      </c>
      <c r="X96" s="40">
        <v>822811.91438612959</v>
      </c>
      <c r="Y96" s="40">
        <v>631425.12279589823</v>
      </c>
      <c r="Z96" s="40">
        <v>414248.7906860793</v>
      </c>
      <c r="AA96" s="40">
        <v>217176.33210981893</v>
      </c>
    </row>
    <row r="97" spans="1:27" x14ac:dyDescent="0.25">
      <c r="A97" s="39">
        <v>41609</v>
      </c>
      <c r="B97" s="40">
        <v>2013</v>
      </c>
      <c r="C97" s="40">
        <v>4</v>
      </c>
      <c r="D97" s="92">
        <v>10252014</v>
      </c>
      <c r="E97" s="84">
        <v>9811645.1920804493</v>
      </c>
      <c r="F97" s="88">
        <f t="shared" si="3"/>
        <v>6.0099340230725273E-2</v>
      </c>
      <c r="G97" s="88">
        <f t="shared" si="4"/>
        <v>1.3379248257993748E-2</v>
      </c>
      <c r="H97" s="84">
        <v>7761794</v>
      </c>
      <c r="I97" s="84">
        <v>1239844</v>
      </c>
      <c r="J97" s="84">
        <f t="shared" si="2"/>
        <v>1574097</v>
      </c>
      <c r="K97" s="84">
        <v>2994682</v>
      </c>
      <c r="L97" s="84">
        <v>-1420585</v>
      </c>
      <c r="M97" s="84">
        <v>3397942</v>
      </c>
      <c r="N97" s="84">
        <v>3721662</v>
      </c>
      <c r="O97" s="40">
        <v>2280882</v>
      </c>
      <c r="P97" s="40">
        <v>2226350</v>
      </c>
      <c r="Q97" s="40">
        <v>4372497</v>
      </c>
      <c r="S97" s="40">
        <v>2994681.7304220786</v>
      </c>
      <c r="T97" s="40">
        <v>1459521.709160951</v>
      </c>
      <c r="U97" s="40">
        <v>1535160.0212611277</v>
      </c>
      <c r="V97" s="40">
        <v>1925786.508024906</v>
      </c>
      <c r="W97" s="40">
        <v>646347.02752370341</v>
      </c>
      <c r="X97" s="40">
        <v>1279439.4805012026</v>
      </c>
      <c r="Y97" s="40">
        <v>1068895.2223971726</v>
      </c>
      <c r="Z97" s="40">
        <v>813174.68163724756</v>
      </c>
      <c r="AA97" s="40">
        <v>255720.54075992503</v>
      </c>
    </row>
    <row r="98" spans="1:27" x14ac:dyDescent="0.25">
      <c r="A98" s="56">
        <v>41699</v>
      </c>
      <c r="B98" s="57">
        <v>2014</v>
      </c>
      <c r="C98" s="57">
        <v>1</v>
      </c>
      <c r="D98" s="93">
        <v>9168558</v>
      </c>
      <c r="E98" s="86">
        <v>9950126.4022221994</v>
      </c>
      <c r="F98" s="87">
        <f t="shared" si="3"/>
        <v>5.9102966197288165E-2</v>
      </c>
      <c r="G98" s="87">
        <f t="shared" si="4"/>
        <v>1.411396431798484E-2</v>
      </c>
      <c r="H98" s="86">
        <v>6619834</v>
      </c>
      <c r="I98" s="86">
        <v>979214</v>
      </c>
      <c r="J98" s="86">
        <f t="shared" ref="J98:J116" si="5">K98+L98</f>
        <v>2198719</v>
      </c>
      <c r="K98" s="86">
        <v>1719106</v>
      </c>
      <c r="L98" s="86">
        <v>479613</v>
      </c>
      <c r="M98" s="86">
        <v>3256580</v>
      </c>
      <c r="N98" s="86">
        <v>3885789</v>
      </c>
      <c r="O98" s="57">
        <v>2325666</v>
      </c>
      <c r="P98" s="57">
        <v>1612999</v>
      </c>
      <c r="Q98" s="57">
        <v>4074641</v>
      </c>
      <c r="S98" s="40">
        <v>1719106.3267861851</v>
      </c>
      <c r="T98" s="40">
        <v>1033707.6643365609</v>
      </c>
      <c r="U98" s="40">
        <v>685398.66244962427</v>
      </c>
      <c r="V98" s="40">
        <v>731439.751807102</v>
      </c>
      <c r="W98" s="40">
        <v>200967.94677218265</v>
      </c>
      <c r="X98" s="40">
        <v>530471.80503491941</v>
      </c>
      <c r="Y98" s="40">
        <v>987666.57497908303</v>
      </c>
      <c r="Z98" s="40">
        <v>832739.71756437817</v>
      </c>
      <c r="AA98" s="40">
        <v>154926.85741470483</v>
      </c>
    </row>
    <row r="99" spans="1:27" x14ac:dyDescent="0.25">
      <c r="A99" s="39">
        <v>41791</v>
      </c>
      <c r="B99" s="40">
        <v>2014</v>
      </c>
      <c r="C99" s="40">
        <v>2</v>
      </c>
      <c r="D99" s="92">
        <v>10305085</v>
      </c>
      <c r="E99" s="84">
        <v>10058844.663282299</v>
      </c>
      <c r="F99" s="88">
        <f t="shared" si="3"/>
        <v>4.7958582333730071E-2</v>
      </c>
      <c r="G99" s="88">
        <f t="shared" si="4"/>
        <v>1.0926319592866607E-2</v>
      </c>
      <c r="H99" s="84">
        <v>6743319</v>
      </c>
      <c r="I99" s="84">
        <v>1150764</v>
      </c>
      <c r="J99" s="84">
        <f t="shared" si="5"/>
        <v>2154539</v>
      </c>
      <c r="K99" s="84">
        <v>1839544</v>
      </c>
      <c r="L99" s="84">
        <v>314995</v>
      </c>
      <c r="M99" s="84">
        <v>3482107</v>
      </c>
      <c r="N99" s="84">
        <v>3225645</v>
      </c>
      <c r="O99" s="40">
        <v>2744047</v>
      </c>
      <c r="P99" s="40">
        <v>2014081</v>
      </c>
      <c r="Q99" s="40">
        <v>4565067</v>
      </c>
      <c r="S99" s="40">
        <v>1839544.2910884591</v>
      </c>
      <c r="T99" s="40">
        <v>887153.04854988155</v>
      </c>
      <c r="U99" s="40">
        <v>952391.24253857753</v>
      </c>
      <c r="V99" s="40">
        <v>898582.40414198732</v>
      </c>
      <c r="W99" s="40">
        <v>272651.16674168396</v>
      </c>
      <c r="X99" s="40">
        <v>625931.23740030336</v>
      </c>
      <c r="Y99" s="40">
        <v>940961.88694647176</v>
      </c>
      <c r="Z99" s="40">
        <v>614501.88180819759</v>
      </c>
      <c r="AA99" s="40">
        <v>326460.00513827417</v>
      </c>
    </row>
    <row r="100" spans="1:27" x14ac:dyDescent="0.25">
      <c r="A100" s="39">
        <v>41883</v>
      </c>
      <c r="B100" s="40">
        <v>2014</v>
      </c>
      <c r="C100" s="40">
        <v>3</v>
      </c>
      <c r="D100" s="92">
        <v>10331313</v>
      </c>
      <c r="E100" s="84">
        <v>10235767.1626202</v>
      </c>
      <c r="F100" s="88">
        <f t="shared" si="3"/>
        <v>6.0256695239672808E-2</v>
      </c>
      <c r="G100" s="88">
        <f t="shared" si="4"/>
        <v>1.758874952942846E-2</v>
      </c>
      <c r="H100" s="84">
        <v>6819558</v>
      </c>
      <c r="I100" s="84">
        <v>1215629</v>
      </c>
      <c r="J100" s="84">
        <f t="shared" si="5"/>
        <v>2853122</v>
      </c>
      <c r="K100" s="84">
        <v>1990753</v>
      </c>
      <c r="L100" s="84">
        <v>862369</v>
      </c>
      <c r="M100" s="84">
        <v>3578673</v>
      </c>
      <c r="N100" s="84">
        <v>4135669</v>
      </c>
      <c r="O100" s="40">
        <v>2438281</v>
      </c>
      <c r="P100" s="40">
        <v>2194703</v>
      </c>
      <c r="Q100" s="40">
        <v>4480171</v>
      </c>
      <c r="S100" s="40">
        <v>1990753.3128291795</v>
      </c>
      <c r="T100" s="40">
        <v>836986.47359051171</v>
      </c>
      <c r="U100" s="40">
        <v>1153766.8392386679</v>
      </c>
      <c r="V100" s="40">
        <v>1268194.308094302</v>
      </c>
      <c r="W100" s="40">
        <v>331580.3198928925</v>
      </c>
      <c r="X100" s="40">
        <v>936613.98820140946</v>
      </c>
      <c r="Y100" s="40">
        <v>722559.00473487761</v>
      </c>
      <c r="Z100" s="40">
        <v>505406.15369761921</v>
      </c>
      <c r="AA100" s="40">
        <v>217152.85103725843</v>
      </c>
    </row>
    <row r="101" spans="1:27" x14ac:dyDescent="0.25">
      <c r="A101" s="39">
        <v>41974</v>
      </c>
      <c r="B101" s="40">
        <v>2014</v>
      </c>
      <c r="C101" s="40">
        <v>4</v>
      </c>
      <c r="D101" s="92">
        <v>10783199</v>
      </c>
      <c r="E101" s="84">
        <v>10309210.156164</v>
      </c>
      <c r="F101" s="88">
        <f t="shared" si="3"/>
        <v>5.1812746256491682E-2</v>
      </c>
      <c r="G101" s="88">
        <f t="shared" si="4"/>
        <v>7.1751332730589645E-3</v>
      </c>
      <c r="H101" s="84">
        <v>8229230</v>
      </c>
      <c r="I101" s="84">
        <v>1327496</v>
      </c>
      <c r="J101" s="84">
        <f t="shared" si="5"/>
        <v>1525648</v>
      </c>
      <c r="K101" s="84">
        <v>3099846</v>
      </c>
      <c r="L101" s="84">
        <v>-1574198</v>
      </c>
      <c r="M101" s="84">
        <v>3698199</v>
      </c>
      <c r="N101" s="84">
        <v>3997373</v>
      </c>
      <c r="O101" s="40">
        <v>2359831</v>
      </c>
      <c r="P101" s="40">
        <v>2338184</v>
      </c>
      <c r="Q101" s="40">
        <v>4602822</v>
      </c>
      <c r="S101" s="40">
        <v>3099845.6679673879</v>
      </c>
      <c r="T101" s="40">
        <v>1417063.1119169572</v>
      </c>
      <c r="U101" s="40">
        <v>1682782.5560504308</v>
      </c>
      <c r="V101" s="40">
        <v>2023487.9061271143</v>
      </c>
      <c r="W101" s="40">
        <v>630047.19104947301</v>
      </c>
      <c r="X101" s="40">
        <v>1393440.7150776414</v>
      </c>
      <c r="Y101" s="40">
        <v>1076357.7618402736</v>
      </c>
      <c r="Z101" s="40">
        <v>787015.92086748418</v>
      </c>
      <c r="AA101" s="40">
        <v>289341.84097278945</v>
      </c>
    </row>
    <row r="102" spans="1:27" x14ac:dyDescent="0.25">
      <c r="A102" s="56">
        <v>42064</v>
      </c>
      <c r="B102" s="57">
        <v>2015</v>
      </c>
      <c r="C102" s="57">
        <v>1</v>
      </c>
      <c r="D102" s="93">
        <v>9609051</v>
      </c>
      <c r="E102" s="86">
        <v>10429430.1300098</v>
      </c>
      <c r="F102" s="87">
        <f t="shared" si="3"/>
        <v>4.8043869057707855E-2</v>
      </c>
      <c r="G102" s="87">
        <f t="shared" si="4"/>
        <v>1.1661414601575437E-2</v>
      </c>
      <c r="H102" s="86">
        <v>6958019</v>
      </c>
      <c r="I102" s="86">
        <v>1061294</v>
      </c>
      <c r="J102" s="86">
        <f t="shared" si="5"/>
        <v>2508354</v>
      </c>
      <c r="K102" s="86">
        <v>1871057</v>
      </c>
      <c r="L102" s="86">
        <v>637297</v>
      </c>
      <c r="M102" s="86">
        <v>2915239</v>
      </c>
      <c r="N102" s="86">
        <v>3833855</v>
      </c>
      <c r="O102" s="57">
        <v>2376964</v>
      </c>
      <c r="P102" s="57">
        <v>1698566</v>
      </c>
      <c r="Q102" s="57">
        <v>4287471</v>
      </c>
      <c r="S102" s="40">
        <v>1871056.5891519082</v>
      </c>
      <c r="T102" s="40">
        <v>1114505.2194958762</v>
      </c>
      <c r="U102" s="40">
        <v>756551.36965603195</v>
      </c>
      <c r="V102" s="40">
        <v>842494.77455253561</v>
      </c>
      <c r="W102" s="40">
        <v>250436.87471840586</v>
      </c>
      <c r="X102" s="40">
        <v>592057.89983412973</v>
      </c>
      <c r="Y102" s="40">
        <v>1028561.8145993726</v>
      </c>
      <c r="Z102" s="40">
        <v>864068.34477747034</v>
      </c>
      <c r="AA102" s="40">
        <v>164493.4698219022</v>
      </c>
    </row>
    <row r="103" spans="1:27" x14ac:dyDescent="0.25">
      <c r="A103" s="39">
        <v>42156</v>
      </c>
      <c r="B103" s="40">
        <v>2015</v>
      </c>
      <c r="C103" s="40">
        <v>2</v>
      </c>
      <c r="D103" s="92">
        <v>10846338</v>
      </c>
      <c r="E103" s="84">
        <v>10607100.937607899</v>
      </c>
      <c r="F103" s="88">
        <f t="shared" si="3"/>
        <v>5.2522904954204641E-2</v>
      </c>
      <c r="G103" s="88">
        <f t="shared" si="4"/>
        <v>1.7035524029914706E-2</v>
      </c>
      <c r="H103" s="84">
        <v>7125156</v>
      </c>
      <c r="I103" s="84">
        <v>1242252</v>
      </c>
      <c r="J103" s="84">
        <f t="shared" si="5"/>
        <v>2208747</v>
      </c>
      <c r="K103" s="84">
        <v>1947786</v>
      </c>
      <c r="L103" s="84">
        <v>260961</v>
      </c>
      <c r="M103" s="84">
        <v>3404879</v>
      </c>
      <c r="N103" s="84">
        <v>3134695</v>
      </c>
      <c r="O103" s="40">
        <v>2834202</v>
      </c>
      <c r="P103" s="40">
        <v>2118495</v>
      </c>
      <c r="Q103" s="40">
        <v>4836518</v>
      </c>
      <c r="S103" s="40">
        <v>1947786.1186366016</v>
      </c>
      <c r="T103" s="40">
        <v>946597.53046632768</v>
      </c>
      <c r="U103" s="40">
        <v>1001188.5881702739</v>
      </c>
      <c r="V103" s="40">
        <v>996586.43911245256</v>
      </c>
      <c r="W103" s="40">
        <v>337219.79482084914</v>
      </c>
      <c r="X103" s="40">
        <v>659366.64429160336</v>
      </c>
      <c r="Y103" s="40">
        <v>951199.67952414916</v>
      </c>
      <c r="Z103" s="40">
        <v>609377.73564547859</v>
      </c>
      <c r="AA103" s="40">
        <v>341821.94387867057</v>
      </c>
    </row>
    <row r="104" spans="1:27" x14ac:dyDescent="0.25">
      <c r="A104" s="39">
        <v>42248</v>
      </c>
      <c r="B104" s="40">
        <v>2015</v>
      </c>
      <c r="C104" s="40">
        <v>3</v>
      </c>
      <c r="D104" s="92">
        <v>10737402</v>
      </c>
      <c r="E104" s="84">
        <v>10658575.940676199</v>
      </c>
      <c r="F104" s="88">
        <f t="shared" si="3"/>
        <v>3.9306620562168604E-2</v>
      </c>
      <c r="G104" s="88">
        <f t="shared" si="4"/>
        <v>4.8528814207653426E-3</v>
      </c>
      <c r="H104" s="84">
        <v>7091558</v>
      </c>
      <c r="I104" s="84">
        <v>1341634</v>
      </c>
      <c r="J104" s="84">
        <f t="shared" si="5"/>
        <v>2621877</v>
      </c>
      <c r="K104" s="84">
        <v>1898798</v>
      </c>
      <c r="L104" s="84">
        <v>723079</v>
      </c>
      <c r="M104" s="84">
        <v>3377912</v>
      </c>
      <c r="N104" s="84">
        <v>3695579</v>
      </c>
      <c r="O104" s="40">
        <v>2420115</v>
      </c>
      <c r="P104" s="40">
        <v>2259985</v>
      </c>
      <c r="Q104" s="40">
        <v>4749828</v>
      </c>
      <c r="S104" s="40">
        <v>1898798.2691095751</v>
      </c>
      <c r="T104" s="40">
        <v>729883.1828707949</v>
      </c>
      <c r="U104" s="40">
        <v>1168915.0862387801</v>
      </c>
      <c r="V104" s="40">
        <v>1278463.9967790947</v>
      </c>
      <c r="W104" s="40">
        <v>334183.30293037841</v>
      </c>
      <c r="X104" s="40">
        <v>944280.69384871633</v>
      </c>
      <c r="Y104" s="40">
        <v>620334.27233048016</v>
      </c>
      <c r="Z104" s="40">
        <v>395699.87994041649</v>
      </c>
      <c r="AA104" s="40">
        <v>224634.3923900637</v>
      </c>
    </row>
    <row r="105" spans="1:27" x14ac:dyDescent="0.25">
      <c r="A105" s="39">
        <v>42339</v>
      </c>
      <c r="B105" s="40">
        <v>2015</v>
      </c>
      <c r="C105" s="40">
        <v>4</v>
      </c>
      <c r="D105" s="92">
        <v>11366807</v>
      </c>
      <c r="E105" s="84">
        <v>10834701.2708306</v>
      </c>
      <c r="F105" s="88">
        <f t="shared" si="3"/>
        <v>5.4121972524109108E-2</v>
      </c>
      <c r="G105" s="88">
        <f t="shared" si="4"/>
        <v>1.6524283462883149E-2</v>
      </c>
      <c r="H105" s="84">
        <v>8714491</v>
      </c>
      <c r="I105" s="84">
        <v>1456328</v>
      </c>
      <c r="J105" s="84">
        <f t="shared" si="5"/>
        <v>1464294</v>
      </c>
      <c r="K105" s="84">
        <v>3363588</v>
      </c>
      <c r="L105" s="84">
        <v>-1899294</v>
      </c>
      <c r="M105" s="84">
        <v>3487989</v>
      </c>
      <c r="N105" s="84">
        <v>3756295</v>
      </c>
      <c r="O105" s="40">
        <v>2412496</v>
      </c>
      <c r="P105" s="40">
        <v>2468785</v>
      </c>
      <c r="Q105" s="40">
        <v>4881033</v>
      </c>
      <c r="S105" s="40">
        <v>3363587.749656654</v>
      </c>
      <c r="T105" s="40">
        <v>1541928.3774436596</v>
      </c>
      <c r="U105" s="40">
        <v>1821659.3722129944</v>
      </c>
      <c r="V105" s="40">
        <v>2222033.9446700895</v>
      </c>
      <c r="W105" s="40">
        <v>695030.27781067695</v>
      </c>
      <c r="X105" s="40">
        <v>1527003.6668594128</v>
      </c>
      <c r="Y105" s="40">
        <v>1141553.8049865642</v>
      </c>
      <c r="Z105" s="40">
        <v>846898.09963298263</v>
      </c>
      <c r="AA105" s="40">
        <v>294655.70535358152</v>
      </c>
    </row>
    <row r="106" spans="1:27" x14ac:dyDescent="0.25">
      <c r="A106" s="56">
        <v>42430</v>
      </c>
      <c r="B106" s="57">
        <f>B102+1</f>
        <v>2016</v>
      </c>
      <c r="C106" s="57">
        <f>C102</f>
        <v>1</v>
      </c>
      <c r="D106" s="93">
        <v>10123441</v>
      </c>
      <c r="E106" s="86">
        <v>10955208.727649299</v>
      </c>
      <c r="F106" s="87">
        <f t="shared" si="3"/>
        <v>5.35318211964948E-2</v>
      </c>
      <c r="G106" s="87">
        <f t="shared" si="4"/>
        <v>1.1122360811472776E-2</v>
      </c>
      <c r="H106" s="86">
        <v>7247381</v>
      </c>
      <c r="I106" s="86">
        <v>1099404</v>
      </c>
      <c r="J106" s="86">
        <f t="shared" si="5"/>
        <v>2640562</v>
      </c>
      <c r="K106" s="86">
        <v>1873645</v>
      </c>
      <c r="L106" s="86">
        <v>766917</v>
      </c>
      <c r="M106" s="86">
        <v>2865462</v>
      </c>
      <c r="N106" s="86">
        <v>3729368</v>
      </c>
      <c r="O106" s="57">
        <v>2447911</v>
      </c>
      <c r="P106" s="57">
        <v>1811337</v>
      </c>
      <c r="Q106" s="57">
        <v>4537970</v>
      </c>
      <c r="S106" s="40">
        <v>1873645.0604775532</v>
      </c>
      <c r="T106" s="40">
        <v>1062657.1662442544</v>
      </c>
      <c r="U106" s="40">
        <v>810987.89423329872</v>
      </c>
      <c r="V106" s="40">
        <v>868914.11450609879</v>
      </c>
      <c r="W106" s="40">
        <v>233586.18745070949</v>
      </c>
      <c r="X106" s="40">
        <v>635327.92705538927</v>
      </c>
      <c r="Y106" s="40">
        <v>1004730.9459714544</v>
      </c>
      <c r="Z106" s="40">
        <v>829070.97879354493</v>
      </c>
      <c r="AA106" s="40">
        <v>175659.96717790948</v>
      </c>
    </row>
    <row r="107" spans="1:27" x14ac:dyDescent="0.25">
      <c r="A107" s="39">
        <v>42522</v>
      </c>
      <c r="B107" s="40">
        <f t="shared" ref="B107:B113" si="6">B103+1</f>
        <v>2016</v>
      </c>
      <c r="C107" s="40">
        <f t="shared" ref="C107:C113" si="7">C103</f>
        <v>2</v>
      </c>
      <c r="D107" s="92">
        <v>11197082</v>
      </c>
      <c r="E107" s="84">
        <v>11013233.023600301</v>
      </c>
      <c r="F107" s="88">
        <f t="shared" si="3"/>
        <v>3.2337550240459034E-2</v>
      </c>
      <c r="G107" s="88">
        <f t="shared" si="4"/>
        <v>5.2965030054203943E-3</v>
      </c>
      <c r="H107" s="84">
        <v>7349724</v>
      </c>
      <c r="I107" s="84">
        <v>1268339</v>
      </c>
      <c r="J107" s="84">
        <f t="shared" si="5"/>
        <v>2552116</v>
      </c>
      <c r="K107" s="84">
        <v>2030627</v>
      </c>
      <c r="L107" s="84">
        <v>521489</v>
      </c>
      <c r="M107" s="84">
        <v>3182416</v>
      </c>
      <c r="N107" s="84">
        <v>3155512</v>
      </c>
      <c r="O107" s="40">
        <v>2820216</v>
      </c>
      <c r="P107" s="40">
        <v>2240156</v>
      </c>
      <c r="Q107" s="40">
        <v>5035430</v>
      </c>
      <c r="S107" s="40">
        <v>2030626.705066208</v>
      </c>
      <c r="T107" s="40">
        <v>945837.66542378603</v>
      </c>
      <c r="U107" s="40">
        <v>1084789.039642422</v>
      </c>
      <c r="V107" s="40">
        <v>1010270.8178073515</v>
      </c>
      <c r="W107" s="40">
        <v>301647.92541492521</v>
      </c>
      <c r="X107" s="40">
        <v>708622.89239242626</v>
      </c>
      <c r="Y107" s="40">
        <v>1020355.8872588566</v>
      </c>
      <c r="Z107" s="40">
        <v>644189.74000886083</v>
      </c>
      <c r="AA107" s="40">
        <v>376166.14724999579</v>
      </c>
    </row>
    <row r="108" spans="1:27" x14ac:dyDescent="0.25">
      <c r="A108" s="39">
        <v>42614</v>
      </c>
      <c r="B108" s="40">
        <f t="shared" si="6"/>
        <v>2016</v>
      </c>
      <c r="C108" s="40">
        <f t="shared" si="7"/>
        <v>3</v>
      </c>
      <c r="D108" s="92">
        <v>11268033</v>
      </c>
      <c r="E108" s="84">
        <v>11149062.014612701</v>
      </c>
      <c r="F108" s="88">
        <f t="shared" si="3"/>
        <v>4.9418937653633588E-2</v>
      </c>
      <c r="G108" s="88">
        <f t="shared" si="4"/>
        <v>1.2333253162021718E-2</v>
      </c>
      <c r="H108" s="84">
        <v>7325787</v>
      </c>
      <c r="I108" s="84">
        <v>1355344</v>
      </c>
      <c r="J108" s="84">
        <f t="shared" si="5"/>
        <v>2613659</v>
      </c>
      <c r="K108" s="84">
        <v>2042056</v>
      </c>
      <c r="L108" s="84">
        <v>571603</v>
      </c>
      <c r="M108" s="84">
        <v>3324781</v>
      </c>
      <c r="N108" s="84">
        <v>3351539</v>
      </c>
      <c r="O108" s="40">
        <v>2472488</v>
      </c>
      <c r="P108" s="40">
        <v>2469263</v>
      </c>
      <c r="Q108" s="40">
        <v>4988765</v>
      </c>
      <c r="S108" s="40">
        <v>2042056.3354922279</v>
      </c>
      <c r="T108" s="40">
        <v>739054.87100181216</v>
      </c>
      <c r="U108" s="40">
        <v>1303001.4644904158</v>
      </c>
      <c r="V108" s="40">
        <v>1337522.3303064746</v>
      </c>
      <c r="W108" s="40">
        <v>314653.81457825354</v>
      </c>
      <c r="X108" s="40">
        <v>1022868.5157282209</v>
      </c>
      <c r="Y108" s="40">
        <v>704534.00518575346</v>
      </c>
      <c r="Z108" s="40">
        <v>424401.05642355862</v>
      </c>
      <c r="AA108" s="40">
        <v>280132.94876219484</v>
      </c>
    </row>
    <row r="109" spans="1:27" x14ac:dyDescent="0.25">
      <c r="A109" s="39">
        <v>42705</v>
      </c>
      <c r="B109" s="40">
        <f t="shared" si="6"/>
        <v>2016</v>
      </c>
      <c r="C109" s="40">
        <f t="shared" si="7"/>
        <v>4</v>
      </c>
      <c r="D109" s="92">
        <v>11785749</v>
      </c>
      <c r="E109" s="84">
        <v>11215058.9825035</v>
      </c>
      <c r="F109" s="88">
        <f t="shared" si="3"/>
        <v>3.6856612415430368E-2</v>
      </c>
      <c r="G109" s="88">
        <f t="shared" si="4"/>
        <v>5.919508547382657E-3</v>
      </c>
      <c r="H109" s="84">
        <v>8981805</v>
      </c>
      <c r="I109" s="84">
        <v>1458367</v>
      </c>
      <c r="J109" s="84">
        <f t="shared" si="5"/>
        <v>1865116</v>
      </c>
      <c r="K109" s="84">
        <v>3445038</v>
      </c>
      <c r="L109" s="84">
        <v>-1579922</v>
      </c>
      <c r="M109" s="84">
        <v>3059866</v>
      </c>
      <c r="N109" s="84">
        <v>3579404</v>
      </c>
      <c r="O109" s="40">
        <v>2436815</v>
      </c>
      <c r="P109" s="40">
        <v>2581034</v>
      </c>
      <c r="Q109" s="40">
        <v>5099820</v>
      </c>
      <c r="S109" s="40">
        <v>3445037.8746413393</v>
      </c>
      <c r="T109" s="40">
        <v>1530655.336472126</v>
      </c>
      <c r="U109" s="40">
        <v>1914382.5381692133</v>
      </c>
      <c r="V109" s="40">
        <v>2251151.9487968017</v>
      </c>
      <c r="W109" s="40">
        <v>692475.8975194504</v>
      </c>
      <c r="X109" s="40">
        <v>1558676.0512773513</v>
      </c>
      <c r="Y109" s="40">
        <v>1193885.9258445376</v>
      </c>
      <c r="Z109" s="40">
        <v>838179.43895267555</v>
      </c>
      <c r="AA109" s="40">
        <v>355706.486891862</v>
      </c>
    </row>
    <row r="110" spans="1:27" x14ac:dyDescent="0.25">
      <c r="A110" s="56">
        <v>42795</v>
      </c>
      <c r="B110" s="57">
        <f t="shared" si="6"/>
        <v>2017</v>
      </c>
      <c r="C110" s="57">
        <f t="shared" si="7"/>
        <v>1</v>
      </c>
      <c r="D110" s="93">
        <v>10461781</v>
      </c>
      <c r="E110" s="86">
        <v>11342523.5077492</v>
      </c>
      <c r="F110" s="87">
        <f t="shared" si="3"/>
        <v>3.3421442373200883E-2</v>
      </c>
      <c r="G110" s="87">
        <f t="shared" si="4"/>
        <v>1.136547970407964E-2</v>
      </c>
      <c r="H110" s="86">
        <v>7529412</v>
      </c>
      <c r="I110" s="86">
        <v>1148971</v>
      </c>
      <c r="J110" s="86">
        <f t="shared" si="5"/>
        <v>3040974</v>
      </c>
      <c r="K110" s="86">
        <v>2050123</v>
      </c>
      <c r="L110" s="86">
        <v>990851</v>
      </c>
      <c r="M110" s="86">
        <v>2621391</v>
      </c>
      <c r="N110" s="86">
        <v>3878967</v>
      </c>
      <c r="O110" s="57">
        <v>2450227</v>
      </c>
      <c r="P110" s="57">
        <v>1866666</v>
      </c>
      <c r="Q110" s="57">
        <v>4764329</v>
      </c>
      <c r="S110" s="40">
        <v>2050122.9999999998</v>
      </c>
      <c r="T110" s="40">
        <v>1176384.9641969048</v>
      </c>
      <c r="U110" s="40">
        <v>873738.03580309497</v>
      </c>
      <c r="V110" s="40">
        <v>982611.66041818052</v>
      </c>
      <c r="W110" s="40">
        <v>299446.43375305925</v>
      </c>
      <c r="X110" s="40">
        <v>683165.22666512127</v>
      </c>
      <c r="Y110" s="40">
        <v>1067511.3395818193</v>
      </c>
      <c r="Z110" s="40">
        <v>876938.53044384555</v>
      </c>
      <c r="AA110" s="40">
        <v>190572.8091379737</v>
      </c>
    </row>
    <row r="111" spans="1:27" x14ac:dyDescent="0.25">
      <c r="A111" s="39">
        <v>42887</v>
      </c>
      <c r="B111" s="40">
        <f t="shared" si="6"/>
        <v>2017</v>
      </c>
      <c r="C111" s="40">
        <f t="shared" si="7"/>
        <v>2</v>
      </c>
      <c r="D111" s="92">
        <v>11621187</v>
      </c>
      <c r="E111" s="84">
        <v>11465666.1626186</v>
      </c>
      <c r="F111" s="88">
        <f t="shared" si="3"/>
        <v>3.7876386008426133E-2</v>
      </c>
      <c r="G111" s="88">
        <f t="shared" si="4"/>
        <v>1.0856724677296814E-2</v>
      </c>
      <c r="H111" s="84">
        <v>7662826</v>
      </c>
      <c r="I111" s="84">
        <v>1333462</v>
      </c>
      <c r="J111" s="84">
        <f t="shared" si="5"/>
        <v>2833455</v>
      </c>
      <c r="K111" s="84">
        <v>2249720</v>
      </c>
      <c r="L111" s="84">
        <v>583735</v>
      </c>
      <c r="M111" s="84">
        <v>3069272</v>
      </c>
      <c r="N111" s="84">
        <v>3277829</v>
      </c>
      <c r="O111" s="40">
        <v>2916374</v>
      </c>
      <c r="P111" s="40">
        <v>2291465</v>
      </c>
      <c r="Q111" s="40">
        <v>5270591</v>
      </c>
      <c r="S111" s="40">
        <v>2249720</v>
      </c>
      <c r="T111" s="40">
        <v>1083750.6403217518</v>
      </c>
      <c r="U111" s="40">
        <v>1165969.3596782482</v>
      </c>
      <c r="V111" s="40">
        <v>1165769.1422664246</v>
      </c>
      <c r="W111" s="40">
        <v>384874.02083809115</v>
      </c>
      <c r="X111" s="40">
        <v>780895.12142833346</v>
      </c>
      <c r="Y111" s="40">
        <v>1083950.8577335754</v>
      </c>
      <c r="Z111" s="40">
        <v>698876.61948366067</v>
      </c>
      <c r="AA111" s="40">
        <v>385074.23824991478</v>
      </c>
    </row>
    <row r="112" spans="1:27" x14ac:dyDescent="0.25">
      <c r="A112" s="39">
        <v>42979</v>
      </c>
      <c r="B112" s="40">
        <f t="shared" si="6"/>
        <v>2017</v>
      </c>
      <c r="C112" s="40">
        <f t="shared" si="7"/>
        <v>3</v>
      </c>
      <c r="D112" s="92">
        <v>11750299</v>
      </c>
      <c r="E112" s="84">
        <v>11615193.076556601</v>
      </c>
      <c r="F112" s="88">
        <f t="shared" si="3"/>
        <v>4.2799484169064872E-2</v>
      </c>
      <c r="G112" s="88">
        <f t="shared" si="4"/>
        <v>1.3041275737253111E-2</v>
      </c>
      <c r="H112" s="84">
        <v>7682916</v>
      </c>
      <c r="I112" s="84">
        <v>1426110</v>
      </c>
      <c r="J112" s="84">
        <f t="shared" si="5"/>
        <v>3098291</v>
      </c>
      <c r="K112" s="84">
        <v>2442334</v>
      </c>
      <c r="L112" s="84">
        <v>655957</v>
      </c>
      <c r="M112" s="84">
        <v>3209301</v>
      </c>
      <c r="N112" s="84">
        <v>3666319</v>
      </c>
      <c r="O112" s="40">
        <v>2581060</v>
      </c>
      <c r="P112" s="40">
        <v>2590875</v>
      </c>
      <c r="Q112" s="40">
        <v>5199760</v>
      </c>
      <c r="S112" s="40">
        <v>2442334</v>
      </c>
      <c r="T112" s="40">
        <v>931626.23257281957</v>
      </c>
      <c r="U112" s="40">
        <v>1510707.7674271804</v>
      </c>
      <c r="V112" s="40">
        <v>1696938.9096172154</v>
      </c>
      <c r="W112" s="40">
        <v>478863.11146243959</v>
      </c>
      <c r="X112" s="40">
        <v>1218075.7981547758</v>
      </c>
      <c r="Y112" s="40">
        <v>745395.09038278472</v>
      </c>
      <c r="Z112" s="40">
        <v>452763.12111037999</v>
      </c>
      <c r="AA112" s="40">
        <v>292631.96927240473</v>
      </c>
    </row>
    <row r="113" spans="1:27" x14ac:dyDescent="0.25">
      <c r="A113" s="39">
        <v>43070</v>
      </c>
      <c r="B113" s="40">
        <f t="shared" si="6"/>
        <v>2017</v>
      </c>
      <c r="C113" s="40">
        <f t="shared" si="7"/>
        <v>4</v>
      </c>
      <c r="D113" s="92">
        <v>12402633</v>
      </c>
      <c r="E113" s="84">
        <v>11771668.985694701</v>
      </c>
      <c r="F113" s="88">
        <f t="shared" si="3"/>
        <v>5.2341518557708966E-2</v>
      </c>
      <c r="G113" s="88">
        <f t="shared" si="4"/>
        <v>1.3471658035019818E-2</v>
      </c>
      <c r="H113" s="84">
        <v>9491576</v>
      </c>
      <c r="I113" s="84">
        <v>1528768</v>
      </c>
      <c r="J113" s="84">
        <f t="shared" si="5"/>
        <v>2231911</v>
      </c>
      <c r="K113" s="84">
        <v>3754668</v>
      </c>
      <c r="L113" s="84">
        <v>-1522757</v>
      </c>
      <c r="M113" s="84">
        <v>2914104</v>
      </c>
      <c r="N113" s="84">
        <v>3763726</v>
      </c>
      <c r="O113" s="40">
        <v>2595747</v>
      </c>
      <c r="P113" s="40">
        <v>2682417</v>
      </c>
      <c r="Q113" s="40">
        <v>5357158</v>
      </c>
      <c r="R113" s="39"/>
      <c r="S113" s="40">
        <v>3754668</v>
      </c>
      <c r="T113" s="40">
        <v>1763931.1221028198</v>
      </c>
      <c r="U113" s="40">
        <v>1990736.8778971802</v>
      </c>
      <c r="V113" s="40">
        <v>2422163.3575994922</v>
      </c>
      <c r="W113" s="40">
        <v>820821.38915851642</v>
      </c>
      <c r="X113" s="40">
        <v>1601341.9684409755</v>
      </c>
      <c r="Y113" s="40">
        <v>1332504.642400508</v>
      </c>
      <c r="Z113" s="40">
        <v>943109.73294430343</v>
      </c>
      <c r="AA113" s="40">
        <v>389394.90945620468</v>
      </c>
    </row>
    <row r="114" spans="1:27" x14ac:dyDescent="0.25">
      <c r="A114" s="56">
        <v>43160</v>
      </c>
      <c r="B114" s="57">
        <v>2018</v>
      </c>
      <c r="C114" s="57">
        <v>1</v>
      </c>
      <c r="D114" s="93">
        <v>10926154</v>
      </c>
      <c r="E114" s="86">
        <v>11846756.2211268</v>
      </c>
      <c r="F114" s="87">
        <f t="shared" si="3"/>
        <v>4.4387566514726418E-2</v>
      </c>
      <c r="G114" s="87">
        <f t="shared" si="4"/>
        <v>6.3786397258831506E-3</v>
      </c>
      <c r="H114" s="86">
        <v>7831354</v>
      </c>
      <c r="I114" s="86">
        <v>1194318</v>
      </c>
      <c r="J114" s="86">
        <f t="shared" si="5"/>
        <v>3036644</v>
      </c>
      <c r="K114" s="86">
        <v>2216754</v>
      </c>
      <c r="L114" s="86">
        <v>819890</v>
      </c>
      <c r="M114" s="86">
        <v>2702828</v>
      </c>
      <c r="N114" s="86">
        <v>3838990</v>
      </c>
      <c r="O114" s="57">
        <v>2560709</v>
      </c>
      <c r="P114" s="57">
        <v>1949765</v>
      </c>
      <c r="Q114" s="57">
        <v>4964786</v>
      </c>
    </row>
    <row r="115" spans="1:27" x14ac:dyDescent="0.25">
      <c r="A115" s="39">
        <v>43252</v>
      </c>
      <c r="B115" s="40">
        <v>2018</v>
      </c>
      <c r="C115" s="40">
        <v>2</v>
      </c>
      <c r="D115" s="92">
        <v>12136448</v>
      </c>
      <c r="E115" s="84">
        <v>11987275.3644123</v>
      </c>
      <c r="F115" s="88">
        <f>D115/D111-1</f>
        <v>4.4338069768604438E-2</v>
      </c>
      <c r="G115" s="88">
        <f t="shared" si="4"/>
        <v>1.1861402451660785E-2</v>
      </c>
      <c r="H115" s="84">
        <v>7963046</v>
      </c>
      <c r="I115" s="84">
        <v>1385024</v>
      </c>
      <c r="J115" s="84">
        <f t="shared" si="5"/>
        <v>2839608</v>
      </c>
      <c r="K115" s="84">
        <v>2337328</v>
      </c>
      <c r="L115" s="84">
        <v>502280</v>
      </c>
      <c r="M115" s="84">
        <v>3335474</v>
      </c>
      <c r="N115" s="84">
        <v>3386704</v>
      </c>
      <c r="O115" s="40">
        <v>3071371</v>
      </c>
      <c r="P115" s="40">
        <v>2394130</v>
      </c>
      <c r="Q115" s="40">
        <v>5489533</v>
      </c>
    </row>
    <row r="116" spans="1:27" x14ac:dyDescent="0.25">
      <c r="A116" s="39">
        <v>43344</v>
      </c>
      <c r="B116" s="40">
        <v>2018</v>
      </c>
      <c r="C116" s="40">
        <v>3</v>
      </c>
      <c r="D116" s="92">
        <v>12136521</v>
      </c>
      <c r="E116" s="84"/>
      <c r="F116" s="88">
        <f>D116/D112-1</f>
        <v>3.2869121032579773E-2</v>
      </c>
      <c r="G116" s="88"/>
      <c r="H116" s="84">
        <v>7990039</v>
      </c>
      <c r="I116" s="84">
        <v>1493100</v>
      </c>
      <c r="J116" s="84">
        <f t="shared" si="5"/>
        <v>2948123</v>
      </c>
      <c r="K116" s="84">
        <v>2365758</v>
      </c>
      <c r="L116" s="84">
        <v>582365</v>
      </c>
      <c r="M116" s="84">
        <v>3308352</v>
      </c>
      <c r="N116" s="84">
        <v>3603094</v>
      </c>
      <c r="O116" s="40">
        <v>2618582</v>
      </c>
      <c r="P116" s="40">
        <v>2679315</v>
      </c>
      <c r="Q116" s="40">
        <v>5417974</v>
      </c>
    </row>
    <row r="117" spans="1:27" x14ac:dyDescent="0.25">
      <c r="A117" s="39">
        <v>43435</v>
      </c>
      <c r="B117" s="40">
        <v>2018</v>
      </c>
      <c r="C117" s="40">
        <v>4</v>
      </c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</row>
    <row r="118" spans="1:27" x14ac:dyDescent="0.25">
      <c r="A118" s="39">
        <v>43525</v>
      </c>
      <c r="B118" s="40">
        <v>2019</v>
      </c>
      <c r="C118" s="40">
        <v>1</v>
      </c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</row>
    <row r="119" spans="1:27" x14ac:dyDescent="0.25">
      <c r="A119" s="39">
        <v>43617</v>
      </c>
      <c r="B119" s="40">
        <v>2019</v>
      </c>
      <c r="C119" s="40">
        <v>2</v>
      </c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</row>
    <row r="120" spans="1:27" x14ac:dyDescent="0.25">
      <c r="A120" s="39">
        <v>43709</v>
      </c>
      <c r="B120" s="40">
        <v>2019</v>
      </c>
      <c r="C120" s="40">
        <v>3</v>
      </c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</row>
    <row r="121" spans="1:27" x14ac:dyDescent="0.25">
      <c r="A121" s="39">
        <v>43800</v>
      </c>
      <c r="B121" s="40">
        <v>2019</v>
      </c>
      <c r="C121" s="40">
        <v>4</v>
      </c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</row>
    <row r="122" spans="1:27" x14ac:dyDescent="0.25">
      <c r="A122" s="41">
        <v>43891</v>
      </c>
      <c r="B122" s="40">
        <v>2020</v>
      </c>
      <c r="C122" s="42">
        <v>1</v>
      </c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</row>
    <row r="123" spans="1:27" x14ac:dyDescent="0.25">
      <c r="A123" s="41">
        <v>43983</v>
      </c>
      <c r="B123" s="40">
        <v>2020</v>
      </c>
      <c r="C123" s="42">
        <v>2</v>
      </c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</row>
    <row r="124" spans="1:27" x14ac:dyDescent="0.25">
      <c r="A124" s="41">
        <v>44075</v>
      </c>
      <c r="B124" s="40">
        <v>2020</v>
      </c>
      <c r="C124" s="42">
        <v>3</v>
      </c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</row>
    <row r="125" spans="1:27" x14ac:dyDescent="0.25">
      <c r="A125" s="41">
        <v>44166</v>
      </c>
      <c r="B125" s="40">
        <v>2020</v>
      </c>
      <c r="C125" s="42">
        <v>4</v>
      </c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</row>
    <row r="126" spans="1:27" x14ac:dyDescent="0.25">
      <c r="A126" s="39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</row>
    <row r="127" spans="1:27" x14ac:dyDescent="0.25">
      <c r="A127" s="39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</row>
    <row r="128" spans="1:27" x14ac:dyDescent="0.25"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17" s="24" customFormat="1" ht="60" x14ac:dyDescent="0.25">
      <c r="A129" s="98" t="s">
        <v>57</v>
      </c>
      <c r="B129" s="98"/>
      <c r="C129" s="98"/>
      <c r="D129" s="35" t="s">
        <v>76</v>
      </c>
      <c r="E129" s="35"/>
      <c r="F129" s="35"/>
      <c r="G129" s="35"/>
      <c r="H129" s="35" t="s">
        <v>78</v>
      </c>
      <c r="I129" s="35" t="s">
        <v>77</v>
      </c>
      <c r="J129" s="35" t="s">
        <v>79</v>
      </c>
      <c r="K129" s="35"/>
      <c r="L129" s="35"/>
      <c r="M129" s="35" t="s">
        <v>71</v>
      </c>
      <c r="N129" s="35" t="s">
        <v>73</v>
      </c>
    </row>
    <row r="130" spans="1:17" s="38" customFormat="1" ht="76.5" customHeight="1" x14ac:dyDescent="0.25">
      <c r="A130" s="97" t="s">
        <v>5</v>
      </c>
      <c r="B130" s="97"/>
      <c r="C130" s="97"/>
      <c r="D130" s="90" t="s">
        <v>81</v>
      </c>
      <c r="E130" s="90" t="s">
        <v>152</v>
      </c>
      <c r="F130" s="90"/>
      <c r="G130" s="90"/>
      <c r="H130" s="90" t="s">
        <v>32</v>
      </c>
      <c r="I130" s="90" t="s">
        <v>31</v>
      </c>
      <c r="J130" s="90" t="s">
        <v>33</v>
      </c>
      <c r="K130" s="90"/>
      <c r="L130" s="90"/>
      <c r="M130" s="90" t="s">
        <v>34</v>
      </c>
      <c r="N130" s="90" t="s">
        <v>35</v>
      </c>
      <c r="O130" s="38" t="s">
        <v>196</v>
      </c>
      <c r="P130" s="38" t="s">
        <v>197</v>
      </c>
      <c r="Q130" s="38" t="s">
        <v>195</v>
      </c>
    </row>
    <row r="131" spans="1:17" s="38" customFormat="1" ht="30" x14ac:dyDescent="0.25">
      <c r="A131" s="97" t="s">
        <v>6</v>
      </c>
      <c r="B131" s="97"/>
      <c r="C131" s="97"/>
      <c r="D131" s="90" t="s">
        <v>30</v>
      </c>
      <c r="E131" s="90"/>
      <c r="F131" s="90"/>
      <c r="G131" s="90"/>
      <c r="H131" s="90"/>
      <c r="I131" s="90"/>
      <c r="J131" s="90"/>
      <c r="K131" s="90"/>
      <c r="L131" s="90"/>
      <c r="M131" s="90"/>
      <c r="N131" s="90"/>
    </row>
    <row r="132" spans="1:17" s="38" customFormat="1" x14ac:dyDescent="0.25">
      <c r="A132" s="97" t="s">
        <v>7</v>
      </c>
      <c r="B132" s="97"/>
      <c r="C132" s="97"/>
      <c r="D132" s="91" t="s">
        <v>153</v>
      </c>
      <c r="E132" s="25"/>
      <c r="F132" s="90"/>
      <c r="G132" s="90"/>
      <c r="H132" s="90"/>
      <c r="I132" s="90"/>
      <c r="J132" s="90"/>
      <c r="K132" s="90"/>
      <c r="L132" s="90"/>
    </row>
    <row r="133" spans="1:17" s="38" customFormat="1" ht="60" x14ac:dyDescent="0.25">
      <c r="A133" s="97" t="s">
        <v>8</v>
      </c>
      <c r="B133" s="97"/>
      <c r="C133" s="97"/>
      <c r="D133" s="90" t="s">
        <v>149</v>
      </c>
      <c r="E133" s="90"/>
      <c r="F133" s="90"/>
      <c r="G133" s="90"/>
      <c r="H133" s="90"/>
      <c r="I133" s="90"/>
      <c r="J133" s="90"/>
      <c r="K133" s="90"/>
      <c r="L133" s="90"/>
      <c r="M133" s="90"/>
      <c r="N133" s="90"/>
    </row>
    <row r="134" spans="1:17" s="38" customFormat="1" x14ac:dyDescent="0.25">
      <c r="A134" s="97" t="s">
        <v>15</v>
      </c>
      <c r="B134" s="97"/>
      <c r="C134" s="97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</row>
  </sheetData>
  <mergeCells count="6">
    <mergeCell ref="A134:C134"/>
    <mergeCell ref="A129:C129"/>
    <mergeCell ref="A130:C130"/>
    <mergeCell ref="A131:C131"/>
    <mergeCell ref="A132:C132"/>
    <mergeCell ref="A133:C133"/>
  </mergeCells>
  <hyperlinks>
    <hyperlink ref="D132" r:id="rId1" xr:uid="{03878447-CB16-41EB-BCC3-7F6C270DA629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B337"/>
  <sheetViews>
    <sheetView zoomScale="85" zoomScaleNormal="85" workbookViewId="0">
      <pane xSplit="4" ySplit="1" topLeftCell="E307" activePane="bottomRight" state="frozen"/>
      <selection activeCell="H124" sqref="H124"/>
      <selection pane="topRight" activeCell="H124" sqref="H124"/>
      <selection pane="bottomLeft" activeCell="H124" sqref="H124"/>
      <selection pane="bottomRight" activeCell="H351" sqref="H351"/>
    </sheetView>
  </sheetViews>
  <sheetFormatPr defaultColWidth="9.140625" defaultRowHeight="15" x14ac:dyDescent="0.25"/>
  <cols>
    <col min="1" max="1" width="10.140625" style="43" bestFit="1" customWidth="1"/>
    <col min="2" max="3" width="9.140625" style="40"/>
    <col min="4" max="4" width="9.140625" style="40" customWidth="1"/>
    <col min="5" max="16384" width="9.140625" style="40"/>
  </cols>
  <sheetData>
    <row r="1" spans="1:28" s="37" customFormat="1" x14ac:dyDescent="0.25">
      <c r="A1" s="77" t="s">
        <v>4</v>
      </c>
      <c r="B1" s="78" t="s">
        <v>0</v>
      </c>
      <c r="C1" s="78" t="s">
        <v>13</v>
      </c>
      <c r="D1" s="78" t="s">
        <v>83</v>
      </c>
      <c r="E1" s="78" t="s">
        <v>119</v>
      </c>
      <c r="F1" s="78" t="s">
        <v>165</v>
      </c>
      <c r="G1" s="78" t="s">
        <v>14</v>
      </c>
      <c r="H1" s="79" t="s">
        <v>124</v>
      </c>
      <c r="I1" s="78" t="s">
        <v>125</v>
      </c>
      <c r="J1" s="78" t="s">
        <v>190</v>
      </c>
      <c r="K1" s="78" t="s">
        <v>186</v>
      </c>
      <c r="L1" s="78" t="s">
        <v>154</v>
      </c>
      <c r="M1" s="78" t="s">
        <v>44</v>
      </c>
      <c r="N1" s="78" t="s">
        <v>45</v>
      </c>
      <c r="O1" s="78" t="s">
        <v>47</v>
      </c>
      <c r="P1" s="78" t="s">
        <v>37</v>
      </c>
      <c r="Q1" s="78" t="s">
        <v>38</v>
      </c>
      <c r="R1" s="78" t="s">
        <v>40</v>
      </c>
      <c r="S1" s="78" t="s">
        <v>42</v>
      </c>
      <c r="T1" s="78" t="s">
        <v>131</v>
      </c>
      <c r="U1" s="78" t="s">
        <v>74</v>
      </c>
      <c r="V1" s="78" t="s">
        <v>92</v>
      </c>
      <c r="W1" s="78" t="s">
        <v>93</v>
      </c>
      <c r="X1" s="78" t="s">
        <v>94</v>
      </c>
      <c r="Y1" s="78" t="s">
        <v>123</v>
      </c>
      <c r="Z1" s="78" t="s">
        <v>95</v>
      </c>
      <c r="AA1" s="78" t="s">
        <v>96</v>
      </c>
      <c r="AB1" s="78" t="s">
        <v>99</v>
      </c>
    </row>
    <row r="2" spans="1:28" x14ac:dyDescent="0.25">
      <c r="A2" s="41">
        <v>33970</v>
      </c>
      <c r="B2" s="40">
        <v>1993</v>
      </c>
      <c r="C2" s="40">
        <v>1</v>
      </c>
      <c r="D2" s="40">
        <v>2</v>
      </c>
      <c r="E2" s="40" t="str">
        <f>IF(ISBLANK(HLOOKUP(E$1,m_preprocess!$1:$1048576, $D2, FALSE)), "", HLOOKUP(E$1, m_preprocess!$1:$1048576, $D2, FALSE))</f>
        <v/>
      </c>
      <c r="F2" s="40" t="str">
        <f>IF(ISBLANK(HLOOKUP(F$1,m_preprocess!$1:$1048576, $D2, FALSE)), "", HLOOKUP(F$1, m_preprocess!$1:$1048576, $D2, FALSE))</f>
        <v/>
      </c>
      <c r="G2" s="40">
        <f>IF(ISBLANK(HLOOKUP(G$1,m_preprocess!$1:$1048576, $D2, FALSE)), "", HLOOKUP(G$1, m_preprocess!$1:$1048576, $D2, FALSE))</f>
        <v>26.16</v>
      </c>
      <c r="H2" s="40" t="str">
        <f>IF(ISBLANK(HLOOKUP(H$1,m_preprocess!$1:$1048576, $D2, FALSE)), "", HLOOKUP(H$1, m_preprocess!$1:$1048576, $D2, FALSE))</f>
        <v/>
      </c>
      <c r="I2" s="40" t="str">
        <f>IF(ISBLANK(HLOOKUP(I$1,m_preprocess!$1:$1048576, $D2, FALSE)), "", HLOOKUP(I$1, m_preprocess!$1:$1048576, $D2, FALSE))</f>
        <v/>
      </c>
      <c r="J2" s="40" t="str">
        <f>IF(ISBLANK(HLOOKUP(J$1,m_preprocess!$1:$1048576, $D2, FALSE)), "", HLOOKUP(J$1, m_preprocess!$1:$1048576, $D2, FALSE))</f>
        <v/>
      </c>
      <c r="K2" s="40" t="str">
        <f>IF(ISBLANK(HLOOKUP(K$1,m_preprocess!$1:$1048576, $D2, FALSE)), "", HLOOKUP(K$1, m_preprocess!$1:$1048576, $D2, FALSE))</f>
        <v/>
      </c>
      <c r="L2" s="40" t="str">
        <f>IF(ISBLANK(HLOOKUP(L$1,m_preprocess!$1:$1048576, $D2, FALSE)), "", HLOOKUP(L$1, m_preprocess!$1:$1048576, $D2, FALSE))</f>
        <v/>
      </c>
      <c r="M2" s="40" t="str">
        <f>IF(ISBLANK(HLOOKUP(M$1,m_preprocess!$1:$1048576, $D2, FALSE)), "", HLOOKUP(M$1, m_preprocess!$1:$1048576, $D2, FALSE))</f>
        <v/>
      </c>
      <c r="N2" s="40" t="str">
        <f>IF(ISBLANK(HLOOKUP(N$1,m_preprocess!$1:$1048576, $D2, FALSE)), "", HLOOKUP(N$1, m_preprocess!$1:$1048576, $D2, FALSE))</f>
        <v/>
      </c>
      <c r="O2" s="40" t="str">
        <f>IF(ISBLANK(HLOOKUP(O$1,m_preprocess!$1:$1048576, $D2, FALSE)), "", HLOOKUP(O$1, m_preprocess!$1:$1048576, $D2, FALSE))</f>
        <v/>
      </c>
      <c r="P2" s="40" t="str">
        <f>IF(ISBLANK(HLOOKUP(P$1,m_preprocess!$1:$1048576, $D2, FALSE)), "", HLOOKUP(P$1, m_preprocess!$1:$1048576, $D2, FALSE))</f>
        <v/>
      </c>
      <c r="Q2" s="40" t="str">
        <f>IF(ISBLANK(HLOOKUP(Q$1,m_preprocess!$1:$1048576, $D2, FALSE)), "", HLOOKUP(Q$1, m_preprocess!$1:$1048576, $D2, FALSE))</f>
        <v/>
      </c>
      <c r="R2" s="40" t="str">
        <f>IF(ISBLANK(HLOOKUP(R$1,m_preprocess!$1:$1048576, $D2, FALSE)), "", HLOOKUP(R$1, m_preprocess!$1:$1048576, $D2, FALSE))</f>
        <v/>
      </c>
      <c r="S2" s="40" t="str">
        <f>IF(ISBLANK(HLOOKUP(S$1,m_preprocess!$1:$1048576, $D2, FALSE)), "", HLOOKUP(S$1, m_preprocess!$1:$1048576, $D2, FALSE))</f>
        <v/>
      </c>
      <c r="T2" s="40" t="str">
        <f>IF(ISBLANK(HLOOKUP(T$1,m_preprocess!$1:$1048576, $D2, FALSE)), "", HLOOKUP(T$1, m_preprocess!$1:$1048576, $D2, FALSE))</f>
        <v/>
      </c>
      <c r="U2" s="40">
        <f>IF(ISBLANK(HLOOKUP(U$1,m_preprocess!$1:$1048576, $D2, FALSE)), "", HLOOKUP(U$1, m_preprocess!$1:$1048576, $D2, FALSE))</f>
        <v>44.178440366972481</v>
      </c>
      <c r="V2" s="40" t="str">
        <f>IF(ISBLANK(HLOOKUP(V$1,m_preprocess!$1:$1048576, $D2, FALSE)), "", HLOOKUP(V$1, m_preprocess!$1:$1048576, $D2, FALSE))</f>
        <v/>
      </c>
      <c r="W2" s="40" t="str">
        <f>IF(ISBLANK(HLOOKUP(W$1,m_preprocess!$1:$1048576, $D2, FALSE)), "", HLOOKUP(W$1, m_preprocess!$1:$1048576, $D2, FALSE))</f>
        <v/>
      </c>
      <c r="X2" s="40" t="str">
        <f>IF(ISBLANK(HLOOKUP(X$1,m_preprocess!$1:$1048576, $D2, FALSE)), "", HLOOKUP(X$1, m_preprocess!$1:$1048576, $D2, FALSE))</f>
        <v/>
      </c>
      <c r="Y2" s="40" t="str">
        <f>IF(ISBLANK(HLOOKUP(Y$1,m_preprocess!$1:$1048576, $D2, FALSE)), "", HLOOKUP(Y$1, m_preprocess!$1:$1048576, $D2, FALSE))</f>
        <v/>
      </c>
      <c r="Z2" s="40" t="str">
        <f>IF(ISBLANK(HLOOKUP(Z$1,m_preprocess!$1:$1048576, $D2, FALSE)), "", HLOOKUP(Z$1, m_preprocess!$1:$1048576, $D2, FALSE))</f>
        <v/>
      </c>
      <c r="AA2" s="40" t="str">
        <f>IF(ISBLANK(HLOOKUP(AA$1,m_preprocess!$1:$1048576, $D2, FALSE)), "", HLOOKUP(AA$1, m_preprocess!$1:$1048576, $D2, FALSE))</f>
        <v/>
      </c>
      <c r="AB2" s="40">
        <f>IF(ISBLANK(HLOOKUP(AB$1,m_preprocess!$1:$1048576, $D2, FALSE)), "", HLOOKUP(AB$1, m_preprocess!$1:$1048576, $D2, FALSE))</f>
        <v>73.749440696459118</v>
      </c>
    </row>
    <row r="3" spans="1:28" x14ac:dyDescent="0.25">
      <c r="A3" s="41">
        <v>34001</v>
      </c>
      <c r="B3" s="40">
        <v>1993</v>
      </c>
      <c r="C3" s="40">
        <v>2</v>
      </c>
      <c r="D3" s="40">
        <v>3</v>
      </c>
      <c r="E3" s="40" t="str">
        <f>IF(ISBLANK(HLOOKUP(E$1,m_preprocess!$1:$1048576, $D3, FALSE)), "", HLOOKUP(E$1, m_preprocess!$1:$1048576, $D3, FALSE))</f>
        <v/>
      </c>
      <c r="F3" s="40" t="str">
        <f>IF(ISBLANK(HLOOKUP(F$1,m_preprocess!$1:$1048576, $D3, FALSE)), "", HLOOKUP(F$1, m_preprocess!$1:$1048576, $D3, FALSE))</f>
        <v/>
      </c>
      <c r="G3" s="40">
        <f>IF(ISBLANK(HLOOKUP(G$1,m_preprocess!$1:$1048576, $D3, FALSE)), "", HLOOKUP(G$1, m_preprocess!$1:$1048576, $D3, FALSE))</f>
        <v>26.41</v>
      </c>
      <c r="H3" s="40" t="str">
        <f>IF(ISBLANK(HLOOKUP(H$1,m_preprocess!$1:$1048576, $D3, FALSE)), "", HLOOKUP(H$1, m_preprocess!$1:$1048576, $D3, FALSE))</f>
        <v/>
      </c>
      <c r="I3" s="40" t="str">
        <f>IF(ISBLANK(HLOOKUP(I$1,m_preprocess!$1:$1048576, $D3, FALSE)), "", HLOOKUP(I$1, m_preprocess!$1:$1048576, $D3, FALSE))</f>
        <v/>
      </c>
      <c r="J3" s="40" t="str">
        <f>IF(ISBLANK(HLOOKUP(J$1,m_preprocess!$1:$1048576, $D3, FALSE)), "", HLOOKUP(J$1, m_preprocess!$1:$1048576, $D3, FALSE))</f>
        <v/>
      </c>
      <c r="K3" s="40" t="str">
        <f>IF(ISBLANK(HLOOKUP(K$1,m_preprocess!$1:$1048576, $D3, FALSE)), "", HLOOKUP(K$1, m_preprocess!$1:$1048576, $D3, FALSE))</f>
        <v/>
      </c>
      <c r="L3" s="40" t="str">
        <f>IF(ISBLANK(HLOOKUP(L$1,m_preprocess!$1:$1048576, $D3, FALSE)), "", HLOOKUP(L$1, m_preprocess!$1:$1048576, $D3, FALSE))</f>
        <v/>
      </c>
      <c r="M3" s="40" t="str">
        <f>IF(ISBLANK(HLOOKUP(M$1,m_preprocess!$1:$1048576, $D3, FALSE)), "", HLOOKUP(M$1, m_preprocess!$1:$1048576, $D3, FALSE))</f>
        <v/>
      </c>
      <c r="N3" s="40" t="str">
        <f>IF(ISBLANK(HLOOKUP(N$1,m_preprocess!$1:$1048576, $D3, FALSE)), "", HLOOKUP(N$1, m_preprocess!$1:$1048576, $D3, FALSE))</f>
        <v/>
      </c>
      <c r="O3" s="40" t="str">
        <f>IF(ISBLANK(HLOOKUP(O$1,m_preprocess!$1:$1048576, $D3, FALSE)), "", HLOOKUP(O$1, m_preprocess!$1:$1048576, $D3, FALSE))</f>
        <v/>
      </c>
      <c r="P3" s="40" t="str">
        <f>IF(ISBLANK(HLOOKUP(P$1,m_preprocess!$1:$1048576, $D3, FALSE)), "", HLOOKUP(P$1, m_preprocess!$1:$1048576, $D3, FALSE))</f>
        <v/>
      </c>
      <c r="Q3" s="40" t="str">
        <f>IF(ISBLANK(HLOOKUP(Q$1,m_preprocess!$1:$1048576, $D3, FALSE)), "", HLOOKUP(Q$1, m_preprocess!$1:$1048576, $D3, FALSE))</f>
        <v/>
      </c>
      <c r="R3" s="40" t="str">
        <f>IF(ISBLANK(HLOOKUP(R$1,m_preprocess!$1:$1048576, $D3, FALSE)), "", HLOOKUP(R$1, m_preprocess!$1:$1048576, $D3, FALSE))</f>
        <v/>
      </c>
      <c r="S3" s="40" t="str">
        <f>IF(ISBLANK(HLOOKUP(S$1,m_preprocess!$1:$1048576, $D3, FALSE)), "", HLOOKUP(S$1, m_preprocess!$1:$1048576, $D3, FALSE))</f>
        <v/>
      </c>
      <c r="T3" s="40" t="str">
        <f>IF(ISBLANK(HLOOKUP(T$1,m_preprocess!$1:$1048576, $D3, FALSE)), "", HLOOKUP(T$1, m_preprocess!$1:$1048576, $D3, FALSE))</f>
        <v/>
      </c>
      <c r="U3" s="40">
        <f>IF(ISBLANK(HLOOKUP(U$1,m_preprocess!$1:$1048576, $D3, FALSE)), "", HLOOKUP(U$1, m_preprocess!$1:$1048576, $D3, FALSE))</f>
        <v>45.673684210526311</v>
      </c>
      <c r="V3" s="40" t="str">
        <f>IF(ISBLANK(HLOOKUP(V$1,m_preprocess!$1:$1048576, $D3, FALSE)), "", HLOOKUP(V$1, m_preprocess!$1:$1048576, $D3, FALSE))</f>
        <v/>
      </c>
      <c r="W3" s="40" t="str">
        <f>IF(ISBLANK(HLOOKUP(W$1,m_preprocess!$1:$1048576, $D3, FALSE)), "", HLOOKUP(W$1, m_preprocess!$1:$1048576, $D3, FALSE))</f>
        <v/>
      </c>
      <c r="X3" s="40" t="str">
        <f>IF(ISBLANK(HLOOKUP(X$1,m_preprocess!$1:$1048576, $D3, FALSE)), "", HLOOKUP(X$1, m_preprocess!$1:$1048576, $D3, FALSE))</f>
        <v/>
      </c>
      <c r="Y3" s="40" t="str">
        <f>IF(ISBLANK(HLOOKUP(Y$1,m_preprocess!$1:$1048576, $D3, FALSE)), "", HLOOKUP(Y$1, m_preprocess!$1:$1048576, $D3, FALSE))</f>
        <v/>
      </c>
      <c r="Z3" s="40" t="str">
        <f>IF(ISBLANK(HLOOKUP(Z$1,m_preprocess!$1:$1048576, $D3, FALSE)), "", HLOOKUP(Z$1, m_preprocess!$1:$1048576, $D3, FALSE))</f>
        <v/>
      </c>
      <c r="AA3" s="40" t="str">
        <f>IF(ISBLANK(HLOOKUP(AA$1,m_preprocess!$1:$1048576, $D3, FALSE)), "", HLOOKUP(AA$1, m_preprocess!$1:$1048576, $D3, FALSE))</f>
        <v/>
      </c>
      <c r="AB3" s="40">
        <f>IF(ISBLANK(HLOOKUP(AB$1,m_preprocess!$1:$1048576, $D3, FALSE)), "", HLOOKUP(AB$1, m_preprocess!$1:$1048576, $D3, FALSE))</f>
        <v>72.874548213890151</v>
      </c>
    </row>
    <row r="4" spans="1:28" x14ac:dyDescent="0.25">
      <c r="A4" s="41">
        <v>34029</v>
      </c>
      <c r="B4" s="40">
        <v>1993</v>
      </c>
      <c r="C4" s="40">
        <v>3</v>
      </c>
      <c r="D4" s="40">
        <v>4</v>
      </c>
      <c r="E4" s="40" t="str">
        <f>IF(ISBLANK(HLOOKUP(E$1,m_preprocess!$1:$1048576, $D4, FALSE)), "", HLOOKUP(E$1, m_preprocess!$1:$1048576, $D4, FALSE))</f>
        <v/>
      </c>
      <c r="F4" s="40" t="str">
        <f>IF(ISBLANK(HLOOKUP(F$1,m_preprocess!$1:$1048576, $D4, FALSE)), "", HLOOKUP(F$1, m_preprocess!$1:$1048576, $D4, FALSE))</f>
        <v/>
      </c>
      <c r="G4" s="40">
        <f>IF(ISBLANK(HLOOKUP(G$1,m_preprocess!$1:$1048576, $D4, FALSE)), "", HLOOKUP(G$1, m_preprocess!$1:$1048576, $D4, FALSE))</f>
        <v>26.4</v>
      </c>
      <c r="H4" s="40" t="str">
        <f>IF(ISBLANK(HLOOKUP(H$1,m_preprocess!$1:$1048576, $D4, FALSE)), "", HLOOKUP(H$1, m_preprocess!$1:$1048576, $D4, FALSE))</f>
        <v/>
      </c>
      <c r="I4" s="40" t="str">
        <f>IF(ISBLANK(HLOOKUP(I$1,m_preprocess!$1:$1048576, $D4, FALSE)), "", HLOOKUP(I$1, m_preprocess!$1:$1048576, $D4, FALSE))</f>
        <v/>
      </c>
      <c r="J4" s="40" t="str">
        <f>IF(ISBLANK(HLOOKUP(J$1,m_preprocess!$1:$1048576, $D4, FALSE)), "", HLOOKUP(J$1, m_preprocess!$1:$1048576, $D4, FALSE))</f>
        <v/>
      </c>
      <c r="K4" s="40" t="str">
        <f>IF(ISBLANK(HLOOKUP(K$1,m_preprocess!$1:$1048576, $D4, FALSE)), "", HLOOKUP(K$1, m_preprocess!$1:$1048576, $D4, FALSE))</f>
        <v/>
      </c>
      <c r="L4" s="40" t="str">
        <f>IF(ISBLANK(HLOOKUP(L$1,m_preprocess!$1:$1048576, $D4, FALSE)), "", HLOOKUP(L$1, m_preprocess!$1:$1048576, $D4, FALSE))</f>
        <v/>
      </c>
      <c r="M4" s="40" t="str">
        <f>IF(ISBLANK(HLOOKUP(M$1,m_preprocess!$1:$1048576, $D4, FALSE)), "", HLOOKUP(M$1, m_preprocess!$1:$1048576, $D4, FALSE))</f>
        <v/>
      </c>
      <c r="N4" s="40" t="str">
        <f>IF(ISBLANK(HLOOKUP(N$1,m_preprocess!$1:$1048576, $D4, FALSE)), "", HLOOKUP(N$1, m_preprocess!$1:$1048576, $D4, FALSE))</f>
        <v/>
      </c>
      <c r="O4" s="40" t="str">
        <f>IF(ISBLANK(HLOOKUP(O$1,m_preprocess!$1:$1048576, $D4, FALSE)), "", HLOOKUP(O$1, m_preprocess!$1:$1048576, $D4, FALSE))</f>
        <v/>
      </c>
      <c r="P4" s="40" t="str">
        <f>IF(ISBLANK(HLOOKUP(P$1,m_preprocess!$1:$1048576, $D4, FALSE)), "", HLOOKUP(P$1, m_preprocess!$1:$1048576, $D4, FALSE))</f>
        <v/>
      </c>
      <c r="Q4" s="40" t="str">
        <f>IF(ISBLANK(HLOOKUP(Q$1,m_preprocess!$1:$1048576, $D4, FALSE)), "", HLOOKUP(Q$1, m_preprocess!$1:$1048576, $D4, FALSE))</f>
        <v/>
      </c>
      <c r="R4" s="40" t="str">
        <f>IF(ISBLANK(HLOOKUP(R$1,m_preprocess!$1:$1048576, $D4, FALSE)), "", HLOOKUP(R$1, m_preprocess!$1:$1048576, $D4, FALSE))</f>
        <v/>
      </c>
      <c r="S4" s="40" t="str">
        <f>IF(ISBLANK(HLOOKUP(S$1,m_preprocess!$1:$1048576, $D4, FALSE)), "", HLOOKUP(S$1, m_preprocess!$1:$1048576, $D4, FALSE))</f>
        <v/>
      </c>
      <c r="T4" s="40" t="str">
        <f>IF(ISBLANK(HLOOKUP(T$1,m_preprocess!$1:$1048576, $D4, FALSE)), "", HLOOKUP(T$1, m_preprocess!$1:$1048576, $D4, FALSE))</f>
        <v/>
      </c>
      <c r="U4" s="40">
        <f>IF(ISBLANK(HLOOKUP(U$1,m_preprocess!$1:$1048576, $D4, FALSE)), "", HLOOKUP(U$1, m_preprocess!$1:$1048576, $D4, FALSE))</f>
        <v>44.399128787878787</v>
      </c>
      <c r="V4" s="40" t="str">
        <f>IF(ISBLANK(HLOOKUP(V$1,m_preprocess!$1:$1048576, $D4, FALSE)), "", HLOOKUP(V$1, m_preprocess!$1:$1048576, $D4, FALSE))</f>
        <v/>
      </c>
      <c r="W4" s="40" t="str">
        <f>IF(ISBLANK(HLOOKUP(W$1,m_preprocess!$1:$1048576, $D4, FALSE)), "", HLOOKUP(W$1, m_preprocess!$1:$1048576, $D4, FALSE))</f>
        <v/>
      </c>
      <c r="X4" s="40" t="str">
        <f>IF(ISBLANK(HLOOKUP(X$1,m_preprocess!$1:$1048576, $D4, FALSE)), "", HLOOKUP(X$1, m_preprocess!$1:$1048576, $D4, FALSE))</f>
        <v/>
      </c>
      <c r="Y4" s="40" t="str">
        <f>IF(ISBLANK(HLOOKUP(Y$1,m_preprocess!$1:$1048576, $D4, FALSE)), "", HLOOKUP(Y$1, m_preprocess!$1:$1048576, $D4, FALSE))</f>
        <v/>
      </c>
      <c r="Z4" s="40" t="str">
        <f>IF(ISBLANK(HLOOKUP(Z$1,m_preprocess!$1:$1048576, $D4, FALSE)), "", HLOOKUP(Z$1, m_preprocess!$1:$1048576, $D4, FALSE))</f>
        <v/>
      </c>
      <c r="AA4" s="40" t="str">
        <f>IF(ISBLANK(HLOOKUP(AA$1,m_preprocess!$1:$1048576, $D4, FALSE)), "", HLOOKUP(AA$1, m_preprocess!$1:$1048576, $D4, FALSE))</f>
        <v/>
      </c>
      <c r="AB4" s="40">
        <f>IF(ISBLANK(HLOOKUP(AB$1,m_preprocess!$1:$1048576, $D4, FALSE)), "", HLOOKUP(AB$1, m_preprocess!$1:$1048576, $D4, FALSE))</f>
        <v>74.029118046254069</v>
      </c>
    </row>
    <row r="5" spans="1:28" x14ac:dyDescent="0.25">
      <c r="A5" s="41">
        <v>34060</v>
      </c>
      <c r="B5" s="40">
        <v>1993</v>
      </c>
      <c r="C5" s="40">
        <v>4</v>
      </c>
      <c r="D5" s="40">
        <v>5</v>
      </c>
      <c r="E5" s="40" t="str">
        <f>IF(ISBLANK(HLOOKUP(E$1,m_preprocess!$1:$1048576, $D5, FALSE)), "", HLOOKUP(E$1, m_preprocess!$1:$1048576, $D5, FALSE))</f>
        <v/>
      </c>
      <c r="F5" s="40" t="str">
        <f>IF(ISBLANK(HLOOKUP(F$1,m_preprocess!$1:$1048576, $D5, FALSE)), "", HLOOKUP(F$1, m_preprocess!$1:$1048576, $D5, FALSE))</f>
        <v/>
      </c>
      <c r="G5" s="40">
        <f>IF(ISBLANK(HLOOKUP(G$1,m_preprocess!$1:$1048576, $D5, FALSE)), "", HLOOKUP(G$1, m_preprocess!$1:$1048576, $D5, FALSE))</f>
        <v>26.43</v>
      </c>
      <c r="H5" s="40" t="str">
        <f>IF(ISBLANK(HLOOKUP(H$1,m_preprocess!$1:$1048576, $D5, FALSE)), "", HLOOKUP(H$1, m_preprocess!$1:$1048576, $D5, FALSE))</f>
        <v/>
      </c>
      <c r="I5" s="40" t="str">
        <f>IF(ISBLANK(HLOOKUP(I$1,m_preprocess!$1:$1048576, $D5, FALSE)), "", HLOOKUP(I$1, m_preprocess!$1:$1048576, $D5, FALSE))</f>
        <v/>
      </c>
      <c r="J5" s="40" t="str">
        <f>IF(ISBLANK(HLOOKUP(J$1,m_preprocess!$1:$1048576, $D5, FALSE)), "", HLOOKUP(J$1, m_preprocess!$1:$1048576, $D5, FALSE))</f>
        <v/>
      </c>
      <c r="K5" s="40" t="str">
        <f>IF(ISBLANK(HLOOKUP(K$1,m_preprocess!$1:$1048576, $D5, FALSE)), "", HLOOKUP(K$1, m_preprocess!$1:$1048576, $D5, FALSE))</f>
        <v/>
      </c>
      <c r="L5" s="40" t="str">
        <f>IF(ISBLANK(HLOOKUP(L$1,m_preprocess!$1:$1048576, $D5, FALSE)), "", HLOOKUP(L$1, m_preprocess!$1:$1048576, $D5, FALSE))</f>
        <v/>
      </c>
      <c r="M5" s="40" t="str">
        <f>IF(ISBLANK(HLOOKUP(M$1,m_preprocess!$1:$1048576, $D5, FALSE)), "", HLOOKUP(M$1, m_preprocess!$1:$1048576, $D5, FALSE))</f>
        <v/>
      </c>
      <c r="N5" s="40" t="str">
        <f>IF(ISBLANK(HLOOKUP(N$1,m_preprocess!$1:$1048576, $D5, FALSE)), "", HLOOKUP(N$1, m_preprocess!$1:$1048576, $D5, FALSE))</f>
        <v/>
      </c>
      <c r="O5" s="40" t="str">
        <f>IF(ISBLANK(HLOOKUP(O$1,m_preprocess!$1:$1048576, $D5, FALSE)), "", HLOOKUP(O$1, m_preprocess!$1:$1048576, $D5, FALSE))</f>
        <v/>
      </c>
      <c r="P5" s="40" t="str">
        <f>IF(ISBLANK(HLOOKUP(P$1,m_preprocess!$1:$1048576, $D5, FALSE)), "", HLOOKUP(P$1, m_preprocess!$1:$1048576, $D5, FALSE))</f>
        <v/>
      </c>
      <c r="Q5" s="40" t="str">
        <f>IF(ISBLANK(HLOOKUP(Q$1,m_preprocess!$1:$1048576, $D5, FALSE)), "", HLOOKUP(Q$1, m_preprocess!$1:$1048576, $D5, FALSE))</f>
        <v/>
      </c>
      <c r="R5" s="40" t="str">
        <f>IF(ISBLANK(HLOOKUP(R$1,m_preprocess!$1:$1048576, $D5, FALSE)), "", HLOOKUP(R$1, m_preprocess!$1:$1048576, $D5, FALSE))</f>
        <v/>
      </c>
      <c r="S5" s="40" t="str">
        <f>IF(ISBLANK(HLOOKUP(S$1,m_preprocess!$1:$1048576, $D5, FALSE)), "", HLOOKUP(S$1, m_preprocess!$1:$1048576, $D5, FALSE))</f>
        <v/>
      </c>
      <c r="T5" s="40" t="str">
        <f>IF(ISBLANK(HLOOKUP(T$1,m_preprocess!$1:$1048576, $D5, FALSE)), "", HLOOKUP(T$1, m_preprocess!$1:$1048576, $D5, FALSE))</f>
        <v/>
      </c>
      <c r="U5" s="40">
        <f>IF(ISBLANK(HLOOKUP(U$1,m_preprocess!$1:$1048576, $D5, FALSE)), "", HLOOKUP(U$1, m_preprocess!$1:$1048576, $D5, FALSE))</f>
        <v>47.209004918653044</v>
      </c>
      <c r="V5" s="40" t="str">
        <f>IF(ISBLANK(HLOOKUP(V$1,m_preprocess!$1:$1048576, $D5, FALSE)), "", HLOOKUP(V$1, m_preprocess!$1:$1048576, $D5, FALSE))</f>
        <v/>
      </c>
      <c r="W5" s="40" t="str">
        <f>IF(ISBLANK(HLOOKUP(W$1,m_preprocess!$1:$1048576, $D5, FALSE)), "", HLOOKUP(W$1, m_preprocess!$1:$1048576, $D5, FALSE))</f>
        <v/>
      </c>
      <c r="X5" s="40" t="str">
        <f>IF(ISBLANK(HLOOKUP(X$1,m_preprocess!$1:$1048576, $D5, FALSE)), "", HLOOKUP(X$1, m_preprocess!$1:$1048576, $D5, FALSE))</f>
        <v/>
      </c>
      <c r="Y5" s="40" t="str">
        <f>IF(ISBLANK(HLOOKUP(Y$1,m_preprocess!$1:$1048576, $D5, FALSE)), "", HLOOKUP(Y$1, m_preprocess!$1:$1048576, $D5, FALSE))</f>
        <v/>
      </c>
      <c r="Z5" s="40" t="str">
        <f>IF(ISBLANK(HLOOKUP(Z$1,m_preprocess!$1:$1048576, $D5, FALSE)), "", HLOOKUP(Z$1, m_preprocess!$1:$1048576, $D5, FALSE))</f>
        <v/>
      </c>
      <c r="AA5" s="40" t="str">
        <f>IF(ISBLANK(HLOOKUP(AA$1,m_preprocess!$1:$1048576, $D5, FALSE)), "", HLOOKUP(AA$1, m_preprocess!$1:$1048576, $D5, FALSE))</f>
        <v/>
      </c>
      <c r="AB5" s="40">
        <f>IF(ISBLANK(HLOOKUP(AB$1,m_preprocess!$1:$1048576, $D5, FALSE)), "", HLOOKUP(AB$1, m_preprocess!$1:$1048576, $D5, FALSE))</f>
        <v>76.574984687628017</v>
      </c>
    </row>
    <row r="6" spans="1:28" x14ac:dyDescent="0.25">
      <c r="A6" s="41">
        <v>34090</v>
      </c>
      <c r="B6" s="40">
        <v>1993</v>
      </c>
      <c r="C6" s="40">
        <v>5</v>
      </c>
      <c r="D6" s="40">
        <v>6</v>
      </c>
      <c r="E6" s="40" t="str">
        <f>IF(ISBLANK(HLOOKUP(E$1,m_preprocess!$1:$1048576, $D6, FALSE)), "", HLOOKUP(E$1, m_preprocess!$1:$1048576, $D6, FALSE))</f>
        <v/>
      </c>
      <c r="F6" s="40" t="str">
        <f>IF(ISBLANK(HLOOKUP(F$1,m_preprocess!$1:$1048576, $D6, FALSE)), "", HLOOKUP(F$1, m_preprocess!$1:$1048576, $D6, FALSE))</f>
        <v/>
      </c>
      <c r="G6" s="40">
        <f>IF(ISBLANK(HLOOKUP(G$1,m_preprocess!$1:$1048576, $D6, FALSE)), "", HLOOKUP(G$1, m_preprocess!$1:$1048576, $D6, FALSE))</f>
        <v>26.63</v>
      </c>
      <c r="H6" s="40" t="str">
        <f>IF(ISBLANK(HLOOKUP(H$1,m_preprocess!$1:$1048576, $D6, FALSE)), "", HLOOKUP(H$1, m_preprocess!$1:$1048576, $D6, FALSE))</f>
        <v/>
      </c>
      <c r="I6" s="40" t="str">
        <f>IF(ISBLANK(HLOOKUP(I$1,m_preprocess!$1:$1048576, $D6, FALSE)), "", HLOOKUP(I$1, m_preprocess!$1:$1048576, $D6, FALSE))</f>
        <v/>
      </c>
      <c r="J6" s="40" t="str">
        <f>IF(ISBLANK(HLOOKUP(J$1,m_preprocess!$1:$1048576, $D6, FALSE)), "", HLOOKUP(J$1, m_preprocess!$1:$1048576, $D6, FALSE))</f>
        <v/>
      </c>
      <c r="K6" s="40" t="str">
        <f>IF(ISBLANK(HLOOKUP(K$1,m_preprocess!$1:$1048576, $D6, FALSE)), "", HLOOKUP(K$1, m_preprocess!$1:$1048576, $D6, FALSE))</f>
        <v/>
      </c>
      <c r="L6" s="40" t="str">
        <f>IF(ISBLANK(HLOOKUP(L$1,m_preprocess!$1:$1048576, $D6, FALSE)), "", HLOOKUP(L$1, m_preprocess!$1:$1048576, $D6, FALSE))</f>
        <v/>
      </c>
      <c r="M6" s="40" t="str">
        <f>IF(ISBLANK(HLOOKUP(M$1,m_preprocess!$1:$1048576, $D6, FALSE)), "", HLOOKUP(M$1, m_preprocess!$1:$1048576, $D6, FALSE))</f>
        <v/>
      </c>
      <c r="N6" s="40" t="str">
        <f>IF(ISBLANK(HLOOKUP(N$1,m_preprocess!$1:$1048576, $D6, FALSE)), "", HLOOKUP(N$1, m_preprocess!$1:$1048576, $D6, FALSE))</f>
        <v/>
      </c>
      <c r="O6" s="40" t="str">
        <f>IF(ISBLANK(HLOOKUP(O$1,m_preprocess!$1:$1048576, $D6, FALSE)), "", HLOOKUP(O$1, m_preprocess!$1:$1048576, $D6, FALSE))</f>
        <v/>
      </c>
      <c r="P6" s="40" t="str">
        <f>IF(ISBLANK(HLOOKUP(P$1,m_preprocess!$1:$1048576, $D6, FALSE)), "", HLOOKUP(P$1, m_preprocess!$1:$1048576, $D6, FALSE))</f>
        <v/>
      </c>
      <c r="Q6" s="40" t="str">
        <f>IF(ISBLANK(HLOOKUP(Q$1,m_preprocess!$1:$1048576, $D6, FALSE)), "", HLOOKUP(Q$1, m_preprocess!$1:$1048576, $D6, FALSE))</f>
        <v/>
      </c>
      <c r="R6" s="40" t="str">
        <f>IF(ISBLANK(HLOOKUP(R$1,m_preprocess!$1:$1048576, $D6, FALSE)), "", HLOOKUP(R$1, m_preprocess!$1:$1048576, $D6, FALSE))</f>
        <v/>
      </c>
      <c r="S6" s="40" t="str">
        <f>IF(ISBLANK(HLOOKUP(S$1,m_preprocess!$1:$1048576, $D6, FALSE)), "", HLOOKUP(S$1, m_preprocess!$1:$1048576, $D6, FALSE))</f>
        <v/>
      </c>
      <c r="T6" s="40" t="str">
        <f>IF(ISBLANK(HLOOKUP(T$1,m_preprocess!$1:$1048576, $D6, FALSE)), "", HLOOKUP(T$1, m_preprocess!$1:$1048576, $D6, FALSE))</f>
        <v/>
      </c>
      <c r="U6" s="40">
        <f>IF(ISBLANK(HLOOKUP(U$1,m_preprocess!$1:$1048576, $D6, FALSE)), "", HLOOKUP(U$1, m_preprocess!$1:$1048576, $D6, FALSE))</f>
        <v>47.500225309800982</v>
      </c>
      <c r="V6" s="40" t="str">
        <f>IF(ISBLANK(HLOOKUP(V$1,m_preprocess!$1:$1048576, $D6, FALSE)), "", HLOOKUP(V$1, m_preprocess!$1:$1048576, $D6, FALSE))</f>
        <v/>
      </c>
      <c r="W6" s="40" t="str">
        <f>IF(ISBLANK(HLOOKUP(W$1,m_preprocess!$1:$1048576, $D6, FALSE)), "", HLOOKUP(W$1, m_preprocess!$1:$1048576, $D6, FALSE))</f>
        <v/>
      </c>
      <c r="X6" s="40" t="str">
        <f>IF(ISBLANK(HLOOKUP(X$1,m_preprocess!$1:$1048576, $D6, FALSE)), "", HLOOKUP(X$1, m_preprocess!$1:$1048576, $D6, FALSE))</f>
        <v/>
      </c>
      <c r="Y6" s="40" t="str">
        <f>IF(ISBLANK(HLOOKUP(Y$1,m_preprocess!$1:$1048576, $D6, FALSE)), "", HLOOKUP(Y$1, m_preprocess!$1:$1048576, $D6, FALSE))</f>
        <v/>
      </c>
      <c r="Z6" s="40" t="str">
        <f>IF(ISBLANK(HLOOKUP(Z$1,m_preprocess!$1:$1048576, $D6, FALSE)), "", HLOOKUP(Z$1, m_preprocess!$1:$1048576, $D6, FALSE))</f>
        <v/>
      </c>
      <c r="AA6" s="40" t="str">
        <f>IF(ISBLANK(HLOOKUP(AA$1,m_preprocess!$1:$1048576, $D6, FALSE)), "", HLOOKUP(AA$1, m_preprocess!$1:$1048576, $D6, FALSE))</f>
        <v/>
      </c>
      <c r="AB6" s="40">
        <f>IF(ISBLANK(HLOOKUP(AB$1,m_preprocess!$1:$1048576, $D6, FALSE)), "", HLOOKUP(AB$1, m_preprocess!$1:$1048576, $D6, FALSE))</f>
        <v>76.737591452124846</v>
      </c>
    </row>
    <row r="7" spans="1:28" x14ac:dyDescent="0.25">
      <c r="A7" s="41">
        <v>34121</v>
      </c>
      <c r="B7" s="40">
        <v>1993</v>
      </c>
      <c r="C7" s="40">
        <v>6</v>
      </c>
      <c r="D7" s="40">
        <v>7</v>
      </c>
      <c r="E7" s="40" t="str">
        <f>IF(ISBLANK(HLOOKUP(E$1,m_preprocess!$1:$1048576, $D7, FALSE)), "", HLOOKUP(E$1, m_preprocess!$1:$1048576, $D7, FALSE))</f>
        <v/>
      </c>
      <c r="F7" s="40" t="str">
        <f>IF(ISBLANK(HLOOKUP(F$1,m_preprocess!$1:$1048576, $D7, FALSE)), "", HLOOKUP(F$1, m_preprocess!$1:$1048576, $D7, FALSE))</f>
        <v/>
      </c>
      <c r="G7" s="40">
        <f>IF(ISBLANK(HLOOKUP(G$1,m_preprocess!$1:$1048576, $D7, FALSE)), "", HLOOKUP(G$1, m_preprocess!$1:$1048576, $D7, FALSE))</f>
        <v>26.87</v>
      </c>
      <c r="H7" s="40" t="str">
        <f>IF(ISBLANK(HLOOKUP(H$1,m_preprocess!$1:$1048576, $D7, FALSE)), "", HLOOKUP(H$1, m_preprocess!$1:$1048576, $D7, FALSE))</f>
        <v/>
      </c>
      <c r="I7" s="40" t="str">
        <f>IF(ISBLANK(HLOOKUP(I$1,m_preprocess!$1:$1048576, $D7, FALSE)), "", HLOOKUP(I$1, m_preprocess!$1:$1048576, $D7, FALSE))</f>
        <v/>
      </c>
      <c r="J7" s="40" t="str">
        <f>IF(ISBLANK(HLOOKUP(J$1,m_preprocess!$1:$1048576, $D7, FALSE)), "", HLOOKUP(J$1, m_preprocess!$1:$1048576, $D7, FALSE))</f>
        <v/>
      </c>
      <c r="K7" s="40" t="str">
        <f>IF(ISBLANK(HLOOKUP(K$1,m_preprocess!$1:$1048576, $D7, FALSE)), "", HLOOKUP(K$1, m_preprocess!$1:$1048576, $D7, FALSE))</f>
        <v/>
      </c>
      <c r="L7" s="40" t="str">
        <f>IF(ISBLANK(HLOOKUP(L$1,m_preprocess!$1:$1048576, $D7, FALSE)), "", HLOOKUP(L$1, m_preprocess!$1:$1048576, $D7, FALSE))</f>
        <v/>
      </c>
      <c r="M7" s="40" t="str">
        <f>IF(ISBLANK(HLOOKUP(M$1,m_preprocess!$1:$1048576, $D7, FALSE)), "", HLOOKUP(M$1, m_preprocess!$1:$1048576, $D7, FALSE))</f>
        <v/>
      </c>
      <c r="N7" s="40" t="str">
        <f>IF(ISBLANK(HLOOKUP(N$1,m_preprocess!$1:$1048576, $D7, FALSE)), "", HLOOKUP(N$1, m_preprocess!$1:$1048576, $D7, FALSE))</f>
        <v/>
      </c>
      <c r="O7" s="40" t="str">
        <f>IF(ISBLANK(HLOOKUP(O$1,m_preprocess!$1:$1048576, $D7, FALSE)), "", HLOOKUP(O$1, m_preprocess!$1:$1048576, $D7, FALSE))</f>
        <v/>
      </c>
      <c r="P7" s="40" t="str">
        <f>IF(ISBLANK(HLOOKUP(P$1,m_preprocess!$1:$1048576, $D7, FALSE)), "", HLOOKUP(P$1, m_preprocess!$1:$1048576, $D7, FALSE))</f>
        <v/>
      </c>
      <c r="Q7" s="40" t="str">
        <f>IF(ISBLANK(HLOOKUP(Q$1,m_preprocess!$1:$1048576, $D7, FALSE)), "", HLOOKUP(Q$1, m_preprocess!$1:$1048576, $D7, FALSE))</f>
        <v/>
      </c>
      <c r="R7" s="40" t="str">
        <f>IF(ISBLANK(HLOOKUP(R$1,m_preprocess!$1:$1048576, $D7, FALSE)), "", HLOOKUP(R$1, m_preprocess!$1:$1048576, $D7, FALSE))</f>
        <v/>
      </c>
      <c r="S7" s="40" t="str">
        <f>IF(ISBLANK(HLOOKUP(S$1,m_preprocess!$1:$1048576, $D7, FALSE)), "", HLOOKUP(S$1, m_preprocess!$1:$1048576, $D7, FALSE))</f>
        <v/>
      </c>
      <c r="T7" s="40" t="str">
        <f>IF(ISBLANK(HLOOKUP(T$1,m_preprocess!$1:$1048576, $D7, FALSE)), "", HLOOKUP(T$1, m_preprocess!$1:$1048576, $D7, FALSE))</f>
        <v/>
      </c>
      <c r="U7" s="40">
        <f>IF(ISBLANK(HLOOKUP(U$1,m_preprocess!$1:$1048576, $D7, FALSE)), "", HLOOKUP(U$1, m_preprocess!$1:$1048576, $D7, FALSE))</f>
        <v>45.693487160401936</v>
      </c>
      <c r="V7" s="40" t="str">
        <f>IF(ISBLANK(HLOOKUP(V$1,m_preprocess!$1:$1048576, $D7, FALSE)), "", HLOOKUP(V$1, m_preprocess!$1:$1048576, $D7, FALSE))</f>
        <v/>
      </c>
      <c r="W7" s="40" t="str">
        <f>IF(ISBLANK(HLOOKUP(W$1,m_preprocess!$1:$1048576, $D7, FALSE)), "", HLOOKUP(W$1, m_preprocess!$1:$1048576, $D7, FALSE))</f>
        <v/>
      </c>
      <c r="X7" s="40" t="str">
        <f>IF(ISBLANK(HLOOKUP(X$1,m_preprocess!$1:$1048576, $D7, FALSE)), "", HLOOKUP(X$1, m_preprocess!$1:$1048576, $D7, FALSE))</f>
        <v/>
      </c>
      <c r="Y7" s="40" t="str">
        <f>IF(ISBLANK(HLOOKUP(Y$1,m_preprocess!$1:$1048576, $D7, FALSE)), "", HLOOKUP(Y$1, m_preprocess!$1:$1048576, $D7, FALSE))</f>
        <v/>
      </c>
      <c r="Z7" s="40" t="str">
        <f>IF(ISBLANK(HLOOKUP(Z$1,m_preprocess!$1:$1048576, $D7, FALSE)), "", HLOOKUP(Z$1, m_preprocess!$1:$1048576, $D7, FALSE))</f>
        <v/>
      </c>
      <c r="AA7" s="40" t="str">
        <f>IF(ISBLANK(HLOOKUP(AA$1,m_preprocess!$1:$1048576, $D7, FALSE)), "", HLOOKUP(AA$1, m_preprocess!$1:$1048576, $D7, FALSE))</f>
        <v/>
      </c>
      <c r="AB7" s="40">
        <f>IF(ISBLANK(HLOOKUP(AB$1,m_preprocess!$1:$1048576, $D7, FALSE)), "", HLOOKUP(AB$1, m_preprocess!$1:$1048576, $D7, FALSE))</f>
        <v>76.02920968646896</v>
      </c>
    </row>
    <row r="8" spans="1:28" x14ac:dyDescent="0.25">
      <c r="A8" s="41">
        <v>34151</v>
      </c>
      <c r="B8" s="40">
        <v>1993</v>
      </c>
      <c r="C8" s="40">
        <v>7</v>
      </c>
      <c r="D8" s="40">
        <v>8</v>
      </c>
      <c r="E8" s="40" t="str">
        <f>IF(ISBLANK(HLOOKUP(E$1,m_preprocess!$1:$1048576, $D8, FALSE)), "", HLOOKUP(E$1, m_preprocess!$1:$1048576, $D8, FALSE))</f>
        <v/>
      </c>
      <c r="F8" s="40" t="str">
        <f>IF(ISBLANK(HLOOKUP(F$1,m_preprocess!$1:$1048576, $D8, FALSE)), "", HLOOKUP(F$1, m_preprocess!$1:$1048576, $D8, FALSE))</f>
        <v/>
      </c>
      <c r="G8" s="40">
        <f>IF(ISBLANK(HLOOKUP(G$1,m_preprocess!$1:$1048576, $D8, FALSE)), "", HLOOKUP(G$1, m_preprocess!$1:$1048576, $D8, FALSE))</f>
        <v>27.17</v>
      </c>
      <c r="H8" s="40" t="str">
        <f>IF(ISBLANK(HLOOKUP(H$1,m_preprocess!$1:$1048576, $D8, FALSE)), "", HLOOKUP(H$1, m_preprocess!$1:$1048576, $D8, FALSE))</f>
        <v/>
      </c>
      <c r="I8" s="40" t="str">
        <f>IF(ISBLANK(HLOOKUP(I$1,m_preprocess!$1:$1048576, $D8, FALSE)), "", HLOOKUP(I$1, m_preprocess!$1:$1048576, $D8, FALSE))</f>
        <v/>
      </c>
      <c r="J8" s="40" t="str">
        <f>IF(ISBLANK(HLOOKUP(J$1,m_preprocess!$1:$1048576, $D8, FALSE)), "", HLOOKUP(J$1, m_preprocess!$1:$1048576, $D8, FALSE))</f>
        <v/>
      </c>
      <c r="K8" s="40" t="str">
        <f>IF(ISBLANK(HLOOKUP(K$1,m_preprocess!$1:$1048576, $D8, FALSE)), "", HLOOKUP(K$1, m_preprocess!$1:$1048576, $D8, FALSE))</f>
        <v/>
      </c>
      <c r="L8" s="40" t="str">
        <f>IF(ISBLANK(HLOOKUP(L$1,m_preprocess!$1:$1048576, $D8, FALSE)), "", HLOOKUP(L$1, m_preprocess!$1:$1048576, $D8, FALSE))</f>
        <v/>
      </c>
      <c r="M8" s="40" t="str">
        <f>IF(ISBLANK(HLOOKUP(M$1,m_preprocess!$1:$1048576, $D8, FALSE)), "", HLOOKUP(M$1, m_preprocess!$1:$1048576, $D8, FALSE))</f>
        <v/>
      </c>
      <c r="N8" s="40" t="str">
        <f>IF(ISBLANK(HLOOKUP(N$1,m_preprocess!$1:$1048576, $D8, FALSE)), "", HLOOKUP(N$1, m_preprocess!$1:$1048576, $D8, FALSE))</f>
        <v/>
      </c>
      <c r="O8" s="40" t="str">
        <f>IF(ISBLANK(HLOOKUP(O$1,m_preprocess!$1:$1048576, $D8, FALSE)), "", HLOOKUP(O$1, m_preprocess!$1:$1048576, $D8, FALSE))</f>
        <v/>
      </c>
      <c r="P8" s="40" t="str">
        <f>IF(ISBLANK(HLOOKUP(P$1,m_preprocess!$1:$1048576, $D8, FALSE)), "", HLOOKUP(P$1, m_preprocess!$1:$1048576, $D8, FALSE))</f>
        <v/>
      </c>
      <c r="Q8" s="40" t="str">
        <f>IF(ISBLANK(HLOOKUP(Q$1,m_preprocess!$1:$1048576, $D8, FALSE)), "", HLOOKUP(Q$1, m_preprocess!$1:$1048576, $D8, FALSE))</f>
        <v/>
      </c>
      <c r="R8" s="40" t="str">
        <f>IF(ISBLANK(HLOOKUP(R$1,m_preprocess!$1:$1048576, $D8, FALSE)), "", HLOOKUP(R$1, m_preprocess!$1:$1048576, $D8, FALSE))</f>
        <v/>
      </c>
      <c r="S8" s="40" t="str">
        <f>IF(ISBLANK(HLOOKUP(S$1,m_preprocess!$1:$1048576, $D8, FALSE)), "", HLOOKUP(S$1, m_preprocess!$1:$1048576, $D8, FALSE))</f>
        <v/>
      </c>
      <c r="T8" s="40" t="str">
        <f>IF(ISBLANK(HLOOKUP(T$1,m_preprocess!$1:$1048576, $D8, FALSE)), "", HLOOKUP(T$1, m_preprocess!$1:$1048576, $D8, FALSE))</f>
        <v/>
      </c>
      <c r="U8" s="40">
        <f>IF(ISBLANK(HLOOKUP(U$1,m_preprocess!$1:$1048576, $D8, FALSE)), "", HLOOKUP(U$1, m_preprocess!$1:$1048576, $D8, FALSE))</f>
        <v>45.979499447920496</v>
      </c>
      <c r="V8" s="40" t="str">
        <f>IF(ISBLANK(HLOOKUP(V$1,m_preprocess!$1:$1048576, $D8, FALSE)), "", HLOOKUP(V$1, m_preprocess!$1:$1048576, $D8, FALSE))</f>
        <v/>
      </c>
      <c r="W8" s="40" t="str">
        <f>IF(ISBLANK(HLOOKUP(W$1,m_preprocess!$1:$1048576, $D8, FALSE)), "", HLOOKUP(W$1, m_preprocess!$1:$1048576, $D8, FALSE))</f>
        <v/>
      </c>
      <c r="X8" s="40" t="str">
        <f>IF(ISBLANK(HLOOKUP(X$1,m_preprocess!$1:$1048576, $D8, FALSE)), "", HLOOKUP(X$1, m_preprocess!$1:$1048576, $D8, FALSE))</f>
        <v/>
      </c>
      <c r="Y8" s="40" t="str">
        <f>IF(ISBLANK(HLOOKUP(Y$1,m_preprocess!$1:$1048576, $D8, FALSE)), "", HLOOKUP(Y$1, m_preprocess!$1:$1048576, $D8, FALSE))</f>
        <v/>
      </c>
      <c r="Z8" s="40" t="str">
        <f>IF(ISBLANK(HLOOKUP(Z$1,m_preprocess!$1:$1048576, $D8, FALSE)), "", HLOOKUP(Z$1, m_preprocess!$1:$1048576, $D8, FALSE))</f>
        <v/>
      </c>
      <c r="AA8" s="40" t="str">
        <f>IF(ISBLANK(HLOOKUP(AA$1,m_preprocess!$1:$1048576, $D8, FALSE)), "", HLOOKUP(AA$1, m_preprocess!$1:$1048576, $D8, FALSE))</f>
        <v/>
      </c>
      <c r="AB8" s="40">
        <f>IF(ISBLANK(HLOOKUP(AB$1,m_preprocess!$1:$1048576, $D8, FALSE)), "", HLOOKUP(AB$1, m_preprocess!$1:$1048576, $D8, FALSE))</f>
        <v>74.734753562320819</v>
      </c>
    </row>
    <row r="9" spans="1:28" x14ac:dyDescent="0.25">
      <c r="A9" s="41">
        <v>34182</v>
      </c>
      <c r="B9" s="40">
        <v>1993</v>
      </c>
      <c r="C9" s="40">
        <v>8</v>
      </c>
      <c r="D9" s="40">
        <v>9</v>
      </c>
      <c r="E9" s="40" t="str">
        <f>IF(ISBLANK(HLOOKUP(E$1,m_preprocess!$1:$1048576, $D9, FALSE)), "", HLOOKUP(E$1, m_preprocess!$1:$1048576, $D9, FALSE))</f>
        <v/>
      </c>
      <c r="F9" s="40" t="str">
        <f>IF(ISBLANK(HLOOKUP(F$1,m_preprocess!$1:$1048576, $D9, FALSE)), "", HLOOKUP(F$1, m_preprocess!$1:$1048576, $D9, FALSE))</f>
        <v/>
      </c>
      <c r="G9" s="40">
        <f>IF(ISBLANK(HLOOKUP(G$1,m_preprocess!$1:$1048576, $D9, FALSE)), "", HLOOKUP(G$1, m_preprocess!$1:$1048576, $D9, FALSE))</f>
        <v>27.65</v>
      </c>
      <c r="H9" s="40" t="str">
        <f>IF(ISBLANK(HLOOKUP(H$1,m_preprocess!$1:$1048576, $D9, FALSE)), "", HLOOKUP(H$1, m_preprocess!$1:$1048576, $D9, FALSE))</f>
        <v/>
      </c>
      <c r="I9" s="40" t="str">
        <f>IF(ISBLANK(HLOOKUP(I$1,m_preprocess!$1:$1048576, $D9, FALSE)), "", HLOOKUP(I$1, m_preprocess!$1:$1048576, $D9, FALSE))</f>
        <v/>
      </c>
      <c r="J9" s="40" t="str">
        <f>IF(ISBLANK(HLOOKUP(J$1,m_preprocess!$1:$1048576, $D9, FALSE)), "", HLOOKUP(J$1, m_preprocess!$1:$1048576, $D9, FALSE))</f>
        <v/>
      </c>
      <c r="K9" s="40" t="str">
        <f>IF(ISBLANK(HLOOKUP(K$1,m_preprocess!$1:$1048576, $D9, FALSE)), "", HLOOKUP(K$1, m_preprocess!$1:$1048576, $D9, FALSE))</f>
        <v/>
      </c>
      <c r="L9" s="40" t="str">
        <f>IF(ISBLANK(HLOOKUP(L$1,m_preprocess!$1:$1048576, $D9, FALSE)), "", HLOOKUP(L$1, m_preprocess!$1:$1048576, $D9, FALSE))</f>
        <v/>
      </c>
      <c r="M9" s="40" t="str">
        <f>IF(ISBLANK(HLOOKUP(M$1,m_preprocess!$1:$1048576, $D9, FALSE)), "", HLOOKUP(M$1, m_preprocess!$1:$1048576, $D9, FALSE))</f>
        <v/>
      </c>
      <c r="N9" s="40" t="str">
        <f>IF(ISBLANK(HLOOKUP(N$1,m_preprocess!$1:$1048576, $D9, FALSE)), "", HLOOKUP(N$1, m_preprocess!$1:$1048576, $D9, FALSE))</f>
        <v/>
      </c>
      <c r="O9" s="40" t="str">
        <f>IF(ISBLANK(HLOOKUP(O$1,m_preprocess!$1:$1048576, $D9, FALSE)), "", HLOOKUP(O$1, m_preprocess!$1:$1048576, $D9, FALSE))</f>
        <v/>
      </c>
      <c r="P9" s="40" t="str">
        <f>IF(ISBLANK(HLOOKUP(P$1,m_preprocess!$1:$1048576, $D9, FALSE)), "", HLOOKUP(P$1, m_preprocess!$1:$1048576, $D9, FALSE))</f>
        <v/>
      </c>
      <c r="Q9" s="40" t="str">
        <f>IF(ISBLANK(HLOOKUP(Q$1,m_preprocess!$1:$1048576, $D9, FALSE)), "", HLOOKUP(Q$1, m_preprocess!$1:$1048576, $D9, FALSE))</f>
        <v/>
      </c>
      <c r="R9" s="40" t="str">
        <f>IF(ISBLANK(HLOOKUP(R$1,m_preprocess!$1:$1048576, $D9, FALSE)), "", HLOOKUP(R$1, m_preprocess!$1:$1048576, $D9, FALSE))</f>
        <v/>
      </c>
      <c r="S9" s="40" t="str">
        <f>IF(ISBLANK(HLOOKUP(S$1,m_preprocess!$1:$1048576, $D9, FALSE)), "", HLOOKUP(S$1, m_preprocess!$1:$1048576, $D9, FALSE))</f>
        <v/>
      </c>
      <c r="T9" s="40" t="str">
        <f>IF(ISBLANK(HLOOKUP(T$1,m_preprocess!$1:$1048576, $D9, FALSE)), "", HLOOKUP(T$1, m_preprocess!$1:$1048576, $D9, FALSE))</f>
        <v/>
      </c>
      <c r="U9" s="40">
        <f>IF(ISBLANK(HLOOKUP(U$1,m_preprocess!$1:$1048576, $D9, FALSE)), "", HLOOKUP(U$1, m_preprocess!$1:$1048576, $D9, FALSE))</f>
        <v>43.404629294755878</v>
      </c>
      <c r="V9" s="40" t="str">
        <f>IF(ISBLANK(HLOOKUP(V$1,m_preprocess!$1:$1048576, $D9, FALSE)), "", HLOOKUP(V$1, m_preprocess!$1:$1048576, $D9, FALSE))</f>
        <v/>
      </c>
      <c r="W9" s="40" t="str">
        <f>IF(ISBLANK(HLOOKUP(W$1,m_preprocess!$1:$1048576, $D9, FALSE)), "", HLOOKUP(W$1, m_preprocess!$1:$1048576, $D9, FALSE))</f>
        <v/>
      </c>
      <c r="X9" s="40" t="str">
        <f>IF(ISBLANK(HLOOKUP(X$1,m_preprocess!$1:$1048576, $D9, FALSE)), "", HLOOKUP(X$1, m_preprocess!$1:$1048576, $D9, FALSE))</f>
        <v/>
      </c>
      <c r="Y9" s="40" t="str">
        <f>IF(ISBLANK(HLOOKUP(Y$1,m_preprocess!$1:$1048576, $D9, FALSE)), "", HLOOKUP(Y$1, m_preprocess!$1:$1048576, $D9, FALSE))</f>
        <v/>
      </c>
      <c r="Z9" s="40" t="str">
        <f>IF(ISBLANK(HLOOKUP(Z$1,m_preprocess!$1:$1048576, $D9, FALSE)), "", HLOOKUP(Z$1, m_preprocess!$1:$1048576, $D9, FALSE))</f>
        <v/>
      </c>
      <c r="AA9" s="40" t="str">
        <f>IF(ISBLANK(HLOOKUP(AA$1,m_preprocess!$1:$1048576, $D9, FALSE)), "", HLOOKUP(AA$1, m_preprocess!$1:$1048576, $D9, FALSE))</f>
        <v/>
      </c>
      <c r="AB9" s="40">
        <f>IF(ISBLANK(HLOOKUP(AB$1,m_preprocess!$1:$1048576, $D9, FALSE)), "", HLOOKUP(AB$1, m_preprocess!$1:$1048576, $D9, FALSE))</f>
        <v>74.253421334286102</v>
      </c>
    </row>
    <row r="10" spans="1:28" x14ac:dyDescent="0.25">
      <c r="A10" s="41">
        <v>34213</v>
      </c>
      <c r="B10" s="40">
        <v>1993</v>
      </c>
      <c r="C10" s="40">
        <v>9</v>
      </c>
      <c r="D10" s="40">
        <v>10</v>
      </c>
      <c r="E10" s="40" t="str">
        <f>IF(ISBLANK(HLOOKUP(E$1,m_preprocess!$1:$1048576, $D10, FALSE)), "", HLOOKUP(E$1, m_preprocess!$1:$1048576, $D10, FALSE))</f>
        <v/>
      </c>
      <c r="F10" s="40" t="str">
        <f>IF(ISBLANK(HLOOKUP(F$1,m_preprocess!$1:$1048576, $D10, FALSE)), "", HLOOKUP(F$1, m_preprocess!$1:$1048576, $D10, FALSE))</f>
        <v/>
      </c>
      <c r="G10" s="40">
        <f>IF(ISBLANK(HLOOKUP(G$1,m_preprocess!$1:$1048576, $D10, FALSE)), "", HLOOKUP(G$1, m_preprocess!$1:$1048576, $D10, FALSE))</f>
        <v>27.79</v>
      </c>
      <c r="H10" s="40" t="str">
        <f>IF(ISBLANK(HLOOKUP(H$1,m_preprocess!$1:$1048576, $D10, FALSE)), "", HLOOKUP(H$1, m_preprocess!$1:$1048576, $D10, FALSE))</f>
        <v/>
      </c>
      <c r="I10" s="40" t="str">
        <f>IF(ISBLANK(HLOOKUP(I$1,m_preprocess!$1:$1048576, $D10, FALSE)), "", HLOOKUP(I$1, m_preprocess!$1:$1048576, $D10, FALSE))</f>
        <v/>
      </c>
      <c r="J10" s="40" t="str">
        <f>IF(ISBLANK(HLOOKUP(J$1,m_preprocess!$1:$1048576, $D10, FALSE)), "", HLOOKUP(J$1, m_preprocess!$1:$1048576, $D10, FALSE))</f>
        <v/>
      </c>
      <c r="K10" s="40" t="str">
        <f>IF(ISBLANK(HLOOKUP(K$1,m_preprocess!$1:$1048576, $D10, FALSE)), "", HLOOKUP(K$1, m_preprocess!$1:$1048576, $D10, FALSE))</f>
        <v/>
      </c>
      <c r="L10" s="40" t="str">
        <f>IF(ISBLANK(HLOOKUP(L$1,m_preprocess!$1:$1048576, $D10, FALSE)), "", HLOOKUP(L$1, m_preprocess!$1:$1048576, $D10, FALSE))</f>
        <v/>
      </c>
      <c r="M10" s="40" t="str">
        <f>IF(ISBLANK(HLOOKUP(M$1,m_preprocess!$1:$1048576, $D10, FALSE)), "", HLOOKUP(M$1, m_preprocess!$1:$1048576, $D10, FALSE))</f>
        <v/>
      </c>
      <c r="N10" s="40" t="str">
        <f>IF(ISBLANK(HLOOKUP(N$1,m_preprocess!$1:$1048576, $D10, FALSE)), "", HLOOKUP(N$1, m_preprocess!$1:$1048576, $D10, FALSE))</f>
        <v/>
      </c>
      <c r="O10" s="40" t="str">
        <f>IF(ISBLANK(HLOOKUP(O$1,m_preprocess!$1:$1048576, $D10, FALSE)), "", HLOOKUP(O$1, m_preprocess!$1:$1048576, $D10, FALSE))</f>
        <v/>
      </c>
      <c r="P10" s="40" t="str">
        <f>IF(ISBLANK(HLOOKUP(P$1,m_preprocess!$1:$1048576, $D10, FALSE)), "", HLOOKUP(P$1, m_preprocess!$1:$1048576, $D10, FALSE))</f>
        <v/>
      </c>
      <c r="Q10" s="40" t="str">
        <f>IF(ISBLANK(HLOOKUP(Q$1,m_preprocess!$1:$1048576, $D10, FALSE)), "", HLOOKUP(Q$1, m_preprocess!$1:$1048576, $D10, FALSE))</f>
        <v/>
      </c>
      <c r="R10" s="40" t="str">
        <f>IF(ISBLANK(HLOOKUP(R$1,m_preprocess!$1:$1048576, $D10, FALSE)), "", HLOOKUP(R$1, m_preprocess!$1:$1048576, $D10, FALSE))</f>
        <v/>
      </c>
      <c r="S10" s="40" t="str">
        <f>IF(ISBLANK(HLOOKUP(S$1,m_preprocess!$1:$1048576, $D10, FALSE)), "", HLOOKUP(S$1, m_preprocess!$1:$1048576, $D10, FALSE))</f>
        <v/>
      </c>
      <c r="T10" s="40" t="str">
        <f>IF(ISBLANK(HLOOKUP(T$1,m_preprocess!$1:$1048576, $D10, FALSE)), "", HLOOKUP(T$1, m_preprocess!$1:$1048576, $D10, FALSE))</f>
        <v/>
      </c>
      <c r="U10" s="40">
        <f>IF(ISBLANK(HLOOKUP(U$1,m_preprocess!$1:$1048576, $D10, FALSE)), "", HLOOKUP(U$1, m_preprocess!$1:$1048576, $D10, FALSE))</f>
        <v>42.985030586541924</v>
      </c>
      <c r="V10" s="40" t="str">
        <f>IF(ISBLANK(HLOOKUP(V$1,m_preprocess!$1:$1048576, $D10, FALSE)), "", HLOOKUP(V$1, m_preprocess!$1:$1048576, $D10, FALSE))</f>
        <v/>
      </c>
      <c r="W10" s="40" t="str">
        <f>IF(ISBLANK(HLOOKUP(W$1,m_preprocess!$1:$1048576, $D10, FALSE)), "", HLOOKUP(W$1, m_preprocess!$1:$1048576, $D10, FALSE))</f>
        <v/>
      </c>
      <c r="X10" s="40" t="str">
        <f>IF(ISBLANK(HLOOKUP(X$1,m_preprocess!$1:$1048576, $D10, FALSE)), "", HLOOKUP(X$1, m_preprocess!$1:$1048576, $D10, FALSE))</f>
        <v/>
      </c>
      <c r="Y10" s="40" t="str">
        <f>IF(ISBLANK(HLOOKUP(Y$1,m_preprocess!$1:$1048576, $D10, FALSE)), "", HLOOKUP(Y$1, m_preprocess!$1:$1048576, $D10, FALSE))</f>
        <v/>
      </c>
      <c r="Z10" s="40" t="str">
        <f>IF(ISBLANK(HLOOKUP(Z$1,m_preprocess!$1:$1048576, $D10, FALSE)), "", HLOOKUP(Z$1, m_preprocess!$1:$1048576, $D10, FALSE))</f>
        <v/>
      </c>
      <c r="AA10" s="40" t="str">
        <f>IF(ISBLANK(HLOOKUP(AA$1,m_preprocess!$1:$1048576, $D10, FALSE)), "", HLOOKUP(AA$1, m_preprocess!$1:$1048576, $D10, FALSE))</f>
        <v/>
      </c>
      <c r="AB10" s="40">
        <f>IF(ISBLANK(HLOOKUP(AB$1,m_preprocess!$1:$1048576, $D10, FALSE)), "", HLOOKUP(AB$1, m_preprocess!$1:$1048576, $D10, FALSE))</f>
        <v>75.547812644352405</v>
      </c>
    </row>
    <row r="11" spans="1:28" x14ac:dyDescent="0.25">
      <c r="A11" s="41">
        <v>34243</v>
      </c>
      <c r="B11" s="40">
        <v>1993</v>
      </c>
      <c r="C11" s="40">
        <v>10</v>
      </c>
      <c r="D11" s="40">
        <v>11</v>
      </c>
      <c r="E11" s="40" t="str">
        <f>IF(ISBLANK(HLOOKUP(E$1,m_preprocess!$1:$1048576, $D11, FALSE)), "", HLOOKUP(E$1, m_preprocess!$1:$1048576, $D11, FALSE))</f>
        <v/>
      </c>
      <c r="F11" s="40" t="str">
        <f>IF(ISBLANK(HLOOKUP(F$1,m_preprocess!$1:$1048576, $D11, FALSE)), "", HLOOKUP(F$1, m_preprocess!$1:$1048576, $D11, FALSE))</f>
        <v/>
      </c>
      <c r="G11" s="40">
        <f>IF(ISBLANK(HLOOKUP(G$1,m_preprocess!$1:$1048576, $D11, FALSE)), "", HLOOKUP(G$1, m_preprocess!$1:$1048576, $D11, FALSE))</f>
        <v>27.93</v>
      </c>
      <c r="H11" s="40" t="str">
        <f>IF(ISBLANK(HLOOKUP(H$1,m_preprocess!$1:$1048576, $D11, FALSE)), "", HLOOKUP(H$1, m_preprocess!$1:$1048576, $D11, FALSE))</f>
        <v/>
      </c>
      <c r="I11" s="40" t="str">
        <f>IF(ISBLANK(HLOOKUP(I$1,m_preprocess!$1:$1048576, $D11, FALSE)), "", HLOOKUP(I$1, m_preprocess!$1:$1048576, $D11, FALSE))</f>
        <v/>
      </c>
      <c r="J11" s="40" t="str">
        <f>IF(ISBLANK(HLOOKUP(J$1,m_preprocess!$1:$1048576, $D11, FALSE)), "", HLOOKUP(J$1, m_preprocess!$1:$1048576, $D11, FALSE))</f>
        <v/>
      </c>
      <c r="K11" s="40" t="str">
        <f>IF(ISBLANK(HLOOKUP(K$1,m_preprocess!$1:$1048576, $D11, FALSE)), "", HLOOKUP(K$1, m_preprocess!$1:$1048576, $D11, FALSE))</f>
        <v/>
      </c>
      <c r="L11" s="40" t="str">
        <f>IF(ISBLANK(HLOOKUP(L$1,m_preprocess!$1:$1048576, $D11, FALSE)), "", HLOOKUP(L$1, m_preprocess!$1:$1048576, $D11, FALSE))</f>
        <v/>
      </c>
      <c r="M11" s="40" t="str">
        <f>IF(ISBLANK(HLOOKUP(M$1,m_preprocess!$1:$1048576, $D11, FALSE)), "", HLOOKUP(M$1, m_preprocess!$1:$1048576, $D11, FALSE))</f>
        <v/>
      </c>
      <c r="N11" s="40" t="str">
        <f>IF(ISBLANK(HLOOKUP(N$1,m_preprocess!$1:$1048576, $D11, FALSE)), "", HLOOKUP(N$1, m_preprocess!$1:$1048576, $D11, FALSE))</f>
        <v/>
      </c>
      <c r="O11" s="40" t="str">
        <f>IF(ISBLANK(HLOOKUP(O$1,m_preprocess!$1:$1048576, $D11, FALSE)), "", HLOOKUP(O$1, m_preprocess!$1:$1048576, $D11, FALSE))</f>
        <v/>
      </c>
      <c r="P11" s="40" t="str">
        <f>IF(ISBLANK(HLOOKUP(P$1,m_preprocess!$1:$1048576, $D11, FALSE)), "", HLOOKUP(P$1, m_preprocess!$1:$1048576, $D11, FALSE))</f>
        <v/>
      </c>
      <c r="Q11" s="40" t="str">
        <f>IF(ISBLANK(HLOOKUP(Q$1,m_preprocess!$1:$1048576, $D11, FALSE)), "", HLOOKUP(Q$1, m_preprocess!$1:$1048576, $D11, FALSE))</f>
        <v/>
      </c>
      <c r="R11" s="40" t="str">
        <f>IF(ISBLANK(HLOOKUP(R$1,m_preprocess!$1:$1048576, $D11, FALSE)), "", HLOOKUP(R$1, m_preprocess!$1:$1048576, $D11, FALSE))</f>
        <v/>
      </c>
      <c r="S11" s="40" t="str">
        <f>IF(ISBLANK(HLOOKUP(S$1,m_preprocess!$1:$1048576, $D11, FALSE)), "", HLOOKUP(S$1, m_preprocess!$1:$1048576, $D11, FALSE))</f>
        <v/>
      </c>
      <c r="T11" s="40" t="str">
        <f>IF(ISBLANK(HLOOKUP(T$1,m_preprocess!$1:$1048576, $D11, FALSE)), "", HLOOKUP(T$1, m_preprocess!$1:$1048576, $D11, FALSE))</f>
        <v/>
      </c>
      <c r="U11" s="40">
        <f>IF(ISBLANK(HLOOKUP(U$1,m_preprocess!$1:$1048576, $D11, FALSE)), "", HLOOKUP(U$1, m_preprocess!$1:$1048576, $D11, FALSE))</f>
        <v>45.275546007876834</v>
      </c>
      <c r="V11" s="40" t="str">
        <f>IF(ISBLANK(HLOOKUP(V$1,m_preprocess!$1:$1048576, $D11, FALSE)), "", HLOOKUP(V$1, m_preprocess!$1:$1048576, $D11, FALSE))</f>
        <v/>
      </c>
      <c r="W11" s="40" t="str">
        <f>IF(ISBLANK(HLOOKUP(W$1,m_preprocess!$1:$1048576, $D11, FALSE)), "", HLOOKUP(W$1, m_preprocess!$1:$1048576, $D11, FALSE))</f>
        <v/>
      </c>
      <c r="X11" s="40" t="str">
        <f>IF(ISBLANK(HLOOKUP(X$1,m_preprocess!$1:$1048576, $D11, FALSE)), "", HLOOKUP(X$1, m_preprocess!$1:$1048576, $D11, FALSE))</f>
        <v/>
      </c>
      <c r="Y11" s="40" t="str">
        <f>IF(ISBLANK(HLOOKUP(Y$1,m_preprocess!$1:$1048576, $D11, FALSE)), "", HLOOKUP(Y$1, m_preprocess!$1:$1048576, $D11, FALSE))</f>
        <v/>
      </c>
      <c r="Z11" s="40" t="str">
        <f>IF(ISBLANK(HLOOKUP(Z$1,m_preprocess!$1:$1048576, $D11, FALSE)), "", HLOOKUP(Z$1, m_preprocess!$1:$1048576, $D11, FALSE))</f>
        <v/>
      </c>
      <c r="AA11" s="40" t="str">
        <f>IF(ISBLANK(HLOOKUP(AA$1,m_preprocess!$1:$1048576, $D11, FALSE)), "", HLOOKUP(AA$1, m_preprocess!$1:$1048576, $D11, FALSE))</f>
        <v/>
      </c>
      <c r="AB11" s="40">
        <f>IF(ISBLANK(HLOOKUP(AB$1,m_preprocess!$1:$1048576, $D11, FALSE)), "", HLOOKUP(AB$1, m_preprocess!$1:$1048576, $D11, FALSE))</f>
        <v>75.193121901237618</v>
      </c>
    </row>
    <row r="12" spans="1:28" x14ac:dyDescent="0.25">
      <c r="A12" s="41">
        <v>34274</v>
      </c>
      <c r="B12" s="40">
        <v>1993</v>
      </c>
      <c r="C12" s="40">
        <v>11</v>
      </c>
      <c r="D12" s="40">
        <v>12</v>
      </c>
      <c r="E12" s="40" t="str">
        <f>IF(ISBLANK(HLOOKUP(E$1,m_preprocess!$1:$1048576, $D12, FALSE)), "", HLOOKUP(E$1, m_preprocess!$1:$1048576, $D12, FALSE))</f>
        <v/>
      </c>
      <c r="F12" s="40" t="str">
        <f>IF(ISBLANK(HLOOKUP(F$1,m_preprocess!$1:$1048576, $D12, FALSE)), "", HLOOKUP(F$1, m_preprocess!$1:$1048576, $D12, FALSE))</f>
        <v/>
      </c>
      <c r="G12" s="40">
        <f>IF(ISBLANK(HLOOKUP(G$1,m_preprocess!$1:$1048576, $D12, FALSE)), "", HLOOKUP(G$1, m_preprocess!$1:$1048576, $D12, FALSE))</f>
        <v>27.99</v>
      </c>
      <c r="H12" s="40" t="str">
        <f>IF(ISBLANK(HLOOKUP(H$1,m_preprocess!$1:$1048576, $D12, FALSE)), "", HLOOKUP(H$1, m_preprocess!$1:$1048576, $D12, FALSE))</f>
        <v/>
      </c>
      <c r="I12" s="40" t="str">
        <f>IF(ISBLANK(HLOOKUP(I$1,m_preprocess!$1:$1048576, $D12, FALSE)), "", HLOOKUP(I$1, m_preprocess!$1:$1048576, $D12, FALSE))</f>
        <v/>
      </c>
      <c r="J12" s="40" t="str">
        <f>IF(ISBLANK(HLOOKUP(J$1,m_preprocess!$1:$1048576, $D12, FALSE)), "", HLOOKUP(J$1, m_preprocess!$1:$1048576, $D12, FALSE))</f>
        <v/>
      </c>
      <c r="K12" s="40" t="str">
        <f>IF(ISBLANK(HLOOKUP(K$1,m_preprocess!$1:$1048576, $D12, FALSE)), "", HLOOKUP(K$1, m_preprocess!$1:$1048576, $D12, FALSE))</f>
        <v/>
      </c>
      <c r="L12" s="40" t="str">
        <f>IF(ISBLANK(HLOOKUP(L$1,m_preprocess!$1:$1048576, $D12, FALSE)), "", HLOOKUP(L$1, m_preprocess!$1:$1048576, $D12, FALSE))</f>
        <v/>
      </c>
      <c r="M12" s="40" t="str">
        <f>IF(ISBLANK(HLOOKUP(M$1,m_preprocess!$1:$1048576, $D12, FALSE)), "", HLOOKUP(M$1, m_preprocess!$1:$1048576, $D12, FALSE))</f>
        <v/>
      </c>
      <c r="N12" s="40" t="str">
        <f>IF(ISBLANK(HLOOKUP(N$1,m_preprocess!$1:$1048576, $D12, FALSE)), "", HLOOKUP(N$1, m_preprocess!$1:$1048576, $D12, FALSE))</f>
        <v/>
      </c>
      <c r="O12" s="40" t="str">
        <f>IF(ISBLANK(HLOOKUP(O$1,m_preprocess!$1:$1048576, $D12, FALSE)), "", HLOOKUP(O$1, m_preprocess!$1:$1048576, $D12, FALSE))</f>
        <v/>
      </c>
      <c r="P12" s="40" t="str">
        <f>IF(ISBLANK(HLOOKUP(P$1,m_preprocess!$1:$1048576, $D12, FALSE)), "", HLOOKUP(P$1, m_preprocess!$1:$1048576, $D12, FALSE))</f>
        <v/>
      </c>
      <c r="Q12" s="40" t="str">
        <f>IF(ISBLANK(HLOOKUP(Q$1,m_preprocess!$1:$1048576, $D12, FALSE)), "", HLOOKUP(Q$1, m_preprocess!$1:$1048576, $D12, FALSE))</f>
        <v/>
      </c>
      <c r="R12" s="40" t="str">
        <f>IF(ISBLANK(HLOOKUP(R$1,m_preprocess!$1:$1048576, $D12, FALSE)), "", HLOOKUP(R$1, m_preprocess!$1:$1048576, $D12, FALSE))</f>
        <v/>
      </c>
      <c r="S12" s="40" t="str">
        <f>IF(ISBLANK(HLOOKUP(S$1,m_preprocess!$1:$1048576, $D12, FALSE)), "", HLOOKUP(S$1, m_preprocess!$1:$1048576, $D12, FALSE))</f>
        <v/>
      </c>
      <c r="T12" s="40" t="str">
        <f>IF(ISBLANK(HLOOKUP(T$1,m_preprocess!$1:$1048576, $D12, FALSE)), "", HLOOKUP(T$1, m_preprocess!$1:$1048576, $D12, FALSE))</f>
        <v/>
      </c>
      <c r="U12" s="40">
        <f>IF(ISBLANK(HLOOKUP(U$1,m_preprocess!$1:$1048576, $D12, FALSE)), "", HLOOKUP(U$1, m_preprocess!$1:$1048576, $D12, FALSE))</f>
        <v>46.096248660235801</v>
      </c>
      <c r="V12" s="40" t="str">
        <f>IF(ISBLANK(HLOOKUP(V$1,m_preprocess!$1:$1048576, $D12, FALSE)), "", HLOOKUP(V$1, m_preprocess!$1:$1048576, $D12, FALSE))</f>
        <v/>
      </c>
      <c r="W12" s="40" t="str">
        <f>IF(ISBLANK(HLOOKUP(W$1,m_preprocess!$1:$1048576, $D12, FALSE)), "", HLOOKUP(W$1, m_preprocess!$1:$1048576, $D12, FALSE))</f>
        <v/>
      </c>
      <c r="X12" s="40" t="str">
        <f>IF(ISBLANK(HLOOKUP(X$1,m_preprocess!$1:$1048576, $D12, FALSE)), "", HLOOKUP(X$1, m_preprocess!$1:$1048576, $D12, FALSE))</f>
        <v/>
      </c>
      <c r="Y12" s="40" t="str">
        <f>IF(ISBLANK(HLOOKUP(Y$1,m_preprocess!$1:$1048576, $D12, FALSE)), "", HLOOKUP(Y$1, m_preprocess!$1:$1048576, $D12, FALSE))</f>
        <v/>
      </c>
      <c r="Z12" s="40" t="str">
        <f>IF(ISBLANK(HLOOKUP(Z$1,m_preprocess!$1:$1048576, $D12, FALSE)), "", HLOOKUP(Z$1, m_preprocess!$1:$1048576, $D12, FALSE))</f>
        <v/>
      </c>
      <c r="AA12" s="40" t="str">
        <f>IF(ISBLANK(HLOOKUP(AA$1,m_preprocess!$1:$1048576, $D12, FALSE)), "", HLOOKUP(AA$1, m_preprocess!$1:$1048576, $D12, FALSE))</f>
        <v/>
      </c>
      <c r="AB12" s="40">
        <f>IF(ISBLANK(HLOOKUP(AB$1,m_preprocess!$1:$1048576, $D12, FALSE)), "", HLOOKUP(AB$1, m_preprocess!$1:$1048576, $D12, FALSE))</f>
        <v>74.972963546630908</v>
      </c>
    </row>
    <row r="13" spans="1:28" x14ac:dyDescent="0.25">
      <c r="A13" s="41">
        <v>34304</v>
      </c>
      <c r="B13" s="40">
        <v>1993</v>
      </c>
      <c r="C13" s="40">
        <v>12</v>
      </c>
      <c r="D13" s="40">
        <v>13</v>
      </c>
      <c r="E13" s="40" t="str">
        <f>IF(ISBLANK(HLOOKUP(E$1,m_preprocess!$1:$1048576, $D13, FALSE)), "", HLOOKUP(E$1, m_preprocess!$1:$1048576, $D13, FALSE))</f>
        <v/>
      </c>
      <c r="F13" s="40" t="str">
        <f>IF(ISBLANK(HLOOKUP(F$1,m_preprocess!$1:$1048576, $D13, FALSE)), "", HLOOKUP(F$1, m_preprocess!$1:$1048576, $D13, FALSE))</f>
        <v/>
      </c>
      <c r="G13" s="40">
        <f>IF(ISBLANK(HLOOKUP(G$1,m_preprocess!$1:$1048576, $D13, FALSE)), "", HLOOKUP(G$1, m_preprocess!$1:$1048576, $D13, FALSE))</f>
        <v>28.12</v>
      </c>
      <c r="H13" s="40" t="str">
        <f>IF(ISBLANK(HLOOKUP(H$1,m_preprocess!$1:$1048576, $D13, FALSE)), "", HLOOKUP(H$1, m_preprocess!$1:$1048576, $D13, FALSE))</f>
        <v/>
      </c>
      <c r="I13" s="40" t="str">
        <f>IF(ISBLANK(HLOOKUP(I$1,m_preprocess!$1:$1048576, $D13, FALSE)), "", HLOOKUP(I$1, m_preprocess!$1:$1048576, $D13, FALSE))</f>
        <v/>
      </c>
      <c r="J13" s="40" t="str">
        <f>IF(ISBLANK(HLOOKUP(J$1,m_preprocess!$1:$1048576, $D13, FALSE)), "", HLOOKUP(J$1, m_preprocess!$1:$1048576, $D13, FALSE))</f>
        <v/>
      </c>
      <c r="K13" s="40" t="str">
        <f>IF(ISBLANK(HLOOKUP(K$1,m_preprocess!$1:$1048576, $D13, FALSE)), "", HLOOKUP(K$1, m_preprocess!$1:$1048576, $D13, FALSE))</f>
        <v/>
      </c>
      <c r="L13" s="40" t="str">
        <f>IF(ISBLANK(HLOOKUP(L$1,m_preprocess!$1:$1048576, $D13, FALSE)), "", HLOOKUP(L$1, m_preprocess!$1:$1048576, $D13, FALSE))</f>
        <v/>
      </c>
      <c r="M13" s="40" t="str">
        <f>IF(ISBLANK(HLOOKUP(M$1,m_preprocess!$1:$1048576, $D13, FALSE)), "", HLOOKUP(M$1, m_preprocess!$1:$1048576, $D13, FALSE))</f>
        <v/>
      </c>
      <c r="N13" s="40" t="str">
        <f>IF(ISBLANK(HLOOKUP(N$1,m_preprocess!$1:$1048576, $D13, FALSE)), "", HLOOKUP(N$1, m_preprocess!$1:$1048576, $D13, FALSE))</f>
        <v/>
      </c>
      <c r="O13" s="40" t="str">
        <f>IF(ISBLANK(HLOOKUP(O$1,m_preprocess!$1:$1048576, $D13, FALSE)), "", HLOOKUP(O$1, m_preprocess!$1:$1048576, $D13, FALSE))</f>
        <v/>
      </c>
      <c r="P13" s="40" t="str">
        <f>IF(ISBLANK(HLOOKUP(P$1,m_preprocess!$1:$1048576, $D13, FALSE)), "", HLOOKUP(P$1, m_preprocess!$1:$1048576, $D13, FALSE))</f>
        <v/>
      </c>
      <c r="Q13" s="40" t="str">
        <f>IF(ISBLANK(HLOOKUP(Q$1,m_preprocess!$1:$1048576, $D13, FALSE)), "", HLOOKUP(Q$1, m_preprocess!$1:$1048576, $D13, FALSE))</f>
        <v/>
      </c>
      <c r="R13" s="40" t="str">
        <f>IF(ISBLANK(HLOOKUP(R$1,m_preprocess!$1:$1048576, $D13, FALSE)), "", HLOOKUP(R$1, m_preprocess!$1:$1048576, $D13, FALSE))</f>
        <v/>
      </c>
      <c r="S13" s="40" t="str">
        <f>IF(ISBLANK(HLOOKUP(S$1,m_preprocess!$1:$1048576, $D13, FALSE)), "", HLOOKUP(S$1, m_preprocess!$1:$1048576, $D13, FALSE))</f>
        <v/>
      </c>
      <c r="T13" s="40" t="str">
        <f>IF(ISBLANK(HLOOKUP(T$1,m_preprocess!$1:$1048576, $D13, FALSE)), "", HLOOKUP(T$1, m_preprocess!$1:$1048576, $D13, FALSE))</f>
        <v/>
      </c>
      <c r="U13" s="40">
        <f>IF(ISBLANK(HLOOKUP(U$1,m_preprocess!$1:$1048576, $D13, FALSE)), "", HLOOKUP(U$1, m_preprocess!$1:$1048576, $D13, FALSE))</f>
        <v>50.377418207681366</v>
      </c>
      <c r="V13" s="40" t="str">
        <f>IF(ISBLANK(HLOOKUP(V$1,m_preprocess!$1:$1048576, $D13, FALSE)), "", HLOOKUP(V$1, m_preprocess!$1:$1048576, $D13, FALSE))</f>
        <v/>
      </c>
      <c r="W13" s="40" t="str">
        <f>IF(ISBLANK(HLOOKUP(W$1,m_preprocess!$1:$1048576, $D13, FALSE)), "", HLOOKUP(W$1, m_preprocess!$1:$1048576, $D13, FALSE))</f>
        <v/>
      </c>
      <c r="X13" s="40" t="str">
        <f>IF(ISBLANK(HLOOKUP(X$1,m_preprocess!$1:$1048576, $D13, FALSE)), "", HLOOKUP(X$1, m_preprocess!$1:$1048576, $D13, FALSE))</f>
        <v/>
      </c>
      <c r="Y13" s="40" t="str">
        <f>IF(ISBLANK(HLOOKUP(Y$1,m_preprocess!$1:$1048576, $D13, FALSE)), "", HLOOKUP(Y$1, m_preprocess!$1:$1048576, $D13, FALSE))</f>
        <v/>
      </c>
      <c r="Z13" s="40" t="str">
        <f>IF(ISBLANK(HLOOKUP(Z$1,m_preprocess!$1:$1048576, $D13, FALSE)), "", HLOOKUP(Z$1, m_preprocess!$1:$1048576, $D13, FALSE))</f>
        <v/>
      </c>
      <c r="AA13" s="40" t="str">
        <f>IF(ISBLANK(HLOOKUP(AA$1,m_preprocess!$1:$1048576, $D13, FALSE)), "", HLOOKUP(AA$1, m_preprocess!$1:$1048576, $D13, FALSE))</f>
        <v/>
      </c>
      <c r="AB13" s="40">
        <f>IF(ISBLANK(HLOOKUP(AB$1,m_preprocess!$1:$1048576, $D13, FALSE)), "", HLOOKUP(AB$1, m_preprocess!$1:$1048576, $D13, FALSE))</f>
        <v>75.315984142227236</v>
      </c>
    </row>
    <row r="14" spans="1:28" x14ac:dyDescent="0.25">
      <c r="A14" s="41">
        <v>34335</v>
      </c>
      <c r="B14" s="40">
        <v>1994</v>
      </c>
      <c r="C14" s="40">
        <v>1</v>
      </c>
      <c r="D14" s="40">
        <v>14</v>
      </c>
      <c r="E14" s="40" t="str">
        <f>IF(ISBLANK(HLOOKUP(E$1,m_preprocess!$1:$1048576, $D14, FALSE)), "", HLOOKUP(E$1, m_preprocess!$1:$1048576, $D14, FALSE))</f>
        <v/>
      </c>
      <c r="F14" s="40" t="str">
        <f>IF(ISBLANK(HLOOKUP(F$1,m_preprocess!$1:$1048576, $D14, FALSE)), "", HLOOKUP(F$1, m_preprocess!$1:$1048576, $D14, FALSE))</f>
        <v/>
      </c>
      <c r="G14" s="40">
        <f>IF(ISBLANK(HLOOKUP(G$1,m_preprocess!$1:$1048576, $D14, FALSE)), "", HLOOKUP(G$1, m_preprocess!$1:$1048576, $D14, FALSE))</f>
        <v>28.35</v>
      </c>
      <c r="H14" s="40" t="str">
        <f>IF(ISBLANK(HLOOKUP(H$1,m_preprocess!$1:$1048576, $D14, FALSE)), "", HLOOKUP(H$1, m_preprocess!$1:$1048576, $D14, FALSE))</f>
        <v/>
      </c>
      <c r="I14" s="40" t="str">
        <f>IF(ISBLANK(HLOOKUP(I$1,m_preprocess!$1:$1048576, $D14, FALSE)), "", HLOOKUP(I$1, m_preprocess!$1:$1048576, $D14, FALSE))</f>
        <v/>
      </c>
      <c r="J14" s="40" t="str">
        <f>IF(ISBLANK(HLOOKUP(J$1,m_preprocess!$1:$1048576, $D14, FALSE)), "", HLOOKUP(J$1, m_preprocess!$1:$1048576, $D14, FALSE))</f>
        <v/>
      </c>
      <c r="K14" s="40" t="str">
        <f>IF(ISBLANK(HLOOKUP(K$1,m_preprocess!$1:$1048576, $D14, FALSE)), "", HLOOKUP(K$1, m_preprocess!$1:$1048576, $D14, FALSE))</f>
        <v/>
      </c>
      <c r="L14" s="40" t="str">
        <f>IF(ISBLANK(HLOOKUP(L$1,m_preprocess!$1:$1048576, $D14, FALSE)), "", HLOOKUP(L$1, m_preprocess!$1:$1048576, $D14, FALSE))</f>
        <v/>
      </c>
      <c r="M14" s="40" t="str">
        <f>IF(ISBLANK(HLOOKUP(M$1,m_preprocess!$1:$1048576, $D14, FALSE)), "", HLOOKUP(M$1, m_preprocess!$1:$1048576, $D14, FALSE))</f>
        <v/>
      </c>
      <c r="N14" s="40" t="str">
        <f>IF(ISBLANK(HLOOKUP(N$1,m_preprocess!$1:$1048576, $D14, FALSE)), "", HLOOKUP(N$1, m_preprocess!$1:$1048576, $D14, FALSE))</f>
        <v/>
      </c>
      <c r="O14" s="40" t="str">
        <f>IF(ISBLANK(HLOOKUP(O$1,m_preprocess!$1:$1048576, $D14, FALSE)), "", HLOOKUP(O$1, m_preprocess!$1:$1048576, $D14, FALSE))</f>
        <v/>
      </c>
      <c r="P14" s="40" t="str">
        <f>IF(ISBLANK(HLOOKUP(P$1,m_preprocess!$1:$1048576, $D14, FALSE)), "", HLOOKUP(P$1, m_preprocess!$1:$1048576, $D14, FALSE))</f>
        <v/>
      </c>
      <c r="Q14" s="40" t="str">
        <f>IF(ISBLANK(HLOOKUP(Q$1,m_preprocess!$1:$1048576, $D14, FALSE)), "", HLOOKUP(Q$1, m_preprocess!$1:$1048576, $D14, FALSE))</f>
        <v/>
      </c>
      <c r="R14" s="40" t="str">
        <f>IF(ISBLANK(HLOOKUP(R$1,m_preprocess!$1:$1048576, $D14, FALSE)), "", HLOOKUP(R$1, m_preprocess!$1:$1048576, $D14, FALSE))</f>
        <v/>
      </c>
      <c r="S14" s="40" t="str">
        <f>IF(ISBLANK(HLOOKUP(S$1,m_preprocess!$1:$1048576, $D14, FALSE)), "", HLOOKUP(S$1, m_preprocess!$1:$1048576, $D14, FALSE))</f>
        <v/>
      </c>
      <c r="T14" s="40" t="str">
        <f>IF(ISBLANK(HLOOKUP(T$1,m_preprocess!$1:$1048576, $D14, FALSE)), "", HLOOKUP(T$1, m_preprocess!$1:$1048576, $D14, FALSE))</f>
        <v/>
      </c>
      <c r="U14" s="40">
        <f>IF(ISBLANK(HLOOKUP(U$1,m_preprocess!$1:$1048576, $D14, FALSE)), "", HLOOKUP(U$1, m_preprocess!$1:$1048576, $D14, FALSE))</f>
        <v>45.249488536155205</v>
      </c>
      <c r="V14" s="40" t="str">
        <f>IF(ISBLANK(HLOOKUP(V$1,m_preprocess!$1:$1048576, $D14, FALSE)), "", HLOOKUP(V$1, m_preprocess!$1:$1048576, $D14, FALSE))</f>
        <v/>
      </c>
      <c r="W14" s="40" t="str">
        <f>IF(ISBLANK(HLOOKUP(W$1,m_preprocess!$1:$1048576, $D14, FALSE)), "", HLOOKUP(W$1, m_preprocess!$1:$1048576, $D14, FALSE))</f>
        <v/>
      </c>
      <c r="X14" s="40" t="str">
        <f>IF(ISBLANK(HLOOKUP(X$1,m_preprocess!$1:$1048576, $D14, FALSE)), "", HLOOKUP(X$1, m_preprocess!$1:$1048576, $D14, FALSE))</f>
        <v/>
      </c>
      <c r="Y14" s="40" t="str">
        <f>IF(ISBLANK(HLOOKUP(Y$1,m_preprocess!$1:$1048576, $D14, FALSE)), "", HLOOKUP(Y$1, m_preprocess!$1:$1048576, $D14, FALSE))</f>
        <v/>
      </c>
      <c r="Z14" s="40" t="str">
        <f>IF(ISBLANK(HLOOKUP(Z$1,m_preprocess!$1:$1048576, $D14, FALSE)), "", HLOOKUP(Z$1, m_preprocess!$1:$1048576, $D14, FALSE))</f>
        <v/>
      </c>
      <c r="AA14" s="40" t="str">
        <f>IF(ISBLANK(HLOOKUP(AA$1,m_preprocess!$1:$1048576, $D14, FALSE)), "", HLOOKUP(AA$1, m_preprocess!$1:$1048576, $D14, FALSE))</f>
        <v/>
      </c>
      <c r="AB14" s="40">
        <f>IF(ISBLANK(HLOOKUP(AB$1,m_preprocess!$1:$1048576, $D14, FALSE)), "", HLOOKUP(AB$1, m_preprocess!$1:$1048576, $D14, FALSE))</f>
        <v>76.400378629682734</v>
      </c>
    </row>
    <row r="15" spans="1:28" x14ac:dyDescent="0.25">
      <c r="A15" s="41">
        <v>34366</v>
      </c>
      <c r="B15" s="40">
        <v>1994</v>
      </c>
      <c r="C15" s="40">
        <v>2</v>
      </c>
      <c r="D15" s="40">
        <v>15</v>
      </c>
      <c r="E15" s="40" t="str">
        <f>IF(ISBLANK(HLOOKUP(E$1,m_preprocess!$1:$1048576, $D15, FALSE)), "", HLOOKUP(E$1, m_preprocess!$1:$1048576, $D15, FALSE))</f>
        <v/>
      </c>
      <c r="F15" s="40" t="str">
        <f>IF(ISBLANK(HLOOKUP(F$1,m_preprocess!$1:$1048576, $D15, FALSE)), "", HLOOKUP(F$1, m_preprocess!$1:$1048576, $D15, FALSE))</f>
        <v/>
      </c>
      <c r="G15" s="40">
        <f>IF(ISBLANK(HLOOKUP(G$1,m_preprocess!$1:$1048576, $D15, FALSE)), "", HLOOKUP(G$1, m_preprocess!$1:$1048576, $D15, FALSE))</f>
        <v>28.51</v>
      </c>
      <c r="H15" s="40" t="str">
        <f>IF(ISBLANK(HLOOKUP(H$1,m_preprocess!$1:$1048576, $D15, FALSE)), "", HLOOKUP(H$1, m_preprocess!$1:$1048576, $D15, FALSE))</f>
        <v/>
      </c>
      <c r="I15" s="40" t="str">
        <f>IF(ISBLANK(HLOOKUP(I$1,m_preprocess!$1:$1048576, $D15, FALSE)), "", HLOOKUP(I$1, m_preprocess!$1:$1048576, $D15, FALSE))</f>
        <v/>
      </c>
      <c r="J15" s="40" t="str">
        <f>IF(ISBLANK(HLOOKUP(J$1,m_preprocess!$1:$1048576, $D15, FALSE)), "", HLOOKUP(J$1, m_preprocess!$1:$1048576, $D15, FALSE))</f>
        <v/>
      </c>
      <c r="K15" s="40" t="str">
        <f>IF(ISBLANK(HLOOKUP(K$1,m_preprocess!$1:$1048576, $D15, FALSE)), "", HLOOKUP(K$1, m_preprocess!$1:$1048576, $D15, FALSE))</f>
        <v/>
      </c>
      <c r="L15" s="40" t="str">
        <f>IF(ISBLANK(HLOOKUP(L$1,m_preprocess!$1:$1048576, $D15, FALSE)), "", HLOOKUP(L$1, m_preprocess!$1:$1048576, $D15, FALSE))</f>
        <v/>
      </c>
      <c r="M15" s="40" t="str">
        <f>IF(ISBLANK(HLOOKUP(M$1,m_preprocess!$1:$1048576, $D15, FALSE)), "", HLOOKUP(M$1, m_preprocess!$1:$1048576, $D15, FALSE))</f>
        <v/>
      </c>
      <c r="N15" s="40" t="str">
        <f>IF(ISBLANK(HLOOKUP(N$1,m_preprocess!$1:$1048576, $D15, FALSE)), "", HLOOKUP(N$1, m_preprocess!$1:$1048576, $D15, FALSE))</f>
        <v/>
      </c>
      <c r="O15" s="40" t="str">
        <f>IF(ISBLANK(HLOOKUP(O$1,m_preprocess!$1:$1048576, $D15, FALSE)), "", HLOOKUP(O$1, m_preprocess!$1:$1048576, $D15, FALSE))</f>
        <v/>
      </c>
      <c r="P15" s="40" t="str">
        <f>IF(ISBLANK(HLOOKUP(P$1,m_preprocess!$1:$1048576, $D15, FALSE)), "", HLOOKUP(P$1, m_preprocess!$1:$1048576, $D15, FALSE))</f>
        <v/>
      </c>
      <c r="Q15" s="40" t="str">
        <f>IF(ISBLANK(HLOOKUP(Q$1,m_preprocess!$1:$1048576, $D15, FALSE)), "", HLOOKUP(Q$1, m_preprocess!$1:$1048576, $D15, FALSE))</f>
        <v/>
      </c>
      <c r="R15" s="40" t="str">
        <f>IF(ISBLANK(HLOOKUP(R$1,m_preprocess!$1:$1048576, $D15, FALSE)), "", HLOOKUP(R$1, m_preprocess!$1:$1048576, $D15, FALSE))</f>
        <v/>
      </c>
      <c r="S15" s="40" t="str">
        <f>IF(ISBLANK(HLOOKUP(S$1,m_preprocess!$1:$1048576, $D15, FALSE)), "", HLOOKUP(S$1, m_preprocess!$1:$1048576, $D15, FALSE))</f>
        <v/>
      </c>
      <c r="T15" s="40" t="str">
        <f>IF(ISBLANK(HLOOKUP(T$1,m_preprocess!$1:$1048576, $D15, FALSE)), "", HLOOKUP(T$1, m_preprocess!$1:$1048576, $D15, FALSE))</f>
        <v/>
      </c>
      <c r="U15" s="40">
        <f>IF(ISBLANK(HLOOKUP(U$1,m_preprocess!$1:$1048576, $D15, FALSE)), "", HLOOKUP(U$1, m_preprocess!$1:$1048576, $D15, FALSE))</f>
        <v>45.507050157839352</v>
      </c>
      <c r="V15" s="40" t="str">
        <f>IF(ISBLANK(HLOOKUP(V$1,m_preprocess!$1:$1048576, $D15, FALSE)), "", HLOOKUP(V$1, m_preprocess!$1:$1048576, $D15, FALSE))</f>
        <v/>
      </c>
      <c r="W15" s="40" t="str">
        <f>IF(ISBLANK(HLOOKUP(W$1,m_preprocess!$1:$1048576, $D15, FALSE)), "", HLOOKUP(W$1, m_preprocess!$1:$1048576, $D15, FALSE))</f>
        <v/>
      </c>
      <c r="X15" s="40" t="str">
        <f>IF(ISBLANK(HLOOKUP(X$1,m_preprocess!$1:$1048576, $D15, FALSE)), "", HLOOKUP(X$1, m_preprocess!$1:$1048576, $D15, FALSE))</f>
        <v/>
      </c>
      <c r="Y15" s="40" t="str">
        <f>IF(ISBLANK(HLOOKUP(Y$1,m_preprocess!$1:$1048576, $D15, FALSE)), "", HLOOKUP(Y$1, m_preprocess!$1:$1048576, $D15, FALSE))</f>
        <v/>
      </c>
      <c r="Z15" s="40" t="str">
        <f>IF(ISBLANK(HLOOKUP(Z$1,m_preprocess!$1:$1048576, $D15, FALSE)), "", HLOOKUP(Z$1, m_preprocess!$1:$1048576, $D15, FALSE))</f>
        <v/>
      </c>
      <c r="AA15" s="40" t="str">
        <f>IF(ISBLANK(HLOOKUP(AA$1,m_preprocess!$1:$1048576, $D15, FALSE)), "", HLOOKUP(AA$1, m_preprocess!$1:$1048576, $D15, FALSE))</f>
        <v/>
      </c>
      <c r="AB15" s="40">
        <f>IF(ISBLANK(HLOOKUP(AB$1,m_preprocess!$1:$1048576, $D15, FALSE)), "", HLOOKUP(AB$1, m_preprocess!$1:$1048576, $D15, FALSE))</f>
        <v>77.362159205580213</v>
      </c>
    </row>
    <row r="16" spans="1:28" x14ac:dyDescent="0.25">
      <c r="A16" s="41">
        <v>34394</v>
      </c>
      <c r="B16" s="40">
        <v>1994</v>
      </c>
      <c r="C16" s="40">
        <v>3</v>
      </c>
      <c r="D16" s="40">
        <v>16</v>
      </c>
      <c r="E16" s="40" t="str">
        <f>IF(ISBLANK(HLOOKUP(E$1,m_preprocess!$1:$1048576, $D16, FALSE)), "", HLOOKUP(E$1, m_preprocess!$1:$1048576, $D16, FALSE))</f>
        <v/>
      </c>
      <c r="F16" s="40" t="str">
        <f>IF(ISBLANK(HLOOKUP(F$1,m_preprocess!$1:$1048576, $D16, FALSE)), "", HLOOKUP(F$1, m_preprocess!$1:$1048576, $D16, FALSE))</f>
        <v/>
      </c>
      <c r="G16" s="40">
        <f>IF(ISBLANK(HLOOKUP(G$1,m_preprocess!$1:$1048576, $D16, FALSE)), "", HLOOKUP(G$1, m_preprocess!$1:$1048576, $D16, FALSE))</f>
        <v>28.48</v>
      </c>
      <c r="H16" s="40" t="str">
        <f>IF(ISBLANK(HLOOKUP(H$1,m_preprocess!$1:$1048576, $D16, FALSE)), "", HLOOKUP(H$1, m_preprocess!$1:$1048576, $D16, FALSE))</f>
        <v/>
      </c>
      <c r="I16" s="40" t="str">
        <f>IF(ISBLANK(HLOOKUP(I$1,m_preprocess!$1:$1048576, $D16, FALSE)), "", HLOOKUP(I$1, m_preprocess!$1:$1048576, $D16, FALSE))</f>
        <v/>
      </c>
      <c r="J16" s="40" t="str">
        <f>IF(ISBLANK(HLOOKUP(J$1,m_preprocess!$1:$1048576, $D16, FALSE)), "", HLOOKUP(J$1, m_preprocess!$1:$1048576, $D16, FALSE))</f>
        <v/>
      </c>
      <c r="K16" s="40" t="str">
        <f>IF(ISBLANK(HLOOKUP(K$1,m_preprocess!$1:$1048576, $D16, FALSE)), "", HLOOKUP(K$1, m_preprocess!$1:$1048576, $D16, FALSE))</f>
        <v/>
      </c>
      <c r="L16" s="40" t="str">
        <f>IF(ISBLANK(HLOOKUP(L$1,m_preprocess!$1:$1048576, $D16, FALSE)), "", HLOOKUP(L$1, m_preprocess!$1:$1048576, $D16, FALSE))</f>
        <v/>
      </c>
      <c r="M16" s="40" t="str">
        <f>IF(ISBLANK(HLOOKUP(M$1,m_preprocess!$1:$1048576, $D16, FALSE)), "", HLOOKUP(M$1, m_preprocess!$1:$1048576, $D16, FALSE))</f>
        <v/>
      </c>
      <c r="N16" s="40" t="str">
        <f>IF(ISBLANK(HLOOKUP(N$1,m_preprocess!$1:$1048576, $D16, FALSE)), "", HLOOKUP(N$1, m_preprocess!$1:$1048576, $D16, FALSE))</f>
        <v/>
      </c>
      <c r="O16" s="40" t="str">
        <f>IF(ISBLANK(HLOOKUP(O$1,m_preprocess!$1:$1048576, $D16, FALSE)), "", HLOOKUP(O$1, m_preprocess!$1:$1048576, $D16, FALSE))</f>
        <v/>
      </c>
      <c r="P16" s="40" t="str">
        <f>IF(ISBLANK(HLOOKUP(P$1,m_preprocess!$1:$1048576, $D16, FALSE)), "", HLOOKUP(P$1, m_preprocess!$1:$1048576, $D16, FALSE))</f>
        <v/>
      </c>
      <c r="Q16" s="40" t="str">
        <f>IF(ISBLANK(HLOOKUP(Q$1,m_preprocess!$1:$1048576, $D16, FALSE)), "", HLOOKUP(Q$1, m_preprocess!$1:$1048576, $D16, FALSE))</f>
        <v/>
      </c>
      <c r="R16" s="40" t="str">
        <f>IF(ISBLANK(HLOOKUP(R$1,m_preprocess!$1:$1048576, $D16, FALSE)), "", HLOOKUP(R$1, m_preprocess!$1:$1048576, $D16, FALSE))</f>
        <v/>
      </c>
      <c r="S16" s="40" t="str">
        <f>IF(ISBLANK(HLOOKUP(S$1,m_preprocess!$1:$1048576, $D16, FALSE)), "", HLOOKUP(S$1, m_preprocess!$1:$1048576, $D16, FALSE))</f>
        <v/>
      </c>
      <c r="T16" s="40" t="str">
        <f>IF(ISBLANK(HLOOKUP(T$1,m_preprocess!$1:$1048576, $D16, FALSE)), "", HLOOKUP(T$1, m_preprocess!$1:$1048576, $D16, FALSE))</f>
        <v/>
      </c>
      <c r="U16" s="40">
        <f>IF(ISBLANK(HLOOKUP(U$1,m_preprocess!$1:$1048576, $D16, FALSE)), "", HLOOKUP(U$1, m_preprocess!$1:$1048576, $D16, FALSE))</f>
        <v>46.339501404494385</v>
      </c>
      <c r="V16" s="40" t="str">
        <f>IF(ISBLANK(HLOOKUP(V$1,m_preprocess!$1:$1048576, $D16, FALSE)), "", HLOOKUP(V$1, m_preprocess!$1:$1048576, $D16, FALSE))</f>
        <v/>
      </c>
      <c r="W16" s="40" t="str">
        <f>IF(ISBLANK(HLOOKUP(W$1,m_preprocess!$1:$1048576, $D16, FALSE)), "", HLOOKUP(W$1, m_preprocess!$1:$1048576, $D16, FALSE))</f>
        <v/>
      </c>
      <c r="X16" s="40" t="str">
        <f>IF(ISBLANK(HLOOKUP(X$1,m_preprocess!$1:$1048576, $D16, FALSE)), "", HLOOKUP(X$1, m_preprocess!$1:$1048576, $D16, FALSE))</f>
        <v/>
      </c>
      <c r="Y16" s="40" t="str">
        <f>IF(ISBLANK(HLOOKUP(Y$1,m_preprocess!$1:$1048576, $D16, FALSE)), "", HLOOKUP(Y$1, m_preprocess!$1:$1048576, $D16, FALSE))</f>
        <v/>
      </c>
      <c r="Z16" s="40" t="str">
        <f>IF(ISBLANK(HLOOKUP(Z$1,m_preprocess!$1:$1048576, $D16, FALSE)), "", HLOOKUP(Z$1, m_preprocess!$1:$1048576, $D16, FALSE))</f>
        <v/>
      </c>
      <c r="AA16" s="40" t="str">
        <f>IF(ISBLANK(HLOOKUP(AA$1,m_preprocess!$1:$1048576, $D16, FALSE)), "", HLOOKUP(AA$1, m_preprocess!$1:$1048576, $D16, FALSE))</f>
        <v/>
      </c>
      <c r="AB16" s="40">
        <f>IF(ISBLANK(HLOOKUP(AB$1,m_preprocess!$1:$1048576, $D16, FALSE)), "", HLOOKUP(AB$1, m_preprocess!$1:$1048576, $D16, FALSE))</f>
        <v>79.000888863640341</v>
      </c>
    </row>
    <row r="17" spans="1:28" x14ac:dyDescent="0.25">
      <c r="A17" s="41">
        <v>34425</v>
      </c>
      <c r="B17" s="40">
        <v>1994</v>
      </c>
      <c r="C17" s="40">
        <v>4</v>
      </c>
      <c r="D17" s="40">
        <v>17</v>
      </c>
      <c r="E17" s="40" t="str">
        <f>IF(ISBLANK(HLOOKUP(E$1,m_preprocess!$1:$1048576, $D17, FALSE)), "", HLOOKUP(E$1, m_preprocess!$1:$1048576, $D17, FALSE))</f>
        <v/>
      </c>
      <c r="F17" s="40" t="str">
        <f>IF(ISBLANK(HLOOKUP(F$1,m_preprocess!$1:$1048576, $D17, FALSE)), "", HLOOKUP(F$1, m_preprocess!$1:$1048576, $D17, FALSE))</f>
        <v/>
      </c>
      <c r="G17" s="40">
        <f>IF(ISBLANK(HLOOKUP(G$1,m_preprocess!$1:$1048576, $D17, FALSE)), "", HLOOKUP(G$1, m_preprocess!$1:$1048576, $D17, FALSE))</f>
        <v>28.62</v>
      </c>
      <c r="H17" s="40" t="str">
        <f>IF(ISBLANK(HLOOKUP(H$1,m_preprocess!$1:$1048576, $D17, FALSE)), "", HLOOKUP(H$1, m_preprocess!$1:$1048576, $D17, FALSE))</f>
        <v/>
      </c>
      <c r="I17" s="40" t="str">
        <f>IF(ISBLANK(HLOOKUP(I$1,m_preprocess!$1:$1048576, $D17, FALSE)), "", HLOOKUP(I$1, m_preprocess!$1:$1048576, $D17, FALSE))</f>
        <v/>
      </c>
      <c r="J17" s="40" t="str">
        <f>IF(ISBLANK(HLOOKUP(J$1,m_preprocess!$1:$1048576, $D17, FALSE)), "", HLOOKUP(J$1, m_preprocess!$1:$1048576, $D17, FALSE))</f>
        <v/>
      </c>
      <c r="K17" s="40" t="str">
        <f>IF(ISBLANK(HLOOKUP(K$1,m_preprocess!$1:$1048576, $D17, FALSE)), "", HLOOKUP(K$1, m_preprocess!$1:$1048576, $D17, FALSE))</f>
        <v/>
      </c>
      <c r="L17" s="40" t="str">
        <f>IF(ISBLANK(HLOOKUP(L$1,m_preprocess!$1:$1048576, $D17, FALSE)), "", HLOOKUP(L$1, m_preprocess!$1:$1048576, $D17, FALSE))</f>
        <v/>
      </c>
      <c r="M17" s="40" t="str">
        <f>IF(ISBLANK(HLOOKUP(M$1,m_preprocess!$1:$1048576, $D17, FALSE)), "", HLOOKUP(M$1, m_preprocess!$1:$1048576, $D17, FALSE))</f>
        <v/>
      </c>
      <c r="N17" s="40" t="str">
        <f>IF(ISBLANK(HLOOKUP(N$1,m_preprocess!$1:$1048576, $D17, FALSE)), "", HLOOKUP(N$1, m_preprocess!$1:$1048576, $D17, FALSE))</f>
        <v/>
      </c>
      <c r="O17" s="40" t="str">
        <f>IF(ISBLANK(HLOOKUP(O$1,m_preprocess!$1:$1048576, $D17, FALSE)), "", HLOOKUP(O$1, m_preprocess!$1:$1048576, $D17, FALSE))</f>
        <v/>
      </c>
      <c r="P17" s="40" t="str">
        <f>IF(ISBLANK(HLOOKUP(P$1,m_preprocess!$1:$1048576, $D17, FALSE)), "", HLOOKUP(P$1, m_preprocess!$1:$1048576, $D17, FALSE))</f>
        <v/>
      </c>
      <c r="Q17" s="40" t="str">
        <f>IF(ISBLANK(HLOOKUP(Q$1,m_preprocess!$1:$1048576, $D17, FALSE)), "", HLOOKUP(Q$1, m_preprocess!$1:$1048576, $D17, FALSE))</f>
        <v/>
      </c>
      <c r="R17" s="40" t="str">
        <f>IF(ISBLANK(HLOOKUP(R$1,m_preprocess!$1:$1048576, $D17, FALSE)), "", HLOOKUP(R$1, m_preprocess!$1:$1048576, $D17, FALSE))</f>
        <v/>
      </c>
      <c r="S17" s="40" t="str">
        <f>IF(ISBLANK(HLOOKUP(S$1,m_preprocess!$1:$1048576, $D17, FALSE)), "", HLOOKUP(S$1, m_preprocess!$1:$1048576, $D17, FALSE))</f>
        <v/>
      </c>
      <c r="T17" s="40" t="str">
        <f>IF(ISBLANK(HLOOKUP(T$1,m_preprocess!$1:$1048576, $D17, FALSE)), "", HLOOKUP(T$1, m_preprocess!$1:$1048576, $D17, FALSE))</f>
        <v/>
      </c>
      <c r="U17" s="40">
        <f>IF(ISBLANK(HLOOKUP(U$1,m_preprocess!$1:$1048576, $D17, FALSE)), "", HLOOKUP(U$1, m_preprocess!$1:$1048576, $D17, FALSE))</f>
        <v>46.385709294199856</v>
      </c>
      <c r="V17" s="40" t="str">
        <f>IF(ISBLANK(HLOOKUP(V$1,m_preprocess!$1:$1048576, $D17, FALSE)), "", HLOOKUP(V$1, m_preprocess!$1:$1048576, $D17, FALSE))</f>
        <v/>
      </c>
      <c r="W17" s="40" t="str">
        <f>IF(ISBLANK(HLOOKUP(W$1,m_preprocess!$1:$1048576, $D17, FALSE)), "", HLOOKUP(W$1, m_preprocess!$1:$1048576, $D17, FALSE))</f>
        <v/>
      </c>
      <c r="X17" s="40" t="str">
        <f>IF(ISBLANK(HLOOKUP(X$1,m_preprocess!$1:$1048576, $D17, FALSE)), "", HLOOKUP(X$1, m_preprocess!$1:$1048576, $D17, FALSE))</f>
        <v/>
      </c>
      <c r="Y17" s="40" t="str">
        <f>IF(ISBLANK(HLOOKUP(Y$1,m_preprocess!$1:$1048576, $D17, FALSE)), "", HLOOKUP(Y$1, m_preprocess!$1:$1048576, $D17, FALSE))</f>
        <v/>
      </c>
      <c r="Z17" s="40" t="str">
        <f>IF(ISBLANK(HLOOKUP(Z$1,m_preprocess!$1:$1048576, $D17, FALSE)), "", HLOOKUP(Z$1, m_preprocess!$1:$1048576, $D17, FALSE))</f>
        <v/>
      </c>
      <c r="AA17" s="40" t="str">
        <f>IF(ISBLANK(HLOOKUP(AA$1,m_preprocess!$1:$1048576, $D17, FALSE)), "", HLOOKUP(AA$1, m_preprocess!$1:$1048576, $D17, FALSE))</f>
        <v/>
      </c>
      <c r="AB17" s="40">
        <f>IF(ISBLANK(HLOOKUP(AB$1,m_preprocess!$1:$1048576, $D17, FALSE)), "", HLOOKUP(AB$1, m_preprocess!$1:$1048576, $D17, FALSE))</f>
        <v>79.370814205376902</v>
      </c>
    </row>
    <row r="18" spans="1:28" x14ac:dyDescent="0.25">
      <c r="A18" s="41">
        <v>34455</v>
      </c>
      <c r="B18" s="40">
        <v>1994</v>
      </c>
      <c r="C18" s="40">
        <v>5</v>
      </c>
      <c r="D18" s="40">
        <v>18</v>
      </c>
      <c r="E18" s="40" t="str">
        <f>IF(ISBLANK(HLOOKUP(E$1,m_preprocess!$1:$1048576, $D18, FALSE)), "", HLOOKUP(E$1, m_preprocess!$1:$1048576, $D18, FALSE))</f>
        <v/>
      </c>
      <c r="F18" s="40" t="str">
        <f>IF(ISBLANK(HLOOKUP(F$1,m_preprocess!$1:$1048576, $D18, FALSE)), "", HLOOKUP(F$1, m_preprocess!$1:$1048576, $D18, FALSE))</f>
        <v/>
      </c>
      <c r="G18" s="40">
        <f>IF(ISBLANK(HLOOKUP(G$1,m_preprocess!$1:$1048576, $D18, FALSE)), "", HLOOKUP(G$1, m_preprocess!$1:$1048576, $D18, FALSE))</f>
        <v>28.8</v>
      </c>
      <c r="H18" s="40" t="str">
        <f>IF(ISBLANK(HLOOKUP(H$1,m_preprocess!$1:$1048576, $D18, FALSE)), "", HLOOKUP(H$1, m_preprocess!$1:$1048576, $D18, FALSE))</f>
        <v/>
      </c>
      <c r="I18" s="40" t="str">
        <f>IF(ISBLANK(HLOOKUP(I$1,m_preprocess!$1:$1048576, $D18, FALSE)), "", HLOOKUP(I$1, m_preprocess!$1:$1048576, $D18, FALSE))</f>
        <v/>
      </c>
      <c r="J18" s="40" t="str">
        <f>IF(ISBLANK(HLOOKUP(J$1,m_preprocess!$1:$1048576, $D18, FALSE)), "", HLOOKUP(J$1, m_preprocess!$1:$1048576, $D18, FALSE))</f>
        <v/>
      </c>
      <c r="K18" s="40" t="str">
        <f>IF(ISBLANK(HLOOKUP(K$1,m_preprocess!$1:$1048576, $D18, FALSE)), "", HLOOKUP(K$1, m_preprocess!$1:$1048576, $D18, FALSE))</f>
        <v/>
      </c>
      <c r="L18" s="40" t="str">
        <f>IF(ISBLANK(HLOOKUP(L$1,m_preprocess!$1:$1048576, $D18, FALSE)), "", HLOOKUP(L$1, m_preprocess!$1:$1048576, $D18, FALSE))</f>
        <v/>
      </c>
      <c r="M18" s="40" t="str">
        <f>IF(ISBLANK(HLOOKUP(M$1,m_preprocess!$1:$1048576, $D18, FALSE)), "", HLOOKUP(M$1, m_preprocess!$1:$1048576, $D18, FALSE))</f>
        <v/>
      </c>
      <c r="N18" s="40" t="str">
        <f>IF(ISBLANK(HLOOKUP(N$1,m_preprocess!$1:$1048576, $D18, FALSE)), "", HLOOKUP(N$1, m_preprocess!$1:$1048576, $D18, FALSE))</f>
        <v/>
      </c>
      <c r="O18" s="40" t="str">
        <f>IF(ISBLANK(HLOOKUP(O$1,m_preprocess!$1:$1048576, $D18, FALSE)), "", HLOOKUP(O$1, m_preprocess!$1:$1048576, $D18, FALSE))</f>
        <v/>
      </c>
      <c r="P18" s="40" t="str">
        <f>IF(ISBLANK(HLOOKUP(P$1,m_preprocess!$1:$1048576, $D18, FALSE)), "", HLOOKUP(P$1, m_preprocess!$1:$1048576, $D18, FALSE))</f>
        <v/>
      </c>
      <c r="Q18" s="40" t="str">
        <f>IF(ISBLANK(HLOOKUP(Q$1,m_preprocess!$1:$1048576, $D18, FALSE)), "", HLOOKUP(Q$1, m_preprocess!$1:$1048576, $D18, FALSE))</f>
        <v/>
      </c>
      <c r="R18" s="40" t="str">
        <f>IF(ISBLANK(HLOOKUP(R$1,m_preprocess!$1:$1048576, $D18, FALSE)), "", HLOOKUP(R$1, m_preprocess!$1:$1048576, $D18, FALSE))</f>
        <v/>
      </c>
      <c r="S18" s="40" t="str">
        <f>IF(ISBLANK(HLOOKUP(S$1,m_preprocess!$1:$1048576, $D18, FALSE)), "", HLOOKUP(S$1, m_preprocess!$1:$1048576, $D18, FALSE))</f>
        <v/>
      </c>
      <c r="T18" s="40" t="str">
        <f>IF(ISBLANK(HLOOKUP(T$1,m_preprocess!$1:$1048576, $D18, FALSE)), "", HLOOKUP(T$1, m_preprocess!$1:$1048576, $D18, FALSE))</f>
        <v/>
      </c>
      <c r="U18" s="40">
        <f>IF(ISBLANK(HLOOKUP(U$1,m_preprocess!$1:$1048576, $D18, FALSE)), "", HLOOKUP(U$1, m_preprocess!$1:$1048576, $D18, FALSE))</f>
        <v>47.389756944444443</v>
      </c>
      <c r="V18" s="40" t="str">
        <f>IF(ISBLANK(HLOOKUP(V$1,m_preprocess!$1:$1048576, $D18, FALSE)), "", HLOOKUP(V$1, m_preprocess!$1:$1048576, $D18, FALSE))</f>
        <v/>
      </c>
      <c r="W18" s="40" t="str">
        <f>IF(ISBLANK(HLOOKUP(W$1,m_preprocess!$1:$1048576, $D18, FALSE)), "", HLOOKUP(W$1, m_preprocess!$1:$1048576, $D18, FALSE))</f>
        <v/>
      </c>
      <c r="X18" s="40" t="str">
        <f>IF(ISBLANK(HLOOKUP(X$1,m_preprocess!$1:$1048576, $D18, FALSE)), "", HLOOKUP(X$1, m_preprocess!$1:$1048576, $D18, FALSE))</f>
        <v/>
      </c>
      <c r="Y18" s="40" t="str">
        <f>IF(ISBLANK(HLOOKUP(Y$1,m_preprocess!$1:$1048576, $D18, FALSE)), "", HLOOKUP(Y$1, m_preprocess!$1:$1048576, $D18, FALSE))</f>
        <v/>
      </c>
      <c r="Z18" s="40" t="str">
        <f>IF(ISBLANK(HLOOKUP(Z$1,m_preprocess!$1:$1048576, $D18, FALSE)), "", HLOOKUP(Z$1, m_preprocess!$1:$1048576, $D18, FALSE))</f>
        <v/>
      </c>
      <c r="AA18" s="40" t="str">
        <f>IF(ISBLANK(HLOOKUP(AA$1,m_preprocess!$1:$1048576, $D18, FALSE)), "", HLOOKUP(AA$1, m_preprocess!$1:$1048576, $D18, FALSE))</f>
        <v/>
      </c>
      <c r="AB18" s="40">
        <f>IF(ISBLANK(HLOOKUP(AB$1,m_preprocess!$1:$1048576, $D18, FALSE)), "", HLOOKUP(AB$1, m_preprocess!$1:$1048576, $D18, FALSE))</f>
        <v>80.0280549668216</v>
      </c>
    </row>
    <row r="19" spans="1:28" x14ac:dyDescent="0.25">
      <c r="A19" s="41">
        <v>34486</v>
      </c>
      <c r="B19" s="40">
        <v>1994</v>
      </c>
      <c r="C19" s="40">
        <v>6</v>
      </c>
      <c r="D19" s="40">
        <v>19</v>
      </c>
      <c r="E19" s="40" t="str">
        <f>IF(ISBLANK(HLOOKUP(E$1,m_preprocess!$1:$1048576, $D19, FALSE)), "", HLOOKUP(E$1, m_preprocess!$1:$1048576, $D19, FALSE))</f>
        <v/>
      </c>
      <c r="F19" s="40" t="str">
        <f>IF(ISBLANK(HLOOKUP(F$1,m_preprocess!$1:$1048576, $D19, FALSE)), "", HLOOKUP(F$1, m_preprocess!$1:$1048576, $D19, FALSE))</f>
        <v/>
      </c>
      <c r="G19" s="40">
        <f>IF(ISBLANK(HLOOKUP(G$1,m_preprocess!$1:$1048576, $D19, FALSE)), "", HLOOKUP(G$1, m_preprocess!$1:$1048576, $D19, FALSE))</f>
        <v>28.94</v>
      </c>
      <c r="H19" s="40" t="str">
        <f>IF(ISBLANK(HLOOKUP(H$1,m_preprocess!$1:$1048576, $D19, FALSE)), "", HLOOKUP(H$1, m_preprocess!$1:$1048576, $D19, FALSE))</f>
        <v/>
      </c>
      <c r="I19" s="40" t="str">
        <f>IF(ISBLANK(HLOOKUP(I$1,m_preprocess!$1:$1048576, $D19, FALSE)), "", HLOOKUP(I$1, m_preprocess!$1:$1048576, $D19, FALSE))</f>
        <v/>
      </c>
      <c r="J19" s="40" t="str">
        <f>IF(ISBLANK(HLOOKUP(J$1,m_preprocess!$1:$1048576, $D19, FALSE)), "", HLOOKUP(J$1, m_preprocess!$1:$1048576, $D19, FALSE))</f>
        <v/>
      </c>
      <c r="K19" s="40" t="str">
        <f>IF(ISBLANK(HLOOKUP(K$1,m_preprocess!$1:$1048576, $D19, FALSE)), "", HLOOKUP(K$1, m_preprocess!$1:$1048576, $D19, FALSE))</f>
        <v/>
      </c>
      <c r="L19" s="40" t="str">
        <f>IF(ISBLANK(HLOOKUP(L$1,m_preprocess!$1:$1048576, $D19, FALSE)), "", HLOOKUP(L$1, m_preprocess!$1:$1048576, $D19, FALSE))</f>
        <v/>
      </c>
      <c r="M19" s="40" t="str">
        <f>IF(ISBLANK(HLOOKUP(M$1,m_preprocess!$1:$1048576, $D19, FALSE)), "", HLOOKUP(M$1, m_preprocess!$1:$1048576, $D19, FALSE))</f>
        <v/>
      </c>
      <c r="N19" s="40" t="str">
        <f>IF(ISBLANK(HLOOKUP(N$1,m_preprocess!$1:$1048576, $D19, FALSE)), "", HLOOKUP(N$1, m_preprocess!$1:$1048576, $D19, FALSE))</f>
        <v/>
      </c>
      <c r="O19" s="40" t="str">
        <f>IF(ISBLANK(HLOOKUP(O$1,m_preprocess!$1:$1048576, $D19, FALSE)), "", HLOOKUP(O$1, m_preprocess!$1:$1048576, $D19, FALSE))</f>
        <v/>
      </c>
      <c r="P19" s="40" t="str">
        <f>IF(ISBLANK(HLOOKUP(P$1,m_preprocess!$1:$1048576, $D19, FALSE)), "", HLOOKUP(P$1, m_preprocess!$1:$1048576, $D19, FALSE))</f>
        <v/>
      </c>
      <c r="Q19" s="40" t="str">
        <f>IF(ISBLANK(HLOOKUP(Q$1,m_preprocess!$1:$1048576, $D19, FALSE)), "", HLOOKUP(Q$1, m_preprocess!$1:$1048576, $D19, FALSE))</f>
        <v/>
      </c>
      <c r="R19" s="40" t="str">
        <f>IF(ISBLANK(HLOOKUP(R$1,m_preprocess!$1:$1048576, $D19, FALSE)), "", HLOOKUP(R$1, m_preprocess!$1:$1048576, $D19, FALSE))</f>
        <v/>
      </c>
      <c r="S19" s="40" t="str">
        <f>IF(ISBLANK(HLOOKUP(S$1,m_preprocess!$1:$1048576, $D19, FALSE)), "", HLOOKUP(S$1, m_preprocess!$1:$1048576, $D19, FALSE))</f>
        <v/>
      </c>
      <c r="T19" s="40" t="str">
        <f>IF(ISBLANK(HLOOKUP(T$1,m_preprocess!$1:$1048576, $D19, FALSE)), "", HLOOKUP(T$1, m_preprocess!$1:$1048576, $D19, FALSE))</f>
        <v/>
      </c>
      <c r="U19" s="40">
        <f>IF(ISBLANK(HLOOKUP(U$1,m_preprocess!$1:$1048576, $D19, FALSE)), "", HLOOKUP(U$1, m_preprocess!$1:$1048576, $D19, FALSE))</f>
        <v>48.461161022805797</v>
      </c>
      <c r="V19" s="40" t="str">
        <f>IF(ISBLANK(HLOOKUP(V$1,m_preprocess!$1:$1048576, $D19, FALSE)), "", HLOOKUP(V$1, m_preprocess!$1:$1048576, $D19, FALSE))</f>
        <v/>
      </c>
      <c r="W19" s="40" t="str">
        <f>IF(ISBLANK(HLOOKUP(W$1,m_preprocess!$1:$1048576, $D19, FALSE)), "", HLOOKUP(W$1, m_preprocess!$1:$1048576, $D19, FALSE))</f>
        <v/>
      </c>
      <c r="X19" s="40" t="str">
        <f>IF(ISBLANK(HLOOKUP(X$1,m_preprocess!$1:$1048576, $D19, FALSE)), "", HLOOKUP(X$1, m_preprocess!$1:$1048576, $D19, FALSE))</f>
        <v/>
      </c>
      <c r="Y19" s="40" t="str">
        <f>IF(ISBLANK(HLOOKUP(Y$1,m_preprocess!$1:$1048576, $D19, FALSE)), "", HLOOKUP(Y$1, m_preprocess!$1:$1048576, $D19, FALSE))</f>
        <v/>
      </c>
      <c r="Z19" s="40" t="str">
        <f>IF(ISBLANK(HLOOKUP(Z$1,m_preprocess!$1:$1048576, $D19, FALSE)), "", HLOOKUP(Z$1, m_preprocess!$1:$1048576, $D19, FALSE))</f>
        <v/>
      </c>
      <c r="AA19" s="40" t="str">
        <f>IF(ISBLANK(HLOOKUP(AA$1,m_preprocess!$1:$1048576, $D19, FALSE)), "", HLOOKUP(AA$1, m_preprocess!$1:$1048576, $D19, FALSE))</f>
        <v/>
      </c>
      <c r="AB19" s="40">
        <f>IF(ISBLANK(HLOOKUP(AB$1,m_preprocess!$1:$1048576, $D19, FALSE)), "", HLOOKUP(AB$1, m_preprocess!$1:$1048576, $D19, FALSE))</f>
        <v>80.92331408600343</v>
      </c>
    </row>
    <row r="20" spans="1:28" x14ac:dyDescent="0.25">
      <c r="A20" s="41">
        <v>34516</v>
      </c>
      <c r="B20" s="40">
        <v>1994</v>
      </c>
      <c r="C20" s="40">
        <v>7</v>
      </c>
      <c r="D20" s="40">
        <v>20</v>
      </c>
      <c r="E20" s="40" t="str">
        <f>IF(ISBLANK(HLOOKUP(E$1,m_preprocess!$1:$1048576, $D20, FALSE)), "", HLOOKUP(E$1, m_preprocess!$1:$1048576, $D20, FALSE))</f>
        <v/>
      </c>
      <c r="F20" s="40" t="str">
        <f>IF(ISBLANK(HLOOKUP(F$1,m_preprocess!$1:$1048576, $D20, FALSE)), "", HLOOKUP(F$1, m_preprocess!$1:$1048576, $D20, FALSE))</f>
        <v/>
      </c>
      <c r="G20" s="40">
        <f>IF(ISBLANK(HLOOKUP(G$1,m_preprocess!$1:$1048576, $D20, FALSE)), "", HLOOKUP(G$1, m_preprocess!$1:$1048576, $D20, FALSE))</f>
        <v>29.21</v>
      </c>
      <c r="H20" s="40" t="str">
        <f>IF(ISBLANK(HLOOKUP(H$1,m_preprocess!$1:$1048576, $D20, FALSE)), "", HLOOKUP(H$1, m_preprocess!$1:$1048576, $D20, FALSE))</f>
        <v/>
      </c>
      <c r="I20" s="40" t="str">
        <f>IF(ISBLANK(HLOOKUP(I$1,m_preprocess!$1:$1048576, $D20, FALSE)), "", HLOOKUP(I$1, m_preprocess!$1:$1048576, $D20, FALSE))</f>
        <v/>
      </c>
      <c r="J20" s="40" t="str">
        <f>IF(ISBLANK(HLOOKUP(J$1,m_preprocess!$1:$1048576, $D20, FALSE)), "", HLOOKUP(J$1, m_preprocess!$1:$1048576, $D20, FALSE))</f>
        <v/>
      </c>
      <c r="K20" s="40" t="str">
        <f>IF(ISBLANK(HLOOKUP(K$1,m_preprocess!$1:$1048576, $D20, FALSE)), "", HLOOKUP(K$1, m_preprocess!$1:$1048576, $D20, FALSE))</f>
        <v/>
      </c>
      <c r="L20" s="40" t="str">
        <f>IF(ISBLANK(HLOOKUP(L$1,m_preprocess!$1:$1048576, $D20, FALSE)), "", HLOOKUP(L$1, m_preprocess!$1:$1048576, $D20, FALSE))</f>
        <v/>
      </c>
      <c r="M20" s="40" t="str">
        <f>IF(ISBLANK(HLOOKUP(M$1,m_preprocess!$1:$1048576, $D20, FALSE)), "", HLOOKUP(M$1, m_preprocess!$1:$1048576, $D20, FALSE))</f>
        <v/>
      </c>
      <c r="N20" s="40" t="str">
        <f>IF(ISBLANK(HLOOKUP(N$1,m_preprocess!$1:$1048576, $D20, FALSE)), "", HLOOKUP(N$1, m_preprocess!$1:$1048576, $D20, FALSE))</f>
        <v/>
      </c>
      <c r="O20" s="40" t="str">
        <f>IF(ISBLANK(HLOOKUP(O$1,m_preprocess!$1:$1048576, $D20, FALSE)), "", HLOOKUP(O$1, m_preprocess!$1:$1048576, $D20, FALSE))</f>
        <v/>
      </c>
      <c r="P20" s="40" t="str">
        <f>IF(ISBLANK(HLOOKUP(P$1,m_preprocess!$1:$1048576, $D20, FALSE)), "", HLOOKUP(P$1, m_preprocess!$1:$1048576, $D20, FALSE))</f>
        <v/>
      </c>
      <c r="Q20" s="40" t="str">
        <f>IF(ISBLANK(HLOOKUP(Q$1,m_preprocess!$1:$1048576, $D20, FALSE)), "", HLOOKUP(Q$1, m_preprocess!$1:$1048576, $D20, FALSE))</f>
        <v/>
      </c>
      <c r="R20" s="40" t="str">
        <f>IF(ISBLANK(HLOOKUP(R$1,m_preprocess!$1:$1048576, $D20, FALSE)), "", HLOOKUP(R$1, m_preprocess!$1:$1048576, $D20, FALSE))</f>
        <v/>
      </c>
      <c r="S20" s="40" t="str">
        <f>IF(ISBLANK(HLOOKUP(S$1,m_preprocess!$1:$1048576, $D20, FALSE)), "", HLOOKUP(S$1, m_preprocess!$1:$1048576, $D20, FALSE))</f>
        <v/>
      </c>
      <c r="T20" s="40" t="str">
        <f>IF(ISBLANK(HLOOKUP(T$1,m_preprocess!$1:$1048576, $D20, FALSE)), "", HLOOKUP(T$1, m_preprocess!$1:$1048576, $D20, FALSE))</f>
        <v/>
      </c>
      <c r="U20" s="40">
        <f>IF(ISBLANK(HLOOKUP(U$1,m_preprocess!$1:$1048576, $D20, FALSE)), "", HLOOKUP(U$1, m_preprocess!$1:$1048576, $D20, FALSE))</f>
        <v>53.214892160219101</v>
      </c>
      <c r="V20" s="40" t="str">
        <f>IF(ISBLANK(HLOOKUP(V$1,m_preprocess!$1:$1048576, $D20, FALSE)), "", HLOOKUP(V$1, m_preprocess!$1:$1048576, $D20, FALSE))</f>
        <v/>
      </c>
      <c r="W20" s="40" t="str">
        <f>IF(ISBLANK(HLOOKUP(W$1,m_preprocess!$1:$1048576, $D20, FALSE)), "", HLOOKUP(W$1, m_preprocess!$1:$1048576, $D20, FALSE))</f>
        <v/>
      </c>
      <c r="X20" s="40" t="str">
        <f>IF(ISBLANK(HLOOKUP(X$1,m_preprocess!$1:$1048576, $D20, FALSE)), "", HLOOKUP(X$1, m_preprocess!$1:$1048576, $D20, FALSE))</f>
        <v/>
      </c>
      <c r="Y20" s="40" t="str">
        <f>IF(ISBLANK(HLOOKUP(Y$1,m_preprocess!$1:$1048576, $D20, FALSE)), "", HLOOKUP(Y$1, m_preprocess!$1:$1048576, $D20, FALSE))</f>
        <v/>
      </c>
      <c r="Z20" s="40" t="str">
        <f>IF(ISBLANK(HLOOKUP(Z$1,m_preprocess!$1:$1048576, $D20, FALSE)), "", HLOOKUP(Z$1, m_preprocess!$1:$1048576, $D20, FALSE))</f>
        <v/>
      </c>
      <c r="AA20" s="40" t="str">
        <f>IF(ISBLANK(HLOOKUP(AA$1,m_preprocess!$1:$1048576, $D20, FALSE)), "", HLOOKUP(AA$1, m_preprocess!$1:$1048576, $D20, FALSE))</f>
        <v/>
      </c>
      <c r="AB20" s="40">
        <f>IF(ISBLANK(HLOOKUP(AB$1,m_preprocess!$1:$1048576, $D20, FALSE)), "", HLOOKUP(AB$1, m_preprocess!$1:$1048576, $D20, FALSE))</f>
        <v>81.423106520275596</v>
      </c>
    </row>
    <row r="21" spans="1:28" x14ac:dyDescent="0.25">
      <c r="A21" s="41">
        <v>34547</v>
      </c>
      <c r="B21" s="40">
        <v>1994</v>
      </c>
      <c r="C21" s="40">
        <v>8</v>
      </c>
      <c r="D21" s="40">
        <v>21</v>
      </c>
      <c r="E21" s="40" t="str">
        <f>IF(ISBLANK(HLOOKUP(E$1,m_preprocess!$1:$1048576, $D21, FALSE)), "", HLOOKUP(E$1, m_preprocess!$1:$1048576, $D21, FALSE))</f>
        <v/>
      </c>
      <c r="F21" s="40" t="str">
        <f>IF(ISBLANK(HLOOKUP(F$1,m_preprocess!$1:$1048576, $D21, FALSE)), "", HLOOKUP(F$1, m_preprocess!$1:$1048576, $D21, FALSE))</f>
        <v/>
      </c>
      <c r="G21" s="40">
        <f>IF(ISBLANK(HLOOKUP(G$1,m_preprocess!$1:$1048576, $D21, FALSE)), "", HLOOKUP(G$1, m_preprocess!$1:$1048576, $D21, FALSE))</f>
        <v>29.57</v>
      </c>
      <c r="H21" s="40" t="str">
        <f>IF(ISBLANK(HLOOKUP(H$1,m_preprocess!$1:$1048576, $D21, FALSE)), "", HLOOKUP(H$1, m_preprocess!$1:$1048576, $D21, FALSE))</f>
        <v/>
      </c>
      <c r="I21" s="40" t="str">
        <f>IF(ISBLANK(HLOOKUP(I$1,m_preprocess!$1:$1048576, $D21, FALSE)), "", HLOOKUP(I$1, m_preprocess!$1:$1048576, $D21, FALSE))</f>
        <v/>
      </c>
      <c r="J21" s="40" t="str">
        <f>IF(ISBLANK(HLOOKUP(J$1,m_preprocess!$1:$1048576, $D21, FALSE)), "", HLOOKUP(J$1, m_preprocess!$1:$1048576, $D21, FALSE))</f>
        <v/>
      </c>
      <c r="K21" s="40" t="str">
        <f>IF(ISBLANK(HLOOKUP(K$1,m_preprocess!$1:$1048576, $D21, FALSE)), "", HLOOKUP(K$1, m_preprocess!$1:$1048576, $D21, FALSE))</f>
        <v/>
      </c>
      <c r="L21" s="40" t="str">
        <f>IF(ISBLANK(HLOOKUP(L$1,m_preprocess!$1:$1048576, $D21, FALSE)), "", HLOOKUP(L$1, m_preprocess!$1:$1048576, $D21, FALSE))</f>
        <v/>
      </c>
      <c r="M21" s="40" t="str">
        <f>IF(ISBLANK(HLOOKUP(M$1,m_preprocess!$1:$1048576, $D21, FALSE)), "", HLOOKUP(M$1, m_preprocess!$1:$1048576, $D21, FALSE))</f>
        <v/>
      </c>
      <c r="N21" s="40" t="str">
        <f>IF(ISBLANK(HLOOKUP(N$1,m_preprocess!$1:$1048576, $D21, FALSE)), "", HLOOKUP(N$1, m_preprocess!$1:$1048576, $D21, FALSE))</f>
        <v/>
      </c>
      <c r="O21" s="40" t="str">
        <f>IF(ISBLANK(HLOOKUP(O$1,m_preprocess!$1:$1048576, $D21, FALSE)), "", HLOOKUP(O$1, m_preprocess!$1:$1048576, $D21, FALSE))</f>
        <v/>
      </c>
      <c r="P21" s="40" t="str">
        <f>IF(ISBLANK(HLOOKUP(P$1,m_preprocess!$1:$1048576, $D21, FALSE)), "", HLOOKUP(P$1, m_preprocess!$1:$1048576, $D21, FALSE))</f>
        <v/>
      </c>
      <c r="Q21" s="40" t="str">
        <f>IF(ISBLANK(HLOOKUP(Q$1,m_preprocess!$1:$1048576, $D21, FALSE)), "", HLOOKUP(Q$1, m_preprocess!$1:$1048576, $D21, FALSE))</f>
        <v/>
      </c>
      <c r="R21" s="40" t="str">
        <f>IF(ISBLANK(HLOOKUP(R$1,m_preprocess!$1:$1048576, $D21, FALSE)), "", HLOOKUP(R$1, m_preprocess!$1:$1048576, $D21, FALSE))</f>
        <v/>
      </c>
      <c r="S21" s="40" t="str">
        <f>IF(ISBLANK(HLOOKUP(S$1,m_preprocess!$1:$1048576, $D21, FALSE)), "", HLOOKUP(S$1, m_preprocess!$1:$1048576, $D21, FALSE))</f>
        <v/>
      </c>
      <c r="T21" s="40" t="str">
        <f>IF(ISBLANK(HLOOKUP(T$1,m_preprocess!$1:$1048576, $D21, FALSE)), "", HLOOKUP(T$1, m_preprocess!$1:$1048576, $D21, FALSE))</f>
        <v/>
      </c>
      <c r="U21" s="40">
        <f>IF(ISBLANK(HLOOKUP(U$1,m_preprocess!$1:$1048576, $D21, FALSE)), "", HLOOKUP(U$1, m_preprocess!$1:$1048576, $D21, FALSE))</f>
        <v>52.346702739262767</v>
      </c>
      <c r="V21" s="40" t="str">
        <f>IF(ISBLANK(HLOOKUP(V$1,m_preprocess!$1:$1048576, $D21, FALSE)), "", HLOOKUP(V$1, m_preprocess!$1:$1048576, $D21, FALSE))</f>
        <v/>
      </c>
      <c r="W21" s="40" t="str">
        <f>IF(ISBLANK(HLOOKUP(W$1,m_preprocess!$1:$1048576, $D21, FALSE)), "", HLOOKUP(W$1, m_preprocess!$1:$1048576, $D21, FALSE))</f>
        <v/>
      </c>
      <c r="X21" s="40" t="str">
        <f>IF(ISBLANK(HLOOKUP(X$1,m_preprocess!$1:$1048576, $D21, FALSE)), "", HLOOKUP(X$1, m_preprocess!$1:$1048576, $D21, FALSE))</f>
        <v/>
      </c>
      <c r="Y21" s="40" t="str">
        <f>IF(ISBLANK(HLOOKUP(Y$1,m_preprocess!$1:$1048576, $D21, FALSE)), "", HLOOKUP(Y$1, m_preprocess!$1:$1048576, $D21, FALSE))</f>
        <v/>
      </c>
      <c r="Z21" s="40" t="str">
        <f>IF(ISBLANK(HLOOKUP(Z$1,m_preprocess!$1:$1048576, $D21, FALSE)), "", HLOOKUP(Z$1, m_preprocess!$1:$1048576, $D21, FALSE))</f>
        <v/>
      </c>
      <c r="AA21" s="40" t="str">
        <f>IF(ISBLANK(HLOOKUP(AA$1,m_preprocess!$1:$1048576, $D21, FALSE)), "", HLOOKUP(AA$1, m_preprocess!$1:$1048576, $D21, FALSE))</f>
        <v/>
      </c>
      <c r="AB21" s="40">
        <f>IF(ISBLANK(HLOOKUP(AB$1,m_preprocess!$1:$1048576, $D21, FALSE)), "", HLOOKUP(AB$1, m_preprocess!$1:$1048576, $D21, FALSE))</f>
        <v>80.91735233708394</v>
      </c>
    </row>
    <row r="22" spans="1:28" x14ac:dyDescent="0.25">
      <c r="A22" s="41">
        <v>34578</v>
      </c>
      <c r="B22" s="40">
        <v>1994</v>
      </c>
      <c r="C22" s="40">
        <v>9</v>
      </c>
      <c r="D22" s="40">
        <v>22</v>
      </c>
      <c r="E22" s="40" t="str">
        <f>IF(ISBLANK(HLOOKUP(E$1,m_preprocess!$1:$1048576, $D22, FALSE)), "", HLOOKUP(E$1, m_preprocess!$1:$1048576, $D22, FALSE))</f>
        <v/>
      </c>
      <c r="F22" s="40" t="str">
        <f>IF(ISBLANK(HLOOKUP(F$1,m_preprocess!$1:$1048576, $D22, FALSE)), "", HLOOKUP(F$1, m_preprocess!$1:$1048576, $D22, FALSE))</f>
        <v/>
      </c>
      <c r="G22" s="40">
        <f>IF(ISBLANK(HLOOKUP(G$1,m_preprocess!$1:$1048576, $D22, FALSE)), "", HLOOKUP(G$1, m_preprocess!$1:$1048576, $D22, FALSE))</f>
        <v>29.75</v>
      </c>
      <c r="H22" s="40" t="str">
        <f>IF(ISBLANK(HLOOKUP(H$1,m_preprocess!$1:$1048576, $D22, FALSE)), "", HLOOKUP(H$1, m_preprocess!$1:$1048576, $D22, FALSE))</f>
        <v/>
      </c>
      <c r="I22" s="40" t="str">
        <f>IF(ISBLANK(HLOOKUP(I$1,m_preprocess!$1:$1048576, $D22, FALSE)), "", HLOOKUP(I$1, m_preprocess!$1:$1048576, $D22, FALSE))</f>
        <v/>
      </c>
      <c r="J22" s="40" t="str">
        <f>IF(ISBLANK(HLOOKUP(J$1,m_preprocess!$1:$1048576, $D22, FALSE)), "", HLOOKUP(J$1, m_preprocess!$1:$1048576, $D22, FALSE))</f>
        <v/>
      </c>
      <c r="K22" s="40" t="str">
        <f>IF(ISBLANK(HLOOKUP(K$1,m_preprocess!$1:$1048576, $D22, FALSE)), "", HLOOKUP(K$1, m_preprocess!$1:$1048576, $D22, FALSE))</f>
        <v/>
      </c>
      <c r="L22" s="40" t="str">
        <f>IF(ISBLANK(HLOOKUP(L$1,m_preprocess!$1:$1048576, $D22, FALSE)), "", HLOOKUP(L$1, m_preprocess!$1:$1048576, $D22, FALSE))</f>
        <v/>
      </c>
      <c r="M22" s="40" t="str">
        <f>IF(ISBLANK(HLOOKUP(M$1,m_preprocess!$1:$1048576, $D22, FALSE)), "", HLOOKUP(M$1, m_preprocess!$1:$1048576, $D22, FALSE))</f>
        <v/>
      </c>
      <c r="N22" s="40" t="str">
        <f>IF(ISBLANK(HLOOKUP(N$1,m_preprocess!$1:$1048576, $D22, FALSE)), "", HLOOKUP(N$1, m_preprocess!$1:$1048576, $D22, FALSE))</f>
        <v/>
      </c>
      <c r="O22" s="40" t="str">
        <f>IF(ISBLANK(HLOOKUP(O$1,m_preprocess!$1:$1048576, $D22, FALSE)), "", HLOOKUP(O$1, m_preprocess!$1:$1048576, $D22, FALSE))</f>
        <v/>
      </c>
      <c r="P22" s="40" t="str">
        <f>IF(ISBLANK(HLOOKUP(P$1,m_preprocess!$1:$1048576, $D22, FALSE)), "", HLOOKUP(P$1, m_preprocess!$1:$1048576, $D22, FALSE))</f>
        <v/>
      </c>
      <c r="Q22" s="40" t="str">
        <f>IF(ISBLANK(HLOOKUP(Q$1,m_preprocess!$1:$1048576, $D22, FALSE)), "", HLOOKUP(Q$1, m_preprocess!$1:$1048576, $D22, FALSE))</f>
        <v/>
      </c>
      <c r="R22" s="40" t="str">
        <f>IF(ISBLANK(HLOOKUP(R$1,m_preprocess!$1:$1048576, $D22, FALSE)), "", HLOOKUP(R$1, m_preprocess!$1:$1048576, $D22, FALSE))</f>
        <v/>
      </c>
      <c r="S22" s="40" t="str">
        <f>IF(ISBLANK(HLOOKUP(S$1,m_preprocess!$1:$1048576, $D22, FALSE)), "", HLOOKUP(S$1, m_preprocess!$1:$1048576, $D22, FALSE))</f>
        <v/>
      </c>
      <c r="T22" s="40" t="str">
        <f>IF(ISBLANK(HLOOKUP(T$1,m_preprocess!$1:$1048576, $D22, FALSE)), "", HLOOKUP(T$1, m_preprocess!$1:$1048576, $D22, FALSE))</f>
        <v/>
      </c>
      <c r="U22" s="40">
        <f>IF(ISBLANK(HLOOKUP(U$1,m_preprocess!$1:$1048576, $D22, FALSE)), "", HLOOKUP(U$1, m_preprocess!$1:$1048576, $D22, FALSE))</f>
        <v>53.803731092436976</v>
      </c>
      <c r="V22" s="40" t="str">
        <f>IF(ISBLANK(HLOOKUP(V$1,m_preprocess!$1:$1048576, $D22, FALSE)), "", HLOOKUP(V$1, m_preprocess!$1:$1048576, $D22, FALSE))</f>
        <v/>
      </c>
      <c r="W22" s="40" t="str">
        <f>IF(ISBLANK(HLOOKUP(W$1,m_preprocess!$1:$1048576, $D22, FALSE)), "", HLOOKUP(W$1, m_preprocess!$1:$1048576, $D22, FALSE))</f>
        <v/>
      </c>
      <c r="X22" s="40" t="str">
        <f>IF(ISBLANK(HLOOKUP(X$1,m_preprocess!$1:$1048576, $D22, FALSE)), "", HLOOKUP(X$1, m_preprocess!$1:$1048576, $D22, FALSE))</f>
        <v/>
      </c>
      <c r="Y22" s="40" t="str">
        <f>IF(ISBLANK(HLOOKUP(Y$1,m_preprocess!$1:$1048576, $D22, FALSE)), "", HLOOKUP(Y$1, m_preprocess!$1:$1048576, $D22, FALSE))</f>
        <v/>
      </c>
      <c r="Z22" s="40" t="str">
        <f>IF(ISBLANK(HLOOKUP(Z$1,m_preprocess!$1:$1048576, $D22, FALSE)), "", HLOOKUP(Z$1, m_preprocess!$1:$1048576, $D22, FALSE))</f>
        <v/>
      </c>
      <c r="AA22" s="40" t="str">
        <f>IF(ISBLANK(HLOOKUP(AA$1,m_preprocess!$1:$1048576, $D22, FALSE)), "", HLOOKUP(AA$1, m_preprocess!$1:$1048576, $D22, FALSE))</f>
        <v/>
      </c>
      <c r="AB22" s="40">
        <f>IF(ISBLANK(HLOOKUP(AB$1,m_preprocess!$1:$1048576, $D22, FALSE)), "", HLOOKUP(AB$1, m_preprocess!$1:$1048576, $D22, FALSE))</f>
        <v>81.326086408082958</v>
      </c>
    </row>
    <row r="23" spans="1:28" x14ac:dyDescent="0.25">
      <c r="A23" s="41">
        <v>34608</v>
      </c>
      <c r="B23" s="40">
        <v>1994</v>
      </c>
      <c r="C23" s="40">
        <v>10</v>
      </c>
      <c r="D23" s="40">
        <v>23</v>
      </c>
      <c r="E23" s="40" t="str">
        <f>IF(ISBLANK(HLOOKUP(E$1,m_preprocess!$1:$1048576, $D23, FALSE)), "", HLOOKUP(E$1, m_preprocess!$1:$1048576, $D23, FALSE))</f>
        <v/>
      </c>
      <c r="F23" s="40" t="str">
        <f>IF(ISBLANK(HLOOKUP(F$1,m_preprocess!$1:$1048576, $D23, FALSE)), "", HLOOKUP(F$1, m_preprocess!$1:$1048576, $D23, FALSE))</f>
        <v/>
      </c>
      <c r="G23" s="40">
        <f>IF(ISBLANK(HLOOKUP(G$1,m_preprocess!$1:$1048576, $D23, FALSE)), "", HLOOKUP(G$1, m_preprocess!$1:$1048576, $D23, FALSE))</f>
        <v>29.97</v>
      </c>
      <c r="H23" s="40" t="str">
        <f>IF(ISBLANK(HLOOKUP(H$1,m_preprocess!$1:$1048576, $D23, FALSE)), "", HLOOKUP(H$1, m_preprocess!$1:$1048576, $D23, FALSE))</f>
        <v/>
      </c>
      <c r="I23" s="40" t="str">
        <f>IF(ISBLANK(HLOOKUP(I$1,m_preprocess!$1:$1048576, $D23, FALSE)), "", HLOOKUP(I$1, m_preprocess!$1:$1048576, $D23, FALSE))</f>
        <v/>
      </c>
      <c r="J23" s="40" t="str">
        <f>IF(ISBLANK(HLOOKUP(J$1,m_preprocess!$1:$1048576, $D23, FALSE)), "", HLOOKUP(J$1, m_preprocess!$1:$1048576, $D23, FALSE))</f>
        <v/>
      </c>
      <c r="K23" s="40" t="str">
        <f>IF(ISBLANK(HLOOKUP(K$1,m_preprocess!$1:$1048576, $D23, FALSE)), "", HLOOKUP(K$1, m_preprocess!$1:$1048576, $D23, FALSE))</f>
        <v/>
      </c>
      <c r="L23" s="40" t="str">
        <f>IF(ISBLANK(HLOOKUP(L$1,m_preprocess!$1:$1048576, $D23, FALSE)), "", HLOOKUP(L$1, m_preprocess!$1:$1048576, $D23, FALSE))</f>
        <v/>
      </c>
      <c r="M23" s="40" t="str">
        <f>IF(ISBLANK(HLOOKUP(M$1,m_preprocess!$1:$1048576, $D23, FALSE)), "", HLOOKUP(M$1, m_preprocess!$1:$1048576, $D23, FALSE))</f>
        <v/>
      </c>
      <c r="N23" s="40" t="str">
        <f>IF(ISBLANK(HLOOKUP(N$1,m_preprocess!$1:$1048576, $D23, FALSE)), "", HLOOKUP(N$1, m_preprocess!$1:$1048576, $D23, FALSE))</f>
        <v/>
      </c>
      <c r="O23" s="40" t="str">
        <f>IF(ISBLANK(HLOOKUP(O$1,m_preprocess!$1:$1048576, $D23, FALSE)), "", HLOOKUP(O$1, m_preprocess!$1:$1048576, $D23, FALSE))</f>
        <v/>
      </c>
      <c r="P23" s="40" t="str">
        <f>IF(ISBLANK(HLOOKUP(P$1,m_preprocess!$1:$1048576, $D23, FALSE)), "", HLOOKUP(P$1, m_preprocess!$1:$1048576, $D23, FALSE))</f>
        <v/>
      </c>
      <c r="Q23" s="40" t="str">
        <f>IF(ISBLANK(HLOOKUP(Q$1,m_preprocess!$1:$1048576, $D23, FALSE)), "", HLOOKUP(Q$1, m_preprocess!$1:$1048576, $D23, FALSE))</f>
        <v/>
      </c>
      <c r="R23" s="40" t="str">
        <f>IF(ISBLANK(HLOOKUP(R$1,m_preprocess!$1:$1048576, $D23, FALSE)), "", HLOOKUP(R$1, m_preprocess!$1:$1048576, $D23, FALSE))</f>
        <v/>
      </c>
      <c r="S23" s="40" t="str">
        <f>IF(ISBLANK(HLOOKUP(S$1,m_preprocess!$1:$1048576, $D23, FALSE)), "", HLOOKUP(S$1, m_preprocess!$1:$1048576, $D23, FALSE))</f>
        <v/>
      </c>
      <c r="T23" s="40" t="str">
        <f>IF(ISBLANK(HLOOKUP(T$1,m_preprocess!$1:$1048576, $D23, FALSE)), "", HLOOKUP(T$1, m_preprocess!$1:$1048576, $D23, FALSE))</f>
        <v/>
      </c>
      <c r="U23" s="40">
        <f>IF(ISBLANK(HLOOKUP(U$1,m_preprocess!$1:$1048576, $D23, FALSE)), "", HLOOKUP(U$1, m_preprocess!$1:$1048576, $D23, FALSE))</f>
        <v>55.118551885218558</v>
      </c>
      <c r="V23" s="40" t="str">
        <f>IF(ISBLANK(HLOOKUP(V$1,m_preprocess!$1:$1048576, $D23, FALSE)), "", HLOOKUP(V$1, m_preprocess!$1:$1048576, $D23, FALSE))</f>
        <v/>
      </c>
      <c r="W23" s="40" t="str">
        <f>IF(ISBLANK(HLOOKUP(W$1,m_preprocess!$1:$1048576, $D23, FALSE)), "", HLOOKUP(W$1, m_preprocess!$1:$1048576, $D23, FALSE))</f>
        <v/>
      </c>
      <c r="X23" s="40" t="str">
        <f>IF(ISBLANK(HLOOKUP(X$1,m_preprocess!$1:$1048576, $D23, FALSE)), "", HLOOKUP(X$1, m_preprocess!$1:$1048576, $D23, FALSE))</f>
        <v/>
      </c>
      <c r="Y23" s="40" t="str">
        <f>IF(ISBLANK(HLOOKUP(Y$1,m_preprocess!$1:$1048576, $D23, FALSE)), "", HLOOKUP(Y$1, m_preprocess!$1:$1048576, $D23, FALSE))</f>
        <v/>
      </c>
      <c r="Z23" s="40" t="str">
        <f>IF(ISBLANK(HLOOKUP(Z$1,m_preprocess!$1:$1048576, $D23, FALSE)), "", HLOOKUP(Z$1, m_preprocess!$1:$1048576, $D23, FALSE))</f>
        <v/>
      </c>
      <c r="AA23" s="40" t="str">
        <f>IF(ISBLANK(HLOOKUP(AA$1,m_preprocess!$1:$1048576, $D23, FALSE)), "", HLOOKUP(AA$1, m_preprocess!$1:$1048576, $D23, FALSE))</f>
        <v/>
      </c>
      <c r="AB23" s="40">
        <f>IF(ISBLANK(HLOOKUP(AB$1,m_preprocess!$1:$1048576, $D23, FALSE)), "", HLOOKUP(AB$1, m_preprocess!$1:$1048576, $D23, FALSE))</f>
        <v>81.299389060219411</v>
      </c>
    </row>
    <row r="24" spans="1:28" x14ac:dyDescent="0.25">
      <c r="A24" s="41">
        <v>34639</v>
      </c>
      <c r="B24" s="40">
        <v>1994</v>
      </c>
      <c r="C24" s="40">
        <v>11</v>
      </c>
      <c r="D24" s="40">
        <v>24</v>
      </c>
      <c r="E24" s="40" t="str">
        <f>IF(ISBLANK(HLOOKUP(E$1,m_preprocess!$1:$1048576, $D24, FALSE)), "", HLOOKUP(E$1, m_preprocess!$1:$1048576, $D24, FALSE))</f>
        <v/>
      </c>
      <c r="F24" s="40" t="str">
        <f>IF(ISBLANK(HLOOKUP(F$1,m_preprocess!$1:$1048576, $D24, FALSE)), "", HLOOKUP(F$1, m_preprocess!$1:$1048576, $D24, FALSE))</f>
        <v/>
      </c>
      <c r="G24" s="40">
        <f>IF(ISBLANK(HLOOKUP(G$1,m_preprocess!$1:$1048576, $D24, FALSE)), "", HLOOKUP(G$1, m_preprocess!$1:$1048576, $D24, FALSE))</f>
        <v>30.48</v>
      </c>
      <c r="H24" s="40" t="str">
        <f>IF(ISBLANK(HLOOKUP(H$1,m_preprocess!$1:$1048576, $D24, FALSE)), "", HLOOKUP(H$1, m_preprocess!$1:$1048576, $D24, FALSE))</f>
        <v/>
      </c>
      <c r="I24" s="40" t="str">
        <f>IF(ISBLANK(HLOOKUP(I$1,m_preprocess!$1:$1048576, $D24, FALSE)), "", HLOOKUP(I$1, m_preprocess!$1:$1048576, $D24, FALSE))</f>
        <v/>
      </c>
      <c r="J24" s="40" t="str">
        <f>IF(ISBLANK(HLOOKUP(J$1,m_preprocess!$1:$1048576, $D24, FALSE)), "", HLOOKUP(J$1, m_preprocess!$1:$1048576, $D24, FALSE))</f>
        <v/>
      </c>
      <c r="K24" s="40" t="str">
        <f>IF(ISBLANK(HLOOKUP(K$1,m_preprocess!$1:$1048576, $D24, FALSE)), "", HLOOKUP(K$1, m_preprocess!$1:$1048576, $D24, FALSE))</f>
        <v/>
      </c>
      <c r="L24" s="40" t="str">
        <f>IF(ISBLANK(HLOOKUP(L$1,m_preprocess!$1:$1048576, $D24, FALSE)), "", HLOOKUP(L$1, m_preprocess!$1:$1048576, $D24, FALSE))</f>
        <v/>
      </c>
      <c r="M24" s="40" t="str">
        <f>IF(ISBLANK(HLOOKUP(M$1,m_preprocess!$1:$1048576, $D24, FALSE)), "", HLOOKUP(M$1, m_preprocess!$1:$1048576, $D24, FALSE))</f>
        <v/>
      </c>
      <c r="N24" s="40" t="str">
        <f>IF(ISBLANK(HLOOKUP(N$1,m_preprocess!$1:$1048576, $D24, FALSE)), "", HLOOKUP(N$1, m_preprocess!$1:$1048576, $D24, FALSE))</f>
        <v/>
      </c>
      <c r="O24" s="40" t="str">
        <f>IF(ISBLANK(HLOOKUP(O$1,m_preprocess!$1:$1048576, $D24, FALSE)), "", HLOOKUP(O$1, m_preprocess!$1:$1048576, $D24, FALSE))</f>
        <v/>
      </c>
      <c r="P24" s="40" t="str">
        <f>IF(ISBLANK(HLOOKUP(P$1,m_preprocess!$1:$1048576, $D24, FALSE)), "", HLOOKUP(P$1, m_preprocess!$1:$1048576, $D24, FALSE))</f>
        <v/>
      </c>
      <c r="Q24" s="40" t="str">
        <f>IF(ISBLANK(HLOOKUP(Q$1,m_preprocess!$1:$1048576, $D24, FALSE)), "", HLOOKUP(Q$1, m_preprocess!$1:$1048576, $D24, FALSE))</f>
        <v/>
      </c>
      <c r="R24" s="40" t="str">
        <f>IF(ISBLANK(HLOOKUP(R$1,m_preprocess!$1:$1048576, $D24, FALSE)), "", HLOOKUP(R$1, m_preprocess!$1:$1048576, $D24, FALSE))</f>
        <v/>
      </c>
      <c r="S24" s="40" t="str">
        <f>IF(ISBLANK(HLOOKUP(S$1,m_preprocess!$1:$1048576, $D24, FALSE)), "", HLOOKUP(S$1, m_preprocess!$1:$1048576, $D24, FALSE))</f>
        <v/>
      </c>
      <c r="T24" s="40" t="str">
        <f>IF(ISBLANK(HLOOKUP(T$1,m_preprocess!$1:$1048576, $D24, FALSE)), "", HLOOKUP(T$1, m_preprocess!$1:$1048576, $D24, FALSE))</f>
        <v/>
      </c>
      <c r="U24" s="40">
        <f>IF(ISBLANK(HLOOKUP(U$1,m_preprocess!$1:$1048576, $D24, FALSE)), "", HLOOKUP(U$1, m_preprocess!$1:$1048576, $D24, FALSE))</f>
        <v>54.63864829396325</v>
      </c>
      <c r="V24" s="40" t="str">
        <f>IF(ISBLANK(HLOOKUP(V$1,m_preprocess!$1:$1048576, $D24, FALSE)), "", HLOOKUP(V$1, m_preprocess!$1:$1048576, $D24, FALSE))</f>
        <v/>
      </c>
      <c r="W24" s="40" t="str">
        <f>IF(ISBLANK(HLOOKUP(W$1,m_preprocess!$1:$1048576, $D24, FALSE)), "", HLOOKUP(W$1, m_preprocess!$1:$1048576, $D24, FALSE))</f>
        <v/>
      </c>
      <c r="X24" s="40" t="str">
        <f>IF(ISBLANK(HLOOKUP(X$1,m_preprocess!$1:$1048576, $D24, FALSE)), "", HLOOKUP(X$1, m_preprocess!$1:$1048576, $D24, FALSE))</f>
        <v/>
      </c>
      <c r="Y24" s="40" t="str">
        <f>IF(ISBLANK(HLOOKUP(Y$1,m_preprocess!$1:$1048576, $D24, FALSE)), "", HLOOKUP(Y$1, m_preprocess!$1:$1048576, $D24, FALSE))</f>
        <v/>
      </c>
      <c r="Z24" s="40" t="str">
        <f>IF(ISBLANK(HLOOKUP(Z$1,m_preprocess!$1:$1048576, $D24, FALSE)), "", HLOOKUP(Z$1, m_preprocess!$1:$1048576, $D24, FALSE))</f>
        <v/>
      </c>
      <c r="AA24" s="40" t="str">
        <f>IF(ISBLANK(HLOOKUP(AA$1,m_preprocess!$1:$1048576, $D24, FALSE)), "", HLOOKUP(AA$1, m_preprocess!$1:$1048576, $D24, FALSE))</f>
        <v/>
      </c>
      <c r="AB24" s="40">
        <f>IF(ISBLANK(HLOOKUP(AB$1,m_preprocess!$1:$1048576, $D24, FALSE)), "", HLOOKUP(AB$1, m_preprocess!$1:$1048576, $D24, FALSE))</f>
        <v>79.942478842737401</v>
      </c>
    </row>
    <row r="25" spans="1:28" x14ac:dyDescent="0.25">
      <c r="A25" s="41">
        <v>34669</v>
      </c>
      <c r="B25" s="40">
        <v>1994</v>
      </c>
      <c r="C25" s="40">
        <v>12</v>
      </c>
      <c r="D25" s="40">
        <v>25</v>
      </c>
      <c r="E25" s="40" t="str">
        <f>IF(ISBLANK(HLOOKUP(E$1,m_preprocess!$1:$1048576, $D25, FALSE)), "", HLOOKUP(E$1, m_preprocess!$1:$1048576, $D25, FALSE))</f>
        <v/>
      </c>
      <c r="F25" s="40" t="str">
        <f>IF(ISBLANK(HLOOKUP(F$1,m_preprocess!$1:$1048576, $D25, FALSE)), "", HLOOKUP(F$1, m_preprocess!$1:$1048576, $D25, FALSE))</f>
        <v/>
      </c>
      <c r="G25" s="40">
        <f>IF(ISBLANK(HLOOKUP(G$1,m_preprocess!$1:$1048576, $D25, FALSE)), "", HLOOKUP(G$1, m_preprocess!$1:$1048576, $D25, FALSE))</f>
        <v>30.52</v>
      </c>
      <c r="H25" s="40" t="str">
        <f>IF(ISBLANK(HLOOKUP(H$1,m_preprocess!$1:$1048576, $D25, FALSE)), "", HLOOKUP(H$1, m_preprocess!$1:$1048576, $D25, FALSE))</f>
        <v/>
      </c>
      <c r="I25" s="40" t="str">
        <f>IF(ISBLANK(HLOOKUP(I$1,m_preprocess!$1:$1048576, $D25, FALSE)), "", HLOOKUP(I$1, m_preprocess!$1:$1048576, $D25, FALSE))</f>
        <v/>
      </c>
      <c r="J25" s="40" t="str">
        <f>IF(ISBLANK(HLOOKUP(J$1,m_preprocess!$1:$1048576, $D25, FALSE)), "", HLOOKUP(J$1, m_preprocess!$1:$1048576, $D25, FALSE))</f>
        <v/>
      </c>
      <c r="K25" s="40" t="str">
        <f>IF(ISBLANK(HLOOKUP(K$1,m_preprocess!$1:$1048576, $D25, FALSE)), "", HLOOKUP(K$1, m_preprocess!$1:$1048576, $D25, FALSE))</f>
        <v/>
      </c>
      <c r="L25" s="40" t="str">
        <f>IF(ISBLANK(HLOOKUP(L$1,m_preprocess!$1:$1048576, $D25, FALSE)), "", HLOOKUP(L$1, m_preprocess!$1:$1048576, $D25, FALSE))</f>
        <v/>
      </c>
      <c r="M25" s="40" t="str">
        <f>IF(ISBLANK(HLOOKUP(M$1,m_preprocess!$1:$1048576, $D25, FALSE)), "", HLOOKUP(M$1, m_preprocess!$1:$1048576, $D25, FALSE))</f>
        <v/>
      </c>
      <c r="N25" s="40" t="str">
        <f>IF(ISBLANK(HLOOKUP(N$1,m_preprocess!$1:$1048576, $D25, FALSE)), "", HLOOKUP(N$1, m_preprocess!$1:$1048576, $D25, FALSE))</f>
        <v/>
      </c>
      <c r="O25" s="40" t="str">
        <f>IF(ISBLANK(HLOOKUP(O$1,m_preprocess!$1:$1048576, $D25, FALSE)), "", HLOOKUP(O$1, m_preprocess!$1:$1048576, $D25, FALSE))</f>
        <v/>
      </c>
      <c r="P25" s="40" t="str">
        <f>IF(ISBLANK(HLOOKUP(P$1,m_preprocess!$1:$1048576, $D25, FALSE)), "", HLOOKUP(P$1, m_preprocess!$1:$1048576, $D25, FALSE))</f>
        <v/>
      </c>
      <c r="Q25" s="40" t="str">
        <f>IF(ISBLANK(HLOOKUP(Q$1,m_preprocess!$1:$1048576, $D25, FALSE)), "", HLOOKUP(Q$1, m_preprocess!$1:$1048576, $D25, FALSE))</f>
        <v/>
      </c>
      <c r="R25" s="40" t="str">
        <f>IF(ISBLANK(HLOOKUP(R$1,m_preprocess!$1:$1048576, $D25, FALSE)), "", HLOOKUP(R$1, m_preprocess!$1:$1048576, $D25, FALSE))</f>
        <v/>
      </c>
      <c r="S25" s="40" t="str">
        <f>IF(ISBLANK(HLOOKUP(S$1,m_preprocess!$1:$1048576, $D25, FALSE)), "", HLOOKUP(S$1, m_preprocess!$1:$1048576, $D25, FALSE))</f>
        <v/>
      </c>
      <c r="T25" s="40" t="str">
        <f>IF(ISBLANK(HLOOKUP(T$1,m_preprocess!$1:$1048576, $D25, FALSE)), "", HLOOKUP(T$1, m_preprocess!$1:$1048576, $D25, FALSE))</f>
        <v/>
      </c>
      <c r="U25" s="40">
        <f>IF(ISBLANK(HLOOKUP(U$1,m_preprocess!$1:$1048576, $D25, FALSE)), "", HLOOKUP(U$1, m_preprocess!$1:$1048576, $D25, FALSE))</f>
        <v>61.933617300131061</v>
      </c>
      <c r="V25" s="40" t="str">
        <f>IF(ISBLANK(HLOOKUP(V$1,m_preprocess!$1:$1048576, $D25, FALSE)), "", HLOOKUP(V$1, m_preprocess!$1:$1048576, $D25, FALSE))</f>
        <v/>
      </c>
      <c r="W25" s="40" t="str">
        <f>IF(ISBLANK(HLOOKUP(W$1,m_preprocess!$1:$1048576, $D25, FALSE)), "", HLOOKUP(W$1, m_preprocess!$1:$1048576, $D25, FALSE))</f>
        <v/>
      </c>
      <c r="X25" s="40" t="str">
        <f>IF(ISBLANK(HLOOKUP(X$1,m_preprocess!$1:$1048576, $D25, FALSE)), "", HLOOKUP(X$1, m_preprocess!$1:$1048576, $D25, FALSE))</f>
        <v/>
      </c>
      <c r="Y25" s="40" t="str">
        <f>IF(ISBLANK(HLOOKUP(Y$1,m_preprocess!$1:$1048576, $D25, FALSE)), "", HLOOKUP(Y$1, m_preprocess!$1:$1048576, $D25, FALSE))</f>
        <v/>
      </c>
      <c r="Z25" s="40" t="str">
        <f>IF(ISBLANK(HLOOKUP(Z$1,m_preprocess!$1:$1048576, $D25, FALSE)), "", HLOOKUP(Z$1, m_preprocess!$1:$1048576, $D25, FALSE))</f>
        <v/>
      </c>
      <c r="AA25" s="40" t="str">
        <f>IF(ISBLANK(HLOOKUP(AA$1,m_preprocess!$1:$1048576, $D25, FALSE)), "", HLOOKUP(AA$1, m_preprocess!$1:$1048576, $D25, FALSE))</f>
        <v/>
      </c>
      <c r="AB25" s="40">
        <f>IF(ISBLANK(HLOOKUP(AB$1,m_preprocess!$1:$1048576, $D25, FALSE)), "", HLOOKUP(AB$1, m_preprocess!$1:$1048576, $D25, FALSE))</f>
        <v>79.357154551346881</v>
      </c>
    </row>
    <row r="26" spans="1:28" x14ac:dyDescent="0.25">
      <c r="A26" s="41">
        <v>34700</v>
      </c>
      <c r="B26" s="40">
        <v>1995</v>
      </c>
      <c r="C26" s="40">
        <v>1</v>
      </c>
      <c r="D26" s="40">
        <v>26</v>
      </c>
      <c r="E26" s="40" t="str">
        <f>IF(ISBLANK(HLOOKUP(E$1,m_preprocess!$1:$1048576, $D26, FALSE)), "", HLOOKUP(E$1, m_preprocess!$1:$1048576, $D26, FALSE))</f>
        <v/>
      </c>
      <c r="F26" s="40" t="str">
        <f>IF(ISBLANK(HLOOKUP(F$1,m_preprocess!$1:$1048576, $D26, FALSE)), "", HLOOKUP(F$1, m_preprocess!$1:$1048576, $D26, FALSE))</f>
        <v/>
      </c>
      <c r="G26" s="40">
        <f>IF(ISBLANK(HLOOKUP(G$1,m_preprocess!$1:$1048576, $D26, FALSE)), "", HLOOKUP(G$1, m_preprocess!$1:$1048576, $D26, FALSE))</f>
        <v>30.77</v>
      </c>
      <c r="H26" s="40" t="str">
        <f>IF(ISBLANK(HLOOKUP(H$1,m_preprocess!$1:$1048576, $D26, FALSE)), "", HLOOKUP(H$1, m_preprocess!$1:$1048576, $D26, FALSE))</f>
        <v/>
      </c>
      <c r="I26" s="40" t="str">
        <f>IF(ISBLANK(HLOOKUP(I$1,m_preprocess!$1:$1048576, $D26, FALSE)), "", HLOOKUP(I$1, m_preprocess!$1:$1048576, $D26, FALSE))</f>
        <v/>
      </c>
      <c r="J26" s="40" t="str">
        <f>IF(ISBLANK(HLOOKUP(J$1,m_preprocess!$1:$1048576, $D26, FALSE)), "", HLOOKUP(J$1, m_preprocess!$1:$1048576, $D26, FALSE))</f>
        <v/>
      </c>
      <c r="K26" s="40" t="str">
        <f>IF(ISBLANK(HLOOKUP(K$1,m_preprocess!$1:$1048576, $D26, FALSE)), "", HLOOKUP(K$1, m_preprocess!$1:$1048576, $D26, FALSE))</f>
        <v/>
      </c>
      <c r="L26" s="40" t="str">
        <f>IF(ISBLANK(HLOOKUP(L$1,m_preprocess!$1:$1048576, $D26, FALSE)), "", HLOOKUP(L$1, m_preprocess!$1:$1048576, $D26, FALSE))</f>
        <v/>
      </c>
      <c r="M26" s="40" t="str">
        <f>IF(ISBLANK(HLOOKUP(M$1,m_preprocess!$1:$1048576, $D26, FALSE)), "", HLOOKUP(M$1, m_preprocess!$1:$1048576, $D26, FALSE))</f>
        <v/>
      </c>
      <c r="N26" s="40" t="str">
        <f>IF(ISBLANK(HLOOKUP(N$1,m_preprocess!$1:$1048576, $D26, FALSE)), "", HLOOKUP(N$1, m_preprocess!$1:$1048576, $D26, FALSE))</f>
        <v/>
      </c>
      <c r="O26" s="40" t="str">
        <f>IF(ISBLANK(HLOOKUP(O$1,m_preprocess!$1:$1048576, $D26, FALSE)), "", HLOOKUP(O$1, m_preprocess!$1:$1048576, $D26, FALSE))</f>
        <v/>
      </c>
      <c r="P26" s="40" t="str">
        <f>IF(ISBLANK(HLOOKUP(P$1,m_preprocess!$1:$1048576, $D26, FALSE)), "", HLOOKUP(P$1, m_preprocess!$1:$1048576, $D26, FALSE))</f>
        <v/>
      </c>
      <c r="Q26" s="40" t="str">
        <f>IF(ISBLANK(HLOOKUP(Q$1,m_preprocess!$1:$1048576, $D26, FALSE)), "", HLOOKUP(Q$1, m_preprocess!$1:$1048576, $D26, FALSE))</f>
        <v/>
      </c>
      <c r="R26" s="40" t="str">
        <f>IF(ISBLANK(HLOOKUP(R$1,m_preprocess!$1:$1048576, $D26, FALSE)), "", HLOOKUP(R$1, m_preprocess!$1:$1048576, $D26, FALSE))</f>
        <v/>
      </c>
      <c r="S26" s="40" t="str">
        <f>IF(ISBLANK(HLOOKUP(S$1,m_preprocess!$1:$1048576, $D26, FALSE)), "", HLOOKUP(S$1, m_preprocess!$1:$1048576, $D26, FALSE))</f>
        <v/>
      </c>
      <c r="T26" s="40" t="str">
        <f>IF(ISBLANK(HLOOKUP(T$1,m_preprocess!$1:$1048576, $D26, FALSE)), "", HLOOKUP(T$1, m_preprocess!$1:$1048576, $D26, FALSE))</f>
        <v/>
      </c>
      <c r="U26" s="40">
        <f>IF(ISBLANK(HLOOKUP(U$1,m_preprocess!$1:$1048576, $D26, FALSE)), "", HLOOKUP(U$1, m_preprocess!$1:$1048576, $D26, FALSE))</f>
        <v>55.269353266168345</v>
      </c>
      <c r="V26" s="40" t="str">
        <f>IF(ISBLANK(HLOOKUP(V$1,m_preprocess!$1:$1048576, $D26, FALSE)), "", HLOOKUP(V$1, m_preprocess!$1:$1048576, $D26, FALSE))</f>
        <v/>
      </c>
      <c r="W26" s="40" t="str">
        <f>IF(ISBLANK(HLOOKUP(W$1,m_preprocess!$1:$1048576, $D26, FALSE)), "", HLOOKUP(W$1, m_preprocess!$1:$1048576, $D26, FALSE))</f>
        <v/>
      </c>
      <c r="X26" s="40" t="str">
        <f>IF(ISBLANK(HLOOKUP(X$1,m_preprocess!$1:$1048576, $D26, FALSE)), "", HLOOKUP(X$1, m_preprocess!$1:$1048576, $D26, FALSE))</f>
        <v/>
      </c>
      <c r="Y26" s="40" t="str">
        <f>IF(ISBLANK(HLOOKUP(Y$1,m_preprocess!$1:$1048576, $D26, FALSE)), "", HLOOKUP(Y$1, m_preprocess!$1:$1048576, $D26, FALSE))</f>
        <v/>
      </c>
      <c r="Z26" s="40" t="str">
        <f>IF(ISBLANK(HLOOKUP(Z$1,m_preprocess!$1:$1048576, $D26, FALSE)), "", HLOOKUP(Z$1, m_preprocess!$1:$1048576, $D26, FALSE))</f>
        <v/>
      </c>
      <c r="AA26" s="40" t="str">
        <f>IF(ISBLANK(HLOOKUP(AA$1,m_preprocess!$1:$1048576, $D26, FALSE)), "", HLOOKUP(AA$1, m_preprocess!$1:$1048576, $D26, FALSE))</f>
        <v/>
      </c>
      <c r="AB26" s="40">
        <f>IF(ISBLANK(HLOOKUP(AB$1,m_preprocess!$1:$1048576, $D26, FALSE)), "", HLOOKUP(AB$1, m_preprocess!$1:$1048576, $D26, FALSE))</f>
        <v>79.398017951576449</v>
      </c>
    </row>
    <row r="27" spans="1:28" x14ac:dyDescent="0.25">
      <c r="A27" s="41">
        <v>34731</v>
      </c>
      <c r="B27" s="40">
        <v>1995</v>
      </c>
      <c r="C27" s="40">
        <v>2</v>
      </c>
      <c r="D27" s="40">
        <v>27</v>
      </c>
      <c r="E27" s="40" t="str">
        <f>IF(ISBLANK(HLOOKUP(E$1,m_preprocess!$1:$1048576, $D27, FALSE)), "", HLOOKUP(E$1, m_preprocess!$1:$1048576, $D27, FALSE))</f>
        <v/>
      </c>
      <c r="F27" s="40" t="str">
        <f>IF(ISBLANK(HLOOKUP(F$1,m_preprocess!$1:$1048576, $D27, FALSE)), "", HLOOKUP(F$1, m_preprocess!$1:$1048576, $D27, FALSE))</f>
        <v/>
      </c>
      <c r="G27" s="40">
        <f>IF(ISBLANK(HLOOKUP(G$1,m_preprocess!$1:$1048576, $D27, FALSE)), "", HLOOKUP(G$1, m_preprocess!$1:$1048576, $D27, FALSE))</f>
        <v>30.94</v>
      </c>
      <c r="H27" s="40" t="str">
        <f>IF(ISBLANK(HLOOKUP(H$1,m_preprocess!$1:$1048576, $D27, FALSE)), "", HLOOKUP(H$1, m_preprocess!$1:$1048576, $D27, FALSE))</f>
        <v/>
      </c>
      <c r="I27" s="40" t="str">
        <f>IF(ISBLANK(HLOOKUP(I$1,m_preprocess!$1:$1048576, $D27, FALSE)), "", HLOOKUP(I$1, m_preprocess!$1:$1048576, $D27, FALSE))</f>
        <v/>
      </c>
      <c r="J27" s="40" t="str">
        <f>IF(ISBLANK(HLOOKUP(J$1,m_preprocess!$1:$1048576, $D27, FALSE)), "", HLOOKUP(J$1, m_preprocess!$1:$1048576, $D27, FALSE))</f>
        <v/>
      </c>
      <c r="K27" s="40" t="str">
        <f>IF(ISBLANK(HLOOKUP(K$1,m_preprocess!$1:$1048576, $D27, FALSE)), "", HLOOKUP(K$1, m_preprocess!$1:$1048576, $D27, FALSE))</f>
        <v/>
      </c>
      <c r="L27" s="40" t="str">
        <f>IF(ISBLANK(HLOOKUP(L$1,m_preprocess!$1:$1048576, $D27, FALSE)), "", HLOOKUP(L$1, m_preprocess!$1:$1048576, $D27, FALSE))</f>
        <v/>
      </c>
      <c r="M27" s="40" t="str">
        <f>IF(ISBLANK(HLOOKUP(M$1,m_preprocess!$1:$1048576, $D27, FALSE)), "", HLOOKUP(M$1, m_preprocess!$1:$1048576, $D27, FALSE))</f>
        <v/>
      </c>
      <c r="N27" s="40" t="str">
        <f>IF(ISBLANK(HLOOKUP(N$1,m_preprocess!$1:$1048576, $D27, FALSE)), "", HLOOKUP(N$1, m_preprocess!$1:$1048576, $D27, FALSE))</f>
        <v/>
      </c>
      <c r="O27" s="40" t="str">
        <f>IF(ISBLANK(HLOOKUP(O$1,m_preprocess!$1:$1048576, $D27, FALSE)), "", HLOOKUP(O$1, m_preprocess!$1:$1048576, $D27, FALSE))</f>
        <v/>
      </c>
      <c r="P27" s="40" t="str">
        <f>IF(ISBLANK(HLOOKUP(P$1,m_preprocess!$1:$1048576, $D27, FALSE)), "", HLOOKUP(P$1, m_preprocess!$1:$1048576, $D27, FALSE))</f>
        <v/>
      </c>
      <c r="Q27" s="40" t="str">
        <f>IF(ISBLANK(HLOOKUP(Q$1,m_preprocess!$1:$1048576, $D27, FALSE)), "", HLOOKUP(Q$1, m_preprocess!$1:$1048576, $D27, FALSE))</f>
        <v/>
      </c>
      <c r="R27" s="40" t="str">
        <f>IF(ISBLANK(HLOOKUP(R$1,m_preprocess!$1:$1048576, $D27, FALSE)), "", HLOOKUP(R$1, m_preprocess!$1:$1048576, $D27, FALSE))</f>
        <v/>
      </c>
      <c r="S27" s="40" t="str">
        <f>IF(ISBLANK(HLOOKUP(S$1,m_preprocess!$1:$1048576, $D27, FALSE)), "", HLOOKUP(S$1, m_preprocess!$1:$1048576, $D27, FALSE))</f>
        <v/>
      </c>
      <c r="T27" s="40" t="str">
        <f>IF(ISBLANK(HLOOKUP(T$1,m_preprocess!$1:$1048576, $D27, FALSE)), "", HLOOKUP(T$1, m_preprocess!$1:$1048576, $D27, FALSE))</f>
        <v/>
      </c>
      <c r="U27" s="40">
        <f>IF(ISBLANK(HLOOKUP(U$1,m_preprocess!$1:$1048576, $D27, FALSE)), "", HLOOKUP(U$1, m_preprocess!$1:$1048576, $D27, FALSE))</f>
        <v>55.719909502262439</v>
      </c>
      <c r="V27" s="40" t="str">
        <f>IF(ISBLANK(HLOOKUP(V$1,m_preprocess!$1:$1048576, $D27, FALSE)), "", HLOOKUP(V$1, m_preprocess!$1:$1048576, $D27, FALSE))</f>
        <v/>
      </c>
      <c r="W27" s="40" t="str">
        <f>IF(ISBLANK(HLOOKUP(W$1,m_preprocess!$1:$1048576, $D27, FALSE)), "", HLOOKUP(W$1, m_preprocess!$1:$1048576, $D27, FALSE))</f>
        <v/>
      </c>
      <c r="X27" s="40" t="str">
        <f>IF(ISBLANK(HLOOKUP(X$1,m_preprocess!$1:$1048576, $D27, FALSE)), "", HLOOKUP(X$1, m_preprocess!$1:$1048576, $D27, FALSE))</f>
        <v/>
      </c>
      <c r="Y27" s="40" t="str">
        <f>IF(ISBLANK(HLOOKUP(Y$1,m_preprocess!$1:$1048576, $D27, FALSE)), "", HLOOKUP(Y$1, m_preprocess!$1:$1048576, $D27, FALSE))</f>
        <v/>
      </c>
      <c r="Z27" s="40" t="str">
        <f>IF(ISBLANK(HLOOKUP(Z$1,m_preprocess!$1:$1048576, $D27, FALSE)), "", HLOOKUP(Z$1, m_preprocess!$1:$1048576, $D27, FALSE))</f>
        <v/>
      </c>
      <c r="AA27" s="40" t="str">
        <f>IF(ISBLANK(HLOOKUP(AA$1,m_preprocess!$1:$1048576, $D27, FALSE)), "", HLOOKUP(AA$1, m_preprocess!$1:$1048576, $D27, FALSE))</f>
        <v/>
      </c>
      <c r="AB27" s="40">
        <f>IF(ISBLANK(HLOOKUP(AB$1,m_preprocess!$1:$1048576, $D27, FALSE)), "", HLOOKUP(AB$1, m_preprocess!$1:$1048576, $D27, FALSE))</f>
        <v>79.94712793533914</v>
      </c>
    </row>
    <row r="28" spans="1:28" x14ac:dyDescent="0.25">
      <c r="A28" s="41">
        <v>34759</v>
      </c>
      <c r="B28" s="40">
        <v>1995</v>
      </c>
      <c r="C28" s="40">
        <v>3</v>
      </c>
      <c r="D28" s="40">
        <v>28</v>
      </c>
      <c r="E28" s="40" t="str">
        <f>IF(ISBLANK(HLOOKUP(E$1,m_preprocess!$1:$1048576, $D28, FALSE)), "", HLOOKUP(E$1, m_preprocess!$1:$1048576, $D28, FALSE))</f>
        <v/>
      </c>
      <c r="F28" s="40" t="str">
        <f>IF(ISBLANK(HLOOKUP(F$1,m_preprocess!$1:$1048576, $D28, FALSE)), "", HLOOKUP(F$1, m_preprocess!$1:$1048576, $D28, FALSE))</f>
        <v/>
      </c>
      <c r="G28" s="40">
        <f>IF(ISBLANK(HLOOKUP(G$1,m_preprocess!$1:$1048576, $D28, FALSE)), "", HLOOKUP(G$1, m_preprocess!$1:$1048576, $D28, FALSE))</f>
        <v>31.23</v>
      </c>
      <c r="H28" s="40" t="str">
        <f>IF(ISBLANK(HLOOKUP(H$1,m_preprocess!$1:$1048576, $D28, FALSE)), "", HLOOKUP(H$1, m_preprocess!$1:$1048576, $D28, FALSE))</f>
        <v/>
      </c>
      <c r="I28" s="40" t="str">
        <f>IF(ISBLANK(HLOOKUP(I$1,m_preprocess!$1:$1048576, $D28, FALSE)), "", HLOOKUP(I$1, m_preprocess!$1:$1048576, $D28, FALSE))</f>
        <v/>
      </c>
      <c r="J28" s="40" t="str">
        <f>IF(ISBLANK(HLOOKUP(J$1,m_preprocess!$1:$1048576, $D28, FALSE)), "", HLOOKUP(J$1, m_preprocess!$1:$1048576, $D28, FALSE))</f>
        <v/>
      </c>
      <c r="K28" s="40" t="str">
        <f>IF(ISBLANK(HLOOKUP(K$1,m_preprocess!$1:$1048576, $D28, FALSE)), "", HLOOKUP(K$1, m_preprocess!$1:$1048576, $D28, FALSE))</f>
        <v/>
      </c>
      <c r="L28" s="40" t="str">
        <f>IF(ISBLANK(HLOOKUP(L$1,m_preprocess!$1:$1048576, $D28, FALSE)), "", HLOOKUP(L$1, m_preprocess!$1:$1048576, $D28, FALSE))</f>
        <v/>
      </c>
      <c r="M28" s="40" t="str">
        <f>IF(ISBLANK(HLOOKUP(M$1,m_preprocess!$1:$1048576, $D28, FALSE)), "", HLOOKUP(M$1, m_preprocess!$1:$1048576, $D28, FALSE))</f>
        <v/>
      </c>
      <c r="N28" s="40" t="str">
        <f>IF(ISBLANK(HLOOKUP(N$1,m_preprocess!$1:$1048576, $D28, FALSE)), "", HLOOKUP(N$1, m_preprocess!$1:$1048576, $D28, FALSE))</f>
        <v/>
      </c>
      <c r="O28" s="40" t="str">
        <f>IF(ISBLANK(HLOOKUP(O$1,m_preprocess!$1:$1048576, $D28, FALSE)), "", HLOOKUP(O$1, m_preprocess!$1:$1048576, $D28, FALSE))</f>
        <v/>
      </c>
      <c r="P28" s="40" t="str">
        <f>IF(ISBLANK(HLOOKUP(P$1,m_preprocess!$1:$1048576, $D28, FALSE)), "", HLOOKUP(P$1, m_preprocess!$1:$1048576, $D28, FALSE))</f>
        <v/>
      </c>
      <c r="Q28" s="40" t="str">
        <f>IF(ISBLANK(HLOOKUP(Q$1,m_preprocess!$1:$1048576, $D28, FALSE)), "", HLOOKUP(Q$1, m_preprocess!$1:$1048576, $D28, FALSE))</f>
        <v/>
      </c>
      <c r="R28" s="40" t="str">
        <f>IF(ISBLANK(HLOOKUP(R$1,m_preprocess!$1:$1048576, $D28, FALSE)), "", HLOOKUP(R$1, m_preprocess!$1:$1048576, $D28, FALSE))</f>
        <v/>
      </c>
      <c r="S28" s="40" t="str">
        <f>IF(ISBLANK(HLOOKUP(S$1,m_preprocess!$1:$1048576, $D28, FALSE)), "", HLOOKUP(S$1, m_preprocess!$1:$1048576, $D28, FALSE))</f>
        <v/>
      </c>
      <c r="T28" s="40" t="str">
        <f>IF(ISBLANK(HLOOKUP(T$1,m_preprocess!$1:$1048576, $D28, FALSE)), "", HLOOKUP(T$1, m_preprocess!$1:$1048576, $D28, FALSE))</f>
        <v/>
      </c>
      <c r="U28" s="40">
        <f>IF(ISBLANK(HLOOKUP(U$1,m_preprocess!$1:$1048576, $D28, FALSE)), "", HLOOKUP(U$1, m_preprocess!$1:$1048576, $D28, FALSE))</f>
        <v>55.076112712135767</v>
      </c>
      <c r="V28" s="40" t="str">
        <f>IF(ISBLANK(HLOOKUP(V$1,m_preprocess!$1:$1048576, $D28, FALSE)), "", HLOOKUP(V$1, m_preprocess!$1:$1048576, $D28, FALSE))</f>
        <v/>
      </c>
      <c r="W28" s="40" t="str">
        <f>IF(ISBLANK(HLOOKUP(W$1,m_preprocess!$1:$1048576, $D28, FALSE)), "", HLOOKUP(W$1, m_preprocess!$1:$1048576, $D28, FALSE))</f>
        <v/>
      </c>
      <c r="X28" s="40" t="str">
        <f>IF(ISBLANK(HLOOKUP(X$1,m_preprocess!$1:$1048576, $D28, FALSE)), "", HLOOKUP(X$1, m_preprocess!$1:$1048576, $D28, FALSE))</f>
        <v/>
      </c>
      <c r="Y28" s="40" t="str">
        <f>IF(ISBLANK(HLOOKUP(Y$1,m_preprocess!$1:$1048576, $D28, FALSE)), "", HLOOKUP(Y$1, m_preprocess!$1:$1048576, $D28, FALSE))</f>
        <v/>
      </c>
      <c r="Z28" s="40" t="str">
        <f>IF(ISBLANK(HLOOKUP(Z$1,m_preprocess!$1:$1048576, $D28, FALSE)), "", HLOOKUP(Z$1, m_preprocess!$1:$1048576, $D28, FALSE))</f>
        <v/>
      </c>
      <c r="AA28" s="40" t="str">
        <f>IF(ISBLANK(HLOOKUP(AA$1,m_preprocess!$1:$1048576, $D28, FALSE)), "", HLOOKUP(AA$1, m_preprocess!$1:$1048576, $D28, FALSE))</f>
        <v/>
      </c>
      <c r="AB28" s="40">
        <f>IF(ISBLANK(HLOOKUP(AB$1,m_preprocess!$1:$1048576, $D28, FALSE)), "", HLOOKUP(AB$1, m_preprocess!$1:$1048576, $D28, FALSE))</f>
        <v>81.861151930628608</v>
      </c>
    </row>
    <row r="29" spans="1:28" x14ac:dyDescent="0.25">
      <c r="A29" s="41">
        <v>34790</v>
      </c>
      <c r="B29" s="40">
        <v>1995</v>
      </c>
      <c r="C29" s="40">
        <v>4</v>
      </c>
      <c r="D29" s="40">
        <v>29</v>
      </c>
      <c r="E29" s="40" t="str">
        <f>IF(ISBLANK(HLOOKUP(E$1,m_preprocess!$1:$1048576, $D29, FALSE)), "", HLOOKUP(E$1, m_preprocess!$1:$1048576, $D29, FALSE))</f>
        <v/>
      </c>
      <c r="F29" s="40" t="str">
        <f>IF(ISBLANK(HLOOKUP(F$1,m_preprocess!$1:$1048576, $D29, FALSE)), "", HLOOKUP(F$1, m_preprocess!$1:$1048576, $D29, FALSE))</f>
        <v/>
      </c>
      <c r="G29" s="40">
        <f>IF(ISBLANK(HLOOKUP(G$1,m_preprocess!$1:$1048576, $D29, FALSE)), "", HLOOKUP(G$1, m_preprocess!$1:$1048576, $D29, FALSE))</f>
        <v>31.71</v>
      </c>
      <c r="H29" s="40" t="str">
        <f>IF(ISBLANK(HLOOKUP(H$1,m_preprocess!$1:$1048576, $D29, FALSE)), "", HLOOKUP(H$1, m_preprocess!$1:$1048576, $D29, FALSE))</f>
        <v/>
      </c>
      <c r="I29" s="40" t="str">
        <f>IF(ISBLANK(HLOOKUP(I$1,m_preprocess!$1:$1048576, $D29, FALSE)), "", HLOOKUP(I$1, m_preprocess!$1:$1048576, $D29, FALSE))</f>
        <v/>
      </c>
      <c r="J29" s="40" t="str">
        <f>IF(ISBLANK(HLOOKUP(J$1,m_preprocess!$1:$1048576, $D29, FALSE)), "", HLOOKUP(J$1, m_preprocess!$1:$1048576, $D29, FALSE))</f>
        <v/>
      </c>
      <c r="K29" s="40" t="str">
        <f>IF(ISBLANK(HLOOKUP(K$1,m_preprocess!$1:$1048576, $D29, FALSE)), "", HLOOKUP(K$1, m_preprocess!$1:$1048576, $D29, FALSE))</f>
        <v/>
      </c>
      <c r="L29" s="40" t="str">
        <f>IF(ISBLANK(HLOOKUP(L$1,m_preprocess!$1:$1048576, $D29, FALSE)), "", HLOOKUP(L$1, m_preprocess!$1:$1048576, $D29, FALSE))</f>
        <v/>
      </c>
      <c r="M29" s="40" t="str">
        <f>IF(ISBLANK(HLOOKUP(M$1,m_preprocess!$1:$1048576, $D29, FALSE)), "", HLOOKUP(M$1, m_preprocess!$1:$1048576, $D29, FALSE))</f>
        <v/>
      </c>
      <c r="N29" s="40" t="str">
        <f>IF(ISBLANK(HLOOKUP(N$1,m_preprocess!$1:$1048576, $D29, FALSE)), "", HLOOKUP(N$1, m_preprocess!$1:$1048576, $D29, FALSE))</f>
        <v/>
      </c>
      <c r="O29" s="40" t="str">
        <f>IF(ISBLANK(HLOOKUP(O$1,m_preprocess!$1:$1048576, $D29, FALSE)), "", HLOOKUP(O$1, m_preprocess!$1:$1048576, $D29, FALSE))</f>
        <v/>
      </c>
      <c r="P29" s="40" t="str">
        <f>IF(ISBLANK(HLOOKUP(P$1,m_preprocess!$1:$1048576, $D29, FALSE)), "", HLOOKUP(P$1, m_preprocess!$1:$1048576, $D29, FALSE))</f>
        <v/>
      </c>
      <c r="Q29" s="40" t="str">
        <f>IF(ISBLANK(HLOOKUP(Q$1,m_preprocess!$1:$1048576, $D29, FALSE)), "", HLOOKUP(Q$1, m_preprocess!$1:$1048576, $D29, FALSE))</f>
        <v/>
      </c>
      <c r="R29" s="40" t="str">
        <f>IF(ISBLANK(HLOOKUP(R$1,m_preprocess!$1:$1048576, $D29, FALSE)), "", HLOOKUP(R$1, m_preprocess!$1:$1048576, $D29, FALSE))</f>
        <v/>
      </c>
      <c r="S29" s="40" t="str">
        <f>IF(ISBLANK(HLOOKUP(S$1,m_preprocess!$1:$1048576, $D29, FALSE)), "", HLOOKUP(S$1, m_preprocess!$1:$1048576, $D29, FALSE))</f>
        <v/>
      </c>
      <c r="T29" s="40" t="str">
        <f>IF(ISBLANK(HLOOKUP(T$1,m_preprocess!$1:$1048576, $D29, FALSE)), "", HLOOKUP(T$1, m_preprocess!$1:$1048576, $D29, FALSE))</f>
        <v/>
      </c>
      <c r="U29" s="40">
        <f>IF(ISBLANK(HLOOKUP(U$1,m_preprocess!$1:$1048576, $D29, FALSE)), "", HLOOKUP(U$1, m_preprocess!$1:$1048576, $D29, FALSE))</f>
        <v>55.702712078208769</v>
      </c>
      <c r="V29" s="40" t="str">
        <f>IF(ISBLANK(HLOOKUP(V$1,m_preprocess!$1:$1048576, $D29, FALSE)), "", HLOOKUP(V$1, m_preprocess!$1:$1048576, $D29, FALSE))</f>
        <v/>
      </c>
      <c r="W29" s="40" t="str">
        <f>IF(ISBLANK(HLOOKUP(W$1,m_preprocess!$1:$1048576, $D29, FALSE)), "", HLOOKUP(W$1, m_preprocess!$1:$1048576, $D29, FALSE))</f>
        <v/>
      </c>
      <c r="X29" s="40" t="str">
        <f>IF(ISBLANK(HLOOKUP(X$1,m_preprocess!$1:$1048576, $D29, FALSE)), "", HLOOKUP(X$1, m_preprocess!$1:$1048576, $D29, FALSE))</f>
        <v/>
      </c>
      <c r="Y29" s="40" t="str">
        <f>IF(ISBLANK(HLOOKUP(Y$1,m_preprocess!$1:$1048576, $D29, FALSE)), "", HLOOKUP(Y$1, m_preprocess!$1:$1048576, $D29, FALSE))</f>
        <v/>
      </c>
      <c r="Z29" s="40" t="str">
        <f>IF(ISBLANK(HLOOKUP(Z$1,m_preprocess!$1:$1048576, $D29, FALSE)), "", HLOOKUP(Z$1, m_preprocess!$1:$1048576, $D29, FALSE))</f>
        <v/>
      </c>
      <c r="AA29" s="40" t="str">
        <f>IF(ISBLANK(HLOOKUP(AA$1,m_preprocess!$1:$1048576, $D29, FALSE)), "", HLOOKUP(AA$1, m_preprocess!$1:$1048576, $D29, FALSE))</f>
        <v/>
      </c>
      <c r="AB29" s="40">
        <f>IF(ISBLANK(HLOOKUP(AB$1,m_preprocess!$1:$1048576, $D29, FALSE)), "", HLOOKUP(AB$1, m_preprocess!$1:$1048576, $D29, FALSE))</f>
        <v>82.547931159951332</v>
      </c>
    </row>
    <row r="30" spans="1:28" x14ac:dyDescent="0.25">
      <c r="A30" s="41">
        <v>34820</v>
      </c>
      <c r="B30" s="40">
        <v>1995</v>
      </c>
      <c r="C30" s="40">
        <v>5</v>
      </c>
      <c r="D30" s="40">
        <v>30</v>
      </c>
      <c r="E30" s="40" t="str">
        <f>IF(ISBLANK(HLOOKUP(E$1,m_preprocess!$1:$1048576, $D30, FALSE)), "", HLOOKUP(E$1, m_preprocess!$1:$1048576, $D30, FALSE))</f>
        <v/>
      </c>
      <c r="F30" s="40" t="str">
        <f>IF(ISBLANK(HLOOKUP(F$1,m_preprocess!$1:$1048576, $D30, FALSE)), "", HLOOKUP(F$1, m_preprocess!$1:$1048576, $D30, FALSE))</f>
        <v/>
      </c>
      <c r="G30" s="40">
        <f>IF(ISBLANK(HLOOKUP(G$1,m_preprocess!$1:$1048576, $D30, FALSE)), "", HLOOKUP(G$1, m_preprocess!$1:$1048576, $D30, FALSE))</f>
        <v>31.86</v>
      </c>
      <c r="H30" s="40" t="str">
        <f>IF(ISBLANK(HLOOKUP(H$1,m_preprocess!$1:$1048576, $D30, FALSE)), "", HLOOKUP(H$1, m_preprocess!$1:$1048576, $D30, FALSE))</f>
        <v/>
      </c>
      <c r="I30" s="40" t="str">
        <f>IF(ISBLANK(HLOOKUP(I$1,m_preprocess!$1:$1048576, $D30, FALSE)), "", HLOOKUP(I$1, m_preprocess!$1:$1048576, $D30, FALSE))</f>
        <v/>
      </c>
      <c r="J30" s="40" t="str">
        <f>IF(ISBLANK(HLOOKUP(J$1,m_preprocess!$1:$1048576, $D30, FALSE)), "", HLOOKUP(J$1, m_preprocess!$1:$1048576, $D30, FALSE))</f>
        <v/>
      </c>
      <c r="K30" s="40" t="str">
        <f>IF(ISBLANK(HLOOKUP(K$1,m_preprocess!$1:$1048576, $D30, FALSE)), "", HLOOKUP(K$1, m_preprocess!$1:$1048576, $D30, FALSE))</f>
        <v/>
      </c>
      <c r="L30" s="40" t="str">
        <f>IF(ISBLANK(HLOOKUP(L$1,m_preprocess!$1:$1048576, $D30, FALSE)), "", HLOOKUP(L$1, m_preprocess!$1:$1048576, $D30, FALSE))</f>
        <v/>
      </c>
      <c r="M30" s="40" t="str">
        <f>IF(ISBLANK(HLOOKUP(M$1,m_preprocess!$1:$1048576, $D30, FALSE)), "", HLOOKUP(M$1, m_preprocess!$1:$1048576, $D30, FALSE))</f>
        <v/>
      </c>
      <c r="N30" s="40" t="str">
        <f>IF(ISBLANK(HLOOKUP(N$1,m_preprocess!$1:$1048576, $D30, FALSE)), "", HLOOKUP(N$1, m_preprocess!$1:$1048576, $D30, FALSE))</f>
        <v/>
      </c>
      <c r="O30" s="40" t="str">
        <f>IF(ISBLANK(HLOOKUP(O$1,m_preprocess!$1:$1048576, $D30, FALSE)), "", HLOOKUP(O$1, m_preprocess!$1:$1048576, $D30, FALSE))</f>
        <v/>
      </c>
      <c r="P30" s="40" t="str">
        <f>IF(ISBLANK(HLOOKUP(P$1,m_preprocess!$1:$1048576, $D30, FALSE)), "", HLOOKUP(P$1, m_preprocess!$1:$1048576, $D30, FALSE))</f>
        <v/>
      </c>
      <c r="Q30" s="40" t="str">
        <f>IF(ISBLANK(HLOOKUP(Q$1,m_preprocess!$1:$1048576, $D30, FALSE)), "", HLOOKUP(Q$1, m_preprocess!$1:$1048576, $D30, FALSE))</f>
        <v/>
      </c>
      <c r="R30" s="40" t="str">
        <f>IF(ISBLANK(HLOOKUP(R$1,m_preprocess!$1:$1048576, $D30, FALSE)), "", HLOOKUP(R$1, m_preprocess!$1:$1048576, $D30, FALSE))</f>
        <v/>
      </c>
      <c r="S30" s="40" t="str">
        <f>IF(ISBLANK(HLOOKUP(S$1,m_preprocess!$1:$1048576, $D30, FALSE)), "", HLOOKUP(S$1, m_preprocess!$1:$1048576, $D30, FALSE))</f>
        <v/>
      </c>
      <c r="T30" s="40" t="str">
        <f>IF(ISBLANK(HLOOKUP(T$1,m_preprocess!$1:$1048576, $D30, FALSE)), "", HLOOKUP(T$1, m_preprocess!$1:$1048576, $D30, FALSE))</f>
        <v/>
      </c>
      <c r="U30" s="40">
        <f>IF(ISBLANK(HLOOKUP(U$1,m_preprocess!$1:$1048576, $D30, FALSE)), "", HLOOKUP(U$1, m_preprocess!$1:$1048576, $D30, FALSE))</f>
        <v>55.900408035153802</v>
      </c>
      <c r="V30" s="40" t="str">
        <f>IF(ISBLANK(HLOOKUP(V$1,m_preprocess!$1:$1048576, $D30, FALSE)), "", HLOOKUP(V$1, m_preprocess!$1:$1048576, $D30, FALSE))</f>
        <v/>
      </c>
      <c r="W30" s="40" t="str">
        <f>IF(ISBLANK(HLOOKUP(W$1,m_preprocess!$1:$1048576, $D30, FALSE)), "", HLOOKUP(W$1, m_preprocess!$1:$1048576, $D30, FALSE))</f>
        <v/>
      </c>
      <c r="X30" s="40" t="str">
        <f>IF(ISBLANK(HLOOKUP(X$1,m_preprocess!$1:$1048576, $D30, FALSE)), "", HLOOKUP(X$1, m_preprocess!$1:$1048576, $D30, FALSE))</f>
        <v/>
      </c>
      <c r="Y30" s="40" t="str">
        <f>IF(ISBLANK(HLOOKUP(Y$1,m_preprocess!$1:$1048576, $D30, FALSE)), "", HLOOKUP(Y$1, m_preprocess!$1:$1048576, $D30, FALSE))</f>
        <v/>
      </c>
      <c r="Z30" s="40" t="str">
        <f>IF(ISBLANK(HLOOKUP(Z$1,m_preprocess!$1:$1048576, $D30, FALSE)), "", HLOOKUP(Z$1, m_preprocess!$1:$1048576, $D30, FALSE))</f>
        <v/>
      </c>
      <c r="AA30" s="40" t="str">
        <f>IF(ISBLANK(HLOOKUP(AA$1,m_preprocess!$1:$1048576, $D30, FALSE)), "", HLOOKUP(AA$1, m_preprocess!$1:$1048576, $D30, FALSE))</f>
        <v/>
      </c>
      <c r="AB30" s="40">
        <f>IF(ISBLANK(HLOOKUP(AB$1,m_preprocess!$1:$1048576, $D30, FALSE)), "", HLOOKUP(AB$1, m_preprocess!$1:$1048576, $D30, FALSE))</f>
        <v>81.680846453078104</v>
      </c>
    </row>
    <row r="31" spans="1:28" x14ac:dyDescent="0.25">
      <c r="A31" s="41">
        <v>34851</v>
      </c>
      <c r="B31" s="40">
        <v>1995</v>
      </c>
      <c r="C31" s="40">
        <v>6</v>
      </c>
      <c r="D31" s="40">
        <v>31</v>
      </c>
      <c r="E31" s="40" t="str">
        <f>IF(ISBLANK(HLOOKUP(E$1,m_preprocess!$1:$1048576, $D31, FALSE)), "", HLOOKUP(E$1, m_preprocess!$1:$1048576, $D31, FALSE))</f>
        <v/>
      </c>
      <c r="F31" s="40" t="str">
        <f>IF(ISBLANK(HLOOKUP(F$1,m_preprocess!$1:$1048576, $D31, FALSE)), "", HLOOKUP(F$1, m_preprocess!$1:$1048576, $D31, FALSE))</f>
        <v/>
      </c>
      <c r="G31" s="40">
        <f>IF(ISBLANK(HLOOKUP(G$1,m_preprocess!$1:$1048576, $D31, FALSE)), "", HLOOKUP(G$1, m_preprocess!$1:$1048576, $D31, FALSE))</f>
        <v>32.08</v>
      </c>
      <c r="H31" s="40" t="str">
        <f>IF(ISBLANK(HLOOKUP(H$1,m_preprocess!$1:$1048576, $D31, FALSE)), "", HLOOKUP(H$1, m_preprocess!$1:$1048576, $D31, FALSE))</f>
        <v/>
      </c>
      <c r="I31" s="40" t="str">
        <f>IF(ISBLANK(HLOOKUP(I$1,m_preprocess!$1:$1048576, $D31, FALSE)), "", HLOOKUP(I$1, m_preprocess!$1:$1048576, $D31, FALSE))</f>
        <v/>
      </c>
      <c r="J31" s="40" t="str">
        <f>IF(ISBLANK(HLOOKUP(J$1,m_preprocess!$1:$1048576, $D31, FALSE)), "", HLOOKUP(J$1, m_preprocess!$1:$1048576, $D31, FALSE))</f>
        <v/>
      </c>
      <c r="K31" s="40" t="str">
        <f>IF(ISBLANK(HLOOKUP(K$1,m_preprocess!$1:$1048576, $D31, FALSE)), "", HLOOKUP(K$1, m_preprocess!$1:$1048576, $D31, FALSE))</f>
        <v/>
      </c>
      <c r="L31" s="40" t="str">
        <f>IF(ISBLANK(HLOOKUP(L$1,m_preprocess!$1:$1048576, $D31, FALSE)), "", HLOOKUP(L$1, m_preprocess!$1:$1048576, $D31, FALSE))</f>
        <v/>
      </c>
      <c r="M31" s="40" t="str">
        <f>IF(ISBLANK(HLOOKUP(M$1,m_preprocess!$1:$1048576, $D31, FALSE)), "", HLOOKUP(M$1, m_preprocess!$1:$1048576, $D31, FALSE))</f>
        <v/>
      </c>
      <c r="N31" s="40" t="str">
        <f>IF(ISBLANK(HLOOKUP(N$1,m_preprocess!$1:$1048576, $D31, FALSE)), "", HLOOKUP(N$1, m_preprocess!$1:$1048576, $D31, FALSE))</f>
        <v/>
      </c>
      <c r="O31" s="40" t="str">
        <f>IF(ISBLANK(HLOOKUP(O$1,m_preprocess!$1:$1048576, $D31, FALSE)), "", HLOOKUP(O$1, m_preprocess!$1:$1048576, $D31, FALSE))</f>
        <v/>
      </c>
      <c r="P31" s="40" t="str">
        <f>IF(ISBLANK(HLOOKUP(P$1,m_preprocess!$1:$1048576, $D31, FALSE)), "", HLOOKUP(P$1, m_preprocess!$1:$1048576, $D31, FALSE))</f>
        <v/>
      </c>
      <c r="Q31" s="40" t="str">
        <f>IF(ISBLANK(HLOOKUP(Q$1,m_preprocess!$1:$1048576, $D31, FALSE)), "", HLOOKUP(Q$1, m_preprocess!$1:$1048576, $D31, FALSE))</f>
        <v/>
      </c>
      <c r="R31" s="40" t="str">
        <f>IF(ISBLANK(HLOOKUP(R$1,m_preprocess!$1:$1048576, $D31, FALSE)), "", HLOOKUP(R$1, m_preprocess!$1:$1048576, $D31, FALSE))</f>
        <v/>
      </c>
      <c r="S31" s="40" t="str">
        <f>IF(ISBLANK(HLOOKUP(S$1,m_preprocess!$1:$1048576, $D31, FALSE)), "", HLOOKUP(S$1, m_preprocess!$1:$1048576, $D31, FALSE))</f>
        <v/>
      </c>
      <c r="T31" s="40" t="str">
        <f>IF(ISBLANK(HLOOKUP(T$1,m_preprocess!$1:$1048576, $D31, FALSE)), "", HLOOKUP(T$1, m_preprocess!$1:$1048576, $D31, FALSE))</f>
        <v/>
      </c>
      <c r="U31" s="40">
        <f>IF(ISBLANK(HLOOKUP(U$1,m_preprocess!$1:$1048576, $D31, FALSE)), "", HLOOKUP(U$1, m_preprocess!$1:$1048576, $D31, FALSE))</f>
        <v>59.685504987531175</v>
      </c>
      <c r="V31" s="40" t="str">
        <f>IF(ISBLANK(HLOOKUP(V$1,m_preprocess!$1:$1048576, $D31, FALSE)), "", HLOOKUP(V$1, m_preprocess!$1:$1048576, $D31, FALSE))</f>
        <v/>
      </c>
      <c r="W31" s="40" t="str">
        <f>IF(ISBLANK(HLOOKUP(W$1,m_preprocess!$1:$1048576, $D31, FALSE)), "", HLOOKUP(W$1, m_preprocess!$1:$1048576, $D31, FALSE))</f>
        <v/>
      </c>
      <c r="X31" s="40" t="str">
        <f>IF(ISBLANK(HLOOKUP(X$1,m_preprocess!$1:$1048576, $D31, FALSE)), "", HLOOKUP(X$1, m_preprocess!$1:$1048576, $D31, FALSE))</f>
        <v/>
      </c>
      <c r="Y31" s="40" t="str">
        <f>IF(ISBLANK(HLOOKUP(Y$1,m_preprocess!$1:$1048576, $D31, FALSE)), "", HLOOKUP(Y$1, m_preprocess!$1:$1048576, $D31, FALSE))</f>
        <v/>
      </c>
      <c r="Z31" s="40" t="str">
        <f>IF(ISBLANK(HLOOKUP(Z$1,m_preprocess!$1:$1048576, $D31, FALSE)), "", HLOOKUP(Z$1, m_preprocess!$1:$1048576, $D31, FALSE))</f>
        <v/>
      </c>
      <c r="AA31" s="40" t="str">
        <f>IF(ISBLANK(HLOOKUP(AA$1,m_preprocess!$1:$1048576, $D31, FALSE)), "", HLOOKUP(AA$1, m_preprocess!$1:$1048576, $D31, FALSE))</f>
        <v/>
      </c>
      <c r="AB31" s="40">
        <f>IF(ISBLANK(HLOOKUP(AB$1,m_preprocess!$1:$1048576, $D31, FALSE)), "", HLOOKUP(AB$1, m_preprocess!$1:$1048576, $D31, FALSE))</f>
        <v>81.69339322728861</v>
      </c>
    </row>
    <row r="32" spans="1:28" x14ac:dyDescent="0.25">
      <c r="A32" s="41">
        <v>34881</v>
      </c>
      <c r="B32" s="40">
        <v>1995</v>
      </c>
      <c r="C32" s="40">
        <v>7</v>
      </c>
      <c r="D32" s="40">
        <v>32</v>
      </c>
      <c r="E32" s="40" t="str">
        <f>IF(ISBLANK(HLOOKUP(E$1,m_preprocess!$1:$1048576, $D32, FALSE)), "", HLOOKUP(E$1, m_preprocess!$1:$1048576, $D32, FALSE))</f>
        <v/>
      </c>
      <c r="F32" s="40" t="str">
        <f>IF(ISBLANK(HLOOKUP(F$1,m_preprocess!$1:$1048576, $D32, FALSE)), "", HLOOKUP(F$1, m_preprocess!$1:$1048576, $D32, FALSE))</f>
        <v/>
      </c>
      <c r="G32" s="40">
        <f>IF(ISBLANK(HLOOKUP(G$1,m_preprocess!$1:$1048576, $D32, FALSE)), "", HLOOKUP(G$1, m_preprocess!$1:$1048576, $D32, FALSE))</f>
        <v>32.21</v>
      </c>
      <c r="H32" s="40" t="str">
        <f>IF(ISBLANK(HLOOKUP(H$1,m_preprocess!$1:$1048576, $D32, FALSE)), "", HLOOKUP(H$1, m_preprocess!$1:$1048576, $D32, FALSE))</f>
        <v/>
      </c>
      <c r="I32" s="40" t="str">
        <f>IF(ISBLANK(HLOOKUP(I$1,m_preprocess!$1:$1048576, $D32, FALSE)), "", HLOOKUP(I$1, m_preprocess!$1:$1048576, $D32, FALSE))</f>
        <v/>
      </c>
      <c r="J32" s="40" t="str">
        <f>IF(ISBLANK(HLOOKUP(J$1,m_preprocess!$1:$1048576, $D32, FALSE)), "", HLOOKUP(J$1, m_preprocess!$1:$1048576, $D32, FALSE))</f>
        <v/>
      </c>
      <c r="K32" s="40" t="str">
        <f>IF(ISBLANK(HLOOKUP(K$1,m_preprocess!$1:$1048576, $D32, FALSE)), "", HLOOKUP(K$1, m_preprocess!$1:$1048576, $D32, FALSE))</f>
        <v/>
      </c>
      <c r="L32" s="40" t="str">
        <f>IF(ISBLANK(HLOOKUP(L$1,m_preprocess!$1:$1048576, $D32, FALSE)), "", HLOOKUP(L$1, m_preprocess!$1:$1048576, $D32, FALSE))</f>
        <v/>
      </c>
      <c r="M32" s="40" t="str">
        <f>IF(ISBLANK(HLOOKUP(M$1,m_preprocess!$1:$1048576, $D32, FALSE)), "", HLOOKUP(M$1, m_preprocess!$1:$1048576, $D32, FALSE))</f>
        <v/>
      </c>
      <c r="N32" s="40" t="str">
        <f>IF(ISBLANK(HLOOKUP(N$1,m_preprocess!$1:$1048576, $D32, FALSE)), "", HLOOKUP(N$1, m_preprocess!$1:$1048576, $D32, FALSE))</f>
        <v/>
      </c>
      <c r="O32" s="40" t="str">
        <f>IF(ISBLANK(HLOOKUP(O$1,m_preprocess!$1:$1048576, $D32, FALSE)), "", HLOOKUP(O$1, m_preprocess!$1:$1048576, $D32, FALSE))</f>
        <v/>
      </c>
      <c r="P32" s="40" t="str">
        <f>IF(ISBLANK(HLOOKUP(P$1,m_preprocess!$1:$1048576, $D32, FALSE)), "", HLOOKUP(P$1, m_preprocess!$1:$1048576, $D32, FALSE))</f>
        <v/>
      </c>
      <c r="Q32" s="40" t="str">
        <f>IF(ISBLANK(HLOOKUP(Q$1,m_preprocess!$1:$1048576, $D32, FALSE)), "", HLOOKUP(Q$1, m_preprocess!$1:$1048576, $D32, FALSE))</f>
        <v/>
      </c>
      <c r="R32" s="40" t="str">
        <f>IF(ISBLANK(HLOOKUP(R$1,m_preprocess!$1:$1048576, $D32, FALSE)), "", HLOOKUP(R$1, m_preprocess!$1:$1048576, $D32, FALSE))</f>
        <v/>
      </c>
      <c r="S32" s="40" t="str">
        <f>IF(ISBLANK(HLOOKUP(S$1,m_preprocess!$1:$1048576, $D32, FALSE)), "", HLOOKUP(S$1, m_preprocess!$1:$1048576, $D32, FALSE))</f>
        <v/>
      </c>
      <c r="T32" s="40" t="str">
        <f>IF(ISBLANK(HLOOKUP(T$1,m_preprocess!$1:$1048576, $D32, FALSE)), "", HLOOKUP(T$1, m_preprocess!$1:$1048576, $D32, FALSE))</f>
        <v/>
      </c>
      <c r="U32" s="40">
        <f>IF(ISBLANK(HLOOKUP(U$1,m_preprocess!$1:$1048576, $D32, FALSE)), "", HLOOKUP(U$1, m_preprocess!$1:$1048576, $D32, FALSE))</f>
        <v>60.392517851598882</v>
      </c>
      <c r="V32" s="40" t="str">
        <f>IF(ISBLANK(HLOOKUP(V$1,m_preprocess!$1:$1048576, $D32, FALSE)), "", HLOOKUP(V$1, m_preprocess!$1:$1048576, $D32, FALSE))</f>
        <v/>
      </c>
      <c r="W32" s="40" t="str">
        <f>IF(ISBLANK(HLOOKUP(W$1,m_preprocess!$1:$1048576, $D32, FALSE)), "", HLOOKUP(W$1, m_preprocess!$1:$1048576, $D32, FALSE))</f>
        <v/>
      </c>
      <c r="X32" s="40" t="str">
        <f>IF(ISBLANK(HLOOKUP(X$1,m_preprocess!$1:$1048576, $D32, FALSE)), "", HLOOKUP(X$1, m_preprocess!$1:$1048576, $D32, FALSE))</f>
        <v/>
      </c>
      <c r="Y32" s="40" t="str">
        <f>IF(ISBLANK(HLOOKUP(Y$1,m_preprocess!$1:$1048576, $D32, FALSE)), "", HLOOKUP(Y$1, m_preprocess!$1:$1048576, $D32, FALSE))</f>
        <v/>
      </c>
      <c r="Z32" s="40" t="str">
        <f>IF(ISBLANK(HLOOKUP(Z$1,m_preprocess!$1:$1048576, $D32, FALSE)), "", HLOOKUP(Z$1, m_preprocess!$1:$1048576, $D32, FALSE))</f>
        <v/>
      </c>
      <c r="AA32" s="40" t="str">
        <f>IF(ISBLANK(HLOOKUP(AA$1,m_preprocess!$1:$1048576, $D32, FALSE)), "", HLOOKUP(AA$1, m_preprocess!$1:$1048576, $D32, FALSE))</f>
        <v/>
      </c>
      <c r="AB32" s="40">
        <f>IF(ISBLANK(HLOOKUP(AB$1,m_preprocess!$1:$1048576, $D32, FALSE)), "", HLOOKUP(AB$1, m_preprocess!$1:$1048576, $D32, FALSE))</f>
        <v>81.766522199546088</v>
      </c>
    </row>
    <row r="33" spans="1:28" x14ac:dyDescent="0.25">
      <c r="A33" s="41">
        <v>34912</v>
      </c>
      <c r="B33" s="40">
        <v>1995</v>
      </c>
      <c r="C33" s="40">
        <v>8</v>
      </c>
      <c r="D33" s="40">
        <v>33</v>
      </c>
      <c r="E33" s="40" t="str">
        <f>IF(ISBLANK(HLOOKUP(E$1,m_preprocess!$1:$1048576, $D33, FALSE)), "", HLOOKUP(E$1, m_preprocess!$1:$1048576, $D33, FALSE))</f>
        <v/>
      </c>
      <c r="F33" s="40" t="str">
        <f>IF(ISBLANK(HLOOKUP(F$1,m_preprocess!$1:$1048576, $D33, FALSE)), "", HLOOKUP(F$1, m_preprocess!$1:$1048576, $D33, FALSE))</f>
        <v/>
      </c>
      <c r="G33" s="40">
        <f>IF(ISBLANK(HLOOKUP(G$1,m_preprocess!$1:$1048576, $D33, FALSE)), "", HLOOKUP(G$1, m_preprocess!$1:$1048576, $D33, FALSE))</f>
        <v>32.369999999999997</v>
      </c>
      <c r="H33" s="40" t="str">
        <f>IF(ISBLANK(HLOOKUP(H$1,m_preprocess!$1:$1048576, $D33, FALSE)), "", HLOOKUP(H$1, m_preprocess!$1:$1048576, $D33, FALSE))</f>
        <v/>
      </c>
      <c r="I33" s="40" t="str">
        <f>IF(ISBLANK(HLOOKUP(I$1,m_preprocess!$1:$1048576, $D33, FALSE)), "", HLOOKUP(I$1, m_preprocess!$1:$1048576, $D33, FALSE))</f>
        <v/>
      </c>
      <c r="J33" s="40" t="str">
        <f>IF(ISBLANK(HLOOKUP(J$1,m_preprocess!$1:$1048576, $D33, FALSE)), "", HLOOKUP(J$1, m_preprocess!$1:$1048576, $D33, FALSE))</f>
        <v/>
      </c>
      <c r="K33" s="40" t="str">
        <f>IF(ISBLANK(HLOOKUP(K$1,m_preprocess!$1:$1048576, $D33, FALSE)), "", HLOOKUP(K$1, m_preprocess!$1:$1048576, $D33, FALSE))</f>
        <v/>
      </c>
      <c r="L33" s="40" t="str">
        <f>IF(ISBLANK(HLOOKUP(L$1,m_preprocess!$1:$1048576, $D33, FALSE)), "", HLOOKUP(L$1, m_preprocess!$1:$1048576, $D33, FALSE))</f>
        <v/>
      </c>
      <c r="M33" s="40" t="str">
        <f>IF(ISBLANK(HLOOKUP(M$1,m_preprocess!$1:$1048576, $D33, FALSE)), "", HLOOKUP(M$1, m_preprocess!$1:$1048576, $D33, FALSE))</f>
        <v/>
      </c>
      <c r="N33" s="40" t="str">
        <f>IF(ISBLANK(HLOOKUP(N$1,m_preprocess!$1:$1048576, $D33, FALSE)), "", HLOOKUP(N$1, m_preprocess!$1:$1048576, $D33, FALSE))</f>
        <v/>
      </c>
      <c r="O33" s="40" t="str">
        <f>IF(ISBLANK(HLOOKUP(O$1,m_preprocess!$1:$1048576, $D33, FALSE)), "", HLOOKUP(O$1, m_preprocess!$1:$1048576, $D33, FALSE))</f>
        <v/>
      </c>
      <c r="P33" s="40" t="str">
        <f>IF(ISBLANK(HLOOKUP(P$1,m_preprocess!$1:$1048576, $D33, FALSE)), "", HLOOKUP(P$1, m_preprocess!$1:$1048576, $D33, FALSE))</f>
        <v/>
      </c>
      <c r="Q33" s="40" t="str">
        <f>IF(ISBLANK(HLOOKUP(Q$1,m_preprocess!$1:$1048576, $D33, FALSE)), "", HLOOKUP(Q$1, m_preprocess!$1:$1048576, $D33, FALSE))</f>
        <v/>
      </c>
      <c r="R33" s="40" t="str">
        <f>IF(ISBLANK(HLOOKUP(R$1,m_preprocess!$1:$1048576, $D33, FALSE)), "", HLOOKUP(R$1, m_preprocess!$1:$1048576, $D33, FALSE))</f>
        <v/>
      </c>
      <c r="S33" s="40" t="str">
        <f>IF(ISBLANK(HLOOKUP(S$1,m_preprocess!$1:$1048576, $D33, FALSE)), "", HLOOKUP(S$1, m_preprocess!$1:$1048576, $D33, FALSE))</f>
        <v/>
      </c>
      <c r="T33" s="40" t="str">
        <f>IF(ISBLANK(HLOOKUP(T$1,m_preprocess!$1:$1048576, $D33, FALSE)), "", HLOOKUP(T$1, m_preprocess!$1:$1048576, $D33, FALSE))</f>
        <v/>
      </c>
      <c r="U33" s="40">
        <f>IF(ISBLANK(HLOOKUP(U$1,m_preprocess!$1:$1048576, $D33, FALSE)), "", HLOOKUP(U$1, m_preprocess!$1:$1048576, $D33, FALSE))</f>
        <v>59.874389867160957</v>
      </c>
      <c r="V33" s="40" t="str">
        <f>IF(ISBLANK(HLOOKUP(V$1,m_preprocess!$1:$1048576, $D33, FALSE)), "", HLOOKUP(V$1, m_preprocess!$1:$1048576, $D33, FALSE))</f>
        <v/>
      </c>
      <c r="W33" s="40" t="str">
        <f>IF(ISBLANK(HLOOKUP(W$1,m_preprocess!$1:$1048576, $D33, FALSE)), "", HLOOKUP(W$1, m_preprocess!$1:$1048576, $D33, FALSE))</f>
        <v/>
      </c>
      <c r="X33" s="40" t="str">
        <f>IF(ISBLANK(HLOOKUP(X$1,m_preprocess!$1:$1048576, $D33, FALSE)), "", HLOOKUP(X$1, m_preprocess!$1:$1048576, $D33, FALSE))</f>
        <v/>
      </c>
      <c r="Y33" s="40" t="str">
        <f>IF(ISBLANK(HLOOKUP(Y$1,m_preprocess!$1:$1048576, $D33, FALSE)), "", HLOOKUP(Y$1, m_preprocess!$1:$1048576, $D33, FALSE))</f>
        <v/>
      </c>
      <c r="Z33" s="40" t="str">
        <f>IF(ISBLANK(HLOOKUP(Z$1,m_preprocess!$1:$1048576, $D33, FALSE)), "", HLOOKUP(Z$1, m_preprocess!$1:$1048576, $D33, FALSE))</f>
        <v/>
      </c>
      <c r="AA33" s="40" t="str">
        <f>IF(ISBLANK(HLOOKUP(AA$1,m_preprocess!$1:$1048576, $D33, FALSE)), "", HLOOKUP(AA$1, m_preprocess!$1:$1048576, $D33, FALSE))</f>
        <v/>
      </c>
      <c r="AB33" s="40">
        <f>IF(ISBLANK(HLOOKUP(AB$1,m_preprocess!$1:$1048576, $D33, FALSE)), "", HLOOKUP(AB$1, m_preprocess!$1:$1048576, $D33, FALSE))</f>
        <v>80.341067852026185</v>
      </c>
    </row>
    <row r="34" spans="1:28" x14ac:dyDescent="0.25">
      <c r="A34" s="41">
        <v>34943</v>
      </c>
      <c r="B34" s="40">
        <v>1995</v>
      </c>
      <c r="C34" s="40">
        <v>9</v>
      </c>
      <c r="D34" s="40">
        <v>34</v>
      </c>
      <c r="E34" s="40" t="str">
        <f>IF(ISBLANK(HLOOKUP(E$1,m_preprocess!$1:$1048576, $D34, FALSE)), "", HLOOKUP(E$1, m_preprocess!$1:$1048576, $D34, FALSE))</f>
        <v/>
      </c>
      <c r="F34" s="40" t="str">
        <f>IF(ISBLANK(HLOOKUP(F$1,m_preprocess!$1:$1048576, $D34, FALSE)), "", HLOOKUP(F$1, m_preprocess!$1:$1048576, $D34, FALSE))</f>
        <v/>
      </c>
      <c r="G34" s="40">
        <f>IF(ISBLANK(HLOOKUP(G$1,m_preprocess!$1:$1048576, $D34, FALSE)), "", HLOOKUP(G$1, m_preprocess!$1:$1048576, $D34, FALSE))</f>
        <v>32.54</v>
      </c>
      <c r="H34" s="40" t="str">
        <f>IF(ISBLANK(HLOOKUP(H$1,m_preprocess!$1:$1048576, $D34, FALSE)), "", HLOOKUP(H$1, m_preprocess!$1:$1048576, $D34, FALSE))</f>
        <v/>
      </c>
      <c r="I34" s="40" t="str">
        <f>IF(ISBLANK(HLOOKUP(I$1,m_preprocess!$1:$1048576, $D34, FALSE)), "", HLOOKUP(I$1, m_preprocess!$1:$1048576, $D34, FALSE))</f>
        <v/>
      </c>
      <c r="J34" s="40" t="str">
        <f>IF(ISBLANK(HLOOKUP(J$1,m_preprocess!$1:$1048576, $D34, FALSE)), "", HLOOKUP(J$1, m_preprocess!$1:$1048576, $D34, FALSE))</f>
        <v/>
      </c>
      <c r="K34" s="40" t="str">
        <f>IF(ISBLANK(HLOOKUP(K$1,m_preprocess!$1:$1048576, $D34, FALSE)), "", HLOOKUP(K$1, m_preprocess!$1:$1048576, $D34, FALSE))</f>
        <v/>
      </c>
      <c r="L34" s="40" t="str">
        <f>IF(ISBLANK(HLOOKUP(L$1,m_preprocess!$1:$1048576, $D34, FALSE)), "", HLOOKUP(L$1, m_preprocess!$1:$1048576, $D34, FALSE))</f>
        <v/>
      </c>
      <c r="M34" s="40" t="str">
        <f>IF(ISBLANK(HLOOKUP(M$1,m_preprocess!$1:$1048576, $D34, FALSE)), "", HLOOKUP(M$1, m_preprocess!$1:$1048576, $D34, FALSE))</f>
        <v/>
      </c>
      <c r="N34" s="40" t="str">
        <f>IF(ISBLANK(HLOOKUP(N$1,m_preprocess!$1:$1048576, $D34, FALSE)), "", HLOOKUP(N$1, m_preprocess!$1:$1048576, $D34, FALSE))</f>
        <v/>
      </c>
      <c r="O34" s="40" t="str">
        <f>IF(ISBLANK(HLOOKUP(O$1,m_preprocess!$1:$1048576, $D34, FALSE)), "", HLOOKUP(O$1, m_preprocess!$1:$1048576, $D34, FALSE))</f>
        <v/>
      </c>
      <c r="P34" s="40" t="str">
        <f>IF(ISBLANK(HLOOKUP(P$1,m_preprocess!$1:$1048576, $D34, FALSE)), "", HLOOKUP(P$1, m_preprocess!$1:$1048576, $D34, FALSE))</f>
        <v/>
      </c>
      <c r="Q34" s="40" t="str">
        <f>IF(ISBLANK(HLOOKUP(Q$1,m_preprocess!$1:$1048576, $D34, FALSE)), "", HLOOKUP(Q$1, m_preprocess!$1:$1048576, $D34, FALSE))</f>
        <v/>
      </c>
      <c r="R34" s="40" t="str">
        <f>IF(ISBLANK(HLOOKUP(R$1,m_preprocess!$1:$1048576, $D34, FALSE)), "", HLOOKUP(R$1, m_preprocess!$1:$1048576, $D34, FALSE))</f>
        <v/>
      </c>
      <c r="S34" s="40" t="str">
        <f>IF(ISBLANK(HLOOKUP(S$1,m_preprocess!$1:$1048576, $D34, FALSE)), "", HLOOKUP(S$1, m_preprocess!$1:$1048576, $D34, FALSE))</f>
        <v/>
      </c>
      <c r="T34" s="40" t="str">
        <f>IF(ISBLANK(HLOOKUP(T$1,m_preprocess!$1:$1048576, $D34, FALSE)), "", HLOOKUP(T$1, m_preprocess!$1:$1048576, $D34, FALSE))</f>
        <v/>
      </c>
      <c r="U34" s="40">
        <f>IF(ISBLANK(HLOOKUP(U$1,m_preprocess!$1:$1048576, $D34, FALSE)), "", HLOOKUP(U$1, m_preprocess!$1:$1048576, $D34, FALSE))</f>
        <v>59.786447449293178</v>
      </c>
      <c r="V34" s="40" t="str">
        <f>IF(ISBLANK(HLOOKUP(V$1,m_preprocess!$1:$1048576, $D34, FALSE)), "", HLOOKUP(V$1, m_preprocess!$1:$1048576, $D34, FALSE))</f>
        <v/>
      </c>
      <c r="W34" s="40" t="str">
        <f>IF(ISBLANK(HLOOKUP(W$1,m_preprocess!$1:$1048576, $D34, FALSE)), "", HLOOKUP(W$1, m_preprocess!$1:$1048576, $D34, FALSE))</f>
        <v/>
      </c>
      <c r="X34" s="40" t="str">
        <f>IF(ISBLANK(HLOOKUP(X$1,m_preprocess!$1:$1048576, $D34, FALSE)), "", HLOOKUP(X$1, m_preprocess!$1:$1048576, $D34, FALSE))</f>
        <v/>
      </c>
      <c r="Y34" s="40" t="str">
        <f>IF(ISBLANK(HLOOKUP(Y$1,m_preprocess!$1:$1048576, $D34, FALSE)), "", HLOOKUP(Y$1, m_preprocess!$1:$1048576, $D34, FALSE))</f>
        <v/>
      </c>
      <c r="Z34" s="40" t="str">
        <f>IF(ISBLANK(HLOOKUP(Z$1,m_preprocess!$1:$1048576, $D34, FALSE)), "", HLOOKUP(Z$1, m_preprocess!$1:$1048576, $D34, FALSE))</f>
        <v/>
      </c>
      <c r="AA34" s="40" t="str">
        <f>IF(ISBLANK(HLOOKUP(AA$1,m_preprocess!$1:$1048576, $D34, FALSE)), "", HLOOKUP(AA$1, m_preprocess!$1:$1048576, $D34, FALSE))</f>
        <v/>
      </c>
      <c r="AB34" s="40">
        <f>IF(ISBLANK(HLOOKUP(AB$1,m_preprocess!$1:$1048576, $D34, FALSE)), "", HLOOKUP(AB$1, m_preprocess!$1:$1048576, $D34, FALSE))</f>
        <v>79.752886179563404</v>
      </c>
    </row>
    <row r="35" spans="1:28" x14ac:dyDescent="0.25">
      <c r="A35" s="41">
        <v>34973</v>
      </c>
      <c r="B35" s="40">
        <v>1995</v>
      </c>
      <c r="C35" s="40">
        <v>10</v>
      </c>
      <c r="D35" s="40">
        <v>35</v>
      </c>
      <c r="E35" s="40" t="str">
        <f>IF(ISBLANK(HLOOKUP(E$1,m_preprocess!$1:$1048576, $D35, FALSE)), "", HLOOKUP(E$1, m_preprocess!$1:$1048576, $D35, FALSE))</f>
        <v/>
      </c>
      <c r="F35" s="40" t="str">
        <f>IF(ISBLANK(HLOOKUP(F$1,m_preprocess!$1:$1048576, $D35, FALSE)), "", HLOOKUP(F$1, m_preprocess!$1:$1048576, $D35, FALSE))</f>
        <v/>
      </c>
      <c r="G35" s="40">
        <f>IF(ISBLANK(HLOOKUP(G$1,m_preprocess!$1:$1048576, $D35, FALSE)), "", HLOOKUP(G$1, m_preprocess!$1:$1048576, $D35, FALSE))</f>
        <v>33.15</v>
      </c>
      <c r="H35" s="40" t="str">
        <f>IF(ISBLANK(HLOOKUP(H$1,m_preprocess!$1:$1048576, $D35, FALSE)), "", HLOOKUP(H$1, m_preprocess!$1:$1048576, $D35, FALSE))</f>
        <v/>
      </c>
      <c r="I35" s="40" t="str">
        <f>IF(ISBLANK(HLOOKUP(I$1,m_preprocess!$1:$1048576, $D35, FALSE)), "", HLOOKUP(I$1, m_preprocess!$1:$1048576, $D35, FALSE))</f>
        <v/>
      </c>
      <c r="J35" s="40" t="str">
        <f>IF(ISBLANK(HLOOKUP(J$1,m_preprocess!$1:$1048576, $D35, FALSE)), "", HLOOKUP(J$1, m_preprocess!$1:$1048576, $D35, FALSE))</f>
        <v/>
      </c>
      <c r="K35" s="40" t="str">
        <f>IF(ISBLANK(HLOOKUP(K$1,m_preprocess!$1:$1048576, $D35, FALSE)), "", HLOOKUP(K$1, m_preprocess!$1:$1048576, $D35, FALSE))</f>
        <v/>
      </c>
      <c r="L35" s="40" t="str">
        <f>IF(ISBLANK(HLOOKUP(L$1,m_preprocess!$1:$1048576, $D35, FALSE)), "", HLOOKUP(L$1, m_preprocess!$1:$1048576, $D35, FALSE))</f>
        <v/>
      </c>
      <c r="M35" s="40" t="str">
        <f>IF(ISBLANK(HLOOKUP(M$1,m_preprocess!$1:$1048576, $D35, FALSE)), "", HLOOKUP(M$1, m_preprocess!$1:$1048576, $D35, FALSE))</f>
        <v/>
      </c>
      <c r="N35" s="40" t="str">
        <f>IF(ISBLANK(HLOOKUP(N$1,m_preprocess!$1:$1048576, $D35, FALSE)), "", HLOOKUP(N$1, m_preprocess!$1:$1048576, $D35, FALSE))</f>
        <v/>
      </c>
      <c r="O35" s="40" t="str">
        <f>IF(ISBLANK(HLOOKUP(O$1,m_preprocess!$1:$1048576, $D35, FALSE)), "", HLOOKUP(O$1, m_preprocess!$1:$1048576, $D35, FALSE))</f>
        <v/>
      </c>
      <c r="P35" s="40" t="str">
        <f>IF(ISBLANK(HLOOKUP(P$1,m_preprocess!$1:$1048576, $D35, FALSE)), "", HLOOKUP(P$1, m_preprocess!$1:$1048576, $D35, FALSE))</f>
        <v/>
      </c>
      <c r="Q35" s="40" t="str">
        <f>IF(ISBLANK(HLOOKUP(Q$1,m_preprocess!$1:$1048576, $D35, FALSE)), "", HLOOKUP(Q$1, m_preprocess!$1:$1048576, $D35, FALSE))</f>
        <v/>
      </c>
      <c r="R35" s="40" t="str">
        <f>IF(ISBLANK(HLOOKUP(R$1,m_preprocess!$1:$1048576, $D35, FALSE)), "", HLOOKUP(R$1, m_preprocess!$1:$1048576, $D35, FALSE))</f>
        <v/>
      </c>
      <c r="S35" s="40" t="str">
        <f>IF(ISBLANK(HLOOKUP(S$1,m_preprocess!$1:$1048576, $D35, FALSE)), "", HLOOKUP(S$1, m_preprocess!$1:$1048576, $D35, FALSE))</f>
        <v/>
      </c>
      <c r="T35" s="40" t="str">
        <f>IF(ISBLANK(HLOOKUP(T$1,m_preprocess!$1:$1048576, $D35, FALSE)), "", HLOOKUP(T$1, m_preprocess!$1:$1048576, $D35, FALSE))</f>
        <v/>
      </c>
      <c r="U35" s="40">
        <f>IF(ISBLANK(HLOOKUP(U$1,m_preprocess!$1:$1048576, $D35, FALSE)), "", HLOOKUP(U$1, m_preprocess!$1:$1048576, $D35, FALSE))</f>
        <v>60.624947209653101</v>
      </c>
      <c r="V35" s="40" t="str">
        <f>IF(ISBLANK(HLOOKUP(V$1,m_preprocess!$1:$1048576, $D35, FALSE)), "", HLOOKUP(V$1, m_preprocess!$1:$1048576, $D35, FALSE))</f>
        <v/>
      </c>
      <c r="W35" s="40" t="str">
        <f>IF(ISBLANK(HLOOKUP(W$1,m_preprocess!$1:$1048576, $D35, FALSE)), "", HLOOKUP(W$1, m_preprocess!$1:$1048576, $D35, FALSE))</f>
        <v/>
      </c>
      <c r="X35" s="40" t="str">
        <f>IF(ISBLANK(HLOOKUP(X$1,m_preprocess!$1:$1048576, $D35, FALSE)), "", HLOOKUP(X$1, m_preprocess!$1:$1048576, $D35, FALSE))</f>
        <v/>
      </c>
      <c r="Y35" s="40" t="str">
        <f>IF(ISBLANK(HLOOKUP(Y$1,m_preprocess!$1:$1048576, $D35, FALSE)), "", HLOOKUP(Y$1, m_preprocess!$1:$1048576, $D35, FALSE))</f>
        <v/>
      </c>
      <c r="Z35" s="40" t="str">
        <f>IF(ISBLANK(HLOOKUP(Z$1,m_preprocess!$1:$1048576, $D35, FALSE)), "", HLOOKUP(Z$1, m_preprocess!$1:$1048576, $D35, FALSE))</f>
        <v/>
      </c>
      <c r="AA35" s="40" t="str">
        <f>IF(ISBLANK(HLOOKUP(AA$1,m_preprocess!$1:$1048576, $D35, FALSE)), "", HLOOKUP(AA$1, m_preprocess!$1:$1048576, $D35, FALSE))</f>
        <v/>
      </c>
      <c r="AB35" s="40">
        <f>IF(ISBLANK(HLOOKUP(AB$1,m_preprocess!$1:$1048576, $D35, FALSE)), "", HLOOKUP(AB$1, m_preprocess!$1:$1048576, $D35, FALSE))</f>
        <v>79.385882296758808</v>
      </c>
    </row>
    <row r="36" spans="1:28" x14ac:dyDescent="0.25">
      <c r="A36" s="41">
        <v>35004</v>
      </c>
      <c r="B36" s="40">
        <v>1995</v>
      </c>
      <c r="C36" s="40">
        <v>11</v>
      </c>
      <c r="D36" s="40">
        <v>36</v>
      </c>
      <c r="E36" s="40" t="str">
        <f>IF(ISBLANK(HLOOKUP(E$1,m_preprocess!$1:$1048576, $D36, FALSE)), "", HLOOKUP(E$1, m_preprocess!$1:$1048576, $D36, FALSE))</f>
        <v/>
      </c>
      <c r="F36" s="40" t="str">
        <f>IF(ISBLANK(HLOOKUP(F$1,m_preprocess!$1:$1048576, $D36, FALSE)), "", HLOOKUP(F$1, m_preprocess!$1:$1048576, $D36, FALSE))</f>
        <v/>
      </c>
      <c r="G36" s="40">
        <f>IF(ISBLANK(HLOOKUP(G$1,m_preprocess!$1:$1048576, $D36, FALSE)), "", HLOOKUP(G$1, m_preprocess!$1:$1048576, $D36, FALSE))</f>
        <v>33.75</v>
      </c>
      <c r="H36" s="40" t="str">
        <f>IF(ISBLANK(HLOOKUP(H$1,m_preprocess!$1:$1048576, $D36, FALSE)), "", HLOOKUP(H$1, m_preprocess!$1:$1048576, $D36, FALSE))</f>
        <v/>
      </c>
      <c r="I36" s="40" t="str">
        <f>IF(ISBLANK(HLOOKUP(I$1,m_preprocess!$1:$1048576, $D36, FALSE)), "", HLOOKUP(I$1, m_preprocess!$1:$1048576, $D36, FALSE))</f>
        <v/>
      </c>
      <c r="J36" s="40" t="str">
        <f>IF(ISBLANK(HLOOKUP(J$1,m_preprocess!$1:$1048576, $D36, FALSE)), "", HLOOKUP(J$1, m_preprocess!$1:$1048576, $D36, FALSE))</f>
        <v/>
      </c>
      <c r="K36" s="40" t="str">
        <f>IF(ISBLANK(HLOOKUP(K$1,m_preprocess!$1:$1048576, $D36, FALSE)), "", HLOOKUP(K$1, m_preprocess!$1:$1048576, $D36, FALSE))</f>
        <v/>
      </c>
      <c r="L36" s="40" t="str">
        <f>IF(ISBLANK(HLOOKUP(L$1,m_preprocess!$1:$1048576, $D36, FALSE)), "", HLOOKUP(L$1, m_preprocess!$1:$1048576, $D36, FALSE))</f>
        <v/>
      </c>
      <c r="M36" s="40" t="str">
        <f>IF(ISBLANK(HLOOKUP(M$1,m_preprocess!$1:$1048576, $D36, FALSE)), "", HLOOKUP(M$1, m_preprocess!$1:$1048576, $D36, FALSE))</f>
        <v/>
      </c>
      <c r="N36" s="40" t="str">
        <f>IF(ISBLANK(HLOOKUP(N$1,m_preprocess!$1:$1048576, $D36, FALSE)), "", HLOOKUP(N$1, m_preprocess!$1:$1048576, $D36, FALSE))</f>
        <v/>
      </c>
      <c r="O36" s="40" t="str">
        <f>IF(ISBLANK(HLOOKUP(O$1,m_preprocess!$1:$1048576, $D36, FALSE)), "", HLOOKUP(O$1, m_preprocess!$1:$1048576, $D36, FALSE))</f>
        <v/>
      </c>
      <c r="P36" s="40" t="str">
        <f>IF(ISBLANK(HLOOKUP(P$1,m_preprocess!$1:$1048576, $D36, FALSE)), "", HLOOKUP(P$1, m_preprocess!$1:$1048576, $D36, FALSE))</f>
        <v/>
      </c>
      <c r="Q36" s="40" t="str">
        <f>IF(ISBLANK(HLOOKUP(Q$1,m_preprocess!$1:$1048576, $D36, FALSE)), "", HLOOKUP(Q$1, m_preprocess!$1:$1048576, $D36, FALSE))</f>
        <v/>
      </c>
      <c r="R36" s="40" t="str">
        <f>IF(ISBLANK(HLOOKUP(R$1,m_preprocess!$1:$1048576, $D36, FALSE)), "", HLOOKUP(R$1, m_preprocess!$1:$1048576, $D36, FALSE))</f>
        <v/>
      </c>
      <c r="S36" s="40" t="str">
        <f>IF(ISBLANK(HLOOKUP(S$1,m_preprocess!$1:$1048576, $D36, FALSE)), "", HLOOKUP(S$1, m_preprocess!$1:$1048576, $D36, FALSE))</f>
        <v/>
      </c>
      <c r="T36" s="40" t="str">
        <f>IF(ISBLANK(HLOOKUP(T$1,m_preprocess!$1:$1048576, $D36, FALSE)), "", HLOOKUP(T$1, m_preprocess!$1:$1048576, $D36, FALSE))</f>
        <v/>
      </c>
      <c r="U36" s="40">
        <f>IF(ISBLANK(HLOOKUP(U$1,m_preprocess!$1:$1048576, $D36, FALSE)), "", HLOOKUP(U$1, m_preprocess!$1:$1048576, $D36, FALSE))</f>
        <v>60.040444444444447</v>
      </c>
      <c r="V36" s="40" t="str">
        <f>IF(ISBLANK(HLOOKUP(V$1,m_preprocess!$1:$1048576, $D36, FALSE)), "", HLOOKUP(V$1, m_preprocess!$1:$1048576, $D36, FALSE))</f>
        <v/>
      </c>
      <c r="W36" s="40" t="str">
        <f>IF(ISBLANK(HLOOKUP(W$1,m_preprocess!$1:$1048576, $D36, FALSE)), "", HLOOKUP(W$1, m_preprocess!$1:$1048576, $D36, FALSE))</f>
        <v/>
      </c>
      <c r="X36" s="40" t="str">
        <f>IF(ISBLANK(HLOOKUP(X$1,m_preprocess!$1:$1048576, $D36, FALSE)), "", HLOOKUP(X$1, m_preprocess!$1:$1048576, $D36, FALSE))</f>
        <v/>
      </c>
      <c r="Y36" s="40" t="str">
        <f>IF(ISBLANK(HLOOKUP(Y$1,m_preprocess!$1:$1048576, $D36, FALSE)), "", HLOOKUP(Y$1, m_preprocess!$1:$1048576, $D36, FALSE))</f>
        <v/>
      </c>
      <c r="Z36" s="40" t="str">
        <f>IF(ISBLANK(HLOOKUP(Z$1,m_preprocess!$1:$1048576, $D36, FALSE)), "", HLOOKUP(Z$1, m_preprocess!$1:$1048576, $D36, FALSE))</f>
        <v/>
      </c>
      <c r="AA36" s="40" t="str">
        <f>IF(ISBLANK(HLOOKUP(AA$1,m_preprocess!$1:$1048576, $D36, FALSE)), "", HLOOKUP(AA$1, m_preprocess!$1:$1048576, $D36, FALSE))</f>
        <v/>
      </c>
      <c r="AB36" s="40">
        <f>IF(ISBLANK(HLOOKUP(AB$1,m_preprocess!$1:$1048576, $D36, FALSE)), "", HLOOKUP(AB$1, m_preprocess!$1:$1048576, $D36, FALSE))</f>
        <v>78.185321540814144</v>
      </c>
    </row>
    <row r="37" spans="1:28" x14ac:dyDescent="0.25">
      <c r="A37" s="41">
        <v>35034</v>
      </c>
      <c r="B37" s="40">
        <v>1995</v>
      </c>
      <c r="C37" s="40">
        <v>12</v>
      </c>
      <c r="D37" s="40">
        <v>37</v>
      </c>
      <c r="E37" s="40" t="str">
        <f>IF(ISBLANK(HLOOKUP(E$1,m_preprocess!$1:$1048576, $D37, FALSE)), "", HLOOKUP(E$1, m_preprocess!$1:$1048576, $D37, FALSE))</f>
        <v/>
      </c>
      <c r="F37" s="40" t="str">
        <f>IF(ISBLANK(HLOOKUP(F$1,m_preprocess!$1:$1048576, $D37, FALSE)), "", HLOOKUP(F$1, m_preprocess!$1:$1048576, $D37, FALSE))</f>
        <v/>
      </c>
      <c r="G37" s="40">
        <f>IF(ISBLANK(HLOOKUP(G$1,m_preprocess!$1:$1048576, $D37, FALSE)), "", HLOOKUP(G$1, m_preprocess!$1:$1048576, $D37, FALSE))</f>
        <v>34.35</v>
      </c>
      <c r="H37" s="40" t="str">
        <f>IF(ISBLANK(HLOOKUP(H$1,m_preprocess!$1:$1048576, $D37, FALSE)), "", HLOOKUP(H$1, m_preprocess!$1:$1048576, $D37, FALSE))</f>
        <v/>
      </c>
      <c r="I37" s="40" t="str">
        <f>IF(ISBLANK(HLOOKUP(I$1,m_preprocess!$1:$1048576, $D37, FALSE)), "", HLOOKUP(I$1, m_preprocess!$1:$1048576, $D37, FALSE))</f>
        <v/>
      </c>
      <c r="J37" s="40" t="str">
        <f>IF(ISBLANK(HLOOKUP(J$1,m_preprocess!$1:$1048576, $D37, FALSE)), "", HLOOKUP(J$1, m_preprocess!$1:$1048576, $D37, FALSE))</f>
        <v/>
      </c>
      <c r="K37" s="40" t="str">
        <f>IF(ISBLANK(HLOOKUP(K$1,m_preprocess!$1:$1048576, $D37, FALSE)), "", HLOOKUP(K$1, m_preprocess!$1:$1048576, $D37, FALSE))</f>
        <v/>
      </c>
      <c r="L37" s="40" t="str">
        <f>IF(ISBLANK(HLOOKUP(L$1,m_preprocess!$1:$1048576, $D37, FALSE)), "", HLOOKUP(L$1, m_preprocess!$1:$1048576, $D37, FALSE))</f>
        <v/>
      </c>
      <c r="M37" s="40" t="str">
        <f>IF(ISBLANK(HLOOKUP(M$1,m_preprocess!$1:$1048576, $D37, FALSE)), "", HLOOKUP(M$1, m_preprocess!$1:$1048576, $D37, FALSE))</f>
        <v/>
      </c>
      <c r="N37" s="40" t="str">
        <f>IF(ISBLANK(HLOOKUP(N$1,m_preprocess!$1:$1048576, $D37, FALSE)), "", HLOOKUP(N$1, m_preprocess!$1:$1048576, $D37, FALSE))</f>
        <v/>
      </c>
      <c r="O37" s="40" t="str">
        <f>IF(ISBLANK(HLOOKUP(O$1,m_preprocess!$1:$1048576, $D37, FALSE)), "", HLOOKUP(O$1, m_preprocess!$1:$1048576, $D37, FALSE))</f>
        <v/>
      </c>
      <c r="P37" s="40" t="str">
        <f>IF(ISBLANK(HLOOKUP(P$1,m_preprocess!$1:$1048576, $D37, FALSE)), "", HLOOKUP(P$1, m_preprocess!$1:$1048576, $D37, FALSE))</f>
        <v/>
      </c>
      <c r="Q37" s="40" t="str">
        <f>IF(ISBLANK(HLOOKUP(Q$1,m_preprocess!$1:$1048576, $D37, FALSE)), "", HLOOKUP(Q$1, m_preprocess!$1:$1048576, $D37, FALSE))</f>
        <v/>
      </c>
      <c r="R37" s="40" t="str">
        <f>IF(ISBLANK(HLOOKUP(R$1,m_preprocess!$1:$1048576, $D37, FALSE)), "", HLOOKUP(R$1, m_preprocess!$1:$1048576, $D37, FALSE))</f>
        <v/>
      </c>
      <c r="S37" s="40" t="str">
        <f>IF(ISBLANK(HLOOKUP(S$1,m_preprocess!$1:$1048576, $D37, FALSE)), "", HLOOKUP(S$1, m_preprocess!$1:$1048576, $D37, FALSE))</f>
        <v/>
      </c>
      <c r="T37" s="40" t="str">
        <f>IF(ISBLANK(HLOOKUP(T$1,m_preprocess!$1:$1048576, $D37, FALSE)), "", HLOOKUP(T$1, m_preprocess!$1:$1048576, $D37, FALSE))</f>
        <v/>
      </c>
      <c r="U37" s="40">
        <f>IF(ISBLANK(HLOOKUP(U$1,m_preprocess!$1:$1048576, $D37, FALSE)), "", HLOOKUP(U$1, m_preprocess!$1:$1048576, $D37, FALSE))</f>
        <v>67.928064046579337</v>
      </c>
      <c r="V37" s="40" t="str">
        <f>IF(ISBLANK(HLOOKUP(V$1,m_preprocess!$1:$1048576, $D37, FALSE)), "", HLOOKUP(V$1, m_preprocess!$1:$1048576, $D37, FALSE))</f>
        <v/>
      </c>
      <c r="W37" s="40" t="str">
        <f>IF(ISBLANK(HLOOKUP(W$1,m_preprocess!$1:$1048576, $D37, FALSE)), "", HLOOKUP(W$1, m_preprocess!$1:$1048576, $D37, FALSE))</f>
        <v/>
      </c>
      <c r="X37" s="40" t="str">
        <f>IF(ISBLANK(HLOOKUP(X$1,m_preprocess!$1:$1048576, $D37, FALSE)), "", HLOOKUP(X$1, m_preprocess!$1:$1048576, $D37, FALSE))</f>
        <v/>
      </c>
      <c r="Y37" s="40" t="str">
        <f>IF(ISBLANK(HLOOKUP(Y$1,m_preprocess!$1:$1048576, $D37, FALSE)), "", HLOOKUP(Y$1, m_preprocess!$1:$1048576, $D37, FALSE))</f>
        <v/>
      </c>
      <c r="Z37" s="40" t="str">
        <f>IF(ISBLANK(HLOOKUP(Z$1,m_preprocess!$1:$1048576, $D37, FALSE)), "", HLOOKUP(Z$1, m_preprocess!$1:$1048576, $D37, FALSE))</f>
        <v/>
      </c>
      <c r="AA37" s="40" t="str">
        <f>IF(ISBLANK(HLOOKUP(AA$1,m_preprocess!$1:$1048576, $D37, FALSE)), "", HLOOKUP(AA$1, m_preprocess!$1:$1048576, $D37, FALSE))</f>
        <v/>
      </c>
      <c r="AB37" s="40">
        <f>IF(ISBLANK(HLOOKUP(AB$1,m_preprocess!$1:$1048576, $D37, FALSE)), "", HLOOKUP(AB$1, m_preprocess!$1:$1048576, $D37, FALSE))</f>
        <v>76.970662586722767</v>
      </c>
    </row>
    <row r="38" spans="1:28" x14ac:dyDescent="0.25">
      <c r="A38" s="41">
        <v>35065</v>
      </c>
      <c r="B38" s="40">
        <v>1996</v>
      </c>
      <c r="C38" s="40">
        <v>1</v>
      </c>
      <c r="D38" s="40">
        <v>38</v>
      </c>
      <c r="E38" s="40" t="str">
        <f>IF(ISBLANK(HLOOKUP(E$1,m_preprocess!$1:$1048576, $D38, FALSE)), "", HLOOKUP(E$1, m_preprocess!$1:$1048576, $D38, FALSE))</f>
        <v/>
      </c>
      <c r="F38" s="40" t="str">
        <f>IF(ISBLANK(HLOOKUP(F$1,m_preprocess!$1:$1048576, $D38, FALSE)), "", HLOOKUP(F$1, m_preprocess!$1:$1048576, $D38, FALSE))</f>
        <v/>
      </c>
      <c r="G38" s="40">
        <f>IF(ISBLANK(HLOOKUP(G$1,m_preprocess!$1:$1048576, $D38, FALSE)), "", HLOOKUP(G$1, m_preprocess!$1:$1048576, $D38, FALSE))</f>
        <v>34.89</v>
      </c>
      <c r="H38" s="40" t="str">
        <f>IF(ISBLANK(HLOOKUP(H$1,m_preprocess!$1:$1048576, $D38, FALSE)), "", HLOOKUP(H$1, m_preprocess!$1:$1048576, $D38, FALSE))</f>
        <v/>
      </c>
      <c r="I38" s="40" t="str">
        <f>IF(ISBLANK(HLOOKUP(I$1,m_preprocess!$1:$1048576, $D38, FALSE)), "", HLOOKUP(I$1, m_preprocess!$1:$1048576, $D38, FALSE))</f>
        <v/>
      </c>
      <c r="J38" s="40" t="str">
        <f>IF(ISBLANK(HLOOKUP(J$1,m_preprocess!$1:$1048576, $D38, FALSE)), "", HLOOKUP(J$1, m_preprocess!$1:$1048576, $D38, FALSE))</f>
        <v/>
      </c>
      <c r="K38" s="40" t="str">
        <f>IF(ISBLANK(HLOOKUP(K$1,m_preprocess!$1:$1048576, $D38, FALSE)), "", HLOOKUP(K$1, m_preprocess!$1:$1048576, $D38, FALSE))</f>
        <v/>
      </c>
      <c r="L38" s="40" t="str">
        <f>IF(ISBLANK(HLOOKUP(L$1,m_preprocess!$1:$1048576, $D38, FALSE)), "", HLOOKUP(L$1, m_preprocess!$1:$1048576, $D38, FALSE))</f>
        <v/>
      </c>
      <c r="M38" s="40" t="str">
        <f>IF(ISBLANK(HLOOKUP(M$1,m_preprocess!$1:$1048576, $D38, FALSE)), "", HLOOKUP(M$1, m_preprocess!$1:$1048576, $D38, FALSE))</f>
        <v/>
      </c>
      <c r="N38" s="40" t="str">
        <f>IF(ISBLANK(HLOOKUP(N$1,m_preprocess!$1:$1048576, $D38, FALSE)), "", HLOOKUP(N$1, m_preprocess!$1:$1048576, $D38, FALSE))</f>
        <v/>
      </c>
      <c r="O38" s="40" t="str">
        <f>IF(ISBLANK(HLOOKUP(O$1,m_preprocess!$1:$1048576, $D38, FALSE)), "", HLOOKUP(O$1, m_preprocess!$1:$1048576, $D38, FALSE))</f>
        <v/>
      </c>
      <c r="P38" s="40" t="str">
        <f>IF(ISBLANK(HLOOKUP(P$1,m_preprocess!$1:$1048576, $D38, FALSE)), "", HLOOKUP(P$1, m_preprocess!$1:$1048576, $D38, FALSE))</f>
        <v/>
      </c>
      <c r="Q38" s="40" t="str">
        <f>IF(ISBLANK(HLOOKUP(Q$1,m_preprocess!$1:$1048576, $D38, FALSE)), "", HLOOKUP(Q$1, m_preprocess!$1:$1048576, $D38, FALSE))</f>
        <v/>
      </c>
      <c r="R38" s="40" t="str">
        <f>IF(ISBLANK(HLOOKUP(R$1,m_preprocess!$1:$1048576, $D38, FALSE)), "", HLOOKUP(R$1, m_preprocess!$1:$1048576, $D38, FALSE))</f>
        <v/>
      </c>
      <c r="S38" s="40" t="str">
        <f>IF(ISBLANK(HLOOKUP(S$1,m_preprocess!$1:$1048576, $D38, FALSE)), "", HLOOKUP(S$1, m_preprocess!$1:$1048576, $D38, FALSE))</f>
        <v/>
      </c>
      <c r="T38" s="40" t="str">
        <f>IF(ISBLANK(HLOOKUP(T$1,m_preprocess!$1:$1048576, $D38, FALSE)), "", HLOOKUP(T$1, m_preprocess!$1:$1048576, $D38, FALSE))</f>
        <v/>
      </c>
      <c r="U38" s="40">
        <f>IF(ISBLANK(HLOOKUP(U$1,m_preprocess!$1:$1048576, $D38, FALSE)), "", HLOOKUP(U$1, m_preprocess!$1:$1048576, $D38, FALSE))</f>
        <v>56.267956434508456</v>
      </c>
      <c r="V38" s="40" t="str">
        <f>IF(ISBLANK(HLOOKUP(V$1,m_preprocess!$1:$1048576, $D38, FALSE)), "", HLOOKUP(V$1, m_preprocess!$1:$1048576, $D38, FALSE))</f>
        <v/>
      </c>
      <c r="W38" s="40" t="str">
        <f>IF(ISBLANK(HLOOKUP(W$1,m_preprocess!$1:$1048576, $D38, FALSE)), "", HLOOKUP(W$1, m_preprocess!$1:$1048576, $D38, FALSE))</f>
        <v/>
      </c>
      <c r="X38" s="40" t="str">
        <f>IF(ISBLANK(HLOOKUP(X$1,m_preprocess!$1:$1048576, $D38, FALSE)), "", HLOOKUP(X$1, m_preprocess!$1:$1048576, $D38, FALSE))</f>
        <v/>
      </c>
      <c r="Y38" s="40" t="str">
        <f>IF(ISBLANK(HLOOKUP(Y$1,m_preprocess!$1:$1048576, $D38, FALSE)), "", HLOOKUP(Y$1, m_preprocess!$1:$1048576, $D38, FALSE))</f>
        <v/>
      </c>
      <c r="Z38" s="40" t="str">
        <f>IF(ISBLANK(HLOOKUP(Z$1,m_preprocess!$1:$1048576, $D38, FALSE)), "", HLOOKUP(Z$1, m_preprocess!$1:$1048576, $D38, FALSE))</f>
        <v/>
      </c>
      <c r="AA38" s="40" t="str">
        <f>IF(ISBLANK(HLOOKUP(AA$1,m_preprocess!$1:$1048576, $D38, FALSE)), "", HLOOKUP(AA$1, m_preprocess!$1:$1048576, $D38, FALSE))</f>
        <v/>
      </c>
      <c r="AB38" s="40">
        <f>IF(ISBLANK(HLOOKUP(AB$1,m_preprocess!$1:$1048576, $D38, FALSE)), "", HLOOKUP(AB$1, m_preprocess!$1:$1048576, $D38, FALSE))</f>
        <v>75.391074672573595</v>
      </c>
    </row>
    <row r="39" spans="1:28" x14ac:dyDescent="0.25">
      <c r="A39" s="41">
        <v>35096</v>
      </c>
      <c r="B39" s="40">
        <v>1996</v>
      </c>
      <c r="C39" s="40">
        <v>2</v>
      </c>
      <c r="D39" s="40">
        <v>39</v>
      </c>
      <c r="E39" s="40" t="str">
        <f>IF(ISBLANK(HLOOKUP(E$1,m_preprocess!$1:$1048576, $D39, FALSE)), "", HLOOKUP(E$1, m_preprocess!$1:$1048576, $D39, FALSE))</f>
        <v/>
      </c>
      <c r="F39" s="40" t="str">
        <f>IF(ISBLANK(HLOOKUP(F$1,m_preprocess!$1:$1048576, $D39, FALSE)), "", HLOOKUP(F$1, m_preprocess!$1:$1048576, $D39, FALSE))</f>
        <v/>
      </c>
      <c r="G39" s="40">
        <f>IF(ISBLANK(HLOOKUP(G$1,m_preprocess!$1:$1048576, $D39, FALSE)), "", HLOOKUP(G$1, m_preprocess!$1:$1048576, $D39, FALSE))</f>
        <v>35.85</v>
      </c>
      <c r="H39" s="40" t="str">
        <f>IF(ISBLANK(HLOOKUP(H$1,m_preprocess!$1:$1048576, $D39, FALSE)), "", HLOOKUP(H$1, m_preprocess!$1:$1048576, $D39, FALSE))</f>
        <v/>
      </c>
      <c r="I39" s="40" t="str">
        <f>IF(ISBLANK(HLOOKUP(I$1,m_preprocess!$1:$1048576, $D39, FALSE)), "", HLOOKUP(I$1, m_preprocess!$1:$1048576, $D39, FALSE))</f>
        <v/>
      </c>
      <c r="J39" s="40" t="str">
        <f>IF(ISBLANK(HLOOKUP(J$1,m_preprocess!$1:$1048576, $D39, FALSE)), "", HLOOKUP(J$1, m_preprocess!$1:$1048576, $D39, FALSE))</f>
        <v/>
      </c>
      <c r="K39" s="40" t="str">
        <f>IF(ISBLANK(HLOOKUP(K$1,m_preprocess!$1:$1048576, $D39, FALSE)), "", HLOOKUP(K$1, m_preprocess!$1:$1048576, $D39, FALSE))</f>
        <v/>
      </c>
      <c r="L39" s="40" t="str">
        <f>IF(ISBLANK(HLOOKUP(L$1,m_preprocess!$1:$1048576, $D39, FALSE)), "", HLOOKUP(L$1, m_preprocess!$1:$1048576, $D39, FALSE))</f>
        <v/>
      </c>
      <c r="M39" s="40" t="str">
        <f>IF(ISBLANK(HLOOKUP(M$1,m_preprocess!$1:$1048576, $D39, FALSE)), "", HLOOKUP(M$1, m_preprocess!$1:$1048576, $D39, FALSE))</f>
        <v/>
      </c>
      <c r="N39" s="40" t="str">
        <f>IF(ISBLANK(HLOOKUP(N$1,m_preprocess!$1:$1048576, $D39, FALSE)), "", HLOOKUP(N$1, m_preprocess!$1:$1048576, $D39, FALSE))</f>
        <v/>
      </c>
      <c r="O39" s="40" t="str">
        <f>IF(ISBLANK(HLOOKUP(O$1,m_preprocess!$1:$1048576, $D39, FALSE)), "", HLOOKUP(O$1, m_preprocess!$1:$1048576, $D39, FALSE))</f>
        <v/>
      </c>
      <c r="P39" s="40" t="str">
        <f>IF(ISBLANK(HLOOKUP(P$1,m_preprocess!$1:$1048576, $D39, FALSE)), "", HLOOKUP(P$1, m_preprocess!$1:$1048576, $D39, FALSE))</f>
        <v/>
      </c>
      <c r="Q39" s="40" t="str">
        <f>IF(ISBLANK(HLOOKUP(Q$1,m_preprocess!$1:$1048576, $D39, FALSE)), "", HLOOKUP(Q$1, m_preprocess!$1:$1048576, $D39, FALSE))</f>
        <v/>
      </c>
      <c r="R39" s="40" t="str">
        <f>IF(ISBLANK(HLOOKUP(R$1,m_preprocess!$1:$1048576, $D39, FALSE)), "", HLOOKUP(R$1, m_preprocess!$1:$1048576, $D39, FALSE))</f>
        <v/>
      </c>
      <c r="S39" s="40" t="str">
        <f>IF(ISBLANK(HLOOKUP(S$1,m_preprocess!$1:$1048576, $D39, FALSE)), "", HLOOKUP(S$1, m_preprocess!$1:$1048576, $D39, FALSE))</f>
        <v/>
      </c>
      <c r="T39" s="40" t="str">
        <f>IF(ISBLANK(HLOOKUP(T$1,m_preprocess!$1:$1048576, $D39, FALSE)), "", HLOOKUP(T$1, m_preprocess!$1:$1048576, $D39, FALSE))</f>
        <v/>
      </c>
      <c r="U39" s="40">
        <f>IF(ISBLANK(HLOOKUP(U$1,m_preprocess!$1:$1048576, $D39, FALSE)), "", HLOOKUP(U$1, m_preprocess!$1:$1048576, $D39, FALSE))</f>
        <v>55.201701534170148</v>
      </c>
      <c r="V39" s="40" t="str">
        <f>IF(ISBLANK(HLOOKUP(V$1,m_preprocess!$1:$1048576, $D39, FALSE)), "", HLOOKUP(V$1, m_preprocess!$1:$1048576, $D39, FALSE))</f>
        <v/>
      </c>
      <c r="W39" s="40" t="str">
        <f>IF(ISBLANK(HLOOKUP(W$1,m_preprocess!$1:$1048576, $D39, FALSE)), "", HLOOKUP(W$1, m_preprocess!$1:$1048576, $D39, FALSE))</f>
        <v/>
      </c>
      <c r="X39" s="40" t="str">
        <f>IF(ISBLANK(HLOOKUP(X$1,m_preprocess!$1:$1048576, $D39, FALSE)), "", HLOOKUP(X$1, m_preprocess!$1:$1048576, $D39, FALSE))</f>
        <v/>
      </c>
      <c r="Y39" s="40" t="str">
        <f>IF(ISBLANK(HLOOKUP(Y$1,m_preprocess!$1:$1048576, $D39, FALSE)), "", HLOOKUP(Y$1, m_preprocess!$1:$1048576, $D39, FALSE))</f>
        <v/>
      </c>
      <c r="Z39" s="40" t="str">
        <f>IF(ISBLANK(HLOOKUP(Z$1,m_preprocess!$1:$1048576, $D39, FALSE)), "", HLOOKUP(Z$1, m_preprocess!$1:$1048576, $D39, FALSE))</f>
        <v/>
      </c>
      <c r="AA39" s="40" t="str">
        <f>IF(ISBLANK(HLOOKUP(AA$1,m_preprocess!$1:$1048576, $D39, FALSE)), "", HLOOKUP(AA$1, m_preprocess!$1:$1048576, $D39, FALSE))</f>
        <v/>
      </c>
      <c r="AB39" s="40">
        <f>IF(ISBLANK(HLOOKUP(AB$1,m_preprocess!$1:$1048576, $D39, FALSE)), "", HLOOKUP(AB$1, m_preprocess!$1:$1048576, $D39, FALSE))</f>
        <v>73.811172461981329</v>
      </c>
    </row>
    <row r="40" spans="1:28" x14ac:dyDescent="0.25">
      <c r="A40" s="41">
        <v>35125</v>
      </c>
      <c r="B40" s="40">
        <v>1996</v>
      </c>
      <c r="C40" s="40">
        <v>3</v>
      </c>
      <c r="D40" s="40">
        <v>40</v>
      </c>
      <c r="E40" s="40" t="str">
        <f>IF(ISBLANK(HLOOKUP(E$1,m_preprocess!$1:$1048576, $D40, FALSE)), "", HLOOKUP(E$1, m_preprocess!$1:$1048576, $D40, FALSE))</f>
        <v/>
      </c>
      <c r="F40" s="40" t="str">
        <f>IF(ISBLANK(HLOOKUP(F$1,m_preprocess!$1:$1048576, $D40, FALSE)), "", HLOOKUP(F$1, m_preprocess!$1:$1048576, $D40, FALSE))</f>
        <v/>
      </c>
      <c r="G40" s="40">
        <f>IF(ISBLANK(HLOOKUP(G$1,m_preprocess!$1:$1048576, $D40, FALSE)), "", HLOOKUP(G$1, m_preprocess!$1:$1048576, $D40, FALSE))</f>
        <v>35.770000000000003</v>
      </c>
      <c r="H40" s="40" t="str">
        <f>IF(ISBLANK(HLOOKUP(H$1,m_preprocess!$1:$1048576, $D40, FALSE)), "", HLOOKUP(H$1, m_preprocess!$1:$1048576, $D40, FALSE))</f>
        <v/>
      </c>
      <c r="I40" s="40" t="str">
        <f>IF(ISBLANK(HLOOKUP(I$1,m_preprocess!$1:$1048576, $D40, FALSE)), "", HLOOKUP(I$1, m_preprocess!$1:$1048576, $D40, FALSE))</f>
        <v/>
      </c>
      <c r="J40" s="40" t="str">
        <f>IF(ISBLANK(HLOOKUP(J$1,m_preprocess!$1:$1048576, $D40, FALSE)), "", HLOOKUP(J$1, m_preprocess!$1:$1048576, $D40, FALSE))</f>
        <v/>
      </c>
      <c r="K40" s="40" t="str">
        <f>IF(ISBLANK(HLOOKUP(K$1,m_preprocess!$1:$1048576, $D40, FALSE)), "", HLOOKUP(K$1, m_preprocess!$1:$1048576, $D40, FALSE))</f>
        <v/>
      </c>
      <c r="L40" s="40" t="str">
        <f>IF(ISBLANK(HLOOKUP(L$1,m_preprocess!$1:$1048576, $D40, FALSE)), "", HLOOKUP(L$1, m_preprocess!$1:$1048576, $D40, FALSE))</f>
        <v/>
      </c>
      <c r="M40" s="40" t="str">
        <f>IF(ISBLANK(HLOOKUP(M$1,m_preprocess!$1:$1048576, $D40, FALSE)), "", HLOOKUP(M$1, m_preprocess!$1:$1048576, $D40, FALSE))</f>
        <v/>
      </c>
      <c r="N40" s="40" t="str">
        <f>IF(ISBLANK(HLOOKUP(N$1,m_preprocess!$1:$1048576, $D40, FALSE)), "", HLOOKUP(N$1, m_preprocess!$1:$1048576, $D40, FALSE))</f>
        <v/>
      </c>
      <c r="O40" s="40" t="str">
        <f>IF(ISBLANK(HLOOKUP(O$1,m_preprocess!$1:$1048576, $D40, FALSE)), "", HLOOKUP(O$1, m_preprocess!$1:$1048576, $D40, FALSE))</f>
        <v/>
      </c>
      <c r="P40" s="40" t="str">
        <f>IF(ISBLANK(HLOOKUP(P$1,m_preprocess!$1:$1048576, $D40, FALSE)), "", HLOOKUP(P$1, m_preprocess!$1:$1048576, $D40, FALSE))</f>
        <v/>
      </c>
      <c r="Q40" s="40" t="str">
        <f>IF(ISBLANK(HLOOKUP(Q$1,m_preprocess!$1:$1048576, $D40, FALSE)), "", HLOOKUP(Q$1, m_preprocess!$1:$1048576, $D40, FALSE))</f>
        <v/>
      </c>
      <c r="R40" s="40" t="str">
        <f>IF(ISBLANK(HLOOKUP(R$1,m_preprocess!$1:$1048576, $D40, FALSE)), "", HLOOKUP(R$1, m_preprocess!$1:$1048576, $D40, FALSE))</f>
        <v/>
      </c>
      <c r="S40" s="40" t="str">
        <f>IF(ISBLANK(HLOOKUP(S$1,m_preprocess!$1:$1048576, $D40, FALSE)), "", HLOOKUP(S$1, m_preprocess!$1:$1048576, $D40, FALSE))</f>
        <v/>
      </c>
      <c r="T40" s="40" t="str">
        <f>IF(ISBLANK(HLOOKUP(T$1,m_preprocess!$1:$1048576, $D40, FALSE)), "", HLOOKUP(T$1, m_preprocess!$1:$1048576, $D40, FALSE))</f>
        <v/>
      </c>
      <c r="U40" s="40">
        <f>IF(ISBLANK(HLOOKUP(U$1,m_preprocess!$1:$1048576, $D40, FALSE)), "", HLOOKUP(U$1, m_preprocess!$1:$1048576, $D40, FALSE))</f>
        <v>54.811629857422417</v>
      </c>
      <c r="V40" s="40" t="str">
        <f>IF(ISBLANK(HLOOKUP(V$1,m_preprocess!$1:$1048576, $D40, FALSE)), "", HLOOKUP(V$1, m_preprocess!$1:$1048576, $D40, FALSE))</f>
        <v/>
      </c>
      <c r="W40" s="40" t="str">
        <f>IF(ISBLANK(HLOOKUP(W$1,m_preprocess!$1:$1048576, $D40, FALSE)), "", HLOOKUP(W$1, m_preprocess!$1:$1048576, $D40, FALSE))</f>
        <v/>
      </c>
      <c r="X40" s="40" t="str">
        <f>IF(ISBLANK(HLOOKUP(X$1,m_preprocess!$1:$1048576, $D40, FALSE)), "", HLOOKUP(X$1, m_preprocess!$1:$1048576, $D40, FALSE))</f>
        <v/>
      </c>
      <c r="Y40" s="40" t="str">
        <f>IF(ISBLANK(HLOOKUP(Y$1,m_preprocess!$1:$1048576, $D40, FALSE)), "", HLOOKUP(Y$1, m_preprocess!$1:$1048576, $D40, FALSE))</f>
        <v/>
      </c>
      <c r="Z40" s="40" t="str">
        <f>IF(ISBLANK(HLOOKUP(Z$1,m_preprocess!$1:$1048576, $D40, FALSE)), "", HLOOKUP(Z$1, m_preprocess!$1:$1048576, $D40, FALSE))</f>
        <v/>
      </c>
      <c r="AA40" s="40" t="str">
        <f>IF(ISBLANK(HLOOKUP(AA$1,m_preprocess!$1:$1048576, $D40, FALSE)), "", HLOOKUP(AA$1, m_preprocess!$1:$1048576, $D40, FALSE))</f>
        <v/>
      </c>
      <c r="AB40" s="40">
        <f>IF(ISBLANK(HLOOKUP(AB$1,m_preprocess!$1:$1048576, $D40, FALSE)), "", HLOOKUP(AB$1, m_preprocess!$1:$1048576, $D40, FALSE))</f>
        <v>74.578854719794805</v>
      </c>
    </row>
    <row r="41" spans="1:28" x14ac:dyDescent="0.25">
      <c r="A41" s="41">
        <v>35156</v>
      </c>
      <c r="B41" s="40">
        <v>1996</v>
      </c>
      <c r="C41" s="40">
        <v>4</v>
      </c>
      <c r="D41" s="40">
        <v>41</v>
      </c>
      <c r="E41" s="40" t="str">
        <f>IF(ISBLANK(HLOOKUP(E$1,m_preprocess!$1:$1048576, $D41, FALSE)), "", HLOOKUP(E$1, m_preprocess!$1:$1048576, $D41, FALSE))</f>
        <v/>
      </c>
      <c r="F41" s="40" t="str">
        <f>IF(ISBLANK(HLOOKUP(F$1,m_preprocess!$1:$1048576, $D41, FALSE)), "", HLOOKUP(F$1, m_preprocess!$1:$1048576, $D41, FALSE))</f>
        <v/>
      </c>
      <c r="G41" s="40">
        <f>IF(ISBLANK(HLOOKUP(G$1,m_preprocess!$1:$1048576, $D41, FALSE)), "", HLOOKUP(G$1, m_preprocess!$1:$1048576, $D41, FALSE))</f>
        <v>35.69</v>
      </c>
      <c r="H41" s="40" t="str">
        <f>IF(ISBLANK(HLOOKUP(H$1,m_preprocess!$1:$1048576, $D41, FALSE)), "", HLOOKUP(H$1, m_preprocess!$1:$1048576, $D41, FALSE))</f>
        <v/>
      </c>
      <c r="I41" s="40" t="str">
        <f>IF(ISBLANK(HLOOKUP(I$1,m_preprocess!$1:$1048576, $D41, FALSE)), "", HLOOKUP(I$1, m_preprocess!$1:$1048576, $D41, FALSE))</f>
        <v/>
      </c>
      <c r="J41" s="40" t="str">
        <f>IF(ISBLANK(HLOOKUP(J$1,m_preprocess!$1:$1048576, $D41, FALSE)), "", HLOOKUP(J$1, m_preprocess!$1:$1048576, $D41, FALSE))</f>
        <v/>
      </c>
      <c r="K41" s="40" t="str">
        <f>IF(ISBLANK(HLOOKUP(K$1,m_preprocess!$1:$1048576, $D41, FALSE)), "", HLOOKUP(K$1, m_preprocess!$1:$1048576, $D41, FALSE))</f>
        <v/>
      </c>
      <c r="L41" s="40" t="str">
        <f>IF(ISBLANK(HLOOKUP(L$1,m_preprocess!$1:$1048576, $D41, FALSE)), "", HLOOKUP(L$1, m_preprocess!$1:$1048576, $D41, FALSE))</f>
        <v/>
      </c>
      <c r="M41" s="40" t="str">
        <f>IF(ISBLANK(HLOOKUP(M$1,m_preprocess!$1:$1048576, $D41, FALSE)), "", HLOOKUP(M$1, m_preprocess!$1:$1048576, $D41, FALSE))</f>
        <v/>
      </c>
      <c r="N41" s="40" t="str">
        <f>IF(ISBLANK(HLOOKUP(N$1,m_preprocess!$1:$1048576, $D41, FALSE)), "", HLOOKUP(N$1, m_preprocess!$1:$1048576, $D41, FALSE))</f>
        <v/>
      </c>
      <c r="O41" s="40" t="str">
        <f>IF(ISBLANK(HLOOKUP(O$1,m_preprocess!$1:$1048576, $D41, FALSE)), "", HLOOKUP(O$1, m_preprocess!$1:$1048576, $D41, FALSE))</f>
        <v/>
      </c>
      <c r="P41" s="40" t="str">
        <f>IF(ISBLANK(HLOOKUP(P$1,m_preprocess!$1:$1048576, $D41, FALSE)), "", HLOOKUP(P$1, m_preprocess!$1:$1048576, $D41, FALSE))</f>
        <v/>
      </c>
      <c r="Q41" s="40" t="str">
        <f>IF(ISBLANK(HLOOKUP(Q$1,m_preprocess!$1:$1048576, $D41, FALSE)), "", HLOOKUP(Q$1, m_preprocess!$1:$1048576, $D41, FALSE))</f>
        <v/>
      </c>
      <c r="R41" s="40" t="str">
        <f>IF(ISBLANK(HLOOKUP(R$1,m_preprocess!$1:$1048576, $D41, FALSE)), "", HLOOKUP(R$1, m_preprocess!$1:$1048576, $D41, FALSE))</f>
        <v/>
      </c>
      <c r="S41" s="40" t="str">
        <f>IF(ISBLANK(HLOOKUP(S$1,m_preprocess!$1:$1048576, $D41, FALSE)), "", HLOOKUP(S$1, m_preprocess!$1:$1048576, $D41, FALSE))</f>
        <v/>
      </c>
      <c r="T41" s="40" t="str">
        <f>IF(ISBLANK(HLOOKUP(T$1,m_preprocess!$1:$1048576, $D41, FALSE)), "", HLOOKUP(T$1, m_preprocess!$1:$1048576, $D41, FALSE))</f>
        <v/>
      </c>
      <c r="U41" s="40">
        <f>IF(ISBLANK(HLOOKUP(U$1,m_preprocess!$1:$1048576, $D41, FALSE)), "", HLOOKUP(U$1, m_preprocess!$1:$1048576, $D41, FALSE))</f>
        <v>58.018408517792103</v>
      </c>
      <c r="V41" s="40" t="str">
        <f>IF(ISBLANK(HLOOKUP(V$1,m_preprocess!$1:$1048576, $D41, FALSE)), "", HLOOKUP(V$1, m_preprocess!$1:$1048576, $D41, FALSE))</f>
        <v/>
      </c>
      <c r="W41" s="40" t="str">
        <f>IF(ISBLANK(HLOOKUP(W$1,m_preprocess!$1:$1048576, $D41, FALSE)), "", HLOOKUP(W$1, m_preprocess!$1:$1048576, $D41, FALSE))</f>
        <v/>
      </c>
      <c r="X41" s="40" t="str">
        <f>IF(ISBLANK(HLOOKUP(X$1,m_preprocess!$1:$1048576, $D41, FALSE)), "", HLOOKUP(X$1, m_preprocess!$1:$1048576, $D41, FALSE))</f>
        <v/>
      </c>
      <c r="Y41" s="40" t="str">
        <f>IF(ISBLANK(HLOOKUP(Y$1,m_preprocess!$1:$1048576, $D41, FALSE)), "", HLOOKUP(Y$1, m_preprocess!$1:$1048576, $D41, FALSE))</f>
        <v/>
      </c>
      <c r="Z41" s="40" t="str">
        <f>IF(ISBLANK(HLOOKUP(Z$1,m_preprocess!$1:$1048576, $D41, FALSE)), "", HLOOKUP(Z$1, m_preprocess!$1:$1048576, $D41, FALSE))</f>
        <v/>
      </c>
      <c r="AA41" s="40" t="str">
        <f>IF(ISBLANK(HLOOKUP(AA$1,m_preprocess!$1:$1048576, $D41, FALSE)), "", HLOOKUP(AA$1, m_preprocess!$1:$1048576, $D41, FALSE))</f>
        <v/>
      </c>
      <c r="AB41" s="40">
        <f>IF(ISBLANK(HLOOKUP(AB$1,m_preprocess!$1:$1048576, $D41, FALSE)), "", HLOOKUP(AB$1, m_preprocess!$1:$1048576, $D41, FALSE))</f>
        <v>75.007989341680513</v>
      </c>
    </row>
    <row r="42" spans="1:28" x14ac:dyDescent="0.25">
      <c r="A42" s="41">
        <v>35186</v>
      </c>
      <c r="B42" s="40">
        <v>1996</v>
      </c>
      <c r="C42" s="40">
        <v>5</v>
      </c>
      <c r="D42" s="40">
        <v>42</v>
      </c>
      <c r="E42" s="40" t="str">
        <f>IF(ISBLANK(HLOOKUP(E$1,m_preprocess!$1:$1048576, $D42, FALSE)), "", HLOOKUP(E$1, m_preprocess!$1:$1048576, $D42, FALSE))</f>
        <v/>
      </c>
      <c r="F42" s="40" t="str">
        <f>IF(ISBLANK(HLOOKUP(F$1,m_preprocess!$1:$1048576, $D42, FALSE)), "", HLOOKUP(F$1, m_preprocess!$1:$1048576, $D42, FALSE))</f>
        <v/>
      </c>
      <c r="G42" s="40">
        <f>IF(ISBLANK(HLOOKUP(G$1,m_preprocess!$1:$1048576, $D42, FALSE)), "", HLOOKUP(G$1, m_preprocess!$1:$1048576, $D42, FALSE))</f>
        <v>35.83</v>
      </c>
      <c r="H42" s="40" t="str">
        <f>IF(ISBLANK(HLOOKUP(H$1,m_preprocess!$1:$1048576, $D42, FALSE)), "", HLOOKUP(H$1, m_preprocess!$1:$1048576, $D42, FALSE))</f>
        <v/>
      </c>
      <c r="I42" s="40" t="str">
        <f>IF(ISBLANK(HLOOKUP(I$1,m_preprocess!$1:$1048576, $D42, FALSE)), "", HLOOKUP(I$1, m_preprocess!$1:$1048576, $D42, FALSE))</f>
        <v/>
      </c>
      <c r="J42" s="40" t="str">
        <f>IF(ISBLANK(HLOOKUP(J$1,m_preprocess!$1:$1048576, $D42, FALSE)), "", HLOOKUP(J$1, m_preprocess!$1:$1048576, $D42, FALSE))</f>
        <v/>
      </c>
      <c r="K42" s="40" t="str">
        <f>IF(ISBLANK(HLOOKUP(K$1,m_preprocess!$1:$1048576, $D42, FALSE)), "", HLOOKUP(K$1, m_preprocess!$1:$1048576, $D42, FALSE))</f>
        <v/>
      </c>
      <c r="L42" s="40" t="str">
        <f>IF(ISBLANK(HLOOKUP(L$1,m_preprocess!$1:$1048576, $D42, FALSE)), "", HLOOKUP(L$1, m_preprocess!$1:$1048576, $D42, FALSE))</f>
        <v/>
      </c>
      <c r="M42" s="40" t="str">
        <f>IF(ISBLANK(HLOOKUP(M$1,m_preprocess!$1:$1048576, $D42, FALSE)), "", HLOOKUP(M$1, m_preprocess!$1:$1048576, $D42, FALSE))</f>
        <v/>
      </c>
      <c r="N42" s="40" t="str">
        <f>IF(ISBLANK(HLOOKUP(N$1,m_preprocess!$1:$1048576, $D42, FALSE)), "", HLOOKUP(N$1, m_preprocess!$1:$1048576, $D42, FALSE))</f>
        <v/>
      </c>
      <c r="O42" s="40" t="str">
        <f>IF(ISBLANK(HLOOKUP(O$1,m_preprocess!$1:$1048576, $D42, FALSE)), "", HLOOKUP(O$1, m_preprocess!$1:$1048576, $D42, FALSE))</f>
        <v/>
      </c>
      <c r="P42" s="40" t="str">
        <f>IF(ISBLANK(HLOOKUP(P$1,m_preprocess!$1:$1048576, $D42, FALSE)), "", HLOOKUP(P$1, m_preprocess!$1:$1048576, $D42, FALSE))</f>
        <v/>
      </c>
      <c r="Q42" s="40" t="str">
        <f>IF(ISBLANK(HLOOKUP(Q$1,m_preprocess!$1:$1048576, $D42, FALSE)), "", HLOOKUP(Q$1, m_preprocess!$1:$1048576, $D42, FALSE))</f>
        <v/>
      </c>
      <c r="R42" s="40" t="str">
        <f>IF(ISBLANK(HLOOKUP(R$1,m_preprocess!$1:$1048576, $D42, FALSE)), "", HLOOKUP(R$1, m_preprocess!$1:$1048576, $D42, FALSE))</f>
        <v/>
      </c>
      <c r="S42" s="40" t="str">
        <f>IF(ISBLANK(HLOOKUP(S$1,m_preprocess!$1:$1048576, $D42, FALSE)), "", HLOOKUP(S$1, m_preprocess!$1:$1048576, $D42, FALSE))</f>
        <v/>
      </c>
      <c r="T42" s="40" t="str">
        <f>IF(ISBLANK(HLOOKUP(T$1,m_preprocess!$1:$1048576, $D42, FALSE)), "", HLOOKUP(T$1, m_preprocess!$1:$1048576, $D42, FALSE))</f>
        <v/>
      </c>
      <c r="U42" s="40">
        <f>IF(ISBLANK(HLOOKUP(U$1,m_preprocess!$1:$1048576, $D42, FALSE)), "", HLOOKUP(U$1, m_preprocess!$1:$1048576, $D42, FALSE))</f>
        <v>58.424281328495681</v>
      </c>
      <c r="V42" s="40" t="str">
        <f>IF(ISBLANK(HLOOKUP(V$1,m_preprocess!$1:$1048576, $D42, FALSE)), "", HLOOKUP(V$1, m_preprocess!$1:$1048576, $D42, FALSE))</f>
        <v/>
      </c>
      <c r="W42" s="40" t="str">
        <f>IF(ISBLANK(HLOOKUP(W$1,m_preprocess!$1:$1048576, $D42, FALSE)), "", HLOOKUP(W$1, m_preprocess!$1:$1048576, $D42, FALSE))</f>
        <v/>
      </c>
      <c r="X42" s="40" t="str">
        <f>IF(ISBLANK(HLOOKUP(X$1,m_preprocess!$1:$1048576, $D42, FALSE)), "", HLOOKUP(X$1, m_preprocess!$1:$1048576, $D42, FALSE))</f>
        <v/>
      </c>
      <c r="Y42" s="40" t="str">
        <f>IF(ISBLANK(HLOOKUP(Y$1,m_preprocess!$1:$1048576, $D42, FALSE)), "", HLOOKUP(Y$1, m_preprocess!$1:$1048576, $D42, FALSE))</f>
        <v/>
      </c>
      <c r="Z42" s="40" t="str">
        <f>IF(ISBLANK(HLOOKUP(Z$1,m_preprocess!$1:$1048576, $D42, FALSE)), "", HLOOKUP(Z$1, m_preprocess!$1:$1048576, $D42, FALSE))</f>
        <v/>
      </c>
      <c r="AA42" s="40" t="str">
        <f>IF(ISBLANK(HLOOKUP(AA$1,m_preprocess!$1:$1048576, $D42, FALSE)), "", HLOOKUP(AA$1, m_preprocess!$1:$1048576, $D42, FALSE))</f>
        <v/>
      </c>
      <c r="AB42" s="40">
        <f>IF(ISBLANK(HLOOKUP(AB$1,m_preprocess!$1:$1048576, $D42, FALSE)), "", HLOOKUP(AB$1, m_preprocess!$1:$1048576, $D42, FALSE))</f>
        <v>75.092901680874306</v>
      </c>
    </row>
    <row r="43" spans="1:28" x14ac:dyDescent="0.25">
      <c r="A43" s="41">
        <v>35217</v>
      </c>
      <c r="B43" s="40">
        <v>1996</v>
      </c>
      <c r="C43" s="40">
        <v>6</v>
      </c>
      <c r="D43" s="40">
        <v>43</v>
      </c>
      <c r="E43" s="40" t="str">
        <f>IF(ISBLANK(HLOOKUP(E$1,m_preprocess!$1:$1048576, $D43, FALSE)), "", HLOOKUP(E$1, m_preprocess!$1:$1048576, $D43, FALSE))</f>
        <v/>
      </c>
      <c r="F43" s="40" t="str">
        <f>IF(ISBLANK(HLOOKUP(F$1,m_preprocess!$1:$1048576, $D43, FALSE)), "", HLOOKUP(F$1, m_preprocess!$1:$1048576, $D43, FALSE))</f>
        <v/>
      </c>
      <c r="G43" s="40">
        <f>IF(ISBLANK(HLOOKUP(G$1,m_preprocess!$1:$1048576, $D43, FALSE)), "", HLOOKUP(G$1, m_preprocess!$1:$1048576, $D43, FALSE))</f>
        <v>36.020000000000003</v>
      </c>
      <c r="H43" s="40" t="str">
        <f>IF(ISBLANK(HLOOKUP(H$1,m_preprocess!$1:$1048576, $D43, FALSE)), "", HLOOKUP(H$1, m_preprocess!$1:$1048576, $D43, FALSE))</f>
        <v/>
      </c>
      <c r="I43" s="40" t="str">
        <f>IF(ISBLANK(HLOOKUP(I$1,m_preprocess!$1:$1048576, $D43, FALSE)), "", HLOOKUP(I$1, m_preprocess!$1:$1048576, $D43, FALSE))</f>
        <v/>
      </c>
      <c r="J43" s="40" t="str">
        <f>IF(ISBLANK(HLOOKUP(J$1,m_preprocess!$1:$1048576, $D43, FALSE)), "", HLOOKUP(J$1, m_preprocess!$1:$1048576, $D43, FALSE))</f>
        <v/>
      </c>
      <c r="K43" s="40" t="str">
        <f>IF(ISBLANK(HLOOKUP(K$1,m_preprocess!$1:$1048576, $D43, FALSE)), "", HLOOKUP(K$1, m_preprocess!$1:$1048576, $D43, FALSE))</f>
        <v/>
      </c>
      <c r="L43" s="40" t="str">
        <f>IF(ISBLANK(HLOOKUP(L$1,m_preprocess!$1:$1048576, $D43, FALSE)), "", HLOOKUP(L$1, m_preprocess!$1:$1048576, $D43, FALSE))</f>
        <v/>
      </c>
      <c r="M43" s="40" t="str">
        <f>IF(ISBLANK(HLOOKUP(M$1,m_preprocess!$1:$1048576, $D43, FALSE)), "", HLOOKUP(M$1, m_preprocess!$1:$1048576, $D43, FALSE))</f>
        <v/>
      </c>
      <c r="N43" s="40" t="str">
        <f>IF(ISBLANK(HLOOKUP(N$1,m_preprocess!$1:$1048576, $D43, FALSE)), "", HLOOKUP(N$1, m_preprocess!$1:$1048576, $D43, FALSE))</f>
        <v/>
      </c>
      <c r="O43" s="40" t="str">
        <f>IF(ISBLANK(HLOOKUP(O$1,m_preprocess!$1:$1048576, $D43, FALSE)), "", HLOOKUP(O$1, m_preprocess!$1:$1048576, $D43, FALSE))</f>
        <v/>
      </c>
      <c r="P43" s="40" t="str">
        <f>IF(ISBLANK(HLOOKUP(P$1,m_preprocess!$1:$1048576, $D43, FALSE)), "", HLOOKUP(P$1, m_preprocess!$1:$1048576, $D43, FALSE))</f>
        <v/>
      </c>
      <c r="Q43" s="40" t="str">
        <f>IF(ISBLANK(HLOOKUP(Q$1,m_preprocess!$1:$1048576, $D43, FALSE)), "", HLOOKUP(Q$1, m_preprocess!$1:$1048576, $D43, FALSE))</f>
        <v/>
      </c>
      <c r="R43" s="40" t="str">
        <f>IF(ISBLANK(HLOOKUP(R$1,m_preprocess!$1:$1048576, $D43, FALSE)), "", HLOOKUP(R$1, m_preprocess!$1:$1048576, $D43, FALSE))</f>
        <v/>
      </c>
      <c r="S43" s="40" t="str">
        <f>IF(ISBLANK(HLOOKUP(S$1,m_preprocess!$1:$1048576, $D43, FALSE)), "", HLOOKUP(S$1, m_preprocess!$1:$1048576, $D43, FALSE))</f>
        <v/>
      </c>
      <c r="T43" s="40" t="str">
        <f>IF(ISBLANK(HLOOKUP(T$1,m_preprocess!$1:$1048576, $D43, FALSE)), "", HLOOKUP(T$1, m_preprocess!$1:$1048576, $D43, FALSE))</f>
        <v/>
      </c>
      <c r="U43" s="40">
        <f>IF(ISBLANK(HLOOKUP(U$1,m_preprocess!$1:$1048576, $D43, FALSE)), "", HLOOKUP(U$1, m_preprocess!$1:$1048576, $D43, FALSE))</f>
        <v>59.235983318989163</v>
      </c>
      <c r="V43" s="40" t="str">
        <f>IF(ISBLANK(HLOOKUP(V$1,m_preprocess!$1:$1048576, $D43, FALSE)), "", HLOOKUP(V$1, m_preprocess!$1:$1048576, $D43, FALSE))</f>
        <v/>
      </c>
      <c r="W43" s="40" t="str">
        <f>IF(ISBLANK(HLOOKUP(W$1,m_preprocess!$1:$1048576, $D43, FALSE)), "", HLOOKUP(W$1, m_preprocess!$1:$1048576, $D43, FALSE))</f>
        <v/>
      </c>
      <c r="X43" s="40" t="str">
        <f>IF(ISBLANK(HLOOKUP(X$1,m_preprocess!$1:$1048576, $D43, FALSE)), "", HLOOKUP(X$1, m_preprocess!$1:$1048576, $D43, FALSE))</f>
        <v/>
      </c>
      <c r="Y43" s="40" t="str">
        <f>IF(ISBLANK(HLOOKUP(Y$1,m_preprocess!$1:$1048576, $D43, FALSE)), "", HLOOKUP(Y$1, m_preprocess!$1:$1048576, $D43, FALSE))</f>
        <v/>
      </c>
      <c r="Z43" s="40" t="str">
        <f>IF(ISBLANK(HLOOKUP(Z$1,m_preprocess!$1:$1048576, $D43, FALSE)), "", HLOOKUP(Z$1, m_preprocess!$1:$1048576, $D43, FALSE))</f>
        <v/>
      </c>
      <c r="AA43" s="40" t="str">
        <f>IF(ISBLANK(HLOOKUP(AA$1,m_preprocess!$1:$1048576, $D43, FALSE)), "", HLOOKUP(AA$1, m_preprocess!$1:$1048576, $D43, FALSE))</f>
        <v/>
      </c>
      <c r="AB43" s="40">
        <f>IF(ISBLANK(HLOOKUP(AB$1,m_preprocess!$1:$1048576, $D43, FALSE)), "", HLOOKUP(AB$1, m_preprocess!$1:$1048576, $D43, FALSE))</f>
        <v>74.786188864660204</v>
      </c>
    </row>
    <row r="44" spans="1:28" x14ac:dyDescent="0.25">
      <c r="A44" s="41">
        <v>35247</v>
      </c>
      <c r="B44" s="40">
        <v>1996</v>
      </c>
      <c r="C44" s="40">
        <v>7</v>
      </c>
      <c r="D44" s="40">
        <v>44</v>
      </c>
      <c r="E44" s="40" t="str">
        <f>IF(ISBLANK(HLOOKUP(E$1,m_preprocess!$1:$1048576, $D44, FALSE)), "", HLOOKUP(E$1, m_preprocess!$1:$1048576, $D44, FALSE))</f>
        <v/>
      </c>
      <c r="F44" s="40" t="str">
        <f>IF(ISBLANK(HLOOKUP(F$1,m_preprocess!$1:$1048576, $D44, FALSE)), "", HLOOKUP(F$1, m_preprocess!$1:$1048576, $D44, FALSE))</f>
        <v/>
      </c>
      <c r="G44" s="40">
        <f>IF(ISBLANK(HLOOKUP(G$1,m_preprocess!$1:$1048576, $D44, FALSE)), "", HLOOKUP(G$1, m_preprocess!$1:$1048576, $D44, FALSE))</f>
        <v>36.42</v>
      </c>
      <c r="H44" s="40" t="str">
        <f>IF(ISBLANK(HLOOKUP(H$1,m_preprocess!$1:$1048576, $D44, FALSE)), "", HLOOKUP(H$1, m_preprocess!$1:$1048576, $D44, FALSE))</f>
        <v/>
      </c>
      <c r="I44" s="40" t="str">
        <f>IF(ISBLANK(HLOOKUP(I$1,m_preprocess!$1:$1048576, $D44, FALSE)), "", HLOOKUP(I$1, m_preprocess!$1:$1048576, $D44, FALSE))</f>
        <v/>
      </c>
      <c r="J44" s="40" t="str">
        <f>IF(ISBLANK(HLOOKUP(J$1,m_preprocess!$1:$1048576, $D44, FALSE)), "", HLOOKUP(J$1, m_preprocess!$1:$1048576, $D44, FALSE))</f>
        <v/>
      </c>
      <c r="K44" s="40" t="str">
        <f>IF(ISBLANK(HLOOKUP(K$1,m_preprocess!$1:$1048576, $D44, FALSE)), "", HLOOKUP(K$1, m_preprocess!$1:$1048576, $D44, FALSE))</f>
        <v/>
      </c>
      <c r="L44" s="40" t="str">
        <f>IF(ISBLANK(HLOOKUP(L$1,m_preprocess!$1:$1048576, $D44, FALSE)), "", HLOOKUP(L$1, m_preprocess!$1:$1048576, $D44, FALSE))</f>
        <v/>
      </c>
      <c r="M44" s="40" t="str">
        <f>IF(ISBLANK(HLOOKUP(M$1,m_preprocess!$1:$1048576, $D44, FALSE)), "", HLOOKUP(M$1, m_preprocess!$1:$1048576, $D44, FALSE))</f>
        <v/>
      </c>
      <c r="N44" s="40" t="str">
        <f>IF(ISBLANK(HLOOKUP(N$1,m_preprocess!$1:$1048576, $D44, FALSE)), "", HLOOKUP(N$1, m_preprocess!$1:$1048576, $D44, FALSE))</f>
        <v/>
      </c>
      <c r="O44" s="40" t="str">
        <f>IF(ISBLANK(HLOOKUP(O$1,m_preprocess!$1:$1048576, $D44, FALSE)), "", HLOOKUP(O$1, m_preprocess!$1:$1048576, $D44, FALSE))</f>
        <v/>
      </c>
      <c r="P44" s="40" t="str">
        <f>IF(ISBLANK(HLOOKUP(P$1,m_preprocess!$1:$1048576, $D44, FALSE)), "", HLOOKUP(P$1, m_preprocess!$1:$1048576, $D44, FALSE))</f>
        <v/>
      </c>
      <c r="Q44" s="40" t="str">
        <f>IF(ISBLANK(HLOOKUP(Q$1,m_preprocess!$1:$1048576, $D44, FALSE)), "", HLOOKUP(Q$1, m_preprocess!$1:$1048576, $D44, FALSE))</f>
        <v/>
      </c>
      <c r="R44" s="40" t="str">
        <f>IF(ISBLANK(HLOOKUP(R$1,m_preprocess!$1:$1048576, $D44, FALSE)), "", HLOOKUP(R$1, m_preprocess!$1:$1048576, $D44, FALSE))</f>
        <v/>
      </c>
      <c r="S44" s="40" t="str">
        <f>IF(ISBLANK(HLOOKUP(S$1,m_preprocess!$1:$1048576, $D44, FALSE)), "", HLOOKUP(S$1, m_preprocess!$1:$1048576, $D44, FALSE))</f>
        <v/>
      </c>
      <c r="T44" s="40" t="str">
        <f>IF(ISBLANK(HLOOKUP(T$1,m_preprocess!$1:$1048576, $D44, FALSE)), "", HLOOKUP(T$1, m_preprocess!$1:$1048576, $D44, FALSE))</f>
        <v/>
      </c>
      <c r="U44" s="40">
        <f>IF(ISBLANK(HLOOKUP(U$1,m_preprocess!$1:$1048576, $D44, FALSE)), "", HLOOKUP(U$1, m_preprocess!$1:$1048576, $D44, FALSE))</f>
        <v>58.804777594728172</v>
      </c>
      <c r="V44" s="40" t="str">
        <f>IF(ISBLANK(HLOOKUP(V$1,m_preprocess!$1:$1048576, $D44, FALSE)), "", HLOOKUP(V$1, m_preprocess!$1:$1048576, $D44, FALSE))</f>
        <v/>
      </c>
      <c r="W44" s="40" t="str">
        <f>IF(ISBLANK(HLOOKUP(W$1,m_preprocess!$1:$1048576, $D44, FALSE)), "", HLOOKUP(W$1, m_preprocess!$1:$1048576, $D44, FALSE))</f>
        <v/>
      </c>
      <c r="X44" s="40" t="str">
        <f>IF(ISBLANK(HLOOKUP(X$1,m_preprocess!$1:$1048576, $D44, FALSE)), "", HLOOKUP(X$1, m_preprocess!$1:$1048576, $D44, FALSE))</f>
        <v/>
      </c>
      <c r="Y44" s="40" t="str">
        <f>IF(ISBLANK(HLOOKUP(Y$1,m_preprocess!$1:$1048576, $D44, FALSE)), "", HLOOKUP(Y$1, m_preprocess!$1:$1048576, $D44, FALSE))</f>
        <v/>
      </c>
      <c r="Z44" s="40" t="str">
        <f>IF(ISBLANK(HLOOKUP(Z$1,m_preprocess!$1:$1048576, $D44, FALSE)), "", HLOOKUP(Z$1, m_preprocess!$1:$1048576, $D44, FALSE))</f>
        <v/>
      </c>
      <c r="AA44" s="40" t="str">
        <f>IF(ISBLANK(HLOOKUP(AA$1,m_preprocess!$1:$1048576, $D44, FALSE)), "", HLOOKUP(AA$1, m_preprocess!$1:$1048576, $D44, FALSE))</f>
        <v/>
      </c>
      <c r="AB44" s="40">
        <f>IF(ISBLANK(HLOOKUP(AB$1,m_preprocess!$1:$1048576, $D44, FALSE)), "", HLOOKUP(AB$1, m_preprocess!$1:$1048576, $D44, FALSE))</f>
        <v>74.132136290874868</v>
      </c>
    </row>
    <row r="45" spans="1:28" x14ac:dyDescent="0.25">
      <c r="A45" s="41">
        <v>35278</v>
      </c>
      <c r="B45" s="40">
        <v>1996</v>
      </c>
      <c r="C45" s="40">
        <v>8</v>
      </c>
      <c r="D45" s="40">
        <v>45</v>
      </c>
      <c r="E45" s="40" t="str">
        <f>IF(ISBLANK(HLOOKUP(E$1,m_preprocess!$1:$1048576, $D45, FALSE)), "", HLOOKUP(E$1, m_preprocess!$1:$1048576, $D45, FALSE))</f>
        <v/>
      </c>
      <c r="F45" s="40" t="str">
        <f>IF(ISBLANK(HLOOKUP(F$1,m_preprocess!$1:$1048576, $D45, FALSE)), "", HLOOKUP(F$1, m_preprocess!$1:$1048576, $D45, FALSE))</f>
        <v/>
      </c>
      <c r="G45" s="40">
        <f>IF(ISBLANK(HLOOKUP(G$1,m_preprocess!$1:$1048576, $D45, FALSE)), "", HLOOKUP(G$1, m_preprocess!$1:$1048576, $D45, FALSE))</f>
        <v>36.799999999999997</v>
      </c>
      <c r="H45" s="40" t="str">
        <f>IF(ISBLANK(HLOOKUP(H$1,m_preprocess!$1:$1048576, $D45, FALSE)), "", HLOOKUP(H$1, m_preprocess!$1:$1048576, $D45, FALSE))</f>
        <v/>
      </c>
      <c r="I45" s="40" t="str">
        <f>IF(ISBLANK(HLOOKUP(I$1,m_preprocess!$1:$1048576, $D45, FALSE)), "", HLOOKUP(I$1, m_preprocess!$1:$1048576, $D45, FALSE))</f>
        <v/>
      </c>
      <c r="J45" s="40" t="str">
        <f>IF(ISBLANK(HLOOKUP(J$1,m_preprocess!$1:$1048576, $D45, FALSE)), "", HLOOKUP(J$1, m_preprocess!$1:$1048576, $D45, FALSE))</f>
        <v/>
      </c>
      <c r="K45" s="40" t="str">
        <f>IF(ISBLANK(HLOOKUP(K$1,m_preprocess!$1:$1048576, $D45, FALSE)), "", HLOOKUP(K$1, m_preprocess!$1:$1048576, $D45, FALSE))</f>
        <v/>
      </c>
      <c r="L45" s="40" t="str">
        <f>IF(ISBLANK(HLOOKUP(L$1,m_preprocess!$1:$1048576, $D45, FALSE)), "", HLOOKUP(L$1, m_preprocess!$1:$1048576, $D45, FALSE))</f>
        <v/>
      </c>
      <c r="M45" s="40" t="str">
        <f>IF(ISBLANK(HLOOKUP(M$1,m_preprocess!$1:$1048576, $D45, FALSE)), "", HLOOKUP(M$1, m_preprocess!$1:$1048576, $D45, FALSE))</f>
        <v/>
      </c>
      <c r="N45" s="40" t="str">
        <f>IF(ISBLANK(HLOOKUP(N$1,m_preprocess!$1:$1048576, $D45, FALSE)), "", HLOOKUP(N$1, m_preprocess!$1:$1048576, $D45, FALSE))</f>
        <v/>
      </c>
      <c r="O45" s="40" t="str">
        <f>IF(ISBLANK(HLOOKUP(O$1,m_preprocess!$1:$1048576, $D45, FALSE)), "", HLOOKUP(O$1, m_preprocess!$1:$1048576, $D45, FALSE))</f>
        <v/>
      </c>
      <c r="P45" s="40" t="str">
        <f>IF(ISBLANK(HLOOKUP(P$1,m_preprocess!$1:$1048576, $D45, FALSE)), "", HLOOKUP(P$1, m_preprocess!$1:$1048576, $D45, FALSE))</f>
        <v/>
      </c>
      <c r="Q45" s="40" t="str">
        <f>IF(ISBLANK(HLOOKUP(Q$1,m_preprocess!$1:$1048576, $D45, FALSE)), "", HLOOKUP(Q$1, m_preprocess!$1:$1048576, $D45, FALSE))</f>
        <v/>
      </c>
      <c r="R45" s="40" t="str">
        <f>IF(ISBLANK(HLOOKUP(R$1,m_preprocess!$1:$1048576, $D45, FALSE)), "", HLOOKUP(R$1, m_preprocess!$1:$1048576, $D45, FALSE))</f>
        <v/>
      </c>
      <c r="S45" s="40" t="str">
        <f>IF(ISBLANK(HLOOKUP(S$1,m_preprocess!$1:$1048576, $D45, FALSE)), "", HLOOKUP(S$1, m_preprocess!$1:$1048576, $D45, FALSE))</f>
        <v/>
      </c>
      <c r="T45" s="40" t="str">
        <f>IF(ISBLANK(HLOOKUP(T$1,m_preprocess!$1:$1048576, $D45, FALSE)), "", HLOOKUP(T$1, m_preprocess!$1:$1048576, $D45, FALSE))</f>
        <v/>
      </c>
      <c r="U45" s="40">
        <f>IF(ISBLANK(HLOOKUP(U$1,m_preprocess!$1:$1048576, $D45, FALSE)), "", HLOOKUP(U$1, m_preprocess!$1:$1048576, $D45, FALSE))</f>
        <v>58.954483695652179</v>
      </c>
      <c r="V45" s="40" t="str">
        <f>IF(ISBLANK(HLOOKUP(V$1,m_preprocess!$1:$1048576, $D45, FALSE)), "", HLOOKUP(V$1, m_preprocess!$1:$1048576, $D45, FALSE))</f>
        <v/>
      </c>
      <c r="W45" s="40" t="str">
        <f>IF(ISBLANK(HLOOKUP(W$1,m_preprocess!$1:$1048576, $D45, FALSE)), "", HLOOKUP(W$1, m_preprocess!$1:$1048576, $D45, FALSE))</f>
        <v/>
      </c>
      <c r="X45" s="40" t="str">
        <f>IF(ISBLANK(HLOOKUP(X$1,m_preprocess!$1:$1048576, $D45, FALSE)), "", HLOOKUP(X$1, m_preprocess!$1:$1048576, $D45, FALSE))</f>
        <v/>
      </c>
      <c r="Y45" s="40" t="str">
        <f>IF(ISBLANK(HLOOKUP(Y$1,m_preprocess!$1:$1048576, $D45, FALSE)), "", HLOOKUP(Y$1, m_preprocess!$1:$1048576, $D45, FALSE))</f>
        <v/>
      </c>
      <c r="Z45" s="40" t="str">
        <f>IF(ISBLANK(HLOOKUP(Z$1,m_preprocess!$1:$1048576, $D45, FALSE)), "", HLOOKUP(Z$1, m_preprocess!$1:$1048576, $D45, FALSE))</f>
        <v/>
      </c>
      <c r="AA45" s="40" t="str">
        <f>IF(ISBLANK(HLOOKUP(AA$1,m_preprocess!$1:$1048576, $D45, FALSE)), "", HLOOKUP(AA$1, m_preprocess!$1:$1048576, $D45, FALSE))</f>
        <v/>
      </c>
      <c r="AB45" s="40">
        <f>IF(ISBLANK(HLOOKUP(AB$1,m_preprocess!$1:$1048576, $D45, FALSE)), "", HLOOKUP(AB$1, m_preprocess!$1:$1048576, $D45, FALSE))</f>
        <v>74.674173493547286</v>
      </c>
    </row>
    <row r="46" spans="1:28" x14ac:dyDescent="0.25">
      <c r="A46" s="41">
        <v>35309</v>
      </c>
      <c r="B46" s="40">
        <v>1996</v>
      </c>
      <c r="C46" s="40">
        <v>9</v>
      </c>
      <c r="D46" s="40">
        <v>46</v>
      </c>
      <c r="E46" s="40" t="str">
        <f>IF(ISBLANK(HLOOKUP(E$1,m_preprocess!$1:$1048576, $D46, FALSE)), "", HLOOKUP(E$1, m_preprocess!$1:$1048576, $D46, FALSE))</f>
        <v/>
      </c>
      <c r="F46" s="40" t="str">
        <f>IF(ISBLANK(HLOOKUP(F$1,m_preprocess!$1:$1048576, $D46, FALSE)), "", HLOOKUP(F$1, m_preprocess!$1:$1048576, $D46, FALSE))</f>
        <v/>
      </c>
      <c r="G46" s="40">
        <f>IF(ISBLANK(HLOOKUP(G$1,m_preprocess!$1:$1048576, $D46, FALSE)), "", HLOOKUP(G$1, m_preprocess!$1:$1048576, $D46, FALSE))</f>
        <v>36.86</v>
      </c>
      <c r="H46" s="40" t="str">
        <f>IF(ISBLANK(HLOOKUP(H$1,m_preprocess!$1:$1048576, $D46, FALSE)), "", HLOOKUP(H$1, m_preprocess!$1:$1048576, $D46, FALSE))</f>
        <v/>
      </c>
      <c r="I46" s="40" t="str">
        <f>IF(ISBLANK(HLOOKUP(I$1,m_preprocess!$1:$1048576, $D46, FALSE)), "", HLOOKUP(I$1, m_preprocess!$1:$1048576, $D46, FALSE))</f>
        <v/>
      </c>
      <c r="J46" s="40" t="str">
        <f>IF(ISBLANK(HLOOKUP(J$1,m_preprocess!$1:$1048576, $D46, FALSE)), "", HLOOKUP(J$1, m_preprocess!$1:$1048576, $D46, FALSE))</f>
        <v/>
      </c>
      <c r="K46" s="40" t="str">
        <f>IF(ISBLANK(HLOOKUP(K$1,m_preprocess!$1:$1048576, $D46, FALSE)), "", HLOOKUP(K$1, m_preprocess!$1:$1048576, $D46, FALSE))</f>
        <v/>
      </c>
      <c r="L46" s="40" t="str">
        <f>IF(ISBLANK(HLOOKUP(L$1,m_preprocess!$1:$1048576, $D46, FALSE)), "", HLOOKUP(L$1, m_preprocess!$1:$1048576, $D46, FALSE))</f>
        <v/>
      </c>
      <c r="M46" s="40" t="str">
        <f>IF(ISBLANK(HLOOKUP(M$1,m_preprocess!$1:$1048576, $D46, FALSE)), "", HLOOKUP(M$1, m_preprocess!$1:$1048576, $D46, FALSE))</f>
        <v/>
      </c>
      <c r="N46" s="40" t="str">
        <f>IF(ISBLANK(HLOOKUP(N$1,m_preprocess!$1:$1048576, $D46, FALSE)), "", HLOOKUP(N$1, m_preprocess!$1:$1048576, $D46, FALSE))</f>
        <v/>
      </c>
      <c r="O46" s="40" t="str">
        <f>IF(ISBLANK(HLOOKUP(O$1,m_preprocess!$1:$1048576, $D46, FALSE)), "", HLOOKUP(O$1, m_preprocess!$1:$1048576, $D46, FALSE))</f>
        <v/>
      </c>
      <c r="P46" s="40" t="str">
        <f>IF(ISBLANK(HLOOKUP(P$1,m_preprocess!$1:$1048576, $D46, FALSE)), "", HLOOKUP(P$1, m_preprocess!$1:$1048576, $D46, FALSE))</f>
        <v/>
      </c>
      <c r="Q46" s="40" t="str">
        <f>IF(ISBLANK(HLOOKUP(Q$1,m_preprocess!$1:$1048576, $D46, FALSE)), "", HLOOKUP(Q$1, m_preprocess!$1:$1048576, $D46, FALSE))</f>
        <v/>
      </c>
      <c r="R46" s="40" t="str">
        <f>IF(ISBLANK(HLOOKUP(R$1,m_preprocess!$1:$1048576, $D46, FALSE)), "", HLOOKUP(R$1, m_preprocess!$1:$1048576, $D46, FALSE))</f>
        <v/>
      </c>
      <c r="S46" s="40" t="str">
        <f>IF(ISBLANK(HLOOKUP(S$1,m_preprocess!$1:$1048576, $D46, FALSE)), "", HLOOKUP(S$1, m_preprocess!$1:$1048576, $D46, FALSE))</f>
        <v/>
      </c>
      <c r="T46" s="40" t="str">
        <f>IF(ISBLANK(HLOOKUP(T$1,m_preprocess!$1:$1048576, $D46, FALSE)), "", HLOOKUP(T$1, m_preprocess!$1:$1048576, $D46, FALSE))</f>
        <v/>
      </c>
      <c r="U46" s="40">
        <f>IF(ISBLANK(HLOOKUP(U$1,m_preprocess!$1:$1048576, $D46, FALSE)), "", HLOOKUP(U$1, m_preprocess!$1:$1048576, $D46, FALSE))</f>
        <v>59.04846717308736</v>
      </c>
      <c r="V46" s="40" t="str">
        <f>IF(ISBLANK(HLOOKUP(V$1,m_preprocess!$1:$1048576, $D46, FALSE)), "", HLOOKUP(V$1, m_preprocess!$1:$1048576, $D46, FALSE))</f>
        <v/>
      </c>
      <c r="W46" s="40" t="str">
        <f>IF(ISBLANK(HLOOKUP(W$1,m_preprocess!$1:$1048576, $D46, FALSE)), "", HLOOKUP(W$1, m_preprocess!$1:$1048576, $D46, FALSE))</f>
        <v/>
      </c>
      <c r="X46" s="40" t="str">
        <f>IF(ISBLANK(HLOOKUP(X$1,m_preprocess!$1:$1048576, $D46, FALSE)), "", HLOOKUP(X$1, m_preprocess!$1:$1048576, $D46, FALSE))</f>
        <v/>
      </c>
      <c r="Y46" s="40" t="str">
        <f>IF(ISBLANK(HLOOKUP(Y$1,m_preprocess!$1:$1048576, $D46, FALSE)), "", HLOOKUP(Y$1, m_preprocess!$1:$1048576, $D46, FALSE))</f>
        <v/>
      </c>
      <c r="Z46" s="40" t="str">
        <f>IF(ISBLANK(HLOOKUP(Z$1,m_preprocess!$1:$1048576, $D46, FALSE)), "", HLOOKUP(Z$1, m_preprocess!$1:$1048576, $D46, FALSE))</f>
        <v/>
      </c>
      <c r="AA46" s="40" t="str">
        <f>IF(ISBLANK(HLOOKUP(AA$1,m_preprocess!$1:$1048576, $D46, FALSE)), "", HLOOKUP(AA$1, m_preprocess!$1:$1048576, $D46, FALSE))</f>
        <v/>
      </c>
      <c r="AB46" s="40">
        <f>IF(ISBLANK(HLOOKUP(AB$1,m_preprocess!$1:$1048576, $D46, FALSE)), "", HLOOKUP(AB$1, m_preprocess!$1:$1048576, $D46, FALSE))</f>
        <v>74.777273830092611</v>
      </c>
    </row>
    <row r="47" spans="1:28" x14ac:dyDescent="0.25">
      <c r="A47" s="41">
        <v>35339</v>
      </c>
      <c r="B47" s="40">
        <v>1996</v>
      </c>
      <c r="C47" s="40">
        <v>10</v>
      </c>
      <c r="D47" s="40">
        <v>47</v>
      </c>
      <c r="E47" s="40" t="str">
        <f>IF(ISBLANK(HLOOKUP(E$1,m_preprocess!$1:$1048576, $D47, FALSE)), "", HLOOKUP(E$1, m_preprocess!$1:$1048576, $D47, FALSE))</f>
        <v/>
      </c>
      <c r="F47" s="40" t="str">
        <f>IF(ISBLANK(HLOOKUP(F$1,m_preprocess!$1:$1048576, $D47, FALSE)), "", HLOOKUP(F$1, m_preprocess!$1:$1048576, $D47, FALSE))</f>
        <v/>
      </c>
      <c r="G47" s="40">
        <f>IF(ISBLANK(HLOOKUP(G$1,m_preprocess!$1:$1048576, $D47, FALSE)), "", HLOOKUP(G$1, m_preprocess!$1:$1048576, $D47, FALSE))</f>
        <v>36.840000000000003</v>
      </c>
      <c r="H47" s="40" t="str">
        <f>IF(ISBLANK(HLOOKUP(H$1,m_preprocess!$1:$1048576, $D47, FALSE)), "", HLOOKUP(H$1, m_preprocess!$1:$1048576, $D47, FALSE))</f>
        <v/>
      </c>
      <c r="I47" s="40" t="str">
        <f>IF(ISBLANK(HLOOKUP(I$1,m_preprocess!$1:$1048576, $D47, FALSE)), "", HLOOKUP(I$1, m_preprocess!$1:$1048576, $D47, FALSE))</f>
        <v/>
      </c>
      <c r="J47" s="40" t="str">
        <f>IF(ISBLANK(HLOOKUP(J$1,m_preprocess!$1:$1048576, $D47, FALSE)), "", HLOOKUP(J$1, m_preprocess!$1:$1048576, $D47, FALSE))</f>
        <v/>
      </c>
      <c r="K47" s="40" t="str">
        <f>IF(ISBLANK(HLOOKUP(K$1,m_preprocess!$1:$1048576, $D47, FALSE)), "", HLOOKUP(K$1, m_preprocess!$1:$1048576, $D47, FALSE))</f>
        <v/>
      </c>
      <c r="L47" s="40" t="str">
        <f>IF(ISBLANK(HLOOKUP(L$1,m_preprocess!$1:$1048576, $D47, FALSE)), "", HLOOKUP(L$1, m_preprocess!$1:$1048576, $D47, FALSE))</f>
        <v/>
      </c>
      <c r="M47" s="40" t="str">
        <f>IF(ISBLANK(HLOOKUP(M$1,m_preprocess!$1:$1048576, $D47, FALSE)), "", HLOOKUP(M$1, m_preprocess!$1:$1048576, $D47, FALSE))</f>
        <v/>
      </c>
      <c r="N47" s="40" t="str">
        <f>IF(ISBLANK(HLOOKUP(N$1,m_preprocess!$1:$1048576, $D47, FALSE)), "", HLOOKUP(N$1, m_preprocess!$1:$1048576, $D47, FALSE))</f>
        <v/>
      </c>
      <c r="O47" s="40" t="str">
        <f>IF(ISBLANK(HLOOKUP(O$1,m_preprocess!$1:$1048576, $D47, FALSE)), "", HLOOKUP(O$1, m_preprocess!$1:$1048576, $D47, FALSE))</f>
        <v/>
      </c>
      <c r="P47" s="40" t="str">
        <f>IF(ISBLANK(HLOOKUP(P$1,m_preprocess!$1:$1048576, $D47, FALSE)), "", HLOOKUP(P$1, m_preprocess!$1:$1048576, $D47, FALSE))</f>
        <v/>
      </c>
      <c r="Q47" s="40" t="str">
        <f>IF(ISBLANK(HLOOKUP(Q$1,m_preprocess!$1:$1048576, $D47, FALSE)), "", HLOOKUP(Q$1, m_preprocess!$1:$1048576, $D47, FALSE))</f>
        <v/>
      </c>
      <c r="R47" s="40" t="str">
        <f>IF(ISBLANK(HLOOKUP(R$1,m_preprocess!$1:$1048576, $D47, FALSE)), "", HLOOKUP(R$1, m_preprocess!$1:$1048576, $D47, FALSE))</f>
        <v/>
      </c>
      <c r="S47" s="40" t="str">
        <f>IF(ISBLANK(HLOOKUP(S$1,m_preprocess!$1:$1048576, $D47, FALSE)), "", HLOOKUP(S$1, m_preprocess!$1:$1048576, $D47, FALSE))</f>
        <v/>
      </c>
      <c r="T47" s="40" t="str">
        <f>IF(ISBLANK(HLOOKUP(T$1,m_preprocess!$1:$1048576, $D47, FALSE)), "", HLOOKUP(T$1, m_preprocess!$1:$1048576, $D47, FALSE))</f>
        <v/>
      </c>
      <c r="U47" s="40">
        <f>IF(ISBLANK(HLOOKUP(U$1,m_preprocess!$1:$1048576, $D47, FALSE)), "", HLOOKUP(U$1, m_preprocess!$1:$1048576, $D47, FALSE))</f>
        <v>58.210532030401737</v>
      </c>
      <c r="V47" s="40" t="str">
        <f>IF(ISBLANK(HLOOKUP(V$1,m_preprocess!$1:$1048576, $D47, FALSE)), "", HLOOKUP(V$1, m_preprocess!$1:$1048576, $D47, FALSE))</f>
        <v/>
      </c>
      <c r="W47" s="40" t="str">
        <f>IF(ISBLANK(HLOOKUP(W$1,m_preprocess!$1:$1048576, $D47, FALSE)), "", HLOOKUP(W$1, m_preprocess!$1:$1048576, $D47, FALSE))</f>
        <v/>
      </c>
      <c r="X47" s="40" t="str">
        <f>IF(ISBLANK(HLOOKUP(X$1,m_preprocess!$1:$1048576, $D47, FALSE)), "", HLOOKUP(X$1, m_preprocess!$1:$1048576, $D47, FALSE))</f>
        <v/>
      </c>
      <c r="Y47" s="40" t="str">
        <f>IF(ISBLANK(HLOOKUP(Y$1,m_preprocess!$1:$1048576, $D47, FALSE)), "", HLOOKUP(Y$1, m_preprocess!$1:$1048576, $D47, FALSE))</f>
        <v/>
      </c>
      <c r="Z47" s="40" t="str">
        <f>IF(ISBLANK(HLOOKUP(Z$1,m_preprocess!$1:$1048576, $D47, FALSE)), "", HLOOKUP(Z$1, m_preprocess!$1:$1048576, $D47, FALSE))</f>
        <v/>
      </c>
      <c r="AA47" s="40" t="str">
        <f>IF(ISBLANK(HLOOKUP(AA$1,m_preprocess!$1:$1048576, $D47, FALSE)), "", HLOOKUP(AA$1, m_preprocess!$1:$1048576, $D47, FALSE))</f>
        <v/>
      </c>
      <c r="AB47" s="40">
        <f>IF(ISBLANK(HLOOKUP(AB$1,m_preprocess!$1:$1048576, $D47, FALSE)), "", HLOOKUP(AB$1, m_preprocess!$1:$1048576, $D47, FALSE))</f>
        <v>75.178526282972086</v>
      </c>
    </row>
    <row r="48" spans="1:28" x14ac:dyDescent="0.25">
      <c r="A48" s="41">
        <v>35370</v>
      </c>
      <c r="B48" s="40">
        <v>1996</v>
      </c>
      <c r="C48" s="40">
        <v>11</v>
      </c>
      <c r="D48" s="40">
        <v>48</v>
      </c>
      <c r="E48" s="40" t="str">
        <f>IF(ISBLANK(HLOOKUP(E$1,m_preprocess!$1:$1048576, $D48, FALSE)), "", HLOOKUP(E$1, m_preprocess!$1:$1048576, $D48, FALSE))</f>
        <v/>
      </c>
      <c r="F48" s="40" t="str">
        <f>IF(ISBLANK(HLOOKUP(F$1,m_preprocess!$1:$1048576, $D48, FALSE)), "", HLOOKUP(F$1, m_preprocess!$1:$1048576, $D48, FALSE))</f>
        <v/>
      </c>
      <c r="G48" s="40">
        <f>IF(ISBLANK(HLOOKUP(G$1,m_preprocess!$1:$1048576, $D48, FALSE)), "", HLOOKUP(G$1, m_preprocess!$1:$1048576, $D48, FALSE))</f>
        <v>37.020000000000003</v>
      </c>
      <c r="H48" s="40" t="str">
        <f>IF(ISBLANK(HLOOKUP(H$1,m_preprocess!$1:$1048576, $D48, FALSE)), "", HLOOKUP(H$1, m_preprocess!$1:$1048576, $D48, FALSE))</f>
        <v/>
      </c>
      <c r="I48" s="40" t="str">
        <f>IF(ISBLANK(HLOOKUP(I$1,m_preprocess!$1:$1048576, $D48, FALSE)), "", HLOOKUP(I$1, m_preprocess!$1:$1048576, $D48, FALSE))</f>
        <v/>
      </c>
      <c r="J48" s="40" t="str">
        <f>IF(ISBLANK(HLOOKUP(J$1,m_preprocess!$1:$1048576, $D48, FALSE)), "", HLOOKUP(J$1, m_preprocess!$1:$1048576, $D48, FALSE))</f>
        <v/>
      </c>
      <c r="K48" s="40" t="str">
        <f>IF(ISBLANK(HLOOKUP(K$1,m_preprocess!$1:$1048576, $D48, FALSE)), "", HLOOKUP(K$1, m_preprocess!$1:$1048576, $D48, FALSE))</f>
        <v/>
      </c>
      <c r="L48" s="40" t="str">
        <f>IF(ISBLANK(HLOOKUP(L$1,m_preprocess!$1:$1048576, $D48, FALSE)), "", HLOOKUP(L$1, m_preprocess!$1:$1048576, $D48, FALSE))</f>
        <v/>
      </c>
      <c r="M48" s="40" t="str">
        <f>IF(ISBLANK(HLOOKUP(M$1,m_preprocess!$1:$1048576, $D48, FALSE)), "", HLOOKUP(M$1, m_preprocess!$1:$1048576, $D48, FALSE))</f>
        <v/>
      </c>
      <c r="N48" s="40" t="str">
        <f>IF(ISBLANK(HLOOKUP(N$1,m_preprocess!$1:$1048576, $D48, FALSE)), "", HLOOKUP(N$1, m_preprocess!$1:$1048576, $D48, FALSE))</f>
        <v/>
      </c>
      <c r="O48" s="40" t="str">
        <f>IF(ISBLANK(HLOOKUP(O$1,m_preprocess!$1:$1048576, $D48, FALSE)), "", HLOOKUP(O$1, m_preprocess!$1:$1048576, $D48, FALSE))</f>
        <v/>
      </c>
      <c r="P48" s="40" t="str">
        <f>IF(ISBLANK(HLOOKUP(P$1,m_preprocess!$1:$1048576, $D48, FALSE)), "", HLOOKUP(P$1, m_preprocess!$1:$1048576, $D48, FALSE))</f>
        <v/>
      </c>
      <c r="Q48" s="40" t="str">
        <f>IF(ISBLANK(HLOOKUP(Q$1,m_preprocess!$1:$1048576, $D48, FALSE)), "", HLOOKUP(Q$1, m_preprocess!$1:$1048576, $D48, FALSE))</f>
        <v/>
      </c>
      <c r="R48" s="40" t="str">
        <f>IF(ISBLANK(HLOOKUP(R$1,m_preprocess!$1:$1048576, $D48, FALSE)), "", HLOOKUP(R$1, m_preprocess!$1:$1048576, $D48, FALSE))</f>
        <v/>
      </c>
      <c r="S48" s="40" t="str">
        <f>IF(ISBLANK(HLOOKUP(S$1,m_preprocess!$1:$1048576, $D48, FALSE)), "", HLOOKUP(S$1, m_preprocess!$1:$1048576, $D48, FALSE))</f>
        <v/>
      </c>
      <c r="T48" s="40" t="str">
        <f>IF(ISBLANK(HLOOKUP(T$1,m_preprocess!$1:$1048576, $D48, FALSE)), "", HLOOKUP(T$1, m_preprocess!$1:$1048576, $D48, FALSE))</f>
        <v/>
      </c>
      <c r="U48" s="40">
        <f>IF(ISBLANK(HLOOKUP(U$1,m_preprocess!$1:$1048576, $D48, FALSE)), "", HLOOKUP(U$1, m_preprocess!$1:$1048576, $D48, FALSE))</f>
        <v>60.701269584008642</v>
      </c>
      <c r="V48" s="40" t="str">
        <f>IF(ISBLANK(HLOOKUP(V$1,m_preprocess!$1:$1048576, $D48, FALSE)), "", HLOOKUP(V$1, m_preprocess!$1:$1048576, $D48, FALSE))</f>
        <v/>
      </c>
      <c r="W48" s="40" t="str">
        <f>IF(ISBLANK(HLOOKUP(W$1,m_preprocess!$1:$1048576, $D48, FALSE)), "", HLOOKUP(W$1, m_preprocess!$1:$1048576, $D48, FALSE))</f>
        <v/>
      </c>
      <c r="X48" s="40" t="str">
        <f>IF(ISBLANK(HLOOKUP(X$1,m_preprocess!$1:$1048576, $D48, FALSE)), "", HLOOKUP(X$1, m_preprocess!$1:$1048576, $D48, FALSE))</f>
        <v/>
      </c>
      <c r="Y48" s="40" t="str">
        <f>IF(ISBLANK(HLOOKUP(Y$1,m_preprocess!$1:$1048576, $D48, FALSE)), "", HLOOKUP(Y$1, m_preprocess!$1:$1048576, $D48, FALSE))</f>
        <v/>
      </c>
      <c r="Z48" s="40" t="str">
        <f>IF(ISBLANK(HLOOKUP(Z$1,m_preprocess!$1:$1048576, $D48, FALSE)), "", HLOOKUP(Z$1, m_preprocess!$1:$1048576, $D48, FALSE))</f>
        <v/>
      </c>
      <c r="AA48" s="40" t="str">
        <f>IF(ISBLANK(HLOOKUP(AA$1,m_preprocess!$1:$1048576, $D48, FALSE)), "", HLOOKUP(AA$1, m_preprocess!$1:$1048576, $D48, FALSE))</f>
        <v/>
      </c>
      <c r="AB48" s="40">
        <f>IF(ISBLANK(HLOOKUP(AB$1,m_preprocess!$1:$1048576, $D48, FALSE)), "", HLOOKUP(AB$1, m_preprocess!$1:$1048576, $D48, FALSE))</f>
        <v>75.360770811501439</v>
      </c>
    </row>
    <row r="49" spans="1:28" x14ac:dyDescent="0.25">
      <c r="A49" s="41">
        <v>35400</v>
      </c>
      <c r="B49" s="40">
        <v>1996</v>
      </c>
      <c r="C49" s="40">
        <v>12</v>
      </c>
      <c r="D49" s="40">
        <v>49</v>
      </c>
      <c r="E49" s="40" t="str">
        <f>IF(ISBLANK(HLOOKUP(E$1,m_preprocess!$1:$1048576, $D49, FALSE)), "", HLOOKUP(E$1, m_preprocess!$1:$1048576, $D49, FALSE))</f>
        <v/>
      </c>
      <c r="F49" s="40" t="str">
        <f>IF(ISBLANK(HLOOKUP(F$1,m_preprocess!$1:$1048576, $D49, FALSE)), "", HLOOKUP(F$1, m_preprocess!$1:$1048576, $D49, FALSE))</f>
        <v/>
      </c>
      <c r="G49" s="40">
        <f>IF(ISBLANK(HLOOKUP(G$1,m_preprocess!$1:$1048576, $D49, FALSE)), "", HLOOKUP(G$1, m_preprocess!$1:$1048576, $D49, FALSE))</f>
        <v>37.090000000000003</v>
      </c>
      <c r="H49" s="40" t="str">
        <f>IF(ISBLANK(HLOOKUP(H$1,m_preprocess!$1:$1048576, $D49, FALSE)), "", HLOOKUP(H$1, m_preprocess!$1:$1048576, $D49, FALSE))</f>
        <v/>
      </c>
      <c r="I49" s="40" t="str">
        <f>IF(ISBLANK(HLOOKUP(I$1,m_preprocess!$1:$1048576, $D49, FALSE)), "", HLOOKUP(I$1, m_preprocess!$1:$1048576, $D49, FALSE))</f>
        <v/>
      </c>
      <c r="J49" s="40" t="str">
        <f>IF(ISBLANK(HLOOKUP(J$1,m_preprocess!$1:$1048576, $D49, FALSE)), "", HLOOKUP(J$1, m_preprocess!$1:$1048576, $D49, FALSE))</f>
        <v/>
      </c>
      <c r="K49" s="40" t="str">
        <f>IF(ISBLANK(HLOOKUP(K$1,m_preprocess!$1:$1048576, $D49, FALSE)), "", HLOOKUP(K$1, m_preprocess!$1:$1048576, $D49, FALSE))</f>
        <v/>
      </c>
      <c r="L49" s="40" t="str">
        <f>IF(ISBLANK(HLOOKUP(L$1,m_preprocess!$1:$1048576, $D49, FALSE)), "", HLOOKUP(L$1, m_preprocess!$1:$1048576, $D49, FALSE))</f>
        <v/>
      </c>
      <c r="M49" s="40" t="str">
        <f>IF(ISBLANK(HLOOKUP(M$1,m_preprocess!$1:$1048576, $D49, FALSE)), "", HLOOKUP(M$1, m_preprocess!$1:$1048576, $D49, FALSE))</f>
        <v/>
      </c>
      <c r="N49" s="40" t="str">
        <f>IF(ISBLANK(HLOOKUP(N$1,m_preprocess!$1:$1048576, $D49, FALSE)), "", HLOOKUP(N$1, m_preprocess!$1:$1048576, $D49, FALSE))</f>
        <v/>
      </c>
      <c r="O49" s="40" t="str">
        <f>IF(ISBLANK(HLOOKUP(O$1,m_preprocess!$1:$1048576, $D49, FALSE)), "", HLOOKUP(O$1, m_preprocess!$1:$1048576, $D49, FALSE))</f>
        <v/>
      </c>
      <c r="P49" s="40" t="str">
        <f>IF(ISBLANK(HLOOKUP(P$1,m_preprocess!$1:$1048576, $D49, FALSE)), "", HLOOKUP(P$1, m_preprocess!$1:$1048576, $D49, FALSE))</f>
        <v/>
      </c>
      <c r="Q49" s="40" t="str">
        <f>IF(ISBLANK(HLOOKUP(Q$1,m_preprocess!$1:$1048576, $D49, FALSE)), "", HLOOKUP(Q$1, m_preprocess!$1:$1048576, $D49, FALSE))</f>
        <v/>
      </c>
      <c r="R49" s="40" t="str">
        <f>IF(ISBLANK(HLOOKUP(R$1,m_preprocess!$1:$1048576, $D49, FALSE)), "", HLOOKUP(R$1, m_preprocess!$1:$1048576, $D49, FALSE))</f>
        <v/>
      </c>
      <c r="S49" s="40" t="str">
        <f>IF(ISBLANK(HLOOKUP(S$1,m_preprocess!$1:$1048576, $D49, FALSE)), "", HLOOKUP(S$1, m_preprocess!$1:$1048576, $D49, FALSE))</f>
        <v/>
      </c>
      <c r="T49" s="40" t="str">
        <f>IF(ISBLANK(HLOOKUP(T$1,m_preprocess!$1:$1048576, $D49, FALSE)), "", HLOOKUP(T$1, m_preprocess!$1:$1048576, $D49, FALSE))</f>
        <v/>
      </c>
      <c r="U49" s="40">
        <f>IF(ISBLANK(HLOOKUP(U$1,m_preprocess!$1:$1048576, $D49, FALSE)), "", HLOOKUP(U$1, m_preprocess!$1:$1048576, $D49, FALSE))</f>
        <v>69.567647722027502</v>
      </c>
      <c r="V49" s="40" t="str">
        <f>IF(ISBLANK(HLOOKUP(V$1,m_preprocess!$1:$1048576, $D49, FALSE)), "", HLOOKUP(V$1, m_preprocess!$1:$1048576, $D49, FALSE))</f>
        <v/>
      </c>
      <c r="W49" s="40" t="str">
        <f>IF(ISBLANK(HLOOKUP(W$1,m_preprocess!$1:$1048576, $D49, FALSE)), "", HLOOKUP(W$1, m_preprocess!$1:$1048576, $D49, FALSE))</f>
        <v/>
      </c>
      <c r="X49" s="40" t="str">
        <f>IF(ISBLANK(HLOOKUP(X$1,m_preprocess!$1:$1048576, $D49, FALSE)), "", HLOOKUP(X$1, m_preprocess!$1:$1048576, $D49, FALSE))</f>
        <v/>
      </c>
      <c r="Y49" s="40" t="str">
        <f>IF(ISBLANK(HLOOKUP(Y$1,m_preprocess!$1:$1048576, $D49, FALSE)), "", HLOOKUP(Y$1, m_preprocess!$1:$1048576, $D49, FALSE))</f>
        <v/>
      </c>
      <c r="Z49" s="40" t="str">
        <f>IF(ISBLANK(HLOOKUP(Z$1,m_preprocess!$1:$1048576, $D49, FALSE)), "", HLOOKUP(Z$1, m_preprocess!$1:$1048576, $D49, FALSE))</f>
        <v/>
      </c>
      <c r="AA49" s="40" t="str">
        <f>IF(ISBLANK(HLOOKUP(AA$1,m_preprocess!$1:$1048576, $D49, FALSE)), "", HLOOKUP(AA$1, m_preprocess!$1:$1048576, $D49, FALSE))</f>
        <v/>
      </c>
      <c r="AB49" s="40">
        <f>IF(ISBLANK(HLOOKUP(AB$1,m_preprocess!$1:$1048576, $D49, FALSE)), "", HLOOKUP(AB$1, m_preprocess!$1:$1048576, $D49, FALSE))</f>
        <v>74.639272823186474</v>
      </c>
    </row>
    <row r="50" spans="1:28" x14ac:dyDescent="0.25">
      <c r="A50" s="41">
        <v>35431</v>
      </c>
      <c r="B50" s="40">
        <v>1997</v>
      </c>
      <c r="C50" s="40">
        <v>1</v>
      </c>
      <c r="D50" s="40">
        <v>50</v>
      </c>
      <c r="E50" s="40" t="str">
        <f>IF(ISBLANK(HLOOKUP(E$1,m_preprocess!$1:$1048576, $D50, FALSE)), "", HLOOKUP(E$1, m_preprocess!$1:$1048576, $D50, FALSE))</f>
        <v/>
      </c>
      <c r="F50" s="40" t="str">
        <f>IF(ISBLANK(HLOOKUP(F$1,m_preprocess!$1:$1048576, $D50, FALSE)), "", HLOOKUP(F$1, m_preprocess!$1:$1048576, $D50, FALSE))</f>
        <v/>
      </c>
      <c r="G50" s="40">
        <f>IF(ISBLANK(HLOOKUP(G$1,m_preprocess!$1:$1048576, $D50, FALSE)), "", HLOOKUP(G$1, m_preprocess!$1:$1048576, $D50, FALSE))</f>
        <v>37.08</v>
      </c>
      <c r="H50" s="40" t="str">
        <f>IF(ISBLANK(HLOOKUP(H$1,m_preprocess!$1:$1048576, $D50, FALSE)), "", HLOOKUP(H$1, m_preprocess!$1:$1048576, $D50, FALSE))</f>
        <v/>
      </c>
      <c r="I50" s="40" t="str">
        <f>IF(ISBLANK(HLOOKUP(I$1,m_preprocess!$1:$1048576, $D50, FALSE)), "", HLOOKUP(I$1, m_preprocess!$1:$1048576, $D50, FALSE))</f>
        <v/>
      </c>
      <c r="J50" s="40" t="str">
        <f>IF(ISBLANK(HLOOKUP(J$1,m_preprocess!$1:$1048576, $D50, FALSE)), "", HLOOKUP(J$1, m_preprocess!$1:$1048576, $D50, FALSE))</f>
        <v/>
      </c>
      <c r="K50" s="40" t="str">
        <f>IF(ISBLANK(HLOOKUP(K$1,m_preprocess!$1:$1048576, $D50, FALSE)), "", HLOOKUP(K$1, m_preprocess!$1:$1048576, $D50, FALSE))</f>
        <v/>
      </c>
      <c r="L50" s="40" t="str">
        <f>IF(ISBLANK(HLOOKUP(L$1,m_preprocess!$1:$1048576, $D50, FALSE)), "", HLOOKUP(L$1, m_preprocess!$1:$1048576, $D50, FALSE))</f>
        <v/>
      </c>
      <c r="M50" s="40" t="str">
        <f>IF(ISBLANK(HLOOKUP(M$1,m_preprocess!$1:$1048576, $D50, FALSE)), "", HLOOKUP(M$1, m_preprocess!$1:$1048576, $D50, FALSE))</f>
        <v/>
      </c>
      <c r="N50" s="40" t="str">
        <f>IF(ISBLANK(HLOOKUP(N$1,m_preprocess!$1:$1048576, $D50, FALSE)), "", HLOOKUP(N$1, m_preprocess!$1:$1048576, $D50, FALSE))</f>
        <v/>
      </c>
      <c r="O50" s="40" t="str">
        <f>IF(ISBLANK(HLOOKUP(O$1,m_preprocess!$1:$1048576, $D50, FALSE)), "", HLOOKUP(O$1, m_preprocess!$1:$1048576, $D50, FALSE))</f>
        <v/>
      </c>
      <c r="P50" s="40" t="str">
        <f>IF(ISBLANK(HLOOKUP(P$1,m_preprocess!$1:$1048576, $D50, FALSE)), "", HLOOKUP(P$1, m_preprocess!$1:$1048576, $D50, FALSE))</f>
        <v/>
      </c>
      <c r="Q50" s="40" t="str">
        <f>IF(ISBLANK(HLOOKUP(Q$1,m_preprocess!$1:$1048576, $D50, FALSE)), "", HLOOKUP(Q$1, m_preprocess!$1:$1048576, $D50, FALSE))</f>
        <v/>
      </c>
      <c r="R50" s="40" t="str">
        <f>IF(ISBLANK(HLOOKUP(R$1,m_preprocess!$1:$1048576, $D50, FALSE)), "", HLOOKUP(R$1, m_preprocess!$1:$1048576, $D50, FALSE))</f>
        <v/>
      </c>
      <c r="S50" s="40" t="str">
        <f>IF(ISBLANK(HLOOKUP(S$1,m_preprocess!$1:$1048576, $D50, FALSE)), "", HLOOKUP(S$1, m_preprocess!$1:$1048576, $D50, FALSE))</f>
        <v/>
      </c>
      <c r="T50" s="40" t="str">
        <f>IF(ISBLANK(HLOOKUP(T$1,m_preprocess!$1:$1048576, $D50, FALSE)), "", HLOOKUP(T$1, m_preprocess!$1:$1048576, $D50, FALSE))</f>
        <v/>
      </c>
      <c r="U50" s="40">
        <f>IF(ISBLANK(HLOOKUP(U$1,m_preprocess!$1:$1048576, $D50, FALSE)), "", HLOOKUP(U$1, m_preprocess!$1:$1048576, $D50, FALSE))</f>
        <v>64.230908217637534</v>
      </c>
      <c r="V50" s="40" t="str">
        <f>IF(ISBLANK(HLOOKUP(V$1,m_preprocess!$1:$1048576, $D50, FALSE)), "", HLOOKUP(V$1, m_preprocess!$1:$1048576, $D50, FALSE))</f>
        <v/>
      </c>
      <c r="W50" s="40" t="str">
        <f>IF(ISBLANK(HLOOKUP(W$1,m_preprocess!$1:$1048576, $D50, FALSE)), "", HLOOKUP(W$1, m_preprocess!$1:$1048576, $D50, FALSE))</f>
        <v/>
      </c>
      <c r="X50" s="40" t="str">
        <f>IF(ISBLANK(HLOOKUP(X$1,m_preprocess!$1:$1048576, $D50, FALSE)), "", HLOOKUP(X$1, m_preprocess!$1:$1048576, $D50, FALSE))</f>
        <v/>
      </c>
      <c r="Y50" s="40" t="str">
        <f>IF(ISBLANK(HLOOKUP(Y$1,m_preprocess!$1:$1048576, $D50, FALSE)), "", HLOOKUP(Y$1, m_preprocess!$1:$1048576, $D50, FALSE))</f>
        <v/>
      </c>
      <c r="Z50" s="40" t="str">
        <f>IF(ISBLANK(HLOOKUP(Z$1,m_preprocess!$1:$1048576, $D50, FALSE)), "", HLOOKUP(Z$1, m_preprocess!$1:$1048576, $D50, FALSE))</f>
        <v/>
      </c>
      <c r="AA50" s="40" t="str">
        <f>IF(ISBLANK(HLOOKUP(AA$1,m_preprocess!$1:$1048576, $D50, FALSE)), "", HLOOKUP(AA$1, m_preprocess!$1:$1048576, $D50, FALSE))</f>
        <v/>
      </c>
      <c r="AB50" s="40">
        <f>IF(ISBLANK(HLOOKUP(AB$1,m_preprocess!$1:$1048576, $D50, FALSE)), "", HLOOKUP(AB$1, m_preprocess!$1:$1048576, $D50, FALSE))</f>
        <v>74.547588661140878</v>
      </c>
    </row>
    <row r="51" spans="1:28" x14ac:dyDescent="0.25">
      <c r="A51" s="41">
        <v>35462</v>
      </c>
      <c r="B51" s="40">
        <v>1997</v>
      </c>
      <c r="C51" s="40">
        <v>2</v>
      </c>
      <c r="D51" s="40">
        <v>51</v>
      </c>
      <c r="E51" s="40" t="str">
        <f>IF(ISBLANK(HLOOKUP(E$1,m_preprocess!$1:$1048576, $D51, FALSE)), "", HLOOKUP(E$1, m_preprocess!$1:$1048576, $D51, FALSE))</f>
        <v/>
      </c>
      <c r="F51" s="40" t="str">
        <f>IF(ISBLANK(HLOOKUP(F$1,m_preprocess!$1:$1048576, $D51, FALSE)), "", HLOOKUP(F$1, m_preprocess!$1:$1048576, $D51, FALSE))</f>
        <v/>
      </c>
      <c r="G51" s="40">
        <f>IF(ISBLANK(HLOOKUP(G$1,m_preprocess!$1:$1048576, $D51, FALSE)), "", HLOOKUP(G$1, m_preprocess!$1:$1048576, $D51, FALSE))</f>
        <v>37.15</v>
      </c>
      <c r="H51" s="40" t="str">
        <f>IF(ISBLANK(HLOOKUP(H$1,m_preprocess!$1:$1048576, $D51, FALSE)), "", HLOOKUP(H$1, m_preprocess!$1:$1048576, $D51, FALSE))</f>
        <v/>
      </c>
      <c r="I51" s="40" t="str">
        <f>IF(ISBLANK(HLOOKUP(I$1,m_preprocess!$1:$1048576, $D51, FALSE)), "", HLOOKUP(I$1, m_preprocess!$1:$1048576, $D51, FALSE))</f>
        <v/>
      </c>
      <c r="J51" s="40" t="str">
        <f>IF(ISBLANK(HLOOKUP(J$1,m_preprocess!$1:$1048576, $D51, FALSE)), "", HLOOKUP(J$1, m_preprocess!$1:$1048576, $D51, FALSE))</f>
        <v/>
      </c>
      <c r="K51" s="40" t="str">
        <f>IF(ISBLANK(HLOOKUP(K$1,m_preprocess!$1:$1048576, $D51, FALSE)), "", HLOOKUP(K$1, m_preprocess!$1:$1048576, $D51, FALSE))</f>
        <v/>
      </c>
      <c r="L51" s="40" t="str">
        <f>IF(ISBLANK(HLOOKUP(L$1,m_preprocess!$1:$1048576, $D51, FALSE)), "", HLOOKUP(L$1, m_preprocess!$1:$1048576, $D51, FALSE))</f>
        <v/>
      </c>
      <c r="M51" s="40" t="str">
        <f>IF(ISBLANK(HLOOKUP(M$1,m_preprocess!$1:$1048576, $D51, FALSE)), "", HLOOKUP(M$1, m_preprocess!$1:$1048576, $D51, FALSE))</f>
        <v/>
      </c>
      <c r="N51" s="40" t="str">
        <f>IF(ISBLANK(HLOOKUP(N$1,m_preprocess!$1:$1048576, $D51, FALSE)), "", HLOOKUP(N$1, m_preprocess!$1:$1048576, $D51, FALSE))</f>
        <v/>
      </c>
      <c r="O51" s="40" t="str">
        <f>IF(ISBLANK(HLOOKUP(O$1,m_preprocess!$1:$1048576, $D51, FALSE)), "", HLOOKUP(O$1, m_preprocess!$1:$1048576, $D51, FALSE))</f>
        <v/>
      </c>
      <c r="P51" s="40" t="str">
        <f>IF(ISBLANK(HLOOKUP(P$1,m_preprocess!$1:$1048576, $D51, FALSE)), "", HLOOKUP(P$1, m_preprocess!$1:$1048576, $D51, FALSE))</f>
        <v/>
      </c>
      <c r="Q51" s="40" t="str">
        <f>IF(ISBLANK(HLOOKUP(Q$1,m_preprocess!$1:$1048576, $D51, FALSE)), "", HLOOKUP(Q$1, m_preprocess!$1:$1048576, $D51, FALSE))</f>
        <v/>
      </c>
      <c r="R51" s="40" t="str">
        <f>IF(ISBLANK(HLOOKUP(R$1,m_preprocess!$1:$1048576, $D51, FALSE)), "", HLOOKUP(R$1, m_preprocess!$1:$1048576, $D51, FALSE))</f>
        <v/>
      </c>
      <c r="S51" s="40" t="str">
        <f>IF(ISBLANK(HLOOKUP(S$1,m_preprocess!$1:$1048576, $D51, FALSE)), "", HLOOKUP(S$1, m_preprocess!$1:$1048576, $D51, FALSE))</f>
        <v/>
      </c>
      <c r="T51" s="40" t="str">
        <f>IF(ISBLANK(HLOOKUP(T$1,m_preprocess!$1:$1048576, $D51, FALSE)), "", HLOOKUP(T$1, m_preprocess!$1:$1048576, $D51, FALSE))</f>
        <v/>
      </c>
      <c r="U51" s="40">
        <f>IF(ISBLANK(HLOOKUP(U$1,m_preprocess!$1:$1048576, $D51, FALSE)), "", HLOOKUP(U$1, m_preprocess!$1:$1048576, $D51, FALSE))</f>
        <v>63.815946723014811</v>
      </c>
      <c r="V51" s="40" t="str">
        <f>IF(ISBLANK(HLOOKUP(V$1,m_preprocess!$1:$1048576, $D51, FALSE)), "", HLOOKUP(V$1, m_preprocess!$1:$1048576, $D51, FALSE))</f>
        <v/>
      </c>
      <c r="W51" s="40" t="str">
        <f>IF(ISBLANK(HLOOKUP(W$1,m_preprocess!$1:$1048576, $D51, FALSE)), "", HLOOKUP(W$1, m_preprocess!$1:$1048576, $D51, FALSE))</f>
        <v/>
      </c>
      <c r="X51" s="40" t="str">
        <f>IF(ISBLANK(HLOOKUP(X$1,m_preprocess!$1:$1048576, $D51, FALSE)), "", HLOOKUP(X$1, m_preprocess!$1:$1048576, $D51, FALSE))</f>
        <v/>
      </c>
      <c r="Y51" s="40" t="str">
        <f>IF(ISBLANK(HLOOKUP(Y$1,m_preprocess!$1:$1048576, $D51, FALSE)), "", HLOOKUP(Y$1, m_preprocess!$1:$1048576, $D51, FALSE))</f>
        <v/>
      </c>
      <c r="Z51" s="40" t="str">
        <f>IF(ISBLANK(HLOOKUP(Z$1,m_preprocess!$1:$1048576, $D51, FALSE)), "", HLOOKUP(Z$1, m_preprocess!$1:$1048576, $D51, FALSE))</f>
        <v/>
      </c>
      <c r="AA51" s="40" t="str">
        <f>IF(ISBLANK(HLOOKUP(AA$1,m_preprocess!$1:$1048576, $D51, FALSE)), "", HLOOKUP(AA$1, m_preprocess!$1:$1048576, $D51, FALSE))</f>
        <v/>
      </c>
      <c r="AB51" s="40">
        <f>IF(ISBLANK(HLOOKUP(AB$1,m_preprocess!$1:$1048576, $D51, FALSE)), "", HLOOKUP(AB$1, m_preprocess!$1:$1048576, $D51, FALSE))</f>
        <v>73.153990542202138</v>
      </c>
    </row>
    <row r="52" spans="1:28" x14ac:dyDescent="0.25">
      <c r="A52" s="41">
        <v>35490</v>
      </c>
      <c r="B52" s="40">
        <v>1997</v>
      </c>
      <c r="C52" s="40">
        <v>3</v>
      </c>
      <c r="D52" s="40">
        <v>52</v>
      </c>
      <c r="E52" s="40" t="str">
        <f>IF(ISBLANK(HLOOKUP(E$1,m_preprocess!$1:$1048576, $D52, FALSE)), "", HLOOKUP(E$1, m_preprocess!$1:$1048576, $D52, FALSE))</f>
        <v/>
      </c>
      <c r="F52" s="40" t="str">
        <f>IF(ISBLANK(HLOOKUP(F$1,m_preprocess!$1:$1048576, $D52, FALSE)), "", HLOOKUP(F$1, m_preprocess!$1:$1048576, $D52, FALSE))</f>
        <v/>
      </c>
      <c r="G52" s="40">
        <f>IF(ISBLANK(HLOOKUP(G$1,m_preprocess!$1:$1048576, $D52, FALSE)), "", HLOOKUP(G$1, m_preprocess!$1:$1048576, $D52, FALSE))</f>
        <v>37.06</v>
      </c>
      <c r="H52" s="40" t="str">
        <f>IF(ISBLANK(HLOOKUP(H$1,m_preprocess!$1:$1048576, $D52, FALSE)), "", HLOOKUP(H$1, m_preprocess!$1:$1048576, $D52, FALSE))</f>
        <v/>
      </c>
      <c r="I52" s="40" t="str">
        <f>IF(ISBLANK(HLOOKUP(I$1,m_preprocess!$1:$1048576, $D52, FALSE)), "", HLOOKUP(I$1, m_preprocess!$1:$1048576, $D52, FALSE))</f>
        <v/>
      </c>
      <c r="J52" s="40" t="str">
        <f>IF(ISBLANK(HLOOKUP(J$1,m_preprocess!$1:$1048576, $D52, FALSE)), "", HLOOKUP(J$1, m_preprocess!$1:$1048576, $D52, FALSE))</f>
        <v/>
      </c>
      <c r="K52" s="40" t="str">
        <f>IF(ISBLANK(HLOOKUP(K$1,m_preprocess!$1:$1048576, $D52, FALSE)), "", HLOOKUP(K$1, m_preprocess!$1:$1048576, $D52, FALSE))</f>
        <v/>
      </c>
      <c r="L52" s="40" t="str">
        <f>IF(ISBLANK(HLOOKUP(L$1,m_preprocess!$1:$1048576, $D52, FALSE)), "", HLOOKUP(L$1, m_preprocess!$1:$1048576, $D52, FALSE))</f>
        <v/>
      </c>
      <c r="M52" s="40" t="str">
        <f>IF(ISBLANK(HLOOKUP(M$1,m_preprocess!$1:$1048576, $D52, FALSE)), "", HLOOKUP(M$1, m_preprocess!$1:$1048576, $D52, FALSE))</f>
        <v/>
      </c>
      <c r="N52" s="40" t="str">
        <f>IF(ISBLANK(HLOOKUP(N$1,m_preprocess!$1:$1048576, $D52, FALSE)), "", HLOOKUP(N$1, m_preprocess!$1:$1048576, $D52, FALSE))</f>
        <v/>
      </c>
      <c r="O52" s="40" t="str">
        <f>IF(ISBLANK(HLOOKUP(O$1,m_preprocess!$1:$1048576, $D52, FALSE)), "", HLOOKUP(O$1, m_preprocess!$1:$1048576, $D52, FALSE))</f>
        <v/>
      </c>
      <c r="P52" s="40" t="str">
        <f>IF(ISBLANK(HLOOKUP(P$1,m_preprocess!$1:$1048576, $D52, FALSE)), "", HLOOKUP(P$1, m_preprocess!$1:$1048576, $D52, FALSE))</f>
        <v/>
      </c>
      <c r="Q52" s="40" t="str">
        <f>IF(ISBLANK(HLOOKUP(Q$1,m_preprocess!$1:$1048576, $D52, FALSE)), "", HLOOKUP(Q$1, m_preprocess!$1:$1048576, $D52, FALSE))</f>
        <v/>
      </c>
      <c r="R52" s="40" t="str">
        <f>IF(ISBLANK(HLOOKUP(R$1,m_preprocess!$1:$1048576, $D52, FALSE)), "", HLOOKUP(R$1, m_preprocess!$1:$1048576, $D52, FALSE))</f>
        <v/>
      </c>
      <c r="S52" s="40" t="str">
        <f>IF(ISBLANK(HLOOKUP(S$1,m_preprocess!$1:$1048576, $D52, FALSE)), "", HLOOKUP(S$1, m_preprocess!$1:$1048576, $D52, FALSE))</f>
        <v/>
      </c>
      <c r="T52" s="40" t="str">
        <f>IF(ISBLANK(HLOOKUP(T$1,m_preprocess!$1:$1048576, $D52, FALSE)), "", HLOOKUP(T$1, m_preprocess!$1:$1048576, $D52, FALSE))</f>
        <v/>
      </c>
      <c r="U52" s="40">
        <f>IF(ISBLANK(HLOOKUP(U$1,m_preprocess!$1:$1048576, $D52, FALSE)), "", HLOOKUP(U$1, m_preprocess!$1:$1048576, $D52, FALSE))</f>
        <v>64.174147586346464</v>
      </c>
      <c r="V52" s="40" t="str">
        <f>IF(ISBLANK(HLOOKUP(V$1,m_preprocess!$1:$1048576, $D52, FALSE)), "", HLOOKUP(V$1, m_preprocess!$1:$1048576, $D52, FALSE))</f>
        <v/>
      </c>
      <c r="W52" s="40" t="str">
        <f>IF(ISBLANK(HLOOKUP(W$1,m_preprocess!$1:$1048576, $D52, FALSE)), "", HLOOKUP(W$1, m_preprocess!$1:$1048576, $D52, FALSE))</f>
        <v/>
      </c>
      <c r="X52" s="40" t="str">
        <f>IF(ISBLANK(HLOOKUP(X$1,m_preprocess!$1:$1048576, $D52, FALSE)), "", HLOOKUP(X$1, m_preprocess!$1:$1048576, $D52, FALSE))</f>
        <v/>
      </c>
      <c r="Y52" s="40" t="str">
        <f>IF(ISBLANK(HLOOKUP(Y$1,m_preprocess!$1:$1048576, $D52, FALSE)), "", HLOOKUP(Y$1, m_preprocess!$1:$1048576, $D52, FALSE))</f>
        <v/>
      </c>
      <c r="Z52" s="40" t="str">
        <f>IF(ISBLANK(HLOOKUP(Z$1,m_preprocess!$1:$1048576, $D52, FALSE)), "", HLOOKUP(Z$1, m_preprocess!$1:$1048576, $D52, FALSE))</f>
        <v/>
      </c>
      <c r="AA52" s="40" t="str">
        <f>IF(ISBLANK(HLOOKUP(AA$1,m_preprocess!$1:$1048576, $D52, FALSE)), "", HLOOKUP(AA$1, m_preprocess!$1:$1048576, $D52, FALSE))</f>
        <v/>
      </c>
      <c r="AB52" s="40">
        <f>IF(ISBLANK(HLOOKUP(AB$1,m_preprocess!$1:$1048576, $D52, FALSE)), "", HLOOKUP(AB$1, m_preprocess!$1:$1048576, $D52, FALSE))</f>
        <v>73.16179209865723</v>
      </c>
    </row>
    <row r="53" spans="1:28" x14ac:dyDescent="0.25">
      <c r="A53" s="41">
        <v>35521</v>
      </c>
      <c r="B53" s="40">
        <v>1997</v>
      </c>
      <c r="C53" s="40">
        <v>4</v>
      </c>
      <c r="D53" s="40">
        <v>53</v>
      </c>
      <c r="E53" s="40" t="str">
        <f>IF(ISBLANK(HLOOKUP(E$1,m_preprocess!$1:$1048576, $D53, FALSE)), "", HLOOKUP(E$1, m_preprocess!$1:$1048576, $D53, FALSE))</f>
        <v/>
      </c>
      <c r="F53" s="40" t="str">
        <f>IF(ISBLANK(HLOOKUP(F$1,m_preprocess!$1:$1048576, $D53, FALSE)), "", HLOOKUP(F$1, m_preprocess!$1:$1048576, $D53, FALSE))</f>
        <v/>
      </c>
      <c r="G53" s="40">
        <f>IF(ISBLANK(HLOOKUP(G$1,m_preprocess!$1:$1048576, $D53, FALSE)), "", HLOOKUP(G$1, m_preprocess!$1:$1048576, $D53, FALSE))</f>
        <v>37.270000000000003</v>
      </c>
      <c r="H53" s="40" t="str">
        <f>IF(ISBLANK(HLOOKUP(H$1,m_preprocess!$1:$1048576, $D53, FALSE)), "", HLOOKUP(H$1, m_preprocess!$1:$1048576, $D53, FALSE))</f>
        <v/>
      </c>
      <c r="I53" s="40" t="str">
        <f>IF(ISBLANK(HLOOKUP(I$1,m_preprocess!$1:$1048576, $D53, FALSE)), "", HLOOKUP(I$1, m_preprocess!$1:$1048576, $D53, FALSE))</f>
        <v/>
      </c>
      <c r="J53" s="40" t="str">
        <f>IF(ISBLANK(HLOOKUP(J$1,m_preprocess!$1:$1048576, $D53, FALSE)), "", HLOOKUP(J$1, m_preprocess!$1:$1048576, $D53, FALSE))</f>
        <v/>
      </c>
      <c r="K53" s="40" t="str">
        <f>IF(ISBLANK(HLOOKUP(K$1,m_preprocess!$1:$1048576, $D53, FALSE)), "", HLOOKUP(K$1, m_preprocess!$1:$1048576, $D53, FALSE))</f>
        <v/>
      </c>
      <c r="L53" s="40" t="str">
        <f>IF(ISBLANK(HLOOKUP(L$1,m_preprocess!$1:$1048576, $D53, FALSE)), "", HLOOKUP(L$1, m_preprocess!$1:$1048576, $D53, FALSE))</f>
        <v/>
      </c>
      <c r="M53" s="40" t="str">
        <f>IF(ISBLANK(HLOOKUP(M$1,m_preprocess!$1:$1048576, $D53, FALSE)), "", HLOOKUP(M$1, m_preprocess!$1:$1048576, $D53, FALSE))</f>
        <v/>
      </c>
      <c r="N53" s="40" t="str">
        <f>IF(ISBLANK(HLOOKUP(N$1,m_preprocess!$1:$1048576, $D53, FALSE)), "", HLOOKUP(N$1, m_preprocess!$1:$1048576, $D53, FALSE))</f>
        <v/>
      </c>
      <c r="O53" s="40" t="str">
        <f>IF(ISBLANK(HLOOKUP(O$1,m_preprocess!$1:$1048576, $D53, FALSE)), "", HLOOKUP(O$1, m_preprocess!$1:$1048576, $D53, FALSE))</f>
        <v/>
      </c>
      <c r="P53" s="40" t="str">
        <f>IF(ISBLANK(HLOOKUP(P$1,m_preprocess!$1:$1048576, $D53, FALSE)), "", HLOOKUP(P$1, m_preprocess!$1:$1048576, $D53, FALSE))</f>
        <v/>
      </c>
      <c r="Q53" s="40" t="str">
        <f>IF(ISBLANK(HLOOKUP(Q$1,m_preprocess!$1:$1048576, $D53, FALSE)), "", HLOOKUP(Q$1, m_preprocess!$1:$1048576, $D53, FALSE))</f>
        <v/>
      </c>
      <c r="R53" s="40" t="str">
        <f>IF(ISBLANK(HLOOKUP(R$1,m_preprocess!$1:$1048576, $D53, FALSE)), "", HLOOKUP(R$1, m_preprocess!$1:$1048576, $D53, FALSE))</f>
        <v/>
      </c>
      <c r="S53" s="40" t="str">
        <f>IF(ISBLANK(HLOOKUP(S$1,m_preprocess!$1:$1048576, $D53, FALSE)), "", HLOOKUP(S$1, m_preprocess!$1:$1048576, $D53, FALSE))</f>
        <v/>
      </c>
      <c r="T53" s="40" t="str">
        <f>IF(ISBLANK(HLOOKUP(T$1,m_preprocess!$1:$1048576, $D53, FALSE)), "", HLOOKUP(T$1, m_preprocess!$1:$1048576, $D53, FALSE))</f>
        <v/>
      </c>
      <c r="U53" s="40">
        <f>IF(ISBLANK(HLOOKUP(U$1,m_preprocess!$1:$1048576, $D53, FALSE)), "", HLOOKUP(U$1, m_preprocess!$1:$1048576, $D53, FALSE))</f>
        <v>67.156015419908755</v>
      </c>
      <c r="V53" s="40" t="str">
        <f>IF(ISBLANK(HLOOKUP(V$1,m_preprocess!$1:$1048576, $D53, FALSE)), "", HLOOKUP(V$1, m_preprocess!$1:$1048576, $D53, FALSE))</f>
        <v/>
      </c>
      <c r="W53" s="40" t="str">
        <f>IF(ISBLANK(HLOOKUP(W$1,m_preprocess!$1:$1048576, $D53, FALSE)), "", HLOOKUP(W$1, m_preprocess!$1:$1048576, $D53, FALSE))</f>
        <v/>
      </c>
      <c r="X53" s="40" t="str">
        <f>IF(ISBLANK(HLOOKUP(X$1,m_preprocess!$1:$1048576, $D53, FALSE)), "", HLOOKUP(X$1, m_preprocess!$1:$1048576, $D53, FALSE))</f>
        <v/>
      </c>
      <c r="Y53" s="40" t="str">
        <f>IF(ISBLANK(HLOOKUP(Y$1,m_preprocess!$1:$1048576, $D53, FALSE)), "", HLOOKUP(Y$1, m_preprocess!$1:$1048576, $D53, FALSE))</f>
        <v/>
      </c>
      <c r="Z53" s="40" t="str">
        <f>IF(ISBLANK(HLOOKUP(Z$1,m_preprocess!$1:$1048576, $D53, FALSE)), "", HLOOKUP(Z$1, m_preprocess!$1:$1048576, $D53, FALSE))</f>
        <v/>
      </c>
      <c r="AA53" s="40" t="str">
        <f>IF(ISBLANK(HLOOKUP(AA$1,m_preprocess!$1:$1048576, $D53, FALSE)), "", HLOOKUP(AA$1, m_preprocess!$1:$1048576, $D53, FALSE))</f>
        <v/>
      </c>
      <c r="AB53" s="40">
        <f>IF(ISBLANK(HLOOKUP(AB$1,m_preprocess!$1:$1048576, $D53, FALSE)), "", HLOOKUP(AB$1, m_preprocess!$1:$1048576, $D53, FALSE))</f>
        <v>72.926857157163155</v>
      </c>
    </row>
    <row r="54" spans="1:28" x14ac:dyDescent="0.25">
      <c r="A54" s="41">
        <v>35551</v>
      </c>
      <c r="B54" s="40">
        <v>1997</v>
      </c>
      <c r="C54" s="40">
        <v>5</v>
      </c>
      <c r="D54" s="40">
        <v>54</v>
      </c>
      <c r="E54" s="40" t="str">
        <f>IF(ISBLANK(HLOOKUP(E$1,m_preprocess!$1:$1048576, $D54, FALSE)), "", HLOOKUP(E$1, m_preprocess!$1:$1048576, $D54, FALSE))</f>
        <v/>
      </c>
      <c r="F54" s="40" t="str">
        <f>IF(ISBLANK(HLOOKUP(F$1,m_preprocess!$1:$1048576, $D54, FALSE)), "", HLOOKUP(F$1, m_preprocess!$1:$1048576, $D54, FALSE))</f>
        <v/>
      </c>
      <c r="G54" s="40">
        <f>IF(ISBLANK(HLOOKUP(G$1,m_preprocess!$1:$1048576, $D54, FALSE)), "", HLOOKUP(G$1, m_preprocess!$1:$1048576, $D54, FALSE))</f>
        <v>37.54</v>
      </c>
      <c r="H54" s="40" t="str">
        <f>IF(ISBLANK(HLOOKUP(H$1,m_preprocess!$1:$1048576, $D54, FALSE)), "", HLOOKUP(H$1, m_preprocess!$1:$1048576, $D54, FALSE))</f>
        <v/>
      </c>
      <c r="I54" s="40" t="str">
        <f>IF(ISBLANK(HLOOKUP(I$1,m_preprocess!$1:$1048576, $D54, FALSE)), "", HLOOKUP(I$1, m_preprocess!$1:$1048576, $D54, FALSE))</f>
        <v/>
      </c>
      <c r="J54" s="40" t="str">
        <f>IF(ISBLANK(HLOOKUP(J$1,m_preprocess!$1:$1048576, $D54, FALSE)), "", HLOOKUP(J$1, m_preprocess!$1:$1048576, $D54, FALSE))</f>
        <v/>
      </c>
      <c r="K54" s="40" t="str">
        <f>IF(ISBLANK(HLOOKUP(K$1,m_preprocess!$1:$1048576, $D54, FALSE)), "", HLOOKUP(K$1, m_preprocess!$1:$1048576, $D54, FALSE))</f>
        <v/>
      </c>
      <c r="L54" s="40" t="str">
        <f>IF(ISBLANK(HLOOKUP(L$1,m_preprocess!$1:$1048576, $D54, FALSE)), "", HLOOKUP(L$1, m_preprocess!$1:$1048576, $D54, FALSE))</f>
        <v/>
      </c>
      <c r="M54" s="40" t="str">
        <f>IF(ISBLANK(HLOOKUP(M$1,m_preprocess!$1:$1048576, $D54, FALSE)), "", HLOOKUP(M$1, m_preprocess!$1:$1048576, $D54, FALSE))</f>
        <v/>
      </c>
      <c r="N54" s="40" t="str">
        <f>IF(ISBLANK(HLOOKUP(N$1,m_preprocess!$1:$1048576, $D54, FALSE)), "", HLOOKUP(N$1, m_preprocess!$1:$1048576, $D54, FALSE))</f>
        <v/>
      </c>
      <c r="O54" s="40" t="str">
        <f>IF(ISBLANK(HLOOKUP(O$1,m_preprocess!$1:$1048576, $D54, FALSE)), "", HLOOKUP(O$1, m_preprocess!$1:$1048576, $D54, FALSE))</f>
        <v/>
      </c>
      <c r="P54" s="40" t="str">
        <f>IF(ISBLANK(HLOOKUP(P$1,m_preprocess!$1:$1048576, $D54, FALSE)), "", HLOOKUP(P$1, m_preprocess!$1:$1048576, $D54, FALSE))</f>
        <v/>
      </c>
      <c r="Q54" s="40" t="str">
        <f>IF(ISBLANK(HLOOKUP(Q$1,m_preprocess!$1:$1048576, $D54, FALSE)), "", HLOOKUP(Q$1, m_preprocess!$1:$1048576, $D54, FALSE))</f>
        <v/>
      </c>
      <c r="R54" s="40" t="str">
        <f>IF(ISBLANK(HLOOKUP(R$1,m_preprocess!$1:$1048576, $D54, FALSE)), "", HLOOKUP(R$1, m_preprocess!$1:$1048576, $D54, FALSE))</f>
        <v/>
      </c>
      <c r="S54" s="40" t="str">
        <f>IF(ISBLANK(HLOOKUP(S$1,m_preprocess!$1:$1048576, $D54, FALSE)), "", HLOOKUP(S$1, m_preprocess!$1:$1048576, $D54, FALSE))</f>
        <v/>
      </c>
      <c r="T54" s="40" t="str">
        <f>IF(ISBLANK(HLOOKUP(T$1,m_preprocess!$1:$1048576, $D54, FALSE)), "", HLOOKUP(T$1, m_preprocess!$1:$1048576, $D54, FALSE))</f>
        <v/>
      </c>
      <c r="U54" s="40">
        <f>IF(ISBLANK(HLOOKUP(U$1,m_preprocess!$1:$1048576, $D54, FALSE)), "", HLOOKUP(U$1, m_preprocess!$1:$1048576, $D54, FALSE))</f>
        <v>70.037260457112154</v>
      </c>
      <c r="V54" s="40" t="str">
        <f>IF(ISBLANK(HLOOKUP(V$1,m_preprocess!$1:$1048576, $D54, FALSE)), "", HLOOKUP(V$1, m_preprocess!$1:$1048576, $D54, FALSE))</f>
        <v/>
      </c>
      <c r="W54" s="40" t="str">
        <f>IF(ISBLANK(HLOOKUP(W$1,m_preprocess!$1:$1048576, $D54, FALSE)), "", HLOOKUP(W$1, m_preprocess!$1:$1048576, $D54, FALSE))</f>
        <v/>
      </c>
      <c r="X54" s="40" t="str">
        <f>IF(ISBLANK(HLOOKUP(X$1,m_preprocess!$1:$1048576, $D54, FALSE)), "", HLOOKUP(X$1, m_preprocess!$1:$1048576, $D54, FALSE))</f>
        <v/>
      </c>
      <c r="Y54" s="40" t="str">
        <f>IF(ISBLANK(HLOOKUP(Y$1,m_preprocess!$1:$1048576, $D54, FALSE)), "", HLOOKUP(Y$1, m_preprocess!$1:$1048576, $D54, FALSE))</f>
        <v/>
      </c>
      <c r="Z54" s="40" t="str">
        <f>IF(ISBLANK(HLOOKUP(Z$1,m_preprocess!$1:$1048576, $D54, FALSE)), "", HLOOKUP(Z$1, m_preprocess!$1:$1048576, $D54, FALSE))</f>
        <v/>
      </c>
      <c r="AA54" s="40" t="str">
        <f>IF(ISBLANK(HLOOKUP(AA$1,m_preprocess!$1:$1048576, $D54, FALSE)), "", HLOOKUP(AA$1, m_preprocess!$1:$1048576, $D54, FALSE))</f>
        <v/>
      </c>
      <c r="AB54" s="40">
        <f>IF(ISBLANK(HLOOKUP(AB$1,m_preprocess!$1:$1048576, $D54, FALSE)), "", HLOOKUP(AB$1, m_preprocess!$1:$1048576, $D54, FALSE))</f>
        <v>73.041526559873176</v>
      </c>
    </row>
    <row r="55" spans="1:28" x14ac:dyDescent="0.25">
      <c r="A55" s="41">
        <v>35582</v>
      </c>
      <c r="B55" s="40">
        <v>1997</v>
      </c>
      <c r="C55" s="40">
        <v>6</v>
      </c>
      <c r="D55" s="40">
        <v>55</v>
      </c>
      <c r="E55" s="40" t="str">
        <f>IF(ISBLANK(HLOOKUP(E$1,m_preprocess!$1:$1048576, $D55, FALSE)), "", HLOOKUP(E$1, m_preprocess!$1:$1048576, $D55, FALSE))</f>
        <v/>
      </c>
      <c r="F55" s="40" t="str">
        <f>IF(ISBLANK(HLOOKUP(F$1,m_preprocess!$1:$1048576, $D55, FALSE)), "", HLOOKUP(F$1, m_preprocess!$1:$1048576, $D55, FALSE))</f>
        <v/>
      </c>
      <c r="G55" s="40">
        <f>IF(ISBLANK(HLOOKUP(G$1,m_preprocess!$1:$1048576, $D55, FALSE)), "", HLOOKUP(G$1, m_preprocess!$1:$1048576, $D55, FALSE))</f>
        <v>37.89</v>
      </c>
      <c r="H55" s="40" t="str">
        <f>IF(ISBLANK(HLOOKUP(H$1,m_preprocess!$1:$1048576, $D55, FALSE)), "", HLOOKUP(H$1, m_preprocess!$1:$1048576, $D55, FALSE))</f>
        <v/>
      </c>
      <c r="I55" s="40" t="str">
        <f>IF(ISBLANK(HLOOKUP(I$1,m_preprocess!$1:$1048576, $D55, FALSE)), "", HLOOKUP(I$1, m_preprocess!$1:$1048576, $D55, FALSE))</f>
        <v/>
      </c>
      <c r="J55" s="40" t="str">
        <f>IF(ISBLANK(HLOOKUP(J$1,m_preprocess!$1:$1048576, $D55, FALSE)), "", HLOOKUP(J$1, m_preprocess!$1:$1048576, $D55, FALSE))</f>
        <v/>
      </c>
      <c r="K55" s="40" t="str">
        <f>IF(ISBLANK(HLOOKUP(K$1,m_preprocess!$1:$1048576, $D55, FALSE)), "", HLOOKUP(K$1, m_preprocess!$1:$1048576, $D55, FALSE))</f>
        <v/>
      </c>
      <c r="L55" s="40" t="str">
        <f>IF(ISBLANK(HLOOKUP(L$1,m_preprocess!$1:$1048576, $D55, FALSE)), "", HLOOKUP(L$1, m_preprocess!$1:$1048576, $D55, FALSE))</f>
        <v/>
      </c>
      <c r="M55" s="40" t="str">
        <f>IF(ISBLANK(HLOOKUP(M$1,m_preprocess!$1:$1048576, $D55, FALSE)), "", HLOOKUP(M$1, m_preprocess!$1:$1048576, $D55, FALSE))</f>
        <v/>
      </c>
      <c r="N55" s="40" t="str">
        <f>IF(ISBLANK(HLOOKUP(N$1,m_preprocess!$1:$1048576, $D55, FALSE)), "", HLOOKUP(N$1, m_preprocess!$1:$1048576, $D55, FALSE))</f>
        <v/>
      </c>
      <c r="O55" s="40" t="str">
        <f>IF(ISBLANK(HLOOKUP(O$1,m_preprocess!$1:$1048576, $D55, FALSE)), "", HLOOKUP(O$1, m_preprocess!$1:$1048576, $D55, FALSE))</f>
        <v/>
      </c>
      <c r="P55" s="40" t="str">
        <f>IF(ISBLANK(HLOOKUP(P$1,m_preprocess!$1:$1048576, $D55, FALSE)), "", HLOOKUP(P$1, m_preprocess!$1:$1048576, $D55, FALSE))</f>
        <v/>
      </c>
      <c r="Q55" s="40" t="str">
        <f>IF(ISBLANK(HLOOKUP(Q$1,m_preprocess!$1:$1048576, $D55, FALSE)), "", HLOOKUP(Q$1, m_preprocess!$1:$1048576, $D55, FALSE))</f>
        <v/>
      </c>
      <c r="R55" s="40" t="str">
        <f>IF(ISBLANK(HLOOKUP(R$1,m_preprocess!$1:$1048576, $D55, FALSE)), "", HLOOKUP(R$1, m_preprocess!$1:$1048576, $D55, FALSE))</f>
        <v/>
      </c>
      <c r="S55" s="40" t="str">
        <f>IF(ISBLANK(HLOOKUP(S$1,m_preprocess!$1:$1048576, $D55, FALSE)), "", HLOOKUP(S$1, m_preprocess!$1:$1048576, $D55, FALSE))</f>
        <v/>
      </c>
      <c r="T55" s="40" t="str">
        <f>IF(ISBLANK(HLOOKUP(T$1,m_preprocess!$1:$1048576, $D55, FALSE)), "", HLOOKUP(T$1, m_preprocess!$1:$1048576, $D55, FALSE))</f>
        <v/>
      </c>
      <c r="U55" s="40">
        <f>IF(ISBLANK(HLOOKUP(U$1,m_preprocess!$1:$1048576, $D55, FALSE)), "", HLOOKUP(U$1, m_preprocess!$1:$1048576, $D55, FALSE))</f>
        <v>70.593744474003429</v>
      </c>
      <c r="V55" s="40" t="str">
        <f>IF(ISBLANK(HLOOKUP(V$1,m_preprocess!$1:$1048576, $D55, FALSE)), "", HLOOKUP(V$1, m_preprocess!$1:$1048576, $D55, FALSE))</f>
        <v/>
      </c>
      <c r="W55" s="40" t="str">
        <f>IF(ISBLANK(HLOOKUP(W$1,m_preprocess!$1:$1048576, $D55, FALSE)), "", HLOOKUP(W$1, m_preprocess!$1:$1048576, $D55, FALSE))</f>
        <v/>
      </c>
      <c r="X55" s="40" t="str">
        <f>IF(ISBLANK(HLOOKUP(X$1,m_preprocess!$1:$1048576, $D55, FALSE)), "", HLOOKUP(X$1, m_preprocess!$1:$1048576, $D55, FALSE))</f>
        <v/>
      </c>
      <c r="Y55" s="40" t="str">
        <f>IF(ISBLANK(HLOOKUP(Y$1,m_preprocess!$1:$1048576, $D55, FALSE)), "", HLOOKUP(Y$1, m_preprocess!$1:$1048576, $D55, FALSE))</f>
        <v/>
      </c>
      <c r="Z55" s="40" t="str">
        <f>IF(ISBLANK(HLOOKUP(Z$1,m_preprocess!$1:$1048576, $D55, FALSE)), "", HLOOKUP(Z$1, m_preprocess!$1:$1048576, $D55, FALSE))</f>
        <v/>
      </c>
      <c r="AA55" s="40" t="str">
        <f>IF(ISBLANK(HLOOKUP(AA$1,m_preprocess!$1:$1048576, $D55, FALSE)), "", HLOOKUP(AA$1, m_preprocess!$1:$1048576, $D55, FALSE))</f>
        <v/>
      </c>
      <c r="AB55" s="40">
        <f>IF(ISBLANK(HLOOKUP(AB$1,m_preprocess!$1:$1048576, $D55, FALSE)), "", HLOOKUP(AB$1, m_preprocess!$1:$1048576, $D55, FALSE))</f>
        <v>72.669655714580287</v>
      </c>
    </row>
    <row r="56" spans="1:28" x14ac:dyDescent="0.25">
      <c r="A56" s="41">
        <v>35612</v>
      </c>
      <c r="B56" s="40">
        <v>1997</v>
      </c>
      <c r="C56" s="40">
        <v>7</v>
      </c>
      <c r="D56" s="40">
        <v>56</v>
      </c>
      <c r="E56" s="40" t="str">
        <f>IF(ISBLANK(HLOOKUP(E$1,m_preprocess!$1:$1048576, $D56, FALSE)), "", HLOOKUP(E$1, m_preprocess!$1:$1048576, $D56, FALSE))</f>
        <v/>
      </c>
      <c r="F56" s="40" t="str">
        <f>IF(ISBLANK(HLOOKUP(F$1,m_preprocess!$1:$1048576, $D56, FALSE)), "", HLOOKUP(F$1, m_preprocess!$1:$1048576, $D56, FALSE))</f>
        <v/>
      </c>
      <c r="G56" s="40">
        <f>IF(ISBLANK(HLOOKUP(G$1,m_preprocess!$1:$1048576, $D56, FALSE)), "", HLOOKUP(G$1, m_preprocess!$1:$1048576, $D56, FALSE))</f>
        <v>38.369999999999997</v>
      </c>
      <c r="H56" s="40" t="str">
        <f>IF(ISBLANK(HLOOKUP(H$1,m_preprocess!$1:$1048576, $D56, FALSE)), "", HLOOKUP(H$1, m_preprocess!$1:$1048576, $D56, FALSE))</f>
        <v/>
      </c>
      <c r="I56" s="40" t="str">
        <f>IF(ISBLANK(HLOOKUP(I$1,m_preprocess!$1:$1048576, $D56, FALSE)), "", HLOOKUP(I$1, m_preprocess!$1:$1048576, $D56, FALSE))</f>
        <v/>
      </c>
      <c r="J56" s="40" t="str">
        <f>IF(ISBLANK(HLOOKUP(J$1,m_preprocess!$1:$1048576, $D56, FALSE)), "", HLOOKUP(J$1, m_preprocess!$1:$1048576, $D56, FALSE))</f>
        <v/>
      </c>
      <c r="K56" s="40" t="str">
        <f>IF(ISBLANK(HLOOKUP(K$1,m_preprocess!$1:$1048576, $D56, FALSE)), "", HLOOKUP(K$1, m_preprocess!$1:$1048576, $D56, FALSE))</f>
        <v/>
      </c>
      <c r="L56" s="40" t="str">
        <f>IF(ISBLANK(HLOOKUP(L$1,m_preprocess!$1:$1048576, $D56, FALSE)), "", HLOOKUP(L$1, m_preprocess!$1:$1048576, $D56, FALSE))</f>
        <v/>
      </c>
      <c r="M56" s="40" t="str">
        <f>IF(ISBLANK(HLOOKUP(M$1,m_preprocess!$1:$1048576, $D56, FALSE)), "", HLOOKUP(M$1, m_preprocess!$1:$1048576, $D56, FALSE))</f>
        <v/>
      </c>
      <c r="N56" s="40" t="str">
        <f>IF(ISBLANK(HLOOKUP(N$1,m_preprocess!$1:$1048576, $D56, FALSE)), "", HLOOKUP(N$1, m_preprocess!$1:$1048576, $D56, FALSE))</f>
        <v/>
      </c>
      <c r="O56" s="40" t="str">
        <f>IF(ISBLANK(HLOOKUP(O$1,m_preprocess!$1:$1048576, $D56, FALSE)), "", HLOOKUP(O$1, m_preprocess!$1:$1048576, $D56, FALSE))</f>
        <v/>
      </c>
      <c r="P56" s="40" t="str">
        <f>IF(ISBLANK(HLOOKUP(P$1,m_preprocess!$1:$1048576, $D56, FALSE)), "", HLOOKUP(P$1, m_preprocess!$1:$1048576, $D56, FALSE))</f>
        <v/>
      </c>
      <c r="Q56" s="40" t="str">
        <f>IF(ISBLANK(HLOOKUP(Q$1,m_preprocess!$1:$1048576, $D56, FALSE)), "", HLOOKUP(Q$1, m_preprocess!$1:$1048576, $D56, FALSE))</f>
        <v/>
      </c>
      <c r="R56" s="40" t="str">
        <f>IF(ISBLANK(HLOOKUP(R$1,m_preprocess!$1:$1048576, $D56, FALSE)), "", HLOOKUP(R$1, m_preprocess!$1:$1048576, $D56, FALSE))</f>
        <v/>
      </c>
      <c r="S56" s="40" t="str">
        <f>IF(ISBLANK(HLOOKUP(S$1,m_preprocess!$1:$1048576, $D56, FALSE)), "", HLOOKUP(S$1, m_preprocess!$1:$1048576, $D56, FALSE))</f>
        <v/>
      </c>
      <c r="T56" s="40" t="str">
        <f>IF(ISBLANK(HLOOKUP(T$1,m_preprocess!$1:$1048576, $D56, FALSE)), "", HLOOKUP(T$1, m_preprocess!$1:$1048576, $D56, FALSE))</f>
        <v/>
      </c>
      <c r="U56" s="40">
        <f>IF(ISBLANK(HLOOKUP(U$1,m_preprocess!$1:$1048576, $D56, FALSE)), "", HLOOKUP(U$1, m_preprocess!$1:$1048576, $D56, FALSE))</f>
        <v>74.994046356267916</v>
      </c>
      <c r="V56" s="40" t="str">
        <f>IF(ISBLANK(HLOOKUP(V$1,m_preprocess!$1:$1048576, $D56, FALSE)), "", HLOOKUP(V$1, m_preprocess!$1:$1048576, $D56, FALSE))</f>
        <v/>
      </c>
      <c r="W56" s="40" t="str">
        <f>IF(ISBLANK(HLOOKUP(W$1,m_preprocess!$1:$1048576, $D56, FALSE)), "", HLOOKUP(W$1, m_preprocess!$1:$1048576, $D56, FALSE))</f>
        <v/>
      </c>
      <c r="X56" s="40" t="str">
        <f>IF(ISBLANK(HLOOKUP(X$1,m_preprocess!$1:$1048576, $D56, FALSE)), "", HLOOKUP(X$1, m_preprocess!$1:$1048576, $D56, FALSE))</f>
        <v/>
      </c>
      <c r="Y56" s="40" t="str">
        <f>IF(ISBLANK(HLOOKUP(Y$1,m_preprocess!$1:$1048576, $D56, FALSE)), "", HLOOKUP(Y$1, m_preprocess!$1:$1048576, $D56, FALSE))</f>
        <v/>
      </c>
      <c r="Z56" s="40" t="str">
        <f>IF(ISBLANK(HLOOKUP(Z$1,m_preprocess!$1:$1048576, $D56, FALSE)), "", HLOOKUP(Z$1, m_preprocess!$1:$1048576, $D56, FALSE))</f>
        <v/>
      </c>
      <c r="AA56" s="40" t="str">
        <f>IF(ISBLANK(HLOOKUP(AA$1,m_preprocess!$1:$1048576, $D56, FALSE)), "", HLOOKUP(AA$1, m_preprocess!$1:$1048576, $D56, FALSE))</f>
        <v/>
      </c>
      <c r="AB56" s="40">
        <f>IF(ISBLANK(HLOOKUP(AB$1,m_preprocess!$1:$1048576, $D56, FALSE)), "", HLOOKUP(AB$1, m_preprocess!$1:$1048576, $D56, FALSE))</f>
        <v>71.387240596178842</v>
      </c>
    </row>
    <row r="57" spans="1:28" x14ac:dyDescent="0.25">
      <c r="A57" s="41">
        <v>35643</v>
      </c>
      <c r="B57" s="40">
        <v>1997</v>
      </c>
      <c r="C57" s="40">
        <v>8</v>
      </c>
      <c r="D57" s="40">
        <v>57</v>
      </c>
      <c r="E57" s="40" t="str">
        <f>IF(ISBLANK(HLOOKUP(E$1,m_preprocess!$1:$1048576, $D57, FALSE)), "", HLOOKUP(E$1, m_preprocess!$1:$1048576, $D57, FALSE))</f>
        <v/>
      </c>
      <c r="F57" s="40" t="str">
        <f>IF(ISBLANK(HLOOKUP(F$1,m_preprocess!$1:$1048576, $D57, FALSE)), "", HLOOKUP(F$1, m_preprocess!$1:$1048576, $D57, FALSE))</f>
        <v/>
      </c>
      <c r="G57" s="40">
        <f>IF(ISBLANK(HLOOKUP(G$1,m_preprocess!$1:$1048576, $D57, FALSE)), "", HLOOKUP(G$1, m_preprocess!$1:$1048576, $D57, FALSE))</f>
        <v>38.619999999999997</v>
      </c>
      <c r="H57" s="40" t="str">
        <f>IF(ISBLANK(HLOOKUP(H$1,m_preprocess!$1:$1048576, $D57, FALSE)), "", HLOOKUP(H$1, m_preprocess!$1:$1048576, $D57, FALSE))</f>
        <v/>
      </c>
      <c r="I57" s="40" t="str">
        <f>IF(ISBLANK(HLOOKUP(I$1,m_preprocess!$1:$1048576, $D57, FALSE)), "", HLOOKUP(I$1, m_preprocess!$1:$1048576, $D57, FALSE))</f>
        <v/>
      </c>
      <c r="J57" s="40" t="str">
        <f>IF(ISBLANK(HLOOKUP(J$1,m_preprocess!$1:$1048576, $D57, FALSE)), "", HLOOKUP(J$1, m_preprocess!$1:$1048576, $D57, FALSE))</f>
        <v/>
      </c>
      <c r="K57" s="40" t="str">
        <f>IF(ISBLANK(HLOOKUP(K$1,m_preprocess!$1:$1048576, $D57, FALSE)), "", HLOOKUP(K$1, m_preprocess!$1:$1048576, $D57, FALSE))</f>
        <v/>
      </c>
      <c r="L57" s="40" t="str">
        <f>IF(ISBLANK(HLOOKUP(L$1,m_preprocess!$1:$1048576, $D57, FALSE)), "", HLOOKUP(L$1, m_preprocess!$1:$1048576, $D57, FALSE))</f>
        <v/>
      </c>
      <c r="M57" s="40" t="str">
        <f>IF(ISBLANK(HLOOKUP(M$1,m_preprocess!$1:$1048576, $D57, FALSE)), "", HLOOKUP(M$1, m_preprocess!$1:$1048576, $D57, FALSE))</f>
        <v/>
      </c>
      <c r="N57" s="40" t="str">
        <f>IF(ISBLANK(HLOOKUP(N$1,m_preprocess!$1:$1048576, $D57, FALSE)), "", HLOOKUP(N$1, m_preprocess!$1:$1048576, $D57, FALSE))</f>
        <v/>
      </c>
      <c r="O57" s="40" t="str">
        <f>IF(ISBLANK(HLOOKUP(O$1,m_preprocess!$1:$1048576, $D57, FALSE)), "", HLOOKUP(O$1, m_preprocess!$1:$1048576, $D57, FALSE))</f>
        <v/>
      </c>
      <c r="P57" s="40" t="str">
        <f>IF(ISBLANK(HLOOKUP(P$1,m_preprocess!$1:$1048576, $D57, FALSE)), "", HLOOKUP(P$1, m_preprocess!$1:$1048576, $D57, FALSE))</f>
        <v/>
      </c>
      <c r="Q57" s="40" t="str">
        <f>IF(ISBLANK(HLOOKUP(Q$1,m_preprocess!$1:$1048576, $D57, FALSE)), "", HLOOKUP(Q$1, m_preprocess!$1:$1048576, $D57, FALSE))</f>
        <v/>
      </c>
      <c r="R57" s="40" t="str">
        <f>IF(ISBLANK(HLOOKUP(R$1,m_preprocess!$1:$1048576, $D57, FALSE)), "", HLOOKUP(R$1, m_preprocess!$1:$1048576, $D57, FALSE))</f>
        <v/>
      </c>
      <c r="S57" s="40" t="str">
        <f>IF(ISBLANK(HLOOKUP(S$1,m_preprocess!$1:$1048576, $D57, FALSE)), "", HLOOKUP(S$1, m_preprocess!$1:$1048576, $D57, FALSE))</f>
        <v/>
      </c>
      <c r="T57" s="40" t="str">
        <f>IF(ISBLANK(HLOOKUP(T$1,m_preprocess!$1:$1048576, $D57, FALSE)), "", HLOOKUP(T$1, m_preprocess!$1:$1048576, $D57, FALSE))</f>
        <v/>
      </c>
      <c r="U57" s="40">
        <f>IF(ISBLANK(HLOOKUP(U$1,m_preprocess!$1:$1048576, $D57, FALSE)), "", HLOOKUP(U$1, m_preprocess!$1:$1048576, $D57, FALSE))</f>
        <v>71.78480714681487</v>
      </c>
      <c r="V57" s="40" t="str">
        <f>IF(ISBLANK(HLOOKUP(V$1,m_preprocess!$1:$1048576, $D57, FALSE)), "", HLOOKUP(V$1, m_preprocess!$1:$1048576, $D57, FALSE))</f>
        <v/>
      </c>
      <c r="W57" s="40" t="str">
        <f>IF(ISBLANK(HLOOKUP(W$1,m_preprocess!$1:$1048576, $D57, FALSE)), "", HLOOKUP(W$1, m_preprocess!$1:$1048576, $D57, FALSE))</f>
        <v/>
      </c>
      <c r="X57" s="40" t="str">
        <f>IF(ISBLANK(HLOOKUP(X$1,m_preprocess!$1:$1048576, $D57, FALSE)), "", HLOOKUP(X$1, m_preprocess!$1:$1048576, $D57, FALSE))</f>
        <v/>
      </c>
      <c r="Y57" s="40" t="str">
        <f>IF(ISBLANK(HLOOKUP(Y$1,m_preprocess!$1:$1048576, $D57, FALSE)), "", HLOOKUP(Y$1, m_preprocess!$1:$1048576, $D57, FALSE))</f>
        <v/>
      </c>
      <c r="Z57" s="40" t="str">
        <f>IF(ISBLANK(HLOOKUP(Z$1,m_preprocess!$1:$1048576, $D57, FALSE)), "", HLOOKUP(Z$1, m_preprocess!$1:$1048576, $D57, FALSE))</f>
        <v/>
      </c>
      <c r="AA57" s="40" t="str">
        <f>IF(ISBLANK(HLOOKUP(AA$1,m_preprocess!$1:$1048576, $D57, FALSE)), "", HLOOKUP(AA$1, m_preprocess!$1:$1048576, $D57, FALSE))</f>
        <v/>
      </c>
      <c r="AB57" s="40">
        <f>IF(ISBLANK(HLOOKUP(AB$1,m_preprocess!$1:$1048576, $D57, FALSE)), "", HLOOKUP(AB$1, m_preprocess!$1:$1048576, $D57, FALSE))</f>
        <v>70.291323812430193</v>
      </c>
    </row>
    <row r="58" spans="1:28" x14ac:dyDescent="0.25">
      <c r="A58" s="41">
        <v>35674</v>
      </c>
      <c r="B58" s="40">
        <v>1997</v>
      </c>
      <c r="C58" s="40">
        <v>9</v>
      </c>
      <c r="D58" s="40">
        <v>58</v>
      </c>
      <c r="E58" s="40" t="str">
        <f>IF(ISBLANK(HLOOKUP(E$1,m_preprocess!$1:$1048576, $D58, FALSE)), "", HLOOKUP(E$1, m_preprocess!$1:$1048576, $D58, FALSE))</f>
        <v/>
      </c>
      <c r="F58" s="40" t="str">
        <f>IF(ISBLANK(HLOOKUP(F$1,m_preprocess!$1:$1048576, $D58, FALSE)), "", HLOOKUP(F$1, m_preprocess!$1:$1048576, $D58, FALSE))</f>
        <v/>
      </c>
      <c r="G58" s="40">
        <f>IF(ISBLANK(HLOOKUP(G$1,m_preprocess!$1:$1048576, $D58, FALSE)), "", HLOOKUP(G$1, m_preprocess!$1:$1048576, $D58, FALSE))</f>
        <v>38.22</v>
      </c>
      <c r="H58" s="40" t="str">
        <f>IF(ISBLANK(HLOOKUP(H$1,m_preprocess!$1:$1048576, $D58, FALSE)), "", HLOOKUP(H$1, m_preprocess!$1:$1048576, $D58, FALSE))</f>
        <v/>
      </c>
      <c r="I58" s="40" t="str">
        <f>IF(ISBLANK(HLOOKUP(I$1,m_preprocess!$1:$1048576, $D58, FALSE)), "", HLOOKUP(I$1, m_preprocess!$1:$1048576, $D58, FALSE))</f>
        <v/>
      </c>
      <c r="J58" s="40" t="str">
        <f>IF(ISBLANK(HLOOKUP(J$1,m_preprocess!$1:$1048576, $D58, FALSE)), "", HLOOKUP(J$1, m_preprocess!$1:$1048576, $D58, FALSE))</f>
        <v/>
      </c>
      <c r="K58" s="40" t="str">
        <f>IF(ISBLANK(HLOOKUP(K$1,m_preprocess!$1:$1048576, $D58, FALSE)), "", HLOOKUP(K$1, m_preprocess!$1:$1048576, $D58, FALSE))</f>
        <v/>
      </c>
      <c r="L58" s="40" t="str">
        <f>IF(ISBLANK(HLOOKUP(L$1,m_preprocess!$1:$1048576, $D58, FALSE)), "", HLOOKUP(L$1, m_preprocess!$1:$1048576, $D58, FALSE))</f>
        <v/>
      </c>
      <c r="M58" s="40" t="str">
        <f>IF(ISBLANK(HLOOKUP(M$1,m_preprocess!$1:$1048576, $D58, FALSE)), "", HLOOKUP(M$1, m_preprocess!$1:$1048576, $D58, FALSE))</f>
        <v/>
      </c>
      <c r="N58" s="40" t="str">
        <f>IF(ISBLANK(HLOOKUP(N$1,m_preprocess!$1:$1048576, $D58, FALSE)), "", HLOOKUP(N$1, m_preprocess!$1:$1048576, $D58, FALSE))</f>
        <v/>
      </c>
      <c r="O58" s="40" t="str">
        <f>IF(ISBLANK(HLOOKUP(O$1,m_preprocess!$1:$1048576, $D58, FALSE)), "", HLOOKUP(O$1, m_preprocess!$1:$1048576, $D58, FALSE))</f>
        <v/>
      </c>
      <c r="P58" s="40" t="str">
        <f>IF(ISBLANK(HLOOKUP(P$1,m_preprocess!$1:$1048576, $D58, FALSE)), "", HLOOKUP(P$1, m_preprocess!$1:$1048576, $D58, FALSE))</f>
        <v/>
      </c>
      <c r="Q58" s="40" t="str">
        <f>IF(ISBLANK(HLOOKUP(Q$1,m_preprocess!$1:$1048576, $D58, FALSE)), "", HLOOKUP(Q$1, m_preprocess!$1:$1048576, $D58, FALSE))</f>
        <v/>
      </c>
      <c r="R58" s="40" t="str">
        <f>IF(ISBLANK(HLOOKUP(R$1,m_preprocess!$1:$1048576, $D58, FALSE)), "", HLOOKUP(R$1, m_preprocess!$1:$1048576, $D58, FALSE))</f>
        <v/>
      </c>
      <c r="S58" s="40" t="str">
        <f>IF(ISBLANK(HLOOKUP(S$1,m_preprocess!$1:$1048576, $D58, FALSE)), "", HLOOKUP(S$1, m_preprocess!$1:$1048576, $D58, FALSE))</f>
        <v/>
      </c>
      <c r="T58" s="40" t="str">
        <f>IF(ISBLANK(HLOOKUP(T$1,m_preprocess!$1:$1048576, $D58, FALSE)), "", HLOOKUP(T$1, m_preprocess!$1:$1048576, $D58, FALSE))</f>
        <v/>
      </c>
      <c r="U58" s="40">
        <f>IF(ISBLANK(HLOOKUP(U$1,m_preprocess!$1:$1048576, $D58, FALSE)), "", HLOOKUP(U$1, m_preprocess!$1:$1048576, $D58, FALSE))</f>
        <v>72.523871473835698</v>
      </c>
      <c r="V58" s="40" t="str">
        <f>IF(ISBLANK(HLOOKUP(V$1,m_preprocess!$1:$1048576, $D58, FALSE)), "", HLOOKUP(V$1, m_preprocess!$1:$1048576, $D58, FALSE))</f>
        <v/>
      </c>
      <c r="W58" s="40" t="str">
        <f>IF(ISBLANK(HLOOKUP(W$1,m_preprocess!$1:$1048576, $D58, FALSE)), "", HLOOKUP(W$1, m_preprocess!$1:$1048576, $D58, FALSE))</f>
        <v/>
      </c>
      <c r="X58" s="40" t="str">
        <f>IF(ISBLANK(HLOOKUP(X$1,m_preprocess!$1:$1048576, $D58, FALSE)), "", HLOOKUP(X$1, m_preprocess!$1:$1048576, $D58, FALSE))</f>
        <v/>
      </c>
      <c r="Y58" s="40" t="str">
        <f>IF(ISBLANK(HLOOKUP(Y$1,m_preprocess!$1:$1048576, $D58, FALSE)), "", HLOOKUP(Y$1, m_preprocess!$1:$1048576, $D58, FALSE))</f>
        <v/>
      </c>
      <c r="Z58" s="40" t="str">
        <f>IF(ISBLANK(HLOOKUP(Z$1,m_preprocess!$1:$1048576, $D58, FALSE)), "", HLOOKUP(Z$1, m_preprocess!$1:$1048576, $D58, FALSE))</f>
        <v/>
      </c>
      <c r="AA58" s="40" t="str">
        <f>IF(ISBLANK(HLOOKUP(AA$1,m_preprocess!$1:$1048576, $D58, FALSE)), "", HLOOKUP(AA$1, m_preprocess!$1:$1048576, $D58, FALSE))</f>
        <v/>
      </c>
      <c r="AB58" s="40">
        <f>IF(ISBLANK(HLOOKUP(AB$1,m_preprocess!$1:$1048576, $D58, FALSE)), "", HLOOKUP(AB$1, m_preprocess!$1:$1048576, $D58, FALSE))</f>
        <v>71.944387909853845</v>
      </c>
    </row>
    <row r="59" spans="1:28" x14ac:dyDescent="0.25">
      <c r="A59" s="41">
        <v>35704</v>
      </c>
      <c r="B59" s="40">
        <v>1997</v>
      </c>
      <c r="C59" s="40">
        <v>10</v>
      </c>
      <c r="D59" s="40">
        <v>59</v>
      </c>
      <c r="E59" s="40" t="str">
        <f>IF(ISBLANK(HLOOKUP(E$1,m_preprocess!$1:$1048576, $D59, FALSE)), "", HLOOKUP(E$1, m_preprocess!$1:$1048576, $D59, FALSE))</f>
        <v/>
      </c>
      <c r="F59" s="40" t="str">
        <f>IF(ISBLANK(HLOOKUP(F$1,m_preprocess!$1:$1048576, $D59, FALSE)), "", HLOOKUP(F$1, m_preprocess!$1:$1048576, $D59, FALSE))</f>
        <v/>
      </c>
      <c r="G59" s="40">
        <f>IF(ISBLANK(HLOOKUP(G$1,m_preprocess!$1:$1048576, $D59, FALSE)), "", HLOOKUP(G$1, m_preprocess!$1:$1048576, $D59, FALSE))</f>
        <v>38.36</v>
      </c>
      <c r="H59" s="40" t="str">
        <f>IF(ISBLANK(HLOOKUP(H$1,m_preprocess!$1:$1048576, $D59, FALSE)), "", HLOOKUP(H$1, m_preprocess!$1:$1048576, $D59, FALSE))</f>
        <v/>
      </c>
      <c r="I59" s="40" t="str">
        <f>IF(ISBLANK(HLOOKUP(I$1,m_preprocess!$1:$1048576, $D59, FALSE)), "", HLOOKUP(I$1, m_preprocess!$1:$1048576, $D59, FALSE))</f>
        <v/>
      </c>
      <c r="J59" s="40" t="str">
        <f>IF(ISBLANK(HLOOKUP(J$1,m_preprocess!$1:$1048576, $D59, FALSE)), "", HLOOKUP(J$1, m_preprocess!$1:$1048576, $D59, FALSE))</f>
        <v/>
      </c>
      <c r="K59" s="40" t="str">
        <f>IF(ISBLANK(HLOOKUP(K$1,m_preprocess!$1:$1048576, $D59, FALSE)), "", HLOOKUP(K$1, m_preprocess!$1:$1048576, $D59, FALSE))</f>
        <v/>
      </c>
      <c r="L59" s="40" t="str">
        <f>IF(ISBLANK(HLOOKUP(L$1,m_preprocess!$1:$1048576, $D59, FALSE)), "", HLOOKUP(L$1, m_preprocess!$1:$1048576, $D59, FALSE))</f>
        <v/>
      </c>
      <c r="M59" s="40" t="str">
        <f>IF(ISBLANK(HLOOKUP(M$1,m_preprocess!$1:$1048576, $D59, FALSE)), "", HLOOKUP(M$1, m_preprocess!$1:$1048576, $D59, FALSE))</f>
        <v/>
      </c>
      <c r="N59" s="40" t="str">
        <f>IF(ISBLANK(HLOOKUP(N$1,m_preprocess!$1:$1048576, $D59, FALSE)), "", HLOOKUP(N$1, m_preprocess!$1:$1048576, $D59, FALSE))</f>
        <v/>
      </c>
      <c r="O59" s="40" t="str">
        <f>IF(ISBLANK(HLOOKUP(O$1,m_preprocess!$1:$1048576, $D59, FALSE)), "", HLOOKUP(O$1, m_preprocess!$1:$1048576, $D59, FALSE))</f>
        <v/>
      </c>
      <c r="P59" s="40" t="str">
        <f>IF(ISBLANK(HLOOKUP(P$1,m_preprocess!$1:$1048576, $D59, FALSE)), "", HLOOKUP(P$1, m_preprocess!$1:$1048576, $D59, FALSE))</f>
        <v/>
      </c>
      <c r="Q59" s="40" t="str">
        <f>IF(ISBLANK(HLOOKUP(Q$1,m_preprocess!$1:$1048576, $D59, FALSE)), "", HLOOKUP(Q$1, m_preprocess!$1:$1048576, $D59, FALSE))</f>
        <v/>
      </c>
      <c r="R59" s="40" t="str">
        <f>IF(ISBLANK(HLOOKUP(R$1,m_preprocess!$1:$1048576, $D59, FALSE)), "", HLOOKUP(R$1, m_preprocess!$1:$1048576, $D59, FALSE))</f>
        <v/>
      </c>
      <c r="S59" s="40" t="str">
        <f>IF(ISBLANK(HLOOKUP(S$1,m_preprocess!$1:$1048576, $D59, FALSE)), "", HLOOKUP(S$1, m_preprocess!$1:$1048576, $D59, FALSE))</f>
        <v/>
      </c>
      <c r="T59" s="40" t="str">
        <f>IF(ISBLANK(HLOOKUP(T$1,m_preprocess!$1:$1048576, $D59, FALSE)), "", HLOOKUP(T$1, m_preprocess!$1:$1048576, $D59, FALSE))</f>
        <v/>
      </c>
      <c r="U59" s="40">
        <f>IF(ISBLANK(HLOOKUP(U$1,m_preprocess!$1:$1048576, $D59, FALSE)), "", HLOOKUP(U$1, m_preprocess!$1:$1048576, $D59, FALSE))</f>
        <v>75.314654457507572</v>
      </c>
      <c r="V59" s="40" t="str">
        <f>IF(ISBLANK(HLOOKUP(V$1,m_preprocess!$1:$1048576, $D59, FALSE)), "", HLOOKUP(V$1, m_preprocess!$1:$1048576, $D59, FALSE))</f>
        <v/>
      </c>
      <c r="W59" s="40" t="str">
        <f>IF(ISBLANK(HLOOKUP(W$1,m_preprocess!$1:$1048576, $D59, FALSE)), "", HLOOKUP(W$1, m_preprocess!$1:$1048576, $D59, FALSE))</f>
        <v/>
      </c>
      <c r="X59" s="40" t="str">
        <f>IF(ISBLANK(HLOOKUP(X$1,m_preprocess!$1:$1048576, $D59, FALSE)), "", HLOOKUP(X$1, m_preprocess!$1:$1048576, $D59, FALSE))</f>
        <v/>
      </c>
      <c r="Y59" s="40" t="str">
        <f>IF(ISBLANK(HLOOKUP(Y$1,m_preprocess!$1:$1048576, $D59, FALSE)), "", HLOOKUP(Y$1, m_preprocess!$1:$1048576, $D59, FALSE))</f>
        <v/>
      </c>
      <c r="Z59" s="40" t="str">
        <f>IF(ISBLANK(HLOOKUP(Z$1,m_preprocess!$1:$1048576, $D59, FALSE)), "", HLOOKUP(Z$1, m_preprocess!$1:$1048576, $D59, FALSE))</f>
        <v/>
      </c>
      <c r="AA59" s="40" t="str">
        <f>IF(ISBLANK(HLOOKUP(AA$1,m_preprocess!$1:$1048576, $D59, FALSE)), "", HLOOKUP(AA$1, m_preprocess!$1:$1048576, $D59, FALSE))</f>
        <v/>
      </c>
      <c r="AB59" s="40">
        <f>IF(ISBLANK(HLOOKUP(AB$1,m_preprocess!$1:$1048576, $D59, FALSE)), "", HLOOKUP(AB$1, m_preprocess!$1:$1048576, $D59, FALSE))</f>
        <v>72.514662036536819</v>
      </c>
    </row>
    <row r="60" spans="1:28" x14ac:dyDescent="0.25">
      <c r="A60" s="41">
        <v>35735</v>
      </c>
      <c r="B60" s="40">
        <v>1997</v>
      </c>
      <c r="C60" s="40">
        <v>11</v>
      </c>
      <c r="D60" s="40">
        <v>60</v>
      </c>
      <c r="E60" s="40" t="str">
        <f>IF(ISBLANK(HLOOKUP(E$1,m_preprocess!$1:$1048576, $D60, FALSE)), "", HLOOKUP(E$1, m_preprocess!$1:$1048576, $D60, FALSE))</f>
        <v/>
      </c>
      <c r="F60" s="40" t="str">
        <f>IF(ISBLANK(HLOOKUP(F$1,m_preprocess!$1:$1048576, $D60, FALSE)), "", HLOOKUP(F$1, m_preprocess!$1:$1048576, $D60, FALSE))</f>
        <v/>
      </c>
      <c r="G60" s="40">
        <f>IF(ISBLANK(HLOOKUP(G$1,m_preprocess!$1:$1048576, $D60, FALSE)), "", HLOOKUP(G$1, m_preprocess!$1:$1048576, $D60, FALSE))</f>
        <v>38.409999999999997</v>
      </c>
      <c r="H60" s="40" t="str">
        <f>IF(ISBLANK(HLOOKUP(H$1,m_preprocess!$1:$1048576, $D60, FALSE)), "", HLOOKUP(H$1, m_preprocess!$1:$1048576, $D60, FALSE))</f>
        <v/>
      </c>
      <c r="I60" s="40" t="str">
        <f>IF(ISBLANK(HLOOKUP(I$1,m_preprocess!$1:$1048576, $D60, FALSE)), "", HLOOKUP(I$1, m_preprocess!$1:$1048576, $D60, FALSE))</f>
        <v/>
      </c>
      <c r="J60" s="40" t="str">
        <f>IF(ISBLANK(HLOOKUP(J$1,m_preprocess!$1:$1048576, $D60, FALSE)), "", HLOOKUP(J$1, m_preprocess!$1:$1048576, $D60, FALSE))</f>
        <v/>
      </c>
      <c r="K60" s="40" t="str">
        <f>IF(ISBLANK(HLOOKUP(K$1,m_preprocess!$1:$1048576, $D60, FALSE)), "", HLOOKUP(K$1, m_preprocess!$1:$1048576, $D60, FALSE))</f>
        <v/>
      </c>
      <c r="L60" s="40" t="str">
        <f>IF(ISBLANK(HLOOKUP(L$1,m_preprocess!$1:$1048576, $D60, FALSE)), "", HLOOKUP(L$1, m_preprocess!$1:$1048576, $D60, FALSE))</f>
        <v/>
      </c>
      <c r="M60" s="40" t="str">
        <f>IF(ISBLANK(HLOOKUP(M$1,m_preprocess!$1:$1048576, $D60, FALSE)), "", HLOOKUP(M$1, m_preprocess!$1:$1048576, $D60, FALSE))</f>
        <v/>
      </c>
      <c r="N60" s="40" t="str">
        <f>IF(ISBLANK(HLOOKUP(N$1,m_preprocess!$1:$1048576, $D60, FALSE)), "", HLOOKUP(N$1, m_preprocess!$1:$1048576, $D60, FALSE))</f>
        <v/>
      </c>
      <c r="O60" s="40" t="str">
        <f>IF(ISBLANK(HLOOKUP(O$1,m_preprocess!$1:$1048576, $D60, FALSE)), "", HLOOKUP(O$1, m_preprocess!$1:$1048576, $D60, FALSE))</f>
        <v/>
      </c>
      <c r="P60" s="40" t="str">
        <f>IF(ISBLANK(HLOOKUP(P$1,m_preprocess!$1:$1048576, $D60, FALSE)), "", HLOOKUP(P$1, m_preprocess!$1:$1048576, $D60, FALSE))</f>
        <v/>
      </c>
      <c r="Q60" s="40" t="str">
        <f>IF(ISBLANK(HLOOKUP(Q$1,m_preprocess!$1:$1048576, $D60, FALSE)), "", HLOOKUP(Q$1, m_preprocess!$1:$1048576, $D60, FALSE))</f>
        <v/>
      </c>
      <c r="R60" s="40" t="str">
        <f>IF(ISBLANK(HLOOKUP(R$1,m_preprocess!$1:$1048576, $D60, FALSE)), "", HLOOKUP(R$1, m_preprocess!$1:$1048576, $D60, FALSE))</f>
        <v/>
      </c>
      <c r="S60" s="40" t="str">
        <f>IF(ISBLANK(HLOOKUP(S$1,m_preprocess!$1:$1048576, $D60, FALSE)), "", HLOOKUP(S$1, m_preprocess!$1:$1048576, $D60, FALSE))</f>
        <v/>
      </c>
      <c r="T60" s="40" t="str">
        <f>IF(ISBLANK(HLOOKUP(T$1,m_preprocess!$1:$1048576, $D60, FALSE)), "", HLOOKUP(T$1, m_preprocess!$1:$1048576, $D60, FALSE))</f>
        <v/>
      </c>
      <c r="U60" s="40">
        <f>IF(ISBLANK(HLOOKUP(U$1,m_preprocess!$1:$1048576, $D60, FALSE)), "", HLOOKUP(U$1, m_preprocess!$1:$1048576, $D60, FALSE))</f>
        <v>73.892967249153884</v>
      </c>
      <c r="V60" s="40" t="str">
        <f>IF(ISBLANK(HLOOKUP(V$1,m_preprocess!$1:$1048576, $D60, FALSE)), "", HLOOKUP(V$1, m_preprocess!$1:$1048576, $D60, FALSE))</f>
        <v/>
      </c>
      <c r="W60" s="40" t="str">
        <f>IF(ISBLANK(HLOOKUP(W$1,m_preprocess!$1:$1048576, $D60, FALSE)), "", HLOOKUP(W$1, m_preprocess!$1:$1048576, $D60, FALSE))</f>
        <v/>
      </c>
      <c r="X60" s="40" t="str">
        <f>IF(ISBLANK(HLOOKUP(X$1,m_preprocess!$1:$1048576, $D60, FALSE)), "", HLOOKUP(X$1, m_preprocess!$1:$1048576, $D60, FALSE))</f>
        <v/>
      </c>
      <c r="Y60" s="40" t="str">
        <f>IF(ISBLANK(HLOOKUP(Y$1,m_preprocess!$1:$1048576, $D60, FALSE)), "", HLOOKUP(Y$1, m_preprocess!$1:$1048576, $D60, FALSE))</f>
        <v/>
      </c>
      <c r="Z60" s="40" t="str">
        <f>IF(ISBLANK(HLOOKUP(Z$1,m_preprocess!$1:$1048576, $D60, FALSE)), "", HLOOKUP(Z$1, m_preprocess!$1:$1048576, $D60, FALSE))</f>
        <v/>
      </c>
      <c r="AA60" s="40" t="str">
        <f>IF(ISBLANK(HLOOKUP(AA$1,m_preprocess!$1:$1048576, $D60, FALSE)), "", HLOOKUP(AA$1, m_preprocess!$1:$1048576, $D60, FALSE))</f>
        <v/>
      </c>
      <c r="AB60" s="40">
        <f>IF(ISBLANK(HLOOKUP(AB$1,m_preprocess!$1:$1048576, $D60, FALSE)), "", HLOOKUP(AB$1, m_preprocess!$1:$1048576, $D60, FALSE))</f>
        <v>72.787268279143092</v>
      </c>
    </row>
    <row r="61" spans="1:28" x14ac:dyDescent="0.25">
      <c r="A61" s="41">
        <v>35765</v>
      </c>
      <c r="B61" s="40">
        <v>1997</v>
      </c>
      <c r="C61" s="40">
        <v>12</v>
      </c>
      <c r="D61" s="40">
        <v>61</v>
      </c>
      <c r="E61" s="40" t="str">
        <f>IF(ISBLANK(HLOOKUP(E$1,m_preprocess!$1:$1048576, $D61, FALSE)), "", HLOOKUP(E$1, m_preprocess!$1:$1048576, $D61, FALSE))</f>
        <v/>
      </c>
      <c r="F61" s="40" t="str">
        <f>IF(ISBLANK(HLOOKUP(F$1,m_preprocess!$1:$1048576, $D61, FALSE)), "", HLOOKUP(F$1, m_preprocess!$1:$1048576, $D61, FALSE))</f>
        <v/>
      </c>
      <c r="G61" s="40">
        <f>IF(ISBLANK(HLOOKUP(G$1,m_preprocess!$1:$1048576, $D61, FALSE)), "", HLOOKUP(G$1, m_preprocess!$1:$1048576, $D61, FALSE))</f>
        <v>39.58</v>
      </c>
      <c r="H61" s="40" t="str">
        <f>IF(ISBLANK(HLOOKUP(H$1,m_preprocess!$1:$1048576, $D61, FALSE)), "", HLOOKUP(H$1, m_preprocess!$1:$1048576, $D61, FALSE))</f>
        <v/>
      </c>
      <c r="I61" s="40" t="str">
        <f>IF(ISBLANK(HLOOKUP(I$1,m_preprocess!$1:$1048576, $D61, FALSE)), "", HLOOKUP(I$1, m_preprocess!$1:$1048576, $D61, FALSE))</f>
        <v/>
      </c>
      <c r="J61" s="40" t="str">
        <f>IF(ISBLANK(HLOOKUP(J$1,m_preprocess!$1:$1048576, $D61, FALSE)), "", HLOOKUP(J$1, m_preprocess!$1:$1048576, $D61, FALSE))</f>
        <v/>
      </c>
      <c r="K61" s="40" t="str">
        <f>IF(ISBLANK(HLOOKUP(K$1,m_preprocess!$1:$1048576, $D61, FALSE)), "", HLOOKUP(K$1, m_preprocess!$1:$1048576, $D61, FALSE))</f>
        <v/>
      </c>
      <c r="L61" s="40" t="str">
        <f>IF(ISBLANK(HLOOKUP(L$1,m_preprocess!$1:$1048576, $D61, FALSE)), "", HLOOKUP(L$1, m_preprocess!$1:$1048576, $D61, FALSE))</f>
        <v/>
      </c>
      <c r="M61" s="40" t="str">
        <f>IF(ISBLANK(HLOOKUP(M$1,m_preprocess!$1:$1048576, $D61, FALSE)), "", HLOOKUP(M$1, m_preprocess!$1:$1048576, $D61, FALSE))</f>
        <v/>
      </c>
      <c r="N61" s="40" t="str">
        <f>IF(ISBLANK(HLOOKUP(N$1,m_preprocess!$1:$1048576, $D61, FALSE)), "", HLOOKUP(N$1, m_preprocess!$1:$1048576, $D61, FALSE))</f>
        <v/>
      </c>
      <c r="O61" s="40" t="str">
        <f>IF(ISBLANK(HLOOKUP(O$1,m_preprocess!$1:$1048576, $D61, FALSE)), "", HLOOKUP(O$1, m_preprocess!$1:$1048576, $D61, FALSE))</f>
        <v/>
      </c>
      <c r="P61" s="40" t="str">
        <f>IF(ISBLANK(HLOOKUP(P$1,m_preprocess!$1:$1048576, $D61, FALSE)), "", HLOOKUP(P$1, m_preprocess!$1:$1048576, $D61, FALSE))</f>
        <v/>
      </c>
      <c r="Q61" s="40" t="str">
        <f>IF(ISBLANK(HLOOKUP(Q$1,m_preprocess!$1:$1048576, $D61, FALSE)), "", HLOOKUP(Q$1, m_preprocess!$1:$1048576, $D61, FALSE))</f>
        <v/>
      </c>
      <c r="R61" s="40" t="str">
        <f>IF(ISBLANK(HLOOKUP(R$1,m_preprocess!$1:$1048576, $D61, FALSE)), "", HLOOKUP(R$1, m_preprocess!$1:$1048576, $D61, FALSE))</f>
        <v/>
      </c>
      <c r="S61" s="40" t="str">
        <f>IF(ISBLANK(HLOOKUP(S$1,m_preprocess!$1:$1048576, $D61, FALSE)), "", HLOOKUP(S$1, m_preprocess!$1:$1048576, $D61, FALSE))</f>
        <v/>
      </c>
      <c r="T61" s="40" t="str">
        <f>IF(ISBLANK(HLOOKUP(T$1,m_preprocess!$1:$1048576, $D61, FALSE)), "", HLOOKUP(T$1, m_preprocess!$1:$1048576, $D61, FALSE))</f>
        <v/>
      </c>
      <c r="U61" s="40">
        <f>IF(ISBLANK(HLOOKUP(U$1,m_preprocess!$1:$1048576, $D61, FALSE)), "", HLOOKUP(U$1, m_preprocess!$1:$1048576, $D61, FALSE))</f>
        <v>77.346713533349941</v>
      </c>
      <c r="V61" s="40" t="str">
        <f>IF(ISBLANK(HLOOKUP(V$1,m_preprocess!$1:$1048576, $D61, FALSE)), "", HLOOKUP(V$1, m_preprocess!$1:$1048576, $D61, FALSE))</f>
        <v/>
      </c>
      <c r="W61" s="40" t="str">
        <f>IF(ISBLANK(HLOOKUP(W$1,m_preprocess!$1:$1048576, $D61, FALSE)), "", HLOOKUP(W$1, m_preprocess!$1:$1048576, $D61, FALSE))</f>
        <v/>
      </c>
      <c r="X61" s="40" t="str">
        <f>IF(ISBLANK(HLOOKUP(X$1,m_preprocess!$1:$1048576, $D61, FALSE)), "", HLOOKUP(X$1, m_preprocess!$1:$1048576, $D61, FALSE))</f>
        <v/>
      </c>
      <c r="Y61" s="40" t="str">
        <f>IF(ISBLANK(HLOOKUP(Y$1,m_preprocess!$1:$1048576, $D61, FALSE)), "", HLOOKUP(Y$1, m_preprocess!$1:$1048576, $D61, FALSE))</f>
        <v/>
      </c>
      <c r="Z61" s="40" t="str">
        <f>IF(ISBLANK(HLOOKUP(Z$1,m_preprocess!$1:$1048576, $D61, FALSE)), "", HLOOKUP(Z$1, m_preprocess!$1:$1048576, $D61, FALSE))</f>
        <v/>
      </c>
      <c r="AA61" s="40" t="str">
        <f>IF(ISBLANK(HLOOKUP(AA$1,m_preprocess!$1:$1048576, $D61, FALSE)), "", HLOOKUP(AA$1, m_preprocess!$1:$1048576, $D61, FALSE))</f>
        <v/>
      </c>
      <c r="AB61" s="40">
        <f>IF(ISBLANK(HLOOKUP(AB$1,m_preprocess!$1:$1048576, $D61, FALSE)), "", HLOOKUP(AB$1, m_preprocess!$1:$1048576, $D61, FALSE))</f>
        <v>69.701883337381943</v>
      </c>
    </row>
    <row r="62" spans="1:28" x14ac:dyDescent="0.25">
      <c r="A62" s="41">
        <v>35796</v>
      </c>
      <c r="B62" s="40">
        <v>1998</v>
      </c>
      <c r="C62" s="40">
        <v>1</v>
      </c>
      <c r="D62" s="40">
        <v>62</v>
      </c>
      <c r="E62" s="40" t="str">
        <f>IF(ISBLANK(HLOOKUP(E$1,m_preprocess!$1:$1048576, $D62, FALSE)), "", HLOOKUP(E$1, m_preprocess!$1:$1048576, $D62, FALSE))</f>
        <v/>
      </c>
      <c r="F62" s="40" t="str">
        <f>IF(ISBLANK(HLOOKUP(F$1,m_preprocess!$1:$1048576, $D62, FALSE)), "", HLOOKUP(F$1, m_preprocess!$1:$1048576, $D62, FALSE))</f>
        <v/>
      </c>
      <c r="G62" s="40">
        <f>IF(ISBLANK(HLOOKUP(G$1,m_preprocess!$1:$1048576, $D62, FALSE)), "", HLOOKUP(G$1, m_preprocess!$1:$1048576, $D62, FALSE))</f>
        <v>40.14</v>
      </c>
      <c r="H62" s="40" t="str">
        <f>IF(ISBLANK(HLOOKUP(H$1,m_preprocess!$1:$1048576, $D62, FALSE)), "", HLOOKUP(H$1, m_preprocess!$1:$1048576, $D62, FALSE))</f>
        <v/>
      </c>
      <c r="I62" s="40" t="str">
        <f>IF(ISBLANK(HLOOKUP(I$1,m_preprocess!$1:$1048576, $D62, FALSE)), "", HLOOKUP(I$1, m_preprocess!$1:$1048576, $D62, FALSE))</f>
        <v/>
      </c>
      <c r="J62" s="40" t="str">
        <f>IF(ISBLANK(HLOOKUP(J$1,m_preprocess!$1:$1048576, $D62, FALSE)), "", HLOOKUP(J$1, m_preprocess!$1:$1048576, $D62, FALSE))</f>
        <v/>
      </c>
      <c r="K62" s="40" t="str">
        <f>IF(ISBLANK(HLOOKUP(K$1,m_preprocess!$1:$1048576, $D62, FALSE)), "", HLOOKUP(K$1, m_preprocess!$1:$1048576, $D62, FALSE))</f>
        <v/>
      </c>
      <c r="L62" s="40" t="str">
        <f>IF(ISBLANK(HLOOKUP(L$1,m_preprocess!$1:$1048576, $D62, FALSE)), "", HLOOKUP(L$1, m_preprocess!$1:$1048576, $D62, FALSE))</f>
        <v/>
      </c>
      <c r="M62" s="40" t="str">
        <f>IF(ISBLANK(HLOOKUP(M$1,m_preprocess!$1:$1048576, $D62, FALSE)), "", HLOOKUP(M$1, m_preprocess!$1:$1048576, $D62, FALSE))</f>
        <v/>
      </c>
      <c r="N62" s="40" t="str">
        <f>IF(ISBLANK(HLOOKUP(N$1,m_preprocess!$1:$1048576, $D62, FALSE)), "", HLOOKUP(N$1, m_preprocess!$1:$1048576, $D62, FALSE))</f>
        <v/>
      </c>
      <c r="O62" s="40" t="str">
        <f>IF(ISBLANK(HLOOKUP(O$1,m_preprocess!$1:$1048576, $D62, FALSE)), "", HLOOKUP(O$1, m_preprocess!$1:$1048576, $D62, FALSE))</f>
        <v/>
      </c>
      <c r="P62" s="40" t="str">
        <f>IF(ISBLANK(HLOOKUP(P$1,m_preprocess!$1:$1048576, $D62, FALSE)), "", HLOOKUP(P$1, m_preprocess!$1:$1048576, $D62, FALSE))</f>
        <v/>
      </c>
      <c r="Q62" s="40" t="str">
        <f>IF(ISBLANK(HLOOKUP(Q$1,m_preprocess!$1:$1048576, $D62, FALSE)), "", HLOOKUP(Q$1, m_preprocess!$1:$1048576, $D62, FALSE))</f>
        <v/>
      </c>
      <c r="R62" s="40" t="str">
        <f>IF(ISBLANK(HLOOKUP(R$1,m_preprocess!$1:$1048576, $D62, FALSE)), "", HLOOKUP(R$1, m_preprocess!$1:$1048576, $D62, FALSE))</f>
        <v/>
      </c>
      <c r="S62" s="40" t="str">
        <f>IF(ISBLANK(HLOOKUP(S$1,m_preprocess!$1:$1048576, $D62, FALSE)), "", HLOOKUP(S$1, m_preprocess!$1:$1048576, $D62, FALSE))</f>
        <v/>
      </c>
      <c r="T62" s="40" t="str">
        <f>IF(ISBLANK(HLOOKUP(T$1,m_preprocess!$1:$1048576, $D62, FALSE)), "", HLOOKUP(T$1, m_preprocess!$1:$1048576, $D62, FALSE))</f>
        <v/>
      </c>
      <c r="U62" s="40">
        <f>IF(ISBLANK(HLOOKUP(U$1,m_preprocess!$1:$1048576, $D62, FALSE)), "", HLOOKUP(U$1, m_preprocess!$1:$1048576, $D62, FALSE))</f>
        <v>72.306741862979564</v>
      </c>
      <c r="V62" s="40" t="str">
        <f>IF(ISBLANK(HLOOKUP(V$1,m_preprocess!$1:$1048576, $D62, FALSE)), "", HLOOKUP(V$1, m_preprocess!$1:$1048576, $D62, FALSE))</f>
        <v/>
      </c>
      <c r="W62" s="40" t="str">
        <f>IF(ISBLANK(HLOOKUP(W$1,m_preprocess!$1:$1048576, $D62, FALSE)), "", HLOOKUP(W$1, m_preprocess!$1:$1048576, $D62, FALSE))</f>
        <v/>
      </c>
      <c r="X62" s="40" t="str">
        <f>IF(ISBLANK(HLOOKUP(X$1,m_preprocess!$1:$1048576, $D62, FALSE)), "", HLOOKUP(X$1, m_preprocess!$1:$1048576, $D62, FALSE))</f>
        <v/>
      </c>
      <c r="Y62" s="40" t="str">
        <f>IF(ISBLANK(HLOOKUP(Y$1,m_preprocess!$1:$1048576, $D62, FALSE)), "", HLOOKUP(Y$1, m_preprocess!$1:$1048576, $D62, FALSE))</f>
        <v/>
      </c>
      <c r="Z62" s="40" t="str">
        <f>IF(ISBLANK(HLOOKUP(Z$1,m_preprocess!$1:$1048576, $D62, FALSE)), "", HLOOKUP(Z$1, m_preprocess!$1:$1048576, $D62, FALSE))</f>
        <v/>
      </c>
      <c r="AA62" s="40" t="str">
        <f>IF(ISBLANK(HLOOKUP(AA$1,m_preprocess!$1:$1048576, $D62, FALSE)), "", HLOOKUP(AA$1, m_preprocess!$1:$1048576, $D62, FALSE))</f>
        <v/>
      </c>
      <c r="AB62" s="40">
        <f>IF(ISBLANK(HLOOKUP(AB$1,m_preprocess!$1:$1048576, $D62, FALSE)), "", HLOOKUP(AB$1, m_preprocess!$1:$1048576, $D62, FALSE))</f>
        <v>68.992568218835132</v>
      </c>
    </row>
    <row r="63" spans="1:28" x14ac:dyDescent="0.25">
      <c r="A63" s="41">
        <v>35827</v>
      </c>
      <c r="B63" s="40">
        <v>1998</v>
      </c>
      <c r="C63" s="40">
        <v>2</v>
      </c>
      <c r="D63" s="40">
        <v>63</v>
      </c>
      <c r="E63" s="40" t="str">
        <f>IF(ISBLANK(HLOOKUP(E$1,m_preprocess!$1:$1048576, $D63, FALSE)), "", HLOOKUP(E$1, m_preprocess!$1:$1048576, $D63, FALSE))</f>
        <v/>
      </c>
      <c r="F63" s="40" t="str">
        <f>IF(ISBLANK(HLOOKUP(F$1,m_preprocess!$1:$1048576, $D63, FALSE)), "", HLOOKUP(F$1, m_preprocess!$1:$1048576, $D63, FALSE))</f>
        <v/>
      </c>
      <c r="G63" s="40">
        <f>IF(ISBLANK(HLOOKUP(G$1,m_preprocess!$1:$1048576, $D63, FALSE)), "", HLOOKUP(G$1, m_preprocess!$1:$1048576, $D63, FALSE))</f>
        <v>40.47</v>
      </c>
      <c r="H63" s="40" t="str">
        <f>IF(ISBLANK(HLOOKUP(H$1,m_preprocess!$1:$1048576, $D63, FALSE)), "", HLOOKUP(H$1, m_preprocess!$1:$1048576, $D63, FALSE))</f>
        <v/>
      </c>
      <c r="I63" s="40" t="str">
        <f>IF(ISBLANK(HLOOKUP(I$1,m_preprocess!$1:$1048576, $D63, FALSE)), "", HLOOKUP(I$1, m_preprocess!$1:$1048576, $D63, FALSE))</f>
        <v/>
      </c>
      <c r="J63" s="40" t="str">
        <f>IF(ISBLANK(HLOOKUP(J$1,m_preprocess!$1:$1048576, $D63, FALSE)), "", HLOOKUP(J$1, m_preprocess!$1:$1048576, $D63, FALSE))</f>
        <v/>
      </c>
      <c r="K63" s="40" t="str">
        <f>IF(ISBLANK(HLOOKUP(K$1,m_preprocess!$1:$1048576, $D63, FALSE)), "", HLOOKUP(K$1, m_preprocess!$1:$1048576, $D63, FALSE))</f>
        <v/>
      </c>
      <c r="L63" s="40" t="str">
        <f>IF(ISBLANK(HLOOKUP(L$1,m_preprocess!$1:$1048576, $D63, FALSE)), "", HLOOKUP(L$1, m_preprocess!$1:$1048576, $D63, FALSE))</f>
        <v/>
      </c>
      <c r="M63" s="40" t="str">
        <f>IF(ISBLANK(HLOOKUP(M$1,m_preprocess!$1:$1048576, $D63, FALSE)), "", HLOOKUP(M$1, m_preprocess!$1:$1048576, $D63, FALSE))</f>
        <v/>
      </c>
      <c r="N63" s="40" t="str">
        <f>IF(ISBLANK(HLOOKUP(N$1,m_preprocess!$1:$1048576, $D63, FALSE)), "", HLOOKUP(N$1, m_preprocess!$1:$1048576, $D63, FALSE))</f>
        <v/>
      </c>
      <c r="O63" s="40" t="str">
        <f>IF(ISBLANK(HLOOKUP(O$1,m_preprocess!$1:$1048576, $D63, FALSE)), "", HLOOKUP(O$1, m_preprocess!$1:$1048576, $D63, FALSE))</f>
        <v/>
      </c>
      <c r="P63" s="40" t="str">
        <f>IF(ISBLANK(HLOOKUP(P$1,m_preprocess!$1:$1048576, $D63, FALSE)), "", HLOOKUP(P$1, m_preprocess!$1:$1048576, $D63, FALSE))</f>
        <v/>
      </c>
      <c r="Q63" s="40" t="str">
        <f>IF(ISBLANK(HLOOKUP(Q$1,m_preprocess!$1:$1048576, $D63, FALSE)), "", HLOOKUP(Q$1, m_preprocess!$1:$1048576, $D63, FALSE))</f>
        <v/>
      </c>
      <c r="R63" s="40" t="str">
        <f>IF(ISBLANK(HLOOKUP(R$1,m_preprocess!$1:$1048576, $D63, FALSE)), "", HLOOKUP(R$1, m_preprocess!$1:$1048576, $D63, FALSE))</f>
        <v/>
      </c>
      <c r="S63" s="40" t="str">
        <f>IF(ISBLANK(HLOOKUP(S$1,m_preprocess!$1:$1048576, $D63, FALSE)), "", HLOOKUP(S$1, m_preprocess!$1:$1048576, $D63, FALSE))</f>
        <v/>
      </c>
      <c r="T63" s="40" t="str">
        <f>IF(ISBLANK(HLOOKUP(T$1,m_preprocess!$1:$1048576, $D63, FALSE)), "", HLOOKUP(T$1, m_preprocess!$1:$1048576, $D63, FALSE))</f>
        <v/>
      </c>
      <c r="U63" s="40">
        <f>IF(ISBLANK(HLOOKUP(U$1,m_preprocess!$1:$1048576, $D63, FALSE)), "", HLOOKUP(U$1, m_preprocess!$1:$1048576, $D63, FALSE))</f>
        <v>73.190585697059547</v>
      </c>
      <c r="V63" s="40" t="str">
        <f>IF(ISBLANK(HLOOKUP(V$1,m_preprocess!$1:$1048576, $D63, FALSE)), "", HLOOKUP(V$1, m_preprocess!$1:$1048576, $D63, FALSE))</f>
        <v/>
      </c>
      <c r="W63" s="40" t="str">
        <f>IF(ISBLANK(HLOOKUP(W$1,m_preprocess!$1:$1048576, $D63, FALSE)), "", HLOOKUP(W$1, m_preprocess!$1:$1048576, $D63, FALSE))</f>
        <v/>
      </c>
      <c r="X63" s="40" t="str">
        <f>IF(ISBLANK(HLOOKUP(X$1,m_preprocess!$1:$1048576, $D63, FALSE)), "", HLOOKUP(X$1, m_preprocess!$1:$1048576, $D63, FALSE))</f>
        <v/>
      </c>
      <c r="Y63" s="40" t="str">
        <f>IF(ISBLANK(HLOOKUP(Y$1,m_preprocess!$1:$1048576, $D63, FALSE)), "", HLOOKUP(Y$1, m_preprocess!$1:$1048576, $D63, FALSE))</f>
        <v/>
      </c>
      <c r="Z63" s="40" t="str">
        <f>IF(ISBLANK(HLOOKUP(Z$1,m_preprocess!$1:$1048576, $D63, FALSE)), "", HLOOKUP(Z$1, m_preprocess!$1:$1048576, $D63, FALSE))</f>
        <v/>
      </c>
      <c r="AA63" s="40" t="str">
        <f>IF(ISBLANK(HLOOKUP(AA$1,m_preprocess!$1:$1048576, $D63, FALSE)), "", HLOOKUP(AA$1, m_preprocess!$1:$1048576, $D63, FALSE))</f>
        <v/>
      </c>
      <c r="AB63" s="40">
        <f>IF(ISBLANK(HLOOKUP(AB$1,m_preprocess!$1:$1048576, $D63, FALSE)), "", HLOOKUP(AB$1, m_preprocess!$1:$1048576, $D63, FALSE))</f>
        <v>69.320010547369392</v>
      </c>
    </row>
    <row r="64" spans="1:28" x14ac:dyDescent="0.25">
      <c r="A64" s="41">
        <v>35855</v>
      </c>
      <c r="B64" s="40">
        <v>1998</v>
      </c>
      <c r="C64" s="40">
        <v>3</v>
      </c>
      <c r="D64" s="40">
        <v>64</v>
      </c>
      <c r="E64" s="40" t="str">
        <f>IF(ISBLANK(HLOOKUP(E$1,m_preprocess!$1:$1048576, $D64, FALSE)), "", HLOOKUP(E$1, m_preprocess!$1:$1048576, $D64, FALSE))</f>
        <v/>
      </c>
      <c r="F64" s="40" t="str">
        <f>IF(ISBLANK(HLOOKUP(F$1,m_preprocess!$1:$1048576, $D64, FALSE)), "", HLOOKUP(F$1, m_preprocess!$1:$1048576, $D64, FALSE))</f>
        <v/>
      </c>
      <c r="G64" s="40">
        <f>IF(ISBLANK(HLOOKUP(G$1,m_preprocess!$1:$1048576, $D64, FALSE)), "", HLOOKUP(G$1, m_preprocess!$1:$1048576, $D64, FALSE))</f>
        <v>40.549999999999997</v>
      </c>
      <c r="H64" s="40" t="str">
        <f>IF(ISBLANK(HLOOKUP(H$1,m_preprocess!$1:$1048576, $D64, FALSE)), "", HLOOKUP(H$1, m_preprocess!$1:$1048576, $D64, FALSE))</f>
        <v/>
      </c>
      <c r="I64" s="40" t="str">
        <f>IF(ISBLANK(HLOOKUP(I$1,m_preprocess!$1:$1048576, $D64, FALSE)), "", HLOOKUP(I$1, m_preprocess!$1:$1048576, $D64, FALSE))</f>
        <v/>
      </c>
      <c r="J64" s="40" t="str">
        <f>IF(ISBLANK(HLOOKUP(J$1,m_preprocess!$1:$1048576, $D64, FALSE)), "", HLOOKUP(J$1, m_preprocess!$1:$1048576, $D64, FALSE))</f>
        <v/>
      </c>
      <c r="K64" s="40" t="str">
        <f>IF(ISBLANK(HLOOKUP(K$1,m_preprocess!$1:$1048576, $D64, FALSE)), "", HLOOKUP(K$1, m_preprocess!$1:$1048576, $D64, FALSE))</f>
        <v/>
      </c>
      <c r="L64" s="40" t="str">
        <f>IF(ISBLANK(HLOOKUP(L$1,m_preprocess!$1:$1048576, $D64, FALSE)), "", HLOOKUP(L$1, m_preprocess!$1:$1048576, $D64, FALSE))</f>
        <v/>
      </c>
      <c r="M64" s="40" t="str">
        <f>IF(ISBLANK(HLOOKUP(M$1,m_preprocess!$1:$1048576, $D64, FALSE)), "", HLOOKUP(M$1, m_preprocess!$1:$1048576, $D64, FALSE))</f>
        <v/>
      </c>
      <c r="N64" s="40" t="str">
        <f>IF(ISBLANK(HLOOKUP(N$1,m_preprocess!$1:$1048576, $D64, FALSE)), "", HLOOKUP(N$1, m_preprocess!$1:$1048576, $D64, FALSE))</f>
        <v/>
      </c>
      <c r="O64" s="40" t="str">
        <f>IF(ISBLANK(HLOOKUP(O$1,m_preprocess!$1:$1048576, $D64, FALSE)), "", HLOOKUP(O$1, m_preprocess!$1:$1048576, $D64, FALSE))</f>
        <v/>
      </c>
      <c r="P64" s="40" t="str">
        <f>IF(ISBLANK(HLOOKUP(P$1,m_preprocess!$1:$1048576, $D64, FALSE)), "", HLOOKUP(P$1, m_preprocess!$1:$1048576, $D64, FALSE))</f>
        <v/>
      </c>
      <c r="Q64" s="40" t="str">
        <f>IF(ISBLANK(HLOOKUP(Q$1,m_preprocess!$1:$1048576, $D64, FALSE)), "", HLOOKUP(Q$1, m_preprocess!$1:$1048576, $D64, FALSE))</f>
        <v/>
      </c>
      <c r="R64" s="40" t="str">
        <f>IF(ISBLANK(HLOOKUP(R$1,m_preprocess!$1:$1048576, $D64, FALSE)), "", HLOOKUP(R$1, m_preprocess!$1:$1048576, $D64, FALSE))</f>
        <v/>
      </c>
      <c r="S64" s="40" t="str">
        <f>IF(ISBLANK(HLOOKUP(S$1,m_preprocess!$1:$1048576, $D64, FALSE)), "", HLOOKUP(S$1, m_preprocess!$1:$1048576, $D64, FALSE))</f>
        <v/>
      </c>
      <c r="T64" s="40" t="str">
        <f>IF(ISBLANK(HLOOKUP(T$1,m_preprocess!$1:$1048576, $D64, FALSE)), "", HLOOKUP(T$1, m_preprocess!$1:$1048576, $D64, FALSE))</f>
        <v/>
      </c>
      <c r="U64" s="40">
        <f>IF(ISBLANK(HLOOKUP(U$1,m_preprocess!$1:$1048576, $D64, FALSE)), "", HLOOKUP(U$1, m_preprocess!$1:$1048576, $D64, FALSE))</f>
        <v>67.39422248803946</v>
      </c>
      <c r="V64" s="40" t="str">
        <f>IF(ISBLANK(HLOOKUP(V$1,m_preprocess!$1:$1048576, $D64, FALSE)), "", HLOOKUP(V$1, m_preprocess!$1:$1048576, $D64, FALSE))</f>
        <v/>
      </c>
      <c r="W64" s="40" t="str">
        <f>IF(ISBLANK(HLOOKUP(W$1,m_preprocess!$1:$1048576, $D64, FALSE)), "", HLOOKUP(W$1, m_preprocess!$1:$1048576, $D64, FALSE))</f>
        <v/>
      </c>
      <c r="X64" s="40" t="str">
        <f>IF(ISBLANK(HLOOKUP(X$1,m_preprocess!$1:$1048576, $D64, FALSE)), "", HLOOKUP(X$1, m_preprocess!$1:$1048576, $D64, FALSE))</f>
        <v/>
      </c>
      <c r="Y64" s="40" t="str">
        <f>IF(ISBLANK(HLOOKUP(Y$1,m_preprocess!$1:$1048576, $D64, FALSE)), "", HLOOKUP(Y$1, m_preprocess!$1:$1048576, $D64, FALSE))</f>
        <v/>
      </c>
      <c r="Z64" s="40" t="str">
        <f>IF(ISBLANK(HLOOKUP(Z$1,m_preprocess!$1:$1048576, $D64, FALSE)), "", HLOOKUP(Z$1, m_preprocess!$1:$1048576, $D64, FALSE))</f>
        <v/>
      </c>
      <c r="AA64" s="40" t="str">
        <f>IF(ISBLANK(HLOOKUP(AA$1,m_preprocess!$1:$1048576, $D64, FALSE)), "", HLOOKUP(AA$1, m_preprocess!$1:$1048576, $D64, FALSE))</f>
        <v/>
      </c>
      <c r="AB64" s="40">
        <f>IF(ISBLANK(HLOOKUP(AB$1,m_preprocess!$1:$1048576, $D64, FALSE)), "", HLOOKUP(AB$1, m_preprocess!$1:$1048576, $D64, FALSE))</f>
        <v>69.558802675687943</v>
      </c>
    </row>
    <row r="65" spans="1:28" x14ac:dyDescent="0.25">
      <c r="A65" s="41">
        <v>35886</v>
      </c>
      <c r="B65" s="40">
        <v>1998</v>
      </c>
      <c r="C65" s="40">
        <v>4</v>
      </c>
      <c r="D65" s="40">
        <v>65</v>
      </c>
      <c r="E65" s="40" t="str">
        <f>IF(ISBLANK(HLOOKUP(E$1,m_preprocess!$1:$1048576, $D65, FALSE)), "", HLOOKUP(E$1, m_preprocess!$1:$1048576, $D65, FALSE))</f>
        <v/>
      </c>
      <c r="F65" s="40" t="str">
        <f>IF(ISBLANK(HLOOKUP(F$1,m_preprocess!$1:$1048576, $D65, FALSE)), "", HLOOKUP(F$1, m_preprocess!$1:$1048576, $D65, FALSE))</f>
        <v/>
      </c>
      <c r="G65" s="40">
        <f>IF(ISBLANK(HLOOKUP(G$1,m_preprocess!$1:$1048576, $D65, FALSE)), "", HLOOKUP(G$1, m_preprocess!$1:$1048576, $D65, FALSE))</f>
        <v>40.67</v>
      </c>
      <c r="H65" s="40" t="str">
        <f>IF(ISBLANK(HLOOKUP(H$1,m_preprocess!$1:$1048576, $D65, FALSE)), "", HLOOKUP(H$1, m_preprocess!$1:$1048576, $D65, FALSE))</f>
        <v/>
      </c>
      <c r="I65" s="40" t="str">
        <f>IF(ISBLANK(HLOOKUP(I$1,m_preprocess!$1:$1048576, $D65, FALSE)), "", HLOOKUP(I$1, m_preprocess!$1:$1048576, $D65, FALSE))</f>
        <v/>
      </c>
      <c r="J65" s="40" t="str">
        <f>IF(ISBLANK(HLOOKUP(J$1,m_preprocess!$1:$1048576, $D65, FALSE)), "", HLOOKUP(J$1, m_preprocess!$1:$1048576, $D65, FALSE))</f>
        <v/>
      </c>
      <c r="K65" s="40" t="str">
        <f>IF(ISBLANK(HLOOKUP(K$1,m_preprocess!$1:$1048576, $D65, FALSE)), "", HLOOKUP(K$1, m_preprocess!$1:$1048576, $D65, FALSE))</f>
        <v/>
      </c>
      <c r="L65" s="40" t="str">
        <f>IF(ISBLANK(HLOOKUP(L$1,m_preprocess!$1:$1048576, $D65, FALSE)), "", HLOOKUP(L$1, m_preprocess!$1:$1048576, $D65, FALSE))</f>
        <v/>
      </c>
      <c r="M65" s="40" t="str">
        <f>IF(ISBLANK(HLOOKUP(M$1,m_preprocess!$1:$1048576, $D65, FALSE)), "", HLOOKUP(M$1, m_preprocess!$1:$1048576, $D65, FALSE))</f>
        <v/>
      </c>
      <c r="N65" s="40" t="str">
        <f>IF(ISBLANK(HLOOKUP(N$1,m_preprocess!$1:$1048576, $D65, FALSE)), "", HLOOKUP(N$1, m_preprocess!$1:$1048576, $D65, FALSE))</f>
        <v/>
      </c>
      <c r="O65" s="40" t="str">
        <f>IF(ISBLANK(HLOOKUP(O$1,m_preprocess!$1:$1048576, $D65, FALSE)), "", HLOOKUP(O$1, m_preprocess!$1:$1048576, $D65, FALSE))</f>
        <v/>
      </c>
      <c r="P65" s="40" t="str">
        <f>IF(ISBLANK(HLOOKUP(P$1,m_preprocess!$1:$1048576, $D65, FALSE)), "", HLOOKUP(P$1, m_preprocess!$1:$1048576, $D65, FALSE))</f>
        <v/>
      </c>
      <c r="Q65" s="40" t="str">
        <f>IF(ISBLANK(HLOOKUP(Q$1,m_preprocess!$1:$1048576, $D65, FALSE)), "", HLOOKUP(Q$1, m_preprocess!$1:$1048576, $D65, FALSE))</f>
        <v/>
      </c>
      <c r="R65" s="40" t="str">
        <f>IF(ISBLANK(HLOOKUP(R$1,m_preprocess!$1:$1048576, $D65, FALSE)), "", HLOOKUP(R$1, m_preprocess!$1:$1048576, $D65, FALSE))</f>
        <v/>
      </c>
      <c r="S65" s="40" t="str">
        <f>IF(ISBLANK(HLOOKUP(S$1,m_preprocess!$1:$1048576, $D65, FALSE)), "", HLOOKUP(S$1, m_preprocess!$1:$1048576, $D65, FALSE))</f>
        <v/>
      </c>
      <c r="T65" s="40" t="str">
        <f>IF(ISBLANK(HLOOKUP(T$1,m_preprocess!$1:$1048576, $D65, FALSE)), "", HLOOKUP(T$1, m_preprocess!$1:$1048576, $D65, FALSE))</f>
        <v/>
      </c>
      <c r="U65" s="40">
        <f>IF(ISBLANK(HLOOKUP(U$1,m_preprocess!$1:$1048576, $D65, FALSE)), "", HLOOKUP(U$1, m_preprocess!$1:$1048576, $D65, FALSE))</f>
        <v>70.438756206540432</v>
      </c>
      <c r="V65" s="40" t="str">
        <f>IF(ISBLANK(HLOOKUP(V$1,m_preprocess!$1:$1048576, $D65, FALSE)), "", HLOOKUP(V$1, m_preprocess!$1:$1048576, $D65, FALSE))</f>
        <v/>
      </c>
      <c r="W65" s="40" t="str">
        <f>IF(ISBLANK(HLOOKUP(W$1,m_preprocess!$1:$1048576, $D65, FALSE)), "", HLOOKUP(W$1, m_preprocess!$1:$1048576, $D65, FALSE))</f>
        <v/>
      </c>
      <c r="X65" s="40" t="str">
        <f>IF(ISBLANK(HLOOKUP(X$1,m_preprocess!$1:$1048576, $D65, FALSE)), "", HLOOKUP(X$1, m_preprocess!$1:$1048576, $D65, FALSE))</f>
        <v/>
      </c>
      <c r="Y65" s="40" t="str">
        <f>IF(ISBLANK(HLOOKUP(Y$1,m_preprocess!$1:$1048576, $D65, FALSE)), "", HLOOKUP(Y$1, m_preprocess!$1:$1048576, $D65, FALSE))</f>
        <v/>
      </c>
      <c r="Z65" s="40" t="str">
        <f>IF(ISBLANK(HLOOKUP(Z$1,m_preprocess!$1:$1048576, $D65, FALSE)), "", HLOOKUP(Z$1, m_preprocess!$1:$1048576, $D65, FALSE))</f>
        <v/>
      </c>
      <c r="AA65" s="40" t="str">
        <f>IF(ISBLANK(HLOOKUP(AA$1,m_preprocess!$1:$1048576, $D65, FALSE)), "", HLOOKUP(AA$1, m_preprocess!$1:$1048576, $D65, FALSE))</f>
        <v/>
      </c>
      <c r="AB65" s="40">
        <f>IF(ISBLANK(HLOOKUP(AB$1,m_preprocess!$1:$1048576, $D65, FALSE)), "", HLOOKUP(AB$1, m_preprocess!$1:$1048576, $D65, FALSE))</f>
        <v>69.82660147435044</v>
      </c>
    </row>
    <row r="66" spans="1:28" x14ac:dyDescent="0.25">
      <c r="A66" s="41">
        <v>35916</v>
      </c>
      <c r="B66" s="40">
        <v>1998</v>
      </c>
      <c r="C66" s="40">
        <v>5</v>
      </c>
      <c r="D66" s="40">
        <v>66</v>
      </c>
      <c r="E66" s="40" t="str">
        <f>IF(ISBLANK(HLOOKUP(E$1,m_preprocess!$1:$1048576, $D66, FALSE)), "", HLOOKUP(E$1, m_preprocess!$1:$1048576, $D66, FALSE))</f>
        <v/>
      </c>
      <c r="F66" s="40" t="str">
        <f>IF(ISBLANK(HLOOKUP(F$1,m_preprocess!$1:$1048576, $D66, FALSE)), "", HLOOKUP(F$1, m_preprocess!$1:$1048576, $D66, FALSE))</f>
        <v/>
      </c>
      <c r="G66" s="40">
        <f>IF(ISBLANK(HLOOKUP(G$1,m_preprocess!$1:$1048576, $D66, FALSE)), "", HLOOKUP(G$1, m_preprocess!$1:$1048576, $D66, FALSE))</f>
        <v>40.79</v>
      </c>
      <c r="H66" s="40" t="str">
        <f>IF(ISBLANK(HLOOKUP(H$1,m_preprocess!$1:$1048576, $D66, FALSE)), "", HLOOKUP(H$1, m_preprocess!$1:$1048576, $D66, FALSE))</f>
        <v/>
      </c>
      <c r="I66" s="40" t="str">
        <f>IF(ISBLANK(HLOOKUP(I$1,m_preprocess!$1:$1048576, $D66, FALSE)), "", HLOOKUP(I$1, m_preprocess!$1:$1048576, $D66, FALSE))</f>
        <v/>
      </c>
      <c r="J66" s="40" t="str">
        <f>IF(ISBLANK(HLOOKUP(J$1,m_preprocess!$1:$1048576, $D66, FALSE)), "", HLOOKUP(J$1, m_preprocess!$1:$1048576, $D66, FALSE))</f>
        <v/>
      </c>
      <c r="K66" s="40" t="str">
        <f>IF(ISBLANK(HLOOKUP(K$1,m_preprocess!$1:$1048576, $D66, FALSE)), "", HLOOKUP(K$1, m_preprocess!$1:$1048576, $D66, FALSE))</f>
        <v/>
      </c>
      <c r="L66" s="40" t="str">
        <f>IF(ISBLANK(HLOOKUP(L$1,m_preprocess!$1:$1048576, $D66, FALSE)), "", HLOOKUP(L$1, m_preprocess!$1:$1048576, $D66, FALSE))</f>
        <v/>
      </c>
      <c r="M66" s="40" t="str">
        <f>IF(ISBLANK(HLOOKUP(M$1,m_preprocess!$1:$1048576, $D66, FALSE)), "", HLOOKUP(M$1, m_preprocess!$1:$1048576, $D66, FALSE))</f>
        <v/>
      </c>
      <c r="N66" s="40" t="str">
        <f>IF(ISBLANK(HLOOKUP(N$1,m_preprocess!$1:$1048576, $D66, FALSE)), "", HLOOKUP(N$1, m_preprocess!$1:$1048576, $D66, FALSE))</f>
        <v/>
      </c>
      <c r="O66" s="40" t="str">
        <f>IF(ISBLANK(HLOOKUP(O$1,m_preprocess!$1:$1048576, $D66, FALSE)), "", HLOOKUP(O$1, m_preprocess!$1:$1048576, $D66, FALSE))</f>
        <v/>
      </c>
      <c r="P66" s="40" t="str">
        <f>IF(ISBLANK(HLOOKUP(P$1,m_preprocess!$1:$1048576, $D66, FALSE)), "", HLOOKUP(P$1, m_preprocess!$1:$1048576, $D66, FALSE))</f>
        <v/>
      </c>
      <c r="Q66" s="40" t="str">
        <f>IF(ISBLANK(HLOOKUP(Q$1,m_preprocess!$1:$1048576, $D66, FALSE)), "", HLOOKUP(Q$1, m_preprocess!$1:$1048576, $D66, FALSE))</f>
        <v/>
      </c>
      <c r="R66" s="40" t="str">
        <f>IF(ISBLANK(HLOOKUP(R$1,m_preprocess!$1:$1048576, $D66, FALSE)), "", HLOOKUP(R$1, m_preprocess!$1:$1048576, $D66, FALSE))</f>
        <v/>
      </c>
      <c r="S66" s="40" t="str">
        <f>IF(ISBLANK(HLOOKUP(S$1,m_preprocess!$1:$1048576, $D66, FALSE)), "", HLOOKUP(S$1, m_preprocess!$1:$1048576, $D66, FALSE))</f>
        <v/>
      </c>
      <c r="T66" s="40" t="str">
        <f>IF(ISBLANK(HLOOKUP(T$1,m_preprocess!$1:$1048576, $D66, FALSE)), "", HLOOKUP(T$1, m_preprocess!$1:$1048576, $D66, FALSE))</f>
        <v/>
      </c>
      <c r="U66" s="40">
        <f>IF(ISBLANK(HLOOKUP(U$1,m_preprocess!$1:$1048576, $D66, FALSE)), "", HLOOKUP(U$1, m_preprocess!$1:$1048576, $D66, FALSE))</f>
        <v>69.364735508212803</v>
      </c>
      <c r="V66" s="40" t="str">
        <f>IF(ISBLANK(HLOOKUP(V$1,m_preprocess!$1:$1048576, $D66, FALSE)), "", HLOOKUP(V$1, m_preprocess!$1:$1048576, $D66, FALSE))</f>
        <v/>
      </c>
      <c r="W66" s="40" t="str">
        <f>IF(ISBLANK(HLOOKUP(W$1,m_preprocess!$1:$1048576, $D66, FALSE)), "", HLOOKUP(W$1, m_preprocess!$1:$1048576, $D66, FALSE))</f>
        <v/>
      </c>
      <c r="X66" s="40" t="str">
        <f>IF(ISBLANK(HLOOKUP(X$1,m_preprocess!$1:$1048576, $D66, FALSE)), "", HLOOKUP(X$1, m_preprocess!$1:$1048576, $D66, FALSE))</f>
        <v/>
      </c>
      <c r="Y66" s="40" t="str">
        <f>IF(ISBLANK(HLOOKUP(Y$1,m_preprocess!$1:$1048576, $D66, FALSE)), "", HLOOKUP(Y$1, m_preprocess!$1:$1048576, $D66, FALSE))</f>
        <v/>
      </c>
      <c r="Z66" s="40" t="str">
        <f>IF(ISBLANK(HLOOKUP(Z$1,m_preprocess!$1:$1048576, $D66, FALSE)), "", HLOOKUP(Z$1, m_preprocess!$1:$1048576, $D66, FALSE))</f>
        <v/>
      </c>
      <c r="AA66" s="40" t="str">
        <f>IF(ISBLANK(HLOOKUP(AA$1,m_preprocess!$1:$1048576, $D66, FALSE)), "", HLOOKUP(AA$1, m_preprocess!$1:$1048576, $D66, FALSE))</f>
        <v/>
      </c>
      <c r="AB66" s="40">
        <f>IF(ISBLANK(HLOOKUP(AB$1,m_preprocess!$1:$1048576, $D66, FALSE)), "", HLOOKUP(AB$1, m_preprocess!$1:$1048576, $D66, FALSE))</f>
        <v>69.775719612037378</v>
      </c>
    </row>
    <row r="67" spans="1:28" x14ac:dyDescent="0.25">
      <c r="A67" s="41">
        <v>35947</v>
      </c>
      <c r="B67" s="40">
        <v>1998</v>
      </c>
      <c r="C67" s="40">
        <v>6</v>
      </c>
      <c r="D67" s="40">
        <v>67</v>
      </c>
      <c r="E67" s="40" t="str">
        <f>IF(ISBLANK(HLOOKUP(E$1,m_preprocess!$1:$1048576, $D67, FALSE)), "", HLOOKUP(E$1, m_preprocess!$1:$1048576, $D67, FALSE))</f>
        <v/>
      </c>
      <c r="F67" s="40" t="str">
        <f>IF(ISBLANK(HLOOKUP(F$1,m_preprocess!$1:$1048576, $D67, FALSE)), "", HLOOKUP(F$1, m_preprocess!$1:$1048576, $D67, FALSE))</f>
        <v/>
      </c>
      <c r="G67" s="40">
        <f>IF(ISBLANK(HLOOKUP(G$1,m_preprocess!$1:$1048576, $D67, FALSE)), "", HLOOKUP(G$1, m_preprocess!$1:$1048576, $D67, FALSE))</f>
        <v>40.89</v>
      </c>
      <c r="H67" s="40" t="str">
        <f>IF(ISBLANK(HLOOKUP(H$1,m_preprocess!$1:$1048576, $D67, FALSE)), "", HLOOKUP(H$1, m_preprocess!$1:$1048576, $D67, FALSE))</f>
        <v/>
      </c>
      <c r="I67" s="40" t="str">
        <f>IF(ISBLANK(HLOOKUP(I$1,m_preprocess!$1:$1048576, $D67, FALSE)), "", HLOOKUP(I$1, m_preprocess!$1:$1048576, $D67, FALSE))</f>
        <v/>
      </c>
      <c r="J67" s="40" t="str">
        <f>IF(ISBLANK(HLOOKUP(J$1,m_preprocess!$1:$1048576, $D67, FALSE)), "", HLOOKUP(J$1, m_preprocess!$1:$1048576, $D67, FALSE))</f>
        <v/>
      </c>
      <c r="K67" s="40" t="str">
        <f>IF(ISBLANK(HLOOKUP(K$1,m_preprocess!$1:$1048576, $D67, FALSE)), "", HLOOKUP(K$1, m_preprocess!$1:$1048576, $D67, FALSE))</f>
        <v/>
      </c>
      <c r="L67" s="40" t="str">
        <f>IF(ISBLANK(HLOOKUP(L$1,m_preprocess!$1:$1048576, $D67, FALSE)), "", HLOOKUP(L$1, m_preprocess!$1:$1048576, $D67, FALSE))</f>
        <v/>
      </c>
      <c r="M67" s="40" t="str">
        <f>IF(ISBLANK(HLOOKUP(M$1,m_preprocess!$1:$1048576, $D67, FALSE)), "", HLOOKUP(M$1, m_preprocess!$1:$1048576, $D67, FALSE))</f>
        <v/>
      </c>
      <c r="N67" s="40" t="str">
        <f>IF(ISBLANK(HLOOKUP(N$1,m_preprocess!$1:$1048576, $D67, FALSE)), "", HLOOKUP(N$1, m_preprocess!$1:$1048576, $D67, FALSE))</f>
        <v/>
      </c>
      <c r="O67" s="40" t="str">
        <f>IF(ISBLANK(HLOOKUP(O$1,m_preprocess!$1:$1048576, $D67, FALSE)), "", HLOOKUP(O$1, m_preprocess!$1:$1048576, $D67, FALSE))</f>
        <v/>
      </c>
      <c r="P67" s="40" t="str">
        <f>IF(ISBLANK(HLOOKUP(P$1,m_preprocess!$1:$1048576, $D67, FALSE)), "", HLOOKUP(P$1, m_preprocess!$1:$1048576, $D67, FALSE))</f>
        <v/>
      </c>
      <c r="Q67" s="40" t="str">
        <f>IF(ISBLANK(HLOOKUP(Q$1,m_preprocess!$1:$1048576, $D67, FALSE)), "", HLOOKUP(Q$1, m_preprocess!$1:$1048576, $D67, FALSE))</f>
        <v/>
      </c>
      <c r="R67" s="40" t="str">
        <f>IF(ISBLANK(HLOOKUP(R$1,m_preprocess!$1:$1048576, $D67, FALSE)), "", HLOOKUP(R$1, m_preprocess!$1:$1048576, $D67, FALSE))</f>
        <v/>
      </c>
      <c r="S67" s="40" t="str">
        <f>IF(ISBLANK(HLOOKUP(S$1,m_preprocess!$1:$1048576, $D67, FALSE)), "", HLOOKUP(S$1, m_preprocess!$1:$1048576, $D67, FALSE))</f>
        <v/>
      </c>
      <c r="T67" s="40" t="str">
        <f>IF(ISBLANK(HLOOKUP(T$1,m_preprocess!$1:$1048576, $D67, FALSE)), "", HLOOKUP(T$1, m_preprocess!$1:$1048576, $D67, FALSE))</f>
        <v/>
      </c>
      <c r="U67" s="40">
        <f>IF(ISBLANK(HLOOKUP(U$1,m_preprocess!$1:$1048576, $D67, FALSE)), "", HLOOKUP(U$1, m_preprocess!$1:$1048576, $D67, FALSE))</f>
        <v>70.728192344093912</v>
      </c>
      <c r="V67" s="40" t="str">
        <f>IF(ISBLANK(HLOOKUP(V$1,m_preprocess!$1:$1048576, $D67, FALSE)), "", HLOOKUP(V$1, m_preprocess!$1:$1048576, $D67, FALSE))</f>
        <v/>
      </c>
      <c r="W67" s="40" t="str">
        <f>IF(ISBLANK(HLOOKUP(W$1,m_preprocess!$1:$1048576, $D67, FALSE)), "", HLOOKUP(W$1, m_preprocess!$1:$1048576, $D67, FALSE))</f>
        <v/>
      </c>
      <c r="X67" s="40" t="str">
        <f>IF(ISBLANK(HLOOKUP(X$1,m_preprocess!$1:$1048576, $D67, FALSE)), "", HLOOKUP(X$1, m_preprocess!$1:$1048576, $D67, FALSE))</f>
        <v/>
      </c>
      <c r="Y67" s="40" t="str">
        <f>IF(ISBLANK(HLOOKUP(Y$1,m_preprocess!$1:$1048576, $D67, FALSE)), "", HLOOKUP(Y$1, m_preprocess!$1:$1048576, $D67, FALSE))</f>
        <v/>
      </c>
      <c r="Z67" s="40" t="str">
        <f>IF(ISBLANK(HLOOKUP(Z$1,m_preprocess!$1:$1048576, $D67, FALSE)), "", HLOOKUP(Z$1, m_preprocess!$1:$1048576, $D67, FALSE))</f>
        <v/>
      </c>
      <c r="AA67" s="40" t="str">
        <f>IF(ISBLANK(HLOOKUP(AA$1,m_preprocess!$1:$1048576, $D67, FALSE)), "", HLOOKUP(AA$1, m_preprocess!$1:$1048576, $D67, FALSE))</f>
        <v/>
      </c>
      <c r="AB67" s="40">
        <f>IF(ISBLANK(HLOOKUP(AB$1,m_preprocess!$1:$1048576, $D67, FALSE)), "", HLOOKUP(AB$1, m_preprocess!$1:$1048576, $D67, FALSE))</f>
        <v>69.032098908645878</v>
      </c>
    </row>
    <row r="68" spans="1:28" x14ac:dyDescent="0.25">
      <c r="A68" s="41">
        <v>35977</v>
      </c>
      <c r="B68" s="40">
        <v>1998</v>
      </c>
      <c r="C68" s="40">
        <v>7</v>
      </c>
      <c r="D68" s="40">
        <v>68</v>
      </c>
      <c r="E68" s="40" t="str">
        <f>IF(ISBLANK(HLOOKUP(E$1,m_preprocess!$1:$1048576, $D68, FALSE)), "", HLOOKUP(E$1, m_preprocess!$1:$1048576, $D68, FALSE))</f>
        <v/>
      </c>
      <c r="F68" s="40" t="str">
        <f>IF(ISBLANK(HLOOKUP(F$1,m_preprocess!$1:$1048576, $D68, FALSE)), "", HLOOKUP(F$1, m_preprocess!$1:$1048576, $D68, FALSE))</f>
        <v/>
      </c>
      <c r="G68" s="40">
        <f>IF(ISBLANK(HLOOKUP(G$1,m_preprocess!$1:$1048576, $D68, FALSE)), "", HLOOKUP(G$1, m_preprocess!$1:$1048576, $D68, FALSE))</f>
        <v>40.98</v>
      </c>
      <c r="H68" s="40" t="str">
        <f>IF(ISBLANK(HLOOKUP(H$1,m_preprocess!$1:$1048576, $D68, FALSE)), "", HLOOKUP(H$1, m_preprocess!$1:$1048576, $D68, FALSE))</f>
        <v/>
      </c>
      <c r="I68" s="40" t="str">
        <f>IF(ISBLANK(HLOOKUP(I$1,m_preprocess!$1:$1048576, $D68, FALSE)), "", HLOOKUP(I$1, m_preprocess!$1:$1048576, $D68, FALSE))</f>
        <v/>
      </c>
      <c r="J68" s="40" t="str">
        <f>IF(ISBLANK(HLOOKUP(J$1,m_preprocess!$1:$1048576, $D68, FALSE)), "", HLOOKUP(J$1, m_preprocess!$1:$1048576, $D68, FALSE))</f>
        <v/>
      </c>
      <c r="K68" s="40" t="str">
        <f>IF(ISBLANK(HLOOKUP(K$1,m_preprocess!$1:$1048576, $D68, FALSE)), "", HLOOKUP(K$1, m_preprocess!$1:$1048576, $D68, FALSE))</f>
        <v/>
      </c>
      <c r="L68" s="40" t="str">
        <f>IF(ISBLANK(HLOOKUP(L$1,m_preprocess!$1:$1048576, $D68, FALSE)), "", HLOOKUP(L$1, m_preprocess!$1:$1048576, $D68, FALSE))</f>
        <v/>
      </c>
      <c r="M68" s="40" t="str">
        <f>IF(ISBLANK(HLOOKUP(M$1,m_preprocess!$1:$1048576, $D68, FALSE)), "", HLOOKUP(M$1, m_preprocess!$1:$1048576, $D68, FALSE))</f>
        <v/>
      </c>
      <c r="N68" s="40" t="str">
        <f>IF(ISBLANK(HLOOKUP(N$1,m_preprocess!$1:$1048576, $D68, FALSE)), "", HLOOKUP(N$1, m_preprocess!$1:$1048576, $D68, FALSE))</f>
        <v/>
      </c>
      <c r="O68" s="40" t="str">
        <f>IF(ISBLANK(HLOOKUP(O$1,m_preprocess!$1:$1048576, $D68, FALSE)), "", HLOOKUP(O$1, m_preprocess!$1:$1048576, $D68, FALSE))</f>
        <v/>
      </c>
      <c r="P68" s="40" t="str">
        <f>IF(ISBLANK(HLOOKUP(P$1,m_preprocess!$1:$1048576, $D68, FALSE)), "", HLOOKUP(P$1, m_preprocess!$1:$1048576, $D68, FALSE))</f>
        <v/>
      </c>
      <c r="Q68" s="40" t="str">
        <f>IF(ISBLANK(HLOOKUP(Q$1,m_preprocess!$1:$1048576, $D68, FALSE)), "", HLOOKUP(Q$1, m_preprocess!$1:$1048576, $D68, FALSE))</f>
        <v/>
      </c>
      <c r="R68" s="40" t="str">
        <f>IF(ISBLANK(HLOOKUP(R$1,m_preprocess!$1:$1048576, $D68, FALSE)), "", HLOOKUP(R$1, m_preprocess!$1:$1048576, $D68, FALSE))</f>
        <v/>
      </c>
      <c r="S68" s="40" t="str">
        <f>IF(ISBLANK(HLOOKUP(S$1,m_preprocess!$1:$1048576, $D68, FALSE)), "", HLOOKUP(S$1, m_preprocess!$1:$1048576, $D68, FALSE))</f>
        <v/>
      </c>
      <c r="T68" s="40" t="str">
        <f>IF(ISBLANK(HLOOKUP(T$1,m_preprocess!$1:$1048576, $D68, FALSE)), "", HLOOKUP(T$1, m_preprocess!$1:$1048576, $D68, FALSE))</f>
        <v/>
      </c>
      <c r="U68" s="40">
        <f>IF(ISBLANK(HLOOKUP(U$1,m_preprocess!$1:$1048576, $D68, FALSE)), "", HLOOKUP(U$1, m_preprocess!$1:$1048576, $D68, FALSE))</f>
        <v>72.043472337725731</v>
      </c>
      <c r="V68" s="40" t="str">
        <f>IF(ISBLANK(HLOOKUP(V$1,m_preprocess!$1:$1048576, $D68, FALSE)), "", HLOOKUP(V$1, m_preprocess!$1:$1048576, $D68, FALSE))</f>
        <v/>
      </c>
      <c r="W68" s="40" t="str">
        <f>IF(ISBLANK(HLOOKUP(W$1,m_preprocess!$1:$1048576, $D68, FALSE)), "", HLOOKUP(W$1, m_preprocess!$1:$1048576, $D68, FALSE))</f>
        <v/>
      </c>
      <c r="X68" s="40" t="str">
        <f>IF(ISBLANK(HLOOKUP(X$1,m_preprocess!$1:$1048576, $D68, FALSE)), "", HLOOKUP(X$1, m_preprocess!$1:$1048576, $D68, FALSE))</f>
        <v/>
      </c>
      <c r="Y68" s="40" t="str">
        <f>IF(ISBLANK(HLOOKUP(Y$1,m_preprocess!$1:$1048576, $D68, FALSE)), "", HLOOKUP(Y$1, m_preprocess!$1:$1048576, $D68, FALSE))</f>
        <v/>
      </c>
      <c r="Z68" s="40" t="str">
        <f>IF(ISBLANK(HLOOKUP(Z$1,m_preprocess!$1:$1048576, $D68, FALSE)), "", HLOOKUP(Z$1, m_preprocess!$1:$1048576, $D68, FALSE))</f>
        <v/>
      </c>
      <c r="AA68" s="40" t="str">
        <f>IF(ISBLANK(HLOOKUP(AA$1,m_preprocess!$1:$1048576, $D68, FALSE)), "", HLOOKUP(AA$1, m_preprocess!$1:$1048576, $D68, FALSE))</f>
        <v/>
      </c>
      <c r="AB68" s="40">
        <f>IF(ISBLANK(HLOOKUP(AB$1,m_preprocess!$1:$1048576, $D68, FALSE)), "", HLOOKUP(AB$1, m_preprocess!$1:$1048576, $D68, FALSE))</f>
        <v>68.989135379240992</v>
      </c>
    </row>
    <row r="69" spans="1:28" x14ac:dyDescent="0.25">
      <c r="A69" s="41">
        <v>36008</v>
      </c>
      <c r="B69" s="40">
        <v>1998</v>
      </c>
      <c r="C69" s="40">
        <v>8</v>
      </c>
      <c r="D69" s="40">
        <v>69</v>
      </c>
      <c r="E69" s="40" t="str">
        <f>IF(ISBLANK(HLOOKUP(E$1,m_preprocess!$1:$1048576, $D69, FALSE)), "", HLOOKUP(E$1, m_preprocess!$1:$1048576, $D69, FALSE))</f>
        <v/>
      </c>
      <c r="F69" s="40" t="str">
        <f>IF(ISBLANK(HLOOKUP(F$1,m_preprocess!$1:$1048576, $D69, FALSE)), "", HLOOKUP(F$1, m_preprocess!$1:$1048576, $D69, FALSE))</f>
        <v/>
      </c>
      <c r="G69" s="40">
        <f>IF(ISBLANK(HLOOKUP(G$1,m_preprocess!$1:$1048576, $D69, FALSE)), "", HLOOKUP(G$1, m_preprocess!$1:$1048576, $D69, FALSE))</f>
        <v>40.99</v>
      </c>
      <c r="H69" s="40" t="str">
        <f>IF(ISBLANK(HLOOKUP(H$1,m_preprocess!$1:$1048576, $D69, FALSE)), "", HLOOKUP(H$1, m_preprocess!$1:$1048576, $D69, FALSE))</f>
        <v/>
      </c>
      <c r="I69" s="40" t="str">
        <f>IF(ISBLANK(HLOOKUP(I$1,m_preprocess!$1:$1048576, $D69, FALSE)), "", HLOOKUP(I$1, m_preprocess!$1:$1048576, $D69, FALSE))</f>
        <v/>
      </c>
      <c r="J69" s="40" t="str">
        <f>IF(ISBLANK(HLOOKUP(J$1,m_preprocess!$1:$1048576, $D69, FALSE)), "", HLOOKUP(J$1, m_preprocess!$1:$1048576, $D69, FALSE))</f>
        <v/>
      </c>
      <c r="K69" s="40" t="str">
        <f>IF(ISBLANK(HLOOKUP(K$1,m_preprocess!$1:$1048576, $D69, FALSE)), "", HLOOKUP(K$1, m_preprocess!$1:$1048576, $D69, FALSE))</f>
        <v/>
      </c>
      <c r="L69" s="40" t="str">
        <f>IF(ISBLANK(HLOOKUP(L$1,m_preprocess!$1:$1048576, $D69, FALSE)), "", HLOOKUP(L$1, m_preprocess!$1:$1048576, $D69, FALSE))</f>
        <v/>
      </c>
      <c r="M69" s="40" t="str">
        <f>IF(ISBLANK(HLOOKUP(M$1,m_preprocess!$1:$1048576, $D69, FALSE)), "", HLOOKUP(M$1, m_preprocess!$1:$1048576, $D69, FALSE))</f>
        <v/>
      </c>
      <c r="N69" s="40" t="str">
        <f>IF(ISBLANK(HLOOKUP(N$1,m_preprocess!$1:$1048576, $D69, FALSE)), "", HLOOKUP(N$1, m_preprocess!$1:$1048576, $D69, FALSE))</f>
        <v/>
      </c>
      <c r="O69" s="40" t="str">
        <f>IF(ISBLANK(HLOOKUP(O$1,m_preprocess!$1:$1048576, $D69, FALSE)), "", HLOOKUP(O$1, m_preprocess!$1:$1048576, $D69, FALSE))</f>
        <v/>
      </c>
      <c r="P69" s="40" t="str">
        <f>IF(ISBLANK(HLOOKUP(P$1,m_preprocess!$1:$1048576, $D69, FALSE)), "", HLOOKUP(P$1, m_preprocess!$1:$1048576, $D69, FALSE))</f>
        <v/>
      </c>
      <c r="Q69" s="40" t="str">
        <f>IF(ISBLANK(HLOOKUP(Q$1,m_preprocess!$1:$1048576, $D69, FALSE)), "", HLOOKUP(Q$1, m_preprocess!$1:$1048576, $D69, FALSE))</f>
        <v/>
      </c>
      <c r="R69" s="40" t="str">
        <f>IF(ISBLANK(HLOOKUP(R$1,m_preprocess!$1:$1048576, $D69, FALSE)), "", HLOOKUP(R$1, m_preprocess!$1:$1048576, $D69, FALSE))</f>
        <v/>
      </c>
      <c r="S69" s="40" t="str">
        <f>IF(ISBLANK(HLOOKUP(S$1,m_preprocess!$1:$1048576, $D69, FALSE)), "", HLOOKUP(S$1, m_preprocess!$1:$1048576, $D69, FALSE))</f>
        <v/>
      </c>
      <c r="T69" s="40" t="str">
        <f>IF(ISBLANK(HLOOKUP(T$1,m_preprocess!$1:$1048576, $D69, FALSE)), "", HLOOKUP(T$1, m_preprocess!$1:$1048576, $D69, FALSE))</f>
        <v/>
      </c>
      <c r="U69" s="40">
        <f>IF(ISBLANK(HLOOKUP(U$1,m_preprocess!$1:$1048576, $D69, FALSE)), "", HLOOKUP(U$1, m_preprocess!$1:$1048576, $D69, FALSE))</f>
        <v>74.360181995608684</v>
      </c>
      <c r="V69" s="40" t="str">
        <f>IF(ISBLANK(HLOOKUP(V$1,m_preprocess!$1:$1048576, $D69, FALSE)), "", HLOOKUP(V$1, m_preprocess!$1:$1048576, $D69, FALSE))</f>
        <v/>
      </c>
      <c r="W69" s="40" t="str">
        <f>IF(ISBLANK(HLOOKUP(W$1,m_preprocess!$1:$1048576, $D69, FALSE)), "", HLOOKUP(W$1, m_preprocess!$1:$1048576, $D69, FALSE))</f>
        <v/>
      </c>
      <c r="X69" s="40" t="str">
        <f>IF(ISBLANK(HLOOKUP(X$1,m_preprocess!$1:$1048576, $D69, FALSE)), "", HLOOKUP(X$1, m_preprocess!$1:$1048576, $D69, FALSE))</f>
        <v/>
      </c>
      <c r="Y69" s="40" t="str">
        <f>IF(ISBLANK(HLOOKUP(Y$1,m_preprocess!$1:$1048576, $D69, FALSE)), "", HLOOKUP(Y$1, m_preprocess!$1:$1048576, $D69, FALSE))</f>
        <v/>
      </c>
      <c r="Z69" s="40" t="str">
        <f>IF(ISBLANK(HLOOKUP(Z$1,m_preprocess!$1:$1048576, $D69, FALSE)), "", HLOOKUP(Z$1, m_preprocess!$1:$1048576, $D69, FALSE))</f>
        <v/>
      </c>
      <c r="AA69" s="40" t="str">
        <f>IF(ISBLANK(HLOOKUP(AA$1,m_preprocess!$1:$1048576, $D69, FALSE)), "", HLOOKUP(AA$1, m_preprocess!$1:$1048576, $D69, FALSE))</f>
        <v/>
      </c>
      <c r="AB69" s="40">
        <f>IF(ISBLANK(HLOOKUP(AB$1,m_preprocess!$1:$1048576, $D69, FALSE)), "", HLOOKUP(AB$1, m_preprocess!$1:$1048576, $D69, FALSE))</f>
        <v>68.69496505005776</v>
      </c>
    </row>
    <row r="70" spans="1:28" x14ac:dyDescent="0.25">
      <c r="A70" s="41">
        <v>36039</v>
      </c>
      <c r="B70" s="40">
        <v>1998</v>
      </c>
      <c r="C70" s="40">
        <v>9</v>
      </c>
      <c r="D70" s="40">
        <v>70</v>
      </c>
      <c r="E70" s="40" t="str">
        <f>IF(ISBLANK(HLOOKUP(E$1,m_preprocess!$1:$1048576, $D70, FALSE)), "", HLOOKUP(E$1, m_preprocess!$1:$1048576, $D70, FALSE))</f>
        <v/>
      </c>
      <c r="F70" s="40" t="str">
        <f>IF(ISBLANK(HLOOKUP(F$1,m_preprocess!$1:$1048576, $D70, FALSE)), "", HLOOKUP(F$1, m_preprocess!$1:$1048576, $D70, FALSE))</f>
        <v/>
      </c>
      <c r="G70" s="40">
        <f>IF(ISBLANK(HLOOKUP(G$1,m_preprocess!$1:$1048576, $D70, FALSE)), "", HLOOKUP(G$1, m_preprocess!$1:$1048576, $D70, FALSE))</f>
        <v>40.97</v>
      </c>
      <c r="H70" s="40" t="str">
        <f>IF(ISBLANK(HLOOKUP(H$1,m_preprocess!$1:$1048576, $D70, FALSE)), "", HLOOKUP(H$1, m_preprocess!$1:$1048576, $D70, FALSE))</f>
        <v/>
      </c>
      <c r="I70" s="40" t="str">
        <f>IF(ISBLANK(HLOOKUP(I$1,m_preprocess!$1:$1048576, $D70, FALSE)), "", HLOOKUP(I$1, m_preprocess!$1:$1048576, $D70, FALSE))</f>
        <v/>
      </c>
      <c r="J70" s="40" t="str">
        <f>IF(ISBLANK(HLOOKUP(J$1,m_preprocess!$1:$1048576, $D70, FALSE)), "", HLOOKUP(J$1, m_preprocess!$1:$1048576, $D70, FALSE))</f>
        <v/>
      </c>
      <c r="K70" s="40" t="str">
        <f>IF(ISBLANK(HLOOKUP(K$1,m_preprocess!$1:$1048576, $D70, FALSE)), "", HLOOKUP(K$1, m_preprocess!$1:$1048576, $D70, FALSE))</f>
        <v/>
      </c>
      <c r="L70" s="40" t="str">
        <f>IF(ISBLANK(HLOOKUP(L$1,m_preprocess!$1:$1048576, $D70, FALSE)), "", HLOOKUP(L$1, m_preprocess!$1:$1048576, $D70, FALSE))</f>
        <v/>
      </c>
      <c r="M70" s="40" t="str">
        <f>IF(ISBLANK(HLOOKUP(M$1,m_preprocess!$1:$1048576, $D70, FALSE)), "", HLOOKUP(M$1, m_preprocess!$1:$1048576, $D70, FALSE))</f>
        <v/>
      </c>
      <c r="N70" s="40" t="str">
        <f>IF(ISBLANK(HLOOKUP(N$1,m_preprocess!$1:$1048576, $D70, FALSE)), "", HLOOKUP(N$1, m_preprocess!$1:$1048576, $D70, FALSE))</f>
        <v/>
      </c>
      <c r="O70" s="40" t="str">
        <f>IF(ISBLANK(HLOOKUP(O$1,m_preprocess!$1:$1048576, $D70, FALSE)), "", HLOOKUP(O$1, m_preprocess!$1:$1048576, $D70, FALSE))</f>
        <v/>
      </c>
      <c r="P70" s="40" t="str">
        <f>IF(ISBLANK(HLOOKUP(P$1,m_preprocess!$1:$1048576, $D70, FALSE)), "", HLOOKUP(P$1, m_preprocess!$1:$1048576, $D70, FALSE))</f>
        <v/>
      </c>
      <c r="Q70" s="40" t="str">
        <f>IF(ISBLANK(HLOOKUP(Q$1,m_preprocess!$1:$1048576, $D70, FALSE)), "", HLOOKUP(Q$1, m_preprocess!$1:$1048576, $D70, FALSE))</f>
        <v/>
      </c>
      <c r="R70" s="40" t="str">
        <f>IF(ISBLANK(HLOOKUP(R$1,m_preprocess!$1:$1048576, $D70, FALSE)), "", HLOOKUP(R$1, m_preprocess!$1:$1048576, $D70, FALSE))</f>
        <v/>
      </c>
      <c r="S70" s="40" t="str">
        <f>IF(ISBLANK(HLOOKUP(S$1,m_preprocess!$1:$1048576, $D70, FALSE)), "", HLOOKUP(S$1, m_preprocess!$1:$1048576, $D70, FALSE))</f>
        <v/>
      </c>
      <c r="T70" s="40" t="str">
        <f>IF(ISBLANK(HLOOKUP(T$1,m_preprocess!$1:$1048576, $D70, FALSE)), "", HLOOKUP(T$1, m_preprocess!$1:$1048576, $D70, FALSE))</f>
        <v/>
      </c>
      <c r="U70" s="40">
        <f>IF(ISBLANK(HLOOKUP(U$1,m_preprocess!$1:$1048576, $D70, FALSE)), "", HLOOKUP(U$1, m_preprocess!$1:$1048576, $D70, FALSE))</f>
        <v>72.532765927507938</v>
      </c>
      <c r="V70" s="40" t="str">
        <f>IF(ISBLANK(HLOOKUP(V$1,m_preprocess!$1:$1048576, $D70, FALSE)), "", HLOOKUP(V$1, m_preprocess!$1:$1048576, $D70, FALSE))</f>
        <v/>
      </c>
      <c r="W70" s="40" t="str">
        <f>IF(ISBLANK(HLOOKUP(W$1,m_preprocess!$1:$1048576, $D70, FALSE)), "", HLOOKUP(W$1, m_preprocess!$1:$1048576, $D70, FALSE))</f>
        <v/>
      </c>
      <c r="X70" s="40" t="str">
        <f>IF(ISBLANK(HLOOKUP(X$1,m_preprocess!$1:$1048576, $D70, FALSE)), "", HLOOKUP(X$1, m_preprocess!$1:$1048576, $D70, FALSE))</f>
        <v/>
      </c>
      <c r="Y70" s="40" t="str">
        <f>IF(ISBLANK(HLOOKUP(Y$1,m_preprocess!$1:$1048576, $D70, FALSE)), "", HLOOKUP(Y$1, m_preprocess!$1:$1048576, $D70, FALSE))</f>
        <v/>
      </c>
      <c r="Z70" s="40" t="str">
        <f>IF(ISBLANK(HLOOKUP(Z$1,m_preprocess!$1:$1048576, $D70, FALSE)), "", HLOOKUP(Z$1, m_preprocess!$1:$1048576, $D70, FALSE))</f>
        <v/>
      </c>
      <c r="AA70" s="40" t="str">
        <f>IF(ISBLANK(HLOOKUP(AA$1,m_preprocess!$1:$1048576, $D70, FALSE)), "", HLOOKUP(AA$1, m_preprocess!$1:$1048576, $D70, FALSE))</f>
        <v/>
      </c>
      <c r="AB70" s="40">
        <f>IF(ISBLANK(HLOOKUP(AB$1,m_preprocess!$1:$1048576, $D70, FALSE)), "", HLOOKUP(AB$1, m_preprocess!$1:$1048576, $D70, FALSE))</f>
        <v>71.145358584890928</v>
      </c>
    </row>
    <row r="71" spans="1:28" x14ac:dyDescent="0.25">
      <c r="A71" s="41">
        <v>36069</v>
      </c>
      <c r="B71" s="40">
        <v>1998</v>
      </c>
      <c r="C71" s="40">
        <v>10</v>
      </c>
      <c r="D71" s="40">
        <v>71</v>
      </c>
      <c r="E71" s="40" t="str">
        <f>IF(ISBLANK(HLOOKUP(E$1,m_preprocess!$1:$1048576, $D71, FALSE)), "", HLOOKUP(E$1, m_preprocess!$1:$1048576, $D71, FALSE))</f>
        <v/>
      </c>
      <c r="F71" s="40" t="str">
        <f>IF(ISBLANK(HLOOKUP(F$1,m_preprocess!$1:$1048576, $D71, FALSE)), "", HLOOKUP(F$1, m_preprocess!$1:$1048576, $D71, FALSE))</f>
        <v/>
      </c>
      <c r="G71" s="40">
        <f>IF(ISBLANK(HLOOKUP(G$1,m_preprocess!$1:$1048576, $D71, FALSE)), "", HLOOKUP(G$1, m_preprocess!$1:$1048576, $D71, FALSE))</f>
        <v>41.37</v>
      </c>
      <c r="H71" s="40" t="str">
        <f>IF(ISBLANK(HLOOKUP(H$1,m_preprocess!$1:$1048576, $D71, FALSE)), "", HLOOKUP(H$1, m_preprocess!$1:$1048576, $D71, FALSE))</f>
        <v/>
      </c>
      <c r="I71" s="40" t="str">
        <f>IF(ISBLANK(HLOOKUP(I$1,m_preprocess!$1:$1048576, $D71, FALSE)), "", HLOOKUP(I$1, m_preprocess!$1:$1048576, $D71, FALSE))</f>
        <v/>
      </c>
      <c r="J71" s="40" t="str">
        <f>IF(ISBLANK(HLOOKUP(J$1,m_preprocess!$1:$1048576, $D71, FALSE)), "", HLOOKUP(J$1, m_preprocess!$1:$1048576, $D71, FALSE))</f>
        <v/>
      </c>
      <c r="K71" s="40" t="str">
        <f>IF(ISBLANK(HLOOKUP(K$1,m_preprocess!$1:$1048576, $D71, FALSE)), "", HLOOKUP(K$1, m_preprocess!$1:$1048576, $D71, FALSE))</f>
        <v/>
      </c>
      <c r="L71" s="40" t="str">
        <f>IF(ISBLANK(HLOOKUP(L$1,m_preprocess!$1:$1048576, $D71, FALSE)), "", HLOOKUP(L$1, m_preprocess!$1:$1048576, $D71, FALSE))</f>
        <v/>
      </c>
      <c r="M71" s="40" t="str">
        <f>IF(ISBLANK(HLOOKUP(M$1,m_preprocess!$1:$1048576, $D71, FALSE)), "", HLOOKUP(M$1, m_preprocess!$1:$1048576, $D71, FALSE))</f>
        <v/>
      </c>
      <c r="N71" s="40" t="str">
        <f>IF(ISBLANK(HLOOKUP(N$1,m_preprocess!$1:$1048576, $D71, FALSE)), "", HLOOKUP(N$1, m_preprocess!$1:$1048576, $D71, FALSE))</f>
        <v/>
      </c>
      <c r="O71" s="40" t="str">
        <f>IF(ISBLANK(HLOOKUP(O$1,m_preprocess!$1:$1048576, $D71, FALSE)), "", HLOOKUP(O$1, m_preprocess!$1:$1048576, $D71, FALSE))</f>
        <v/>
      </c>
      <c r="P71" s="40" t="str">
        <f>IF(ISBLANK(HLOOKUP(P$1,m_preprocess!$1:$1048576, $D71, FALSE)), "", HLOOKUP(P$1, m_preprocess!$1:$1048576, $D71, FALSE))</f>
        <v/>
      </c>
      <c r="Q71" s="40" t="str">
        <f>IF(ISBLANK(HLOOKUP(Q$1,m_preprocess!$1:$1048576, $D71, FALSE)), "", HLOOKUP(Q$1, m_preprocess!$1:$1048576, $D71, FALSE))</f>
        <v/>
      </c>
      <c r="R71" s="40" t="str">
        <f>IF(ISBLANK(HLOOKUP(R$1,m_preprocess!$1:$1048576, $D71, FALSE)), "", HLOOKUP(R$1, m_preprocess!$1:$1048576, $D71, FALSE))</f>
        <v/>
      </c>
      <c r="S71" s="40" t="str">
        <f>IF(ISBLANK(HLOOKUP(S$1,m_preprocess!$1:$1048576, $D71, FALSE)), "", HLOOKUP(S$1, m_preprocess!$1:$1048576, $D71, FALSE))</f>
        <v/>
      </c>
      <c r="T71" s="40" t="str">
        <f>IF(ISBLANK(HLOOKUP(T$1,m_preprocess!$1:$1048576, $D71, FALSE)), "", HLOOKUP(T$1, m_preprocess!$1:$1048576, $D71, FALSE))</f>
        <v/>
      </c>
      <c r="U71" s="40">
        <f>IF(ISBLANK(HLOOKUP(U$1,m_preprocess!$1:$1048576, $D71, FALSE)), "", HLOOKUP(U$1, m_preprocess!$1:$1048576, $D71, FALSE))</f>
        <v>75.211482139473048</v>
      </c>
      <c r="V71" s="40" t="str">
        <f>IF(ISBLANK(HLOOKUP(V$1,m_preprocess!$1:$1048576, $D71, FALSE)), "", HLOOKUP(V$1, m_preprocess!$1:$1048576, $D71, FALSE))</f>
        <v/>
      </c>
      <c r="W71" s="40" t="str">
        <f>IF(ISBLANK(HLOOKUP(W$1,m_preprocess!$1:$1048576, $D71, FALSE)), "", HLOOKUP(W$1, m_preprocess!$1:$1048576, $D71, FALSE))</f>
        <v/>
      </c>
      <c r="X71" s="40" t="str">
        <f>IF(ISBLANK(HLOOKUP(X$1,m_preprocess!$1:$1048576, $D71, FALSE)), "", HLOOKUP(X$1, m_preprocess!$1:$1048576, $D71, FALSE))</f>
        <v/>
      </c>
      <c r="Y71" s="40" t="str">
        <f>IF(ISBLANK(HLOOKUP(Y$1,m_preprocess!$1:$1048576, $D71, FALSE)), "", HLOOKUP(Y$1, m_preprocess!$1:$1048576, $D71, FALSE))</f>
        <v/>
      </c>
      <c r="Z71" s="40" t="str">
        <f>IF(ISBLANK(HLOOKUP(Z$1,m_preprocess!$1:$1048576, $D71, FALSE)), "", HLOOKUP(Z$1, m_preprocess!$1:$1048576, $D71, FALSE))</f>
        <v/>
      </c>
      <c r="AA71" s="40" t="str">
        <f>IF(ISBLANK(HLOOKUP(AA$1,m_preprocess!$1:$1048576, $D71, FALSE)), "", HLOOKUP(AA$1, m_preprocess!$1:$1048576, $D71, FALSE))</f>
        <v/>
      </c>
      <c r="AB71" s="40">
        <f>IF(ISBLANK(HLOOKUP(AB$1,m_preprocess!$1:$1048576, $D71, FALSE)), "", HLOOKUP(AB$1, m_preprocess!$1:$1048576, $D71, FALSE))</f>
        <v>73.187972571916831</v>
      </c>
    </row>
    <row r="72" spans="1:28" x14ac:dyDescent="0.25">
      <c r="A72" s="41">
        <v>36100</v>
      </c>
      <c r="B72" s="40">
        <v>1998</v>
      </c>
      <c r="C72" s="40">
        <v>11</v>
      </c>
      <c r="D72" s="40">
        <v>72</v>
      </c>
      <c r="E72" s="40" t="str">
        <f>IF(ISBLANK(HLOOKUP(E$1,m_preprocess!$1:$1048576, $D72, FALSE)), "", HLOOKUP(E$1, m_preprocess!$1:$1048576, $D72, FALSE))</f>
        <v/>
      </c>
      <c r="F72" s="40" t="str">
        <f>IF(ISBLANK(HLOOKUP(F$1,m_preprocess!$1:$1048576, $D72, FALSE)), "", HLOOKUP(F$1, m_preprocess!$1:$1048576, $D72, FALSE))</f>
        <v/>
      </c>
      <c r="G72" s="40">
        <f>IF(ISBLANK(HLOOKUP(G$1,m_preprocess!$1:$1048576, $D72, FALSE)), "", HLOOKUP(G$1, m_preprocess!$1:$1048576, $D72, FALSE))</f>
        <v>41.39</v>
      </c>
      <c r="H72" s="40" t="str">
        <f>IF(ISBLANK(HLOOKUP(H$1,m_preprocess!$1:$1048576, $D72, FALSE)), "", HLOOKUP(H$1, m_preprocess!$1:$1048576, $D72, FALSE))</f>
        <v/>
      </c>
      <c r="I72" s="40" t="str">
        <f>IF(ISBLANK(HLOOKUP(I$1,m_preprocess!$1:$1048576, $D72, FALSE)), "", HLOOKUP(I$1, m_preprocess!$1:$1048576, $D72, FALSE))</f>
        <v/>
      </c>
      <c r="J72" s="40" t="str">
        <f>IF(ISBLANK(HLOOKUP(J$1,m_preprocess!$1:$1048576, $D72, FALSE)), "", HLOOKUP(J$1, m_preprocess!$1:$1048576, $D72, FALSE))</f>
        <v/>
      </c>
      <c r="K72" s="40" t="str">
        <f>IF(ISBLANK(HLOOKUP(K$1,m_preprocess!$1:$1048576, $D72, FALSE)), "", HLOOKUP(K$1, m_preprocess!$1:$1048576, $D72, FALSE))</f>
        <v/>
      </c>
      <c r="L72" s="40" t="str">
        <f>IF(ISBLANK(HLOOKUP(L$1,m_preprocess!$1:$1048576, $D72, FALSE)), "", HLOOKUP(L$1, m_preprocess!$1:$1048576, $D72, FALSE))</f>
        <v/>
      </c>
      <c r="M72" s="40" t="str">
        <f>IF(ISBLANK(HLOOKUP(M$1,m_preprocess!$1:$1048576, $D72, FALSE)), "", HLOOKUP(M$1, m_preprocess!$1:$1048576, $D72, FALSE))</f>
        <v/>
      </c>
      <c r="N72" s="40" t="str">
        <f>IF(ISBLANK(HLOOKUP(N$1,m_preprocess!$1:$1048576, $D72, FALSE)), "", HLOOKUP(N$1, m_preprocess!$1:$1048576, $D72, FALSE))</f>
        <v/>
      </c>
      <c r="O72" s="40" t="str">
        <f>IF(ISBLANK(HLOOKUP(O$1,m_preprocess!$1:$1048576, $D72, FALSE)), "", HLOOKUP(O$1, m_preprocess!$1:$1048576, $D72, FALSE))</f>
        <v/>
      </c>
      <c r="P72" s="40" t="str">
        <f>IF(ISBLANK(HLOOKUP(P$1,m_preprocess!$1:$1048576, $D72, FALSE)), "", HLOOKUP(P$1, m_preprocess!$1:$1048576, $D72, FALSE))</f>
        <v/>
      </c>
      <c r="Q72" s="40" t="str">
        <f>IF(ISBLANK(HLOOKUP(Q$1,m_preprocess!$1:$1048576, $D72, FALSE)), "", HLOOKUP(Q$1, m_preprocess!$1:$1048576, $D72, FALSE))</f>
        <v/>
      </c>
      <c r="R72" s="40" t="str">
        <f>IF(ISBLANK(HLOOKUP(R$1,m_preprocess!$1:$1048576, $D72, FALSE)), "", HLOOKUP(R$1, m_preprocess!$1:$1048576, $D72, FALSE))</f>
        <v/>
      </c>
      <c r="S72" s="40" t="str">
        <f>IF(ISBLANK(HLOOKUP(S$1,m_preprocess!$1:$1048576, $D72, FALSE)), "", HLOOKUP(S$1, m_preprocess!$1:$1048576, $D72, FALSE))</f>
        <v/>
      </c>
      <c r="T72" s="40" t="str">
        <f>IF(ISBLANK(HLOOKUP(T$1,m_preprocess!$1:$1048576, $D72, FALSE)), "", HLOOKUP(T$1, m_preprocess!$1:$1048576, $D72, FALSE))</f>
        <v/>
      </c>
      <c r="U72" s="40">
        <f>IF(ISBLANK(HLOOKUP(U$1,m_preprocess!$1:$1048576, $D72, FALSE)), "", HLOOKUP(U$1, m_preprocess!$1:$1048576, $D72, FALSE))</f>
        <v>73.385543572843687</v>
      </c>
      <c r="V72" s="40" t="str">
        <f>IF(ISBLANK(HLOOKUP(V$1,m_preprocess!$1:$1048576, $D72, FALSE)), "", HLOOKUP(V$1, m_preprocess!$1:$1048576, $D72, FALSE))</f>
        <v/>
      </c>
      <c r="W72" s="40" t="str">
        <f>IF(ISBLANK(HLOOKUP(W$1,m_preprocess!$1:$1048576, $D72, FALSE)), "", HLOOKUP(W$1, m_preprocess!$1:$1048576, $D72, FALSE))</f>
        <v/>
      </c>
      <c r="X72" s="40" t="str">
        <f>IF(ISBLANK(HLOOKUP(X$1,m_preprocess!$1:$1048576, $D72, FALSE)), "", HLOOKUP(X$1, m_preprocess!$1:$1048576, $D72, FALSE))</f>
        <v/>
      </c>
      <c r="Y72" s="40" t="str">
        <f>IF(ISBLANK(HLOOKUP(Y$1,m_preprocess!$1:$1048576, $D72, FALSE)), "", HLOOKUP(Y$1, m_preprocess!$1:$1048576, $D72, FALSE))</f>
        <v/>
      </c>
      <c r="Z72" s="40" t="str">
        <f>IF(ISBLANK(HLOOKUP(Z$1,m_preprocess!$1:$1048576, $D72, FALSE)), "", HLOOKUP(Z$1, m_preprocess!$1:$1048576, $D72, FALSE))</f>
        <v/>
      </c>
      <c r="AA72" s="40" t="str">
        <f>IF(ISBLANK(HLOOKUP(AA$1,m_preprocess!$1:$1048576, $D72, FALSE)), "", HLOOKUP(AA$1, m_preprocess!$1:$1048576, $D72, FALSE))</f>
        <v/>
      </c>
      <c r="AB72" s="40">
        <f>IF(ISBLANK(HLOOKUP(AB$1,m_preprocess!$1:$1048576, $D72, FALSE)), "", HLOOKUP(AB$1, m_preprocess!$1:$1048576, $D72, FALSE))</f>
        <v>72.963279153390189</v>
      </c>
    </row>
    <row r="73" spans="1:28" x14ac:dyDescent="0.25">
      <c r="A73" s="41">
        <v>36130</v>
      </c>
      <c r="B73" s="40">
        <v>1998</v>
      </c>
      <c r="C73" s="40">
        <v>12</v>
      </c>
      <c r="D73" s="40">
        <v>73</v>
      </c>
      <c r="E73" s="40" t="str">
        <f>IF(ISBLANK(HLOOKUP(E$1,m_preprocess!$1:$1048576, $D73, FALSE)), "", HLOOKUP(E$1, m_preprocess!$1:$1048576, $D73, FALSE))</f>
        <v/>
      </c>
      <c r="F73" s="40" t="str">
        <f>IF(ISBLANK(HLOOKUP(F$1,m_preprocess!$1:$1048576, $D73, FALSE)), "", HLOOKUP(F$1, m_preprocess!$1:$1048576, $D73, FALSE))</f>
        <v/>
      </c>
      <c r="G73" s="40">
        <f>IF(ISBLANK(HLOOKUP(G$1,m_preprocess!$1:$1048576, $D73, FALSE)), "", HLOOKUP(G$1, m_preprocess!$1:$1048576, $D73, FALSE))</f>
        <v>41.32</v>
      </c>
      <c r="H73" s="40" t="str">
        <f>IF(ISBLANK(HLOOKUP(H$1,m_preprocess!$1:$1048576, $D73, FALSE)), "", HLOOKUP(H$1, m_preprocess!$1:$1048576, $D73, FALSE))</f>
        <v/>
      </c>
      <c r="I73" s="40" t="str">
        <f>IF(ISBLANK(HLOOKUP(I$1,m_preprocess!$1:$1048576, $D73, FALSE)), "", HLOOKUP(I$1, m_preprocess!$1:$1048576, $D73, FALSE))</f>
        <v/>
      </c>
      <c r="J73" s="40" t="str">
        <f>IF(ISBLANK(HLOOKUP(J$1,m_preprocess!$1:$1048576, $D73, FALSE)), "", HLOOKUP(J$1, m_preprocess!$1:$1048576, $D73, FALSE))</f>
        <v/>
      </c>
      <c r="K73" s="40" t="str">
        <f>IF(ISBLANK(HLOOKUP(K$1,m_preprocess!$1:$1048576, $D73, FALSE)), "", HLOOKUP(K$1, m_preprocess!$1:$1048576, $D73, FALSE))</f>
        <v/>
      </c>
      <c r="L73" s="40" t="str">
        <f>IF(ISBLANK(HLOOKUP(L$1,m_preprocess!$1:$1048576, $D73, FALSE)), "", HLOOKUP(L$1, m_preprocess!$1:$1048576, $D73, FALSE))</f>
        <v/>
      </c>
      <c r="M73" s="40" t="str">
        <f>IF(ISBLANK(HLOOKUP(M$1,m_preprocess!$1:$1048576, $D73, FALSE)), "", HLOOKUP(M$1, m_preprocess!$1:$1048576, $D73, FALSE))</f>
        <v/>
      </c>
      <c r="N73" s="40" t="str">
        <f>IF(ISBLANK(HLOOKUP(N$1,m_preprocess!$1:$1048576, $D73, FALSE)), "", HLOOKUP(N$1, m_preprocess!$1:$1048576, $D73, FALSE))</f>
        <v/>
      </c>
      <c r="O73" s="40" t="str">
        <f>IF(ISBLANK(HLOOKUP(O$1,m_preprocess!$1:$1048576, $D73, FALSE)), "", HLOOKUP(O$1, m_preprocess!$1:$1048576, $D73, FALSE))</f>
        <v/>
      </c>
      <c r="P73" s="40" t="str">
        <f>IF(ISBLANK(HLOOKUP(P$1,m_preprocess!$1:$1048576, $D73, FALSE)), "", HLOOKUP(P$1, m_preprocess!$1:$1048576, $D73, FALSE))</f>
        <v/>
      </c>
      <c r="Q73" s="40" t="str">
        <f>IF(ISBLANK(HLOOKUP(Q$1,m_preprocess!$1:$1048576, $D73, FALSE)), "", HLOOKUP(Q$1, m_preprocess!$1:$1048576, $D73, FALSE))</f>
        <v/>
      </c>
      <c r="R73" s="40" t="str">
        <f>IF(ISBLANK(HLOOKUP(R$1,m_preprocess!$1:$1048576, $D73, FALSE)), "", HLOOKUP(R$1, m_preprocess!$1:$1048576, $D73, FALSE))</f>
        <v/>
      </c>
      <c r="S73" s="40" t="str">
        <f>IF(ISBLANK(HLOOKUP(S$1,m_preprocess!$1:$1048576, $D73, FALSE)), "", HLOOKUP(S$1, m_preprocess!$1:$1048576, $D73, FALSE))</f>
        <v/>
      </c>
      <c r="T73" s="40" t="str">
        <f>IF(ISBLANK(HLOOKUP(T$1,m_preprocess!$1:$1048576, $D73, FALSE)), "", HLOOKUP(T$1, m_preprocess!$1:$1048576, $D73, FALSE))</f>
        <v/>
      </c>
      <c r="U73" s="40">
        <f>IF(ISBLANK(HLOOKUP(U$1,m_preprocess!$1:$1048576, $D73, FALSE)), "", HLOOKUP(U$1, m_preprocess!$1:$1048576, $D73, FALSE))</f>
        <v>79.274927395934171</v>
      </c>
      <c r="V73" s="40" t="str">
        <f>IF(ISBLANK(HLOOKUP(V$1,m_preprocess!$1:$1048576, $D73, FALSE)), "", HLOOKUP(V$1, m_preprocess!$1:$1048576, $D73, FALSE))</f>
        <v/>
      </c>
      <c r="W73" s="40" t="str">
        <f>IF(ISBLANK(HLOOKUP(W$1,m_preprocess!$1:$1048576, $D73, FALSE)), "", HLOOKUP(W$1, m_preprocess!$1:$1048576, $D73, FALSE))</f>
        <v/>
      </c>
      <c r="X73" s="40" t="str">
        <f>IF(ISBLANK(HLOOKUP(X$1,m_preprocess!$1:$1048576, $D73, FALSE)), "", HLOOKUP(X$1, m_preprocess!$1:$1048576, $D73, FALSE))</f>
        <v/>
      </c>
      <c r="Y73" s="40" t="str">
        <f>IF(ISBLANK(HLOOKUP(Y$1,m_preprocess!$1:$1048576, $D73, FALSE)), "", HLOOKUP(Y$1, m_preprocess!$1:$1048576, $D73, FALSE))</f>
        <v/>
      </c>
      <c r="Z73" s="40" t="str">
        <f>IF(ISBLANK(HLOOKUP(Z$1,m_preprocess!$1:$1048576, $D73, FALSE)), "", HLOOKUP(Z$1, m_preprocess!$1:$1048576, $D73, FALSE))</f>
        <v/>
      </c>
      <c r="AA73" s="40" t="str">
        <f>IF(ISBLANK(HLOOKUP(AA$1,m_preprocess!$1:$1048576, $D73, FALSE)), "", HLOOKUP(AA$1, m_preprocess!$1:$1048576, $D73, FALSE))</f>
        <v/>
      </c>
      <c r="AB73" s="40">
        <f>IF(ISBLANK(HLOOKUP(AB$1,m_preprocess!$1:$1048576, $D73, FALSE)), "", HLOOKUP(AB$1, m_preprocess!$1:$1048576, $D73, FALSE))</f>
        <v>73.892783852515691</v>
      </c>
    </row>
    <row r="74" spans="1:28" x14ac:dyDescent="0.25">
      <c r="A74" s="41">
        <v>36161</v>
      </c>
      <c r="B74" s="40">
        <v>1999</v>
      </c>
      <c r="C74" s="40">
        <v>1</v>
      </c>
      <c r="D74" s="40">
        <v>74</v>
      </c>
      <c r="E74" s="40" t="str">
        <f>IF(ISBLANK(HLOOKUP(E$1,m_preprocess!$1:$1048576, $D74, FALSE)), "", HLOOKUP(E$1, m_preprocess!$1:$1048576, $D74, FALSE))</f>
        <v/>
      </c>
      <c r="F74" s="40" t="str">
        <f>IF(ISBLANK(HLOOKUP(F$1,m_preprocess!$1:$1048576, $D74, FALSE)), "", HLOOKUP(F$1, m_preprocess!$1:$1048576, $D74, FALSE))</f>
        <v/>
      </c>
      <c r="G74" s="40">
        <f>IF(ISBLANK(HLOOKUP(G$1,m_preprocess!$1:$1048576, $D74, FALSE)), "", HLOOKUP(G$1, m_preprocess!$1:$1048576, $D74, FALSE))</f>
        <v>41.38</v>
      </c>
      <c r="H74" s="40" t="str">
        <f>IF(ISBLANK(HLOOKUP(H$1,m_preprocess!$1:$1048576, $D74, FALSE)), "", HLOOKUP(H$1, m_preprocess!$1:$1048576, $D74, FALSE))</f>
        <v/>
      </c>
      <c r="I74" s="40" t="str">
        <f>IF(ISBLANK(HLOOKUP(I$1,m_preprocess!$1:$1048576, $D74, FALSE)), "", HLOOKUP(I$1, m_preprocess!$1:$1048576, $D74, FALSE))</f>
        <v/>
      </c>
      <c r="J74" s="40" t="str">
        <f>IF(ISBLANK(HLOOKUP(J$1,m_preprocess!$1:$1048576, $D74, FALSE)), "", HLOOKUP(J$1, m_preprocess!$1:$1048576, $D74, FALSE))</f>
        <v/>
      </c>
      <c r="K74" s="40" t="str">
        <f>IF(ISBLANK(HLOOKUP(K$1,m_preprocess!$1:$1048576, $D74, FALSE)), "", HLOOKUP(K$1, m_preprocess!$1:$1048576, $D74, FALSE))</f>
        <v/>
      </c>
      <c r="L74" s="40" t="str">
        <f>IF(ISBLANK(HLOOKUP(L$1,m_preprocess!$1:$1048576, $D74, FALSE)), "", HLOOKUP(L$1, m_preprocess!$1:$1048576, $D74, FALSE))</f>
        <v/>
      </c>
      <c r="M74" s="40" t="str">
        <f>IF(ISBLANK(HLOOKUP(M$1,m_preprocess!$1:$1048576, $D74, FALSE)), "", HLOOKUP(M$1, m_preprocess!$1:$1048576, $D74, FALSE))</f>
        <v/>
      </c>
      <c r="N74" s="40" t="str">
        <f>IF(ISBLANK(HLOOKUP(N$1,m_preprocess!$1:$1048576, $D74, FALSE)), "", HLOOKUP(N$1, m_preprocess!$1:$1048576, $D74, FALSE))</f>
        <v/>
      </c>
      <c r="O74" s="40" t="str">
        <f>IF(ISBLANK(HLOOKUP(O$1,m_preprocess!$1:$1048576, $D74, FALSE)), "", HLOOKUP(O$1, m_preprocess!$1:$1048576, $D74, FALSE))</f>
        <v/>
      </c>
      <c r="P74" s="40" t="str">
        <f>IF(ISBLANK(HLOOKUP(P$1,m_preprocess!$1:$1048576, $D74, FALSE)), "", HLOOKUP(P$1, m_preprocess!$1:$1048576, $D74, FALSE))</f>
        <v/>
      </c>
      <c r="Q74" s="40" t="str">
        <f>IF(ISBLANK(HLOOKUP(Q$1,m_preprocess!$1:$1048576, $D74, FALSE)), "", HLOOKUP(Q$1, m_preprocess!$1:$1048576, $D74, FALSE))</f>
        <v/>
      </c>
      <c r="R74" s="40" t="str">
        <f>IF(ISBLANK(HLOOKUP(R$1,m_preprocess!$1:$1048576, $D74, FALSE)), "", HLOOKUP(R$1, m_preprocess!$1:$1048576, $D74, FALSE))</f>
        <v/>
      </c>
      <c r="S74" s="40" t="str">
        <f>IF(ISBLANK(HLOOKUP(S$1,m_preprocess!$1:$1048576, $D74, FALSE)), "", HLOOKUP(S$1, m_preprocess!$1:$1048576, $D74, FALSE))</f>
        <v/>
      </c>
      <c r="T74" s="40" t="str">
        <f>IF(ISBLANK(HLOOKUP(T$1,m_preprocess!$1:$1048576, $D74, FALSE)), "", HLOOKUP(T$1, m_preprocess!$1:$1048576, $D74, FALSE))</f>
        <v/>
      </c>
      <c r="U74" s="40">
        <f>IF(ISBLANK(HLOOKUP(U$1,m_preprocess!$1:$1048576, $D74, FALSE)), "", HLOOKUP(U$1, m_preprocess!$1:$1048576, $D74, FALSE))</f>
        <v>70.41104398260029</v>
      </c>
      <c r="V74" s="40" t="str">
        <f>IF(ISBLANK(HLOOKUP(V$1,m_preprocess!$1:$1048576, $D74, FALSE)), "", HLOOKUP(V$1, m_preprocess!$1:$1048576, $D74, FALSE))</f>
        <v/>
      </c>
      <c r="W74" s="40" t="str">
        <f>IF(ISBLANK(HLOOKUP(W$1,m_preprocess!$1:$1048576, $D74, FALSE)), "", HLOOKUP(W$1, m_preprocess!$1:$1048576, $D74, FALSE))</f>
        <v/>
      </c>
      <c r="X74" s="40" t="str">
        <f>IF(ISBLANK(HLOOKUP(X$1,m_preprocess!$1:$1048576, $D74, FALSE)), "", HLOOKUP(X$1, m_preprocess!$1:$1048576, $D74, FALSE))</f>
        <v/>
      </c>
      <c r="Y74" s="40" t="str">
        <f>IF(ISBLANK(HLOOKUP(Y$1,m_preprocess!$1:$1048576, $D74, FALSE)), "", HLOOKUP(Y$1, m_preprocess!$1:$1048576, $D74, FALSE))</f>
        <v/>
      </c>
      <c r="Z74" s="40" t="str">
        <f>IF(ISBLANK(HLOOKUP(Z$1,m_preprocess!$1:$1048576, $D74, FALSE)), "", HLOOKUP(Z$1, m_preprocess!$1:$1048576, $D74, FALSE))</f>
        <v/>
      </c>
      <c r="AA74" s="40" t="str">
        <f>IF(ISBLANK(HLOOKUP(AA$1,m_preprocess!$1:$1048576, $D74, FALSE)), "", HLOOKUP(AA$1, m_preprocess!$1:$1048576, $D74, FALSE))</f>
        <v/>
      </c>
      <c r="AB74" s="40">
        <f>IF(ISBLANK(HLOOKUP(AB$1,m_preprocess!$1:$1048576, $D74, FALSE)), "", HLOOKUP(AB$1, m_preprocess!$1:$1048576, $D74, FALSE))</f>
        <v>72.745306453540408</v>
      </c>
    </row>
    <row r="75" spans="1:28" x14ac:dyDescent="0.25">
      <c r="A75" s="41">
        <v>36192</v>
      </c>
      <c r="B75" s="40">
        <v>1999</v>
      </c>
      <c r="C75" s="40">
        <v>2</v>
      </c>
      <c r="D75" s="40">
        <v>75</v>
      </c>
      <c r="E75" s="40" t="str">
        <f>IF(ISBLANK(HLOOKUP(E$1,m_preprocess!$1:$1048576, $D75, FALSE)), "", HLOOKUP(E$1, m_preprocess!$1:$1048576, $D75, FALSE))</f>
        <v/>
      </c>
      <c r="F75" s="40" t="str">
        <f>IF(ISBLANK(HLOOKUP(F$1,m_preprocess!$1:$1048576, $D75, FALSE)), "", HLOOKUP(F$1, m_preprocess!$1:$1048576, $D75, FALSE))</f>
        <v/>
      </c>
      <c r="G75" s="40">
        <f>IF(ISBLANK(HLOOKUP(G$1,m_preprocess!$1:$1048576, $D75, FALSE)), "", HLOOKUP(G$1, m_preprocess!$1:$1048576, $D75, FALSE))</f>
        <v>41.54</v>
      </c>
      <c r="H75" s="40" t="str">
        <f>IF(ISBLANK(HLOOKUP(H$1,m_preprocess!$1:$1048576, $D75, FALSE)), "", HLOOKUP(H$1, m_preprocess!$1:$1048576, $D75, FALSE))</f>
        <v/>
      </c>
      <c r="I75" s="40" t="str">
        <f>IF(ISBLANK(HLOOKUP(I$1,m_preprocess!$1:$1048576, $D75, FALSE)), "", HLOOKUP(I$1, m_preprocess!$1:$1048576, $D75, FALSE))</f>
        <v/>
      </c>
      <c r="J75" s="40" t="str">
        <f>IF(ISBLANK(HLOOKUP(J$1,m_preprocess!$1:$1048576, $D75, FALSE)), "", HLOOKUP(J$1, m_preprocess!$1:$1048576, $D75, FALSE))</f>
        <v/>
      </c>
      <c r="K75" s="40" t="str">
        <f>IF(ISBLANK(HLOOKUP(K$1,m_preprocess!$1:$1048576, $D75, FALSE)), "", HLOOKUP(K$1, m_preprocess!$1:$1048576, $D75, FALSE))</f>
        <v/>
      </c>
      <c r="L75" s="40" t="str">
        <f>IF(ISBLANK(HLOOKUP(L$1,m_preprocess!$1:$1048576, $D75, FALSE)), "", HLOOKUP(L$1, m_preprocess!$1:$1048576, $D75, FALSE))</f>
        <v/>
      </c>
      <c r="M75" s="40" t="str">
        <f>IF(ISBLANK(HLOOKUP(M$1,m_preprocess!$1:$1048576, $D75, FALSE)), "", HLOOKUP(M$1, m_preprocess!$1:$1048576, $D75, FALSE))</f>
        <v/>
      </c>
      <c r="N75" s="40" t="str">
        <f>IF(ISBLANK(HLOOKUP(N$1,m_preprocess!$1:$1048576, $D75, FALSE)), "", HLOOKUP(N$1, m_preprocess!$1:$1048576, $D75, FALSE))</f>
        <v/>
      </c>
      <c r="O75" s="40" t="str">
        <f>IF(ISBLANK(HLOOKUP(O$1,m_preprocess!$1:$1048576, $D75, FALSE)), "", HLOOKUP(O$1, m_preprocess!$1:$1048576, $D75, FALSE))</f>
        <v/>
      </c>
      <c r="P75" s="40" t="str">
        <f>IF(ISBLANK(HLOOKUP(P$1,m_preprocess!$1:$1048576, $D75, FALSE)), "", HLOOKUP(P$1, m_preprocess!$1:$1048576, $D75, FALSE))</f>
        <v/>
      </c>
      <c r="Q75" s="40" t="str">
        <f>IF(ISBLANK(HLOOKUP(Q$1,m_preprocess!$1:$1048576, $D75, FALSE)), "", HLOOKUP(Q$1, m_preprocess!$1:$1048576, $D75, FALSE))</f>
        <v/>
      </c>
      <c r="R75" s="40" t="str">
        <f>IF(ISBLANK(HLOOKUP(R$1,m_preprocess!$1:$1048576, $D75, FALSE)), "", HLOOKUP(R$1, m_preprocess!$1:$1048576, $D75, FALSE))</f>
        <v/>
      </c>
      <c r="S75" s="40" t="str">
        <f>IF(ISBLANK(HLOOKUP(S$1,m_preprocess!$1:$1048576, $D75, FALSE)), "", HLOOKUP(S$1, m_preprocess!$1:$1048576, $D75, FALSE))</f>
        <v/>
      </c>
      <c r="T75" s="40" t="str">
        <f>IF(ISBLANK(HLOOKUP(T$1,m_preprocess!$1:$1048576, $D75, FALSE)), "", HLOOKUP(T$1, m_preprocess!$1:$1048576, $D75, FALSE))</f>
        <v/>
      </c>
      <c r="U75" s="40">
        <f>IF(ISBLANK(HLOOKUP(U$1,m_preprocess!$1:$1048576, $D75, FALSE)), "", HLOOKUP(U$1, m_preprocess!$1:$1048576, $D75, FALSE))</f>
        <v>69.211819932595091</v>
      </c>
      <c r="V75" s="40" t="str">
        <f>IF(ISBLANK(HLOOKUP(V$1,m_preprocess!$1:$1048576, $D75, FALSE)), "", HLOOKUP(V$1, m_preprocess!$1:$1048576, $D75, FALSE))</f>
        <v/>
      </c>
      <c r="W75" s="40" t="str">
        <f>IF(ISBLANK(HLOOKUP(W$1,m_preprocess!$1:$1048576, $D75, FALSE)), "", HLOOKUP(W$1, m_preprocess!$1:$1048576, $D75, FALSE))</f>
        <v/>
      </c>
      <c r="X75" s="40" t="str">
        <f>IF(ISBLANK(HLOOKUP(X$1,m_preprocess!$1:$1048576, $D75, FALSE)), "", HLOOKUP(X$1, m_preprocess!$1:$1048576, $D75, FALSE))</f>
        <v/>
      </c>
      <c r="Y75" s="40" t="str">
        <f>IF(ISBLANK(HLOOKUP(Y$1,m_preprocess!$1:$1048576, $D75, FALSE)), "", HLOOKUP(Y$1, m_preprocess!$1:$1048576, $D75, FALSE))</f>
        <v/>
      </c>
      <c r="Z75" s="40" t="str">
        <f>IF(ISBLANK(HLOOKUP(Z$1,m_preprocess!$1:$1048576, $D75, FALSE)), "", HLOOKUP(Z$1, m_preprocess!$1:$1048576, $D75, FALSE))</f>
        <v/>
      </c>
      <c r="AA75" s="40" t="str">
        <f>IF(ISBLANK(HLOOKUP(AA$1,m_preprocess!$1:$1048576, $D75, FALSE)), "", HLOOKUP(AA$1, m_preprocess!$1:$1048576, $D75, FALSE))</f>
        <v/>
      </c>
      <c r="AB75" s="40">
        <f>IF(ISBLANK(HLOOKUP(AB$1,m_preprocess!$1:$1048576, $D75, FALSE)), "", HLOOKUP(AB$1, m_preprocess!$1:$1048576, $D75, FALSE))</f>
        <v>72.105501440828633</v>
      </c>
    </row>
    <row r="76" spans="1:28" x14ac:dyDescent="0.25">
      <c r="A76" s="41">
        <v>36220</v>
      </c>
      <c r="B76" s="40">
        <v>1999</v>
      </c>
      <c r="C76" s="40">
        <v>3</v>
      </c>
      <c r="D76" s="40">
        <v>76</v>
      </c>
      <c r="E76" s="40" t="str">
        <f>IF(ISBLANK(HLOOKUP(E$1,m_preprocess!$1:$1048576, $D76, FALSE)), "", HLOOKUP(E$1, m_preprocess!$1:$1048576, $D76, FALSE))</f>
        <v/>
      </c>
      <c r="F76" s="40" t="str">
        <f>IF(ISBLANK(HLOOKUP(F$1,m_preprocess!$1:$1048576, $D76, FALSE)), "", HLOOKUP(F$1, m_preprocess!$1:$1048576, $D76, FALSE))</f>
        <v/>
      </c>
      <c r="G76" s="40">
        <f>IF(ISBLANK(HLOOKUP(G$1,m_preprocess!$1:$1048576, $D76, FALSE)), "", HLOOKUP(G$1, m_preprocess!$1:$1048576, $D76, FALSE))</f>
        <v>41.36</v>
      </c>
      <c r="H76" s="40" t="str">
        <f>IF(ISBLANK(HLOOKUP(H$1,m_preprocess!$1:$1048576, $D76, FALSE)), "", HLOOKUP(H$1, m_preprocess!$1:$1048576, $D76, FALSE))</f>
        <v/>
      </c>
      <c r="I76" s="40" t="str">
        <f>IF(ISBLANK(HLOOKUP(I$1,m_preprocess!$1:$1048576, $D76, FALSE)), "", HLOOKUP(I$1, m_preprocess!$1:$1048576, $D76, FALSE))</f>
        <v/>
      </c>
      <c r="J76" s="40" t="str">
        <f>IF(ISBLANK(HLOOKUP(J$1,m_preprocess!$1:$1048576, $D76, FALSE)), "", HLOOKUP(J$1, m_preprocess!$1:$1048576, $D76, FALSE))</f>
        <v/>
      </c>
      <c r="K76" s="40" t="str">
        <f>IF(ISBLANK(HLOOKUP(K$1,m_preprocess!$1:$1048576, $D76, FALSE)), "", HLOOKUP(K$1, m_preprocess!$1:$1048576, $D76, FALSE))</f>
        <v/>
      </c>
      <c r="L76" s="40" t="str">
        <f>IF(ISBLANK(HLOOKUP(L$1,m_preprocess!$1:$1048576, $D76, FALSE)), "", HLOOKUP(L$1, m_preprocess!$1:$1048576, $D76, FALSE))</f>
        <v/>
      </c>
      <c r="M76" s="40" t="str">
        <f>IF(ISBLANK(HLOOKUP(M$1,m_preprocess!$1:$1048576, $D76, FALSE)), "", HLOOKUP(M$1, m_preprocess!$1:$1048576, $D76, FALSE))</f>
        <v/>
      </c>
      <c r="N76" s="40" t="str">
        <f>IF(ISBLANK(HLOOKUP(N$1,m_preprocess!$1:$1048576, $D76, FALSE)), "", HLOOKUP(N$1, m_preprocess!$1:$1048576, $D76, FALSE))</f>
        <v/>
      </c>
      <c r="O76" s="40" t="str">
        <f>IF(ISBLANK(HLOOKUP(O$1,m_preprocess!$1:$1048576, $D76, FALSE)), "", HLOOKUP(O$1, m_preprocess!$1:$1048576, $D76, FALSE))</f>
        <v/>
      </c>
      <c r="P76" s="40" t="str">
        <f>IF(ISBLANK(HLOOKUP(P$1,m_preprocess!$1:$1048576, $D76, FALSE)), "", HLOOKUP(P$1, m_preprocess!$1:$1048576, $D76, FALSE))</f>
        <v/>
      </c>
      <c r="Q76" s="40" t="str">
        <f>IF(ISBLANK(HLOOKUP(Q$1,m_preprocess!$1:$1048576, $D76, FALSE)), "", HLOOKUP(Q$1, m_preprocess!$1:$1048576, $D76, FALSE))</f>
        <v/>
      </c>
      <c r="R76" s="40" t="str">
        <f>IF(ISBLANK(HLOOKUP(R$1,m_preprocess!$1:$1048576, $D76, FALSE)), "", HLOOKUP(R$1, m_preprocess!$1:$1048576, $D76, FALSE))</f>
        <v/>
      </c>
      <c r="S76" s="40" t="str">
        <f>IF(ISBLANK(HLOOKUP(S$1,m_preprocess!$1:$1048576, $D76, FALSE)), "", HLOOKUP(S$1, m_preprocess!$1:$1048576, $D76, FALSE))</f>
        <v/>
      </c>
      <c r="T76" s="40" t="str">
        <f>IF(ISBLANK(HLOOKUP(T$1,m_preprocess!$1:$1048576, $D76, FALSE)), "", HLOOKUP(T$1, m_preprocess!$1:$1048576, $D76, FALSE))</f>
        <v/>
      </c>
      <c r="U76" s="40">
        <f>IF(ISBLANK(HLOOKUP(U$1,m_preprocess!$1:$1048576, $D76, FALSE)), "", HLOOKUP(U$1, m_preprocess!$1:$1048576, $D76, FALSE))</f>
        <v>68.616496445841392</v>
      </c>
      <c r="V76" s="40" t="str">
        <f>IF(ISBLANK(HLOOKUP(V$1,m_preprocess!$1:$1048576, $D76, FALSE)), "", HLOOKUP(V$1, m_preprocess!$1:$1048576, $D76, FALSE))</f>
        <v/>
      </c>
      <c r="W76" s="40" t="str">
        <f>IF(ISBLANK(HLOOKUP(W$1,m_preprocess!$1:$1048576, $D76, FALSE)), "", HLOOKUP(W$1, m_preprocess!$1:$1048576, $D76, FALSE))</f>
        <v/>
      </c>
      <c r="X76" s="40" t="str">
        <f>IF(ISBLANK(HLOOKUP(X$1,m_preprocess!$1:$1048576, $D76, FALSE)), "", HLOOKUP(X$1, m_preprocess!$1:$1048576, $D76, FALSE))</f>
        <v/>
      </c>
      <c r="Y76" s="40" t="str">
        <f>IF(ISBLANK(HLOOKUP(Y$1,m_preprocess!$1:$1048576, $D76, FALSE)), "", HLOOKUP(Y$1, m_preprocess!$1:$1048576, $D76, FALSE))</f>
        <v/>
      </c>
      <c r="Z76" s="40" t="str">
        <f>IF(ISBLANK(HLOOKUP(Z$1,m_preprocess!$1:$1048576, $D76, FALSE)), "", HLOOKUP(Z$1, m_preprocess!$1:$1048576, $D76, FALSE))</f>
        <v/>
      </c>
      <c r="AA76" s="40" t="str">
        <f>IF(ISBLANK(HLOOKUP(AA$1,m_preprocess!$1:$1048576, $D76, FALSE)), "", HLOOKUP(AA$1, m_preprocess!$1:$1048576, $D76, FALSE))</f>
        <v/>
      </c>
      <c r="AB76" s="40">
        <f>IF(ISBLANK(HLOOKUP(AB$1,m_preprocess!$1:$1048576, $D76, FALSE)), "", HLOOKUP(AB$1, m_preprocess!$1:$1048576, $D76, FALSE))</f>
        <v>72.354208664966833</v>
      </c>
    </row>
    <row r="77" spans="1:28" x14ac:dyDescent="0.25">
      <c r="A77" s="41">
        <v>36251</v>
      </c>
      <c r="B77" s="40">
        <v>1999</v>
      </c>
      <c r="C77" s="40">
        <v>4</v>
      </c>
      <c r="D77" s="40">
        <v>77</v>
      </c>
      <c r="E77" s="40" t="str">
        <f>IF(ISBLANK(HLOOKUP(E$1,m_preprocess!$1:$1048576, $D77, FALSE)), "", HLOOKUP(E$1, m_preprocess!$1:$1048576, $D77, FALSE))</f>
        <v/>
      </c>
      <c r="F77" s="40" t="str">
        <f>IF(ISBLANK(HLOOKUP(F$1,m_preprocess!$1:$1048576, $D77, FALSE)), "", HLOOKUP(F$1, m_preprocess!$1:$1048576, $D77, FALSE))</f>
        <v/>
      </c>
      <c r="G77" s="40">
        <f>IF(ISBLANK(HLOOKUP(G$1,m_preprocess!$1:$1048576, $D77, FALSE)), "", HLOOKUP(G$1, m_preprocess!$1:$1048576, $D77, FALSE))</f>
        <v>41.3</v>
      </c>
      <c r="H77" s="40" t="str">
        <f>IF(ISBLANK(HLOOKUP(H$1,m_preprocess!$1:$1048576, $D77, FALSE)), "", HLOOKUP(H$1, m_preprocess!$1:$1048576, $D77, FALSE))</f>
        <v/>
      </c>
      <c r="I77" s="40" t="str">
        <f>IF(ISBLANK(HLOOKUP(I$1,m_preprocess!$1:$1048576, $D77, FALSE)), "", HLOOKUP(I$1, m_preprocess!$1:$1048576, $D77, FALSE))</f>
        <v/>
      </c>
      <c r="J77" s="40" t="str">
        <f>IF(ISBLANK(HLOOKUP(J$1,m_preprocess!$1:$1048576, $D77, FALSE)), "", HLOOKUP(J$1, m_preprocess!$1:$1048576, $D77, FALSE))</f>
        <v/>
      </c>
      <c r="K77" s="40" t="str">
        <f>IF(ISBLANK(HLOOKUP(K$1,m_preprocess!$1:$1048576, $D77, FALSE)), "", HLOOKUP(K$1, m_preprocess!$1:$1048576, $D77, FALSE))</f>
        <v/>
      </c>
      <c r="L77" s="40" t="str">
        <f>IF(ISBLANK(HLOOKUP(L$1,m_preprocess!$1:$1048576, $D77, FALSE)), "", HLOOKUP(L$1, m_preprocess!$1:$1048576, $D77, FALSE))</f>
        <v/>
      </c>
      <c r="M77" s="40" t="str">
        <f>IF(ISBLANK(HLOOKUP(M$1,m_preprocess!$1:$1048576, $D77, FALSE)), "", HLOOKUP(M$1, m_preprocess!$1:$1048576, $D77, FALSE))</f>
        <v/>
      </c>
      <c r="N77" s="40" t="str">
        <f>IF(ISBLANK(HLOOKUP(N$1,m_preprocess!$1:$1048576, $D77, FALSE)), "", HLOOKUP(N$1, m_preprocess!$1:$1048576, $D77, FALSE))</f>
        <v/>
      </c>
      <c r="O77" s="40" t="str">
        <f>IF(ISBLANK(HLOOKUP(O$1,m_preprocess!$1:$1048576, $D77, FALSE)), "", HLOOKUP(O$1, m_preprocess!$1:$1048576, $D77, FALSE))</f>
        <v/>
      </c>
      <c r="P77" s="40" t="str">
        <f>IF(ISBLANK(HLOOKUP(P$1,m_preprocess!$1:$1048576, $D77, FALSE)), "", HLOOKUP(P$1, m_preprocess!$1:$1048576, $D77, FALSE))</f>
        <v/>
      </c>
      <c r="Q77" s="40" t="str">
        <f>IF(ISBLANK(HLOOKUP(Q$1,m_preprocess!$1:$1048576, $D77, FALSE)), "", HLOOKUP(Q$1, m_preprocess!$1:$1048576, $D77, FALSE))</f>
        <v/>
      </c>
      <c r="R77" s="40" t="str">
        <f>IF(ISBLANK(HLOOKUP(R$1,m_preprocess!$1:$1048576, $D77, FALSE)), "", HLOOKUP(R$1, m_preprocess!$1:$1048576, $D77, FALSE))</f>
        <v/>
      </c>
      <c r="S77" s="40" t="str">
        <f>IF(ISBLANK(HLOOKUP(S$1,m_preprocess!$1:$1048576, $D77, FALSE)), "", HLOOKUP(S$1, m_preprocess!$1:$1048576, $D77, FALSE))</f>
        <v/>
      </c>
      <c r="T77" s="40" t="str">
        <f>IF(ISBLANK(HLOOKUP(T$1,m_preprocess!$1:$1048576, $D77, FALSE)), "", HLOOKUP(T$1, m_preprocess!$1:$1048576, $D77, FALSE))</f>
        <v/>
      </c>
      <c r="U77" s="40">
        <f>IF(ISBLANK(HLOOKUP(U$1,m_preprocess!$1:$1048576, $D77, FALSE)), "", HLOOKUP(U$1, m_preprocess!$1:$1048576, $D77, FALSE))</f>
        <v>68.109601283292974</v>
      </c>
      <c r="V77" s="40" t="str">
        <f>IF(ISBLANK(HLOOKUP(V$1,m_preprocess!$1:$1048576, $D77, FALSE)), "", HLOOKUP(V$1, m_preprocess!$1:$1048576, $D77, FALSE))</f>
        <v/>
      </c>
      <c r="W77" s="40" t="str">
        <f>IF(ISBLANK(HLOOKUP(W$1,m_preprocess!$1:$1048576, $D77, FALSE)), "", HLOOKUP(W$1, m_preprocess!$1:$1048576, $D77, FALSE))</f>
        <v/>
      </c>
      <c r="X77" s="40" t="str">
        <f>IF(ISBLANK(HLOOKUP(X$1,m_preprocess!$1:$1048576, $D77, FALSE)), "", HLOOKUP(X$1, m_preprocess!$1:$1048576, $D77, FALSE))</f>
        <v/>
      </c>
      <c r="Y77" s="40" t="str">
        <f>IF(ISBLANK(HLOOKUP(Y$1,m_preprocess!$1:$1048576, $D77, FALSE)), "", HLOOKUP(Y$1, m_preprocess!$1:$1048576, $D77, FALSE))</f>
        <v/>
      </c>
      <c r="Z77" s="40" t="str">
        <f>IF(ISBLANK(HLOOKUP(Z$1,m_preprocess!$1:$1048576, $D77, FALSE)), "", HLOOKUP(Z$1, m_preprocess!$1:$1048576, $D77, FALSE))</f>
        <v/>
      </c>
      <c r="AA77" s="40" t="str">
        <f>IF(ISBLANK(HLOOKUP(AA$1,m_preprocess!$1:$1048576, $D77, FALSE)), "", HLOOKUP(AA$1, m_preprocess!$1:$1048576, $D77, FALSE))</f>
        <v/>
      </c>
      <c r="AB77" s="40">
        <f>IF(ISBLANK(HLOOKUP(AB$1,m_preprocess!$1:$1048576, $D77, FALSE)), "", HLOOKUP(AB$1, m_preprocess!$1:$1048576, $D77, FALSE))</f>
        <v>73.024920954541813</v>
      </c>
    </row>
    <row r="78" spans="1:28" x14ac:dyDescent="0.25">
      <c r="A78" s="41">
        <v>36281</v>
      </c>
      <c r="B78" s="40">
        <v>1999</v>
      </c>
      <c r="C78" s="40">
        <v>5</v>
      </c>
      <c r="D78" s="40">
        <v>78</v>
      </c>
      <c r="E78" s="40" t="str">
        <f>IF(ISBLANK(HLOOKUP(E$1,m_preprocess!$1:$1048576, $D78, FALSE)), "", HLOOKUP(E$1, m_preprocess!$1:$1048576, $D78, FALSE))</f>
        <v/>
      </c>
      <c r="F78" s="40" t="str">
        <f>IF(ISBLANK(HLOOKUP(F$1,m_preprocess!$1:$1048576, $D78, FALSE)), "", HLOOKUP(F$1, m_preprocess!$1:$1048576, $D78, FALSE))</f>
        <v/>
      </c>
      <c r="G78" s="40">
        <f>IF(ISBLANK(HLOOKUP(G$1,m_preprocess!$1:$1048576, $D78, FALSE)), "", HLOOKUP(G$1, m_preprocess!$1:$1048576, $D78, FALSE))</f>
        <v>41.34</v>
      </c>
      <c r="H78" s="40" t="str">
        <f>IF(ISBLANK(HLOOKUP(H$1,m_preprocess!$1:$1048576, $D78, FALSE)), "", HLOOKUP(H$1, m_preprocess!$1:$1048576, $D78, FALSE))</f>
        <v/>
      </c>
      <c r="I78" s="40" t="str">
        <f>IF(ISBLANK(HLOOKUP(I$1,m_preprocess!$1:$1048576, $D78, FALSE)), "", HLOOKUP(I$1, m_preprocess!$1:$1048576, $D78, FALSE))</f>
        <v/>
      </c>
      <c r="J78" s="40" t="str">
        <f>IF(ISBLANK(HLOOKUP(J$1,m_preprocess!$1:$1048576, $D78, FALSE)), "", HLOOKUP(J$1, m_preprocess!$1:$1048576, $D78, FALSE))</f>
        <v/>
      </c>
      <c r="K78" s="40" t="str">
        <f>IF(ISBLANK(HLOOKUP(K$1,m_preprocess!$1:$1048576, $D78, FALSE)), "", HLOOKUP(K$1, m_preprocess!$1:$1048576, $D78, FALSE))</f>
        <v/>
      </c>
      <c r="L78" s="40" t="str">
        <f>IF(ISBLANK(HLOOKUP(L$1,m_preprocess!$1:$1048576, $D78, FALSE)), "", HLOOKUP(L$1, m_preprocess!$1:$1048576, $D78, FALSE))</f>
        <v/>
      </c>
      <c r="M78" s="40" t="str">
        <f>IF(ISBLANK(HLOOKUP(M$1,m_preprocess!$1:$1048576, $D78, FALSE)), "", HLOOKUP(M$1, m_preprocess!$1:$1048576, $D78, FALSE))</f>
        <v/>
      </c>
      <c r="N78" s="40" t="str">
        <f>IF(ISBLANK(HLOOKUP(N$1,m_preprocess!$1:$1048576, $D78, FALSE)), "", HLOOKUP(N$1, m_preprocess!$1:$1048576, $D78, FALSE))</f>
        <v/>
      </c>
      <c r="O78" s="40" t="str">
        <f>IF(ISBLANK(HLOOKUP(O$1,m_preprocess!$1:$1048576, $D78, FALSE)), "", HLOOKUP(O$1, m_preprocess!$1:$1048576, $D78, FALSE))</f>
        <v/>
      </c>
      <c r="P78" s="40" t="str">
        <f>IF(ISBLANK(HLOOKUP(P$1,m_preprocess!$1:$1048576, $D78, FALSE)), "", HLOOKUP(P$1, m_preprocess!$1:$1048576, $D78, FALSE))</f>
        <v/>
      </c>
      <c r="Q78" s="40" t="str">
        <f>IF(ISBLANK(HLOOKUP(Q$1,m_preprocess!$1:$1048576, $D78, FALSE)), "", HLOOKUP(Q$1, m_preprocess!$1:$1048576, $D78, FALSE))</f>
        <v/>
      </c>
      <c r="R78" s="40" t="str">
        <f>IF(ISBLANK(HLOOKUP(R$1,m_preprocess!$1:$1048576, $D78, FALSE)), "", HLOOKUP(R$1, m_preprocess!$1:$1048576, $D78, FALSE))</f>
        <v/>
      </c>
      <c r="S78" s="40" t="str">
        <f>IF(ISBLANK(HLOOKUP(S$1,m_preprocess!$1:$1048576, $D78, FALSE)), "", HLOOKUP(S$1, m_preprocess!$1:$1048576, $D78, FALSE))</f>
        <v/>
      </c>
      <c r="T78" s="40" t="str">
        <f>IF(ISBLANK(HLOOKUP(T$1,m_preprocess!$1:$1048576, $D78, FALSE)), "", HLOOKUP(T$1, m_preprocess!$1:$1048576, $D78, FALSE))</f>
        <v/>
      </c>
      <c r="U78" s="40">
        <f>IF(ISBLANK(HLOOKUP(U$1,m_preprocess!$1:$1048576, $D78, FALSE)), "", HLOOKUP(U$1, m_preprocess!$1:$1048576, $D78, FALSE))</f>
        <v>67.761678350266081</v>
      </c>
      <c r="V78" s="40" t="str">
        <f>IF(ISBLANK(HLOOKUP(V$1,m_preprocess!$1:$1048576, $D78, FALSE)), "", HLOOKUP(V$1, m_preprocess!$1:$1048576, $D78, FALSE))</f>
        <v/>
      </c>
      <c r="W78" s="40" t="str">
        <f>IF(ISBLANK(HLOOKUP(W$1,m_preprocess!$1:$1048576, $D78, FALSE)), "", HLOOKUP(W$1, m_preprocess!$1:$1048576, $D78, FALSE))</f>
        <v/>
      </c>
      <c r="X78" s="40" t="str">
        <f>IF(ISBLANK(HLOOKUP(X$1,m_preprocess!$1:$1048576, $D78, FALSE)), "", HLOOKUP(X$1, m_preprocess!$1:$1048576, $D78, FALSE))</f>
        <v/>
      </c>
      <c r="Y78" s="40" t="str">
        <f>IF(ISBLANK(HLOOKUP(Y$1,m_preprocess!$1:$1048576, $D78, FALSE)), "", HLOOKUP(Y$1, m_preprocess!$1:$1048576, $D78, FALSE))</f>
        <v/>
      </c>
      <c r="Z78" s="40" t="str">
        <f>IF(ISBLANK(HLOOKUP(Z$1,m_preprocess!$1:$1048576, $D78, FALSE)), "", HLOOKUP(Z$1, m_preprocess!$1:$1048576, $D78, FALSE))</f>
        <v/>
      </c>
      <c r="AA78" s="40" t="str">
        <f>IF(ISBLANK(HLOOKUP(AA$1,m_preprocess!$1:$1048576, $D78, FALSE)), "", HLOOKUP(AA$1, m_preprocess!$1:$1048576, $D78, FALSE))</f>
        <v/>
      </c>
      <c r="AB78" s="40">
        <f>IF(ISBLANK(HLOOKUP(AB$1,m_preprocess!$1:$1048576, $D78, FALSE)), "", HLOOKUP(AB$1, m_preprocess!$1:$1048576, $D78, FALSE))</f>
        <v>73.179345685755052</v>
      </c>
    </row>
    <row r="79" spans="1:28" x14ac:dyDescent="0.25">
      <c r="A79" s="41">
        <v>36312</v>
      </c>
      <c r="B79" s="40">
        <v>1999</v>
      </c>
      <c r="C79" s="40">
        <v>6</v>
      </c>
      <c r="D79" s="40">
        <v>79</v>
      </c>
      <c r="E79" s="40" t="str">
        <f>IF(ISBLANK(HLOOKUP(E$1,m_preprocess!$1:$1048576, $D79, FALSE)), "", HLOOKUP(E$1, m_preprocess!$1:$1048576, $D79, FALSE))</f>
        <v/>
      </c>
      <c r="F79" s="40" t="str">
        <f>IF(ISBLANK(HLOOKUP(F$1,m_preprocess!$1:$1048576, $D79, FALSE)), "", HLOOKUP(F$1, m_preprocess!$1:$1048576, $D79, FALSE))</f>
        <v/>
      </c>
      <c r="G79" s="40">
        <f>IF(ISBLANK(HLOOKUP(G$1,m_preprocess!$1:$1048576, $D79, FALSE)), "", HLOOKUP(G$1, m_preprocess!$1:$1048576, $D79, FALSE))</f>
        <v>41.49</v>
      </c>
      <c r="H79" s="40" t="str">
        <f>IF(ISBLANK(HLOOKUP(H$1,m_preprocess!$1:$1048576, $D79, FALSE)), "", HLOOKUP(H$1, m_preprocess!$1:$1048576, $D79, FALSE))</f>
        <v/>
      </c>
      <c r="I79" s="40" t="str">
        <f>IF(ISBLANK(HLOOKUP(I$1,m_preprocess!$1:$1048576, $D79, FALSE)), "", HLOOKUP(I$1, m_preprocess!$1:$1048576, $D79, FALSE))</f>
        <v/>
      </c>
      <c r="J79" s="40" t="str">
        <f>IF(ISBLANK(HLOOKUP(J$1,m_preprocess!$1:$1048576, $D79, FALSE)), "", HLOOKUP(J$1, m_preprocess!$1:$1048576, $D79, FALSE))</f>
        <v/>
      </c>
      <c r="K79" s="40" t="str">
        <f>IF(ISBLANK(HLOOKUP(K$1,m_preprocess!$1:$1048576, $D79, FALSE)), "", HLOOKUP(K$1, m_preprocess!$1:$1048576, $D79, FALSE))</f>
        <v/>
      </c>
      <c r="L79" s="40" t="str">
        <f>IF(ISBLANK(HLOOKUP(L$1,m_preprocess!$1:$1048576, $D79, FALSE)), "", HLOOKUP(L$1, m_preprocess!$1:$1048576, $D79, FALSE))</f>
        <v/>
      </c>
      <c r="M79" s="40" t="str">
        <f>IF(ISBLANK(HLOOKUP(M$1,m_preprocess!$1:$1048576, $D79, FALSE)), "", HLOOKUP(M$1, m_preprocess!$1:$1048576, $D79, FALSE))</f>
        <v/>
      </c>
      <c r="N79" s="40" t="str">
        <f>IF(ISBLANK(HLOOKUP(N$1,m_preprocess!$1:$1048576, $D79, FALSE)), "", HLOOKUP(N$1, m_preprocess!$1:$1048576, $D79, FALSE))</f>
        <v/>
      </c>
      <c r="O79" s="40" t="str">
        <f>IF(ISBLANK(HLOOKUP(O$1,m_preprocess!$1:$1048576, $D79, FALSE)), "", HLOOKUP(O$1, m_preprocess!$1:$1048576, $D79, FALSE))</f>
        <v/>
      </c>
      <c r="P79" s="40" t="str">
        <f>IF(ISBLANK(HLOOKUP(P$1,m_preprocess!$1:$1048576, $D79, FALSE)), "", HLOOKUP(P$1, m_preprocess!$1:$1048576, $D79, FALSE))</f>
        <v/>
      </c>
      <c r="Q79" s="40" t="str">
        <f>IF(ISBLANK(HLOOKUP(Q$1,m_preprocess!$1:$1048576, $D79, FALSE)), "", HLOOKUP(Q$1, m_preprocess!$1:$1048576, $D79, FALSE))</f>
        <v/>
      </c>
      <c r="R79" s="40" t="str">
        <f>IF(ISBLANK(HLOOKUP(R$1,m_preprocess!$1:$1048576, $D79, FALSE)), "", HLOOKUP(R$1, m_preprocess!$1:$1048576, $D79, FALSE))</f>
        <v/>
      </c>
      <c r="S79" s="40" t="str">
        <f>IF(ISBLANK(HLOOKUP(S$1,m_preprocess!$1:$1048576, $D79, FALSE)), "", HLOOKUP(S$1, m_preprocess!$1:$1048576, $D79, FALSE))</f>
        <v/>
      </c>
      <c r="T79" s="40" t="str">
        <f>IF(ISBLANK(HLOOKUP(T$1,m_preprocess!$1:$1048576, $D79, FALSE)), "", HLOOKUP(T$1, m_preprocess!$1:$1048576, $D79, FALSE))</f>
        <v/>
      </c>
      <c r="U79" s="40">
        <f>IF(ISBLANK(HLOOKUP(U$1,m_preprocess!$1:$1048576, $D79, FALSE)), "", HLOOKUP(U$1, m_preprocess!$1:$1048576, $D79, FALSE))</f>
        <v>65.929359315497706</v>
      </c>
      <c r="V79" s="40" t="str">
        <f>IF(ISBLANK(HLOOKUP(V$1,m_preprocess!$1:$1048576, $D79, FALSE)), "", HLOOKUP(V$1, m_preprocess!$1:$1048576, $D79, FALSE))</f>
        <v/>
      </c>
      <c r="W79" s="40" t="str">
        <f>IF(ISBLANK(HLOOKUP(W$1,m_preprocess!$1:$1048576, $D79, FALSE)), "", HLOOKUP(W$1, m_preprocess!$1:$1048576, $D79, FALSE))</f>
        <v/>
      </c>
      <c r="X79" s="40" t="str">
        <f>IF(ISBLANK(HLOOKUP(X$1,m_preprocess!$1:$1048576, $D79, FALSE)), "", HLOOKUP(X$1, m_preprocess!$1:$1048576, $D79, FALSE))</f>
        <v/>
      </c>
      <c r="Y79" s="40" t="str">
        <f>IF(ISBLANK(HLOOKUP(Y$1,m_preprocess!$1:$1048576, $D79, FALSE)), "", HLOOKUP(Y$1, m_preprocess!$1:$1048576, $D79, FALSE))</f>
        <v/>
      </c>
      <c r="Z79" s="40" t="str">
        <f>IF(ISBLANK(HLOOKUP(Z$1,m_preprocess!$1:$1048576, $D79, FALSE)), "", HLOOKUP(Z$1, m_preprocess!$1:$1048576, $D79, FALSE))</f>
        <v/>
      </c>
      <c r="AA79" s="40" t="str">
        <f>IF(ISBLANK(HLOOKUP(AA$1,m_preprocess!$1:$1048576, $D79, FALSE)), "", HLOOKUP(AA$1, m_preprocess!$1:$1048576, $D79, FALSE))</f>
        <v/>
      </c>
      <c r="AB79" s="40">
        <f>IF(ISBLANK(HLOOKUP(AB$1,m_preprocess!$1:$1048576, $D79, FALSE)), "", HLOOKUP(AB$1, m_preprocess!$1:$1048576, $D79, FALSE))</f>
        <v>72.860057095125967</v>
      </c>
    </row>
    <row r="80" spans="1:28" x14ac:dyDescent="0.25">
      <c r="A80" s="41">
        <v>36342</v>
      </c>
      <c r="B80" s="40">
        <v>1999</v>
      </c>
      <c r="C80" s="40">
        <v>7</v>
      </c>
      <c r="D80" s="40">
        <v>80</v>
      </c>
      <c r="E80" s="40" t="str">
        <f>IF(ISBLANK(HLOOKUP(E$1,m_preprocess!$1:$1048576, $D80, FALSE)), "", HLOOKUP(E$1, m_preprocess!$1:$1048576, $D80, FALSE))</f>
        <v/>
      </c>
      <c r="F80" s="40" t="str">
        <f>IF(ISBLANK(HLOOKUP(F$1,m_preprocess!$1:$1048576, $D80, FALSE)), "", HLOOKUP(F$1, m_preprocess!$1:$1048576, $D80, FALSE))</f>
        <v/>
      </c>
      <c r="G80" s="40">
        <f>IF(ISBLANK(HLOOKUP(G$1,m_preprocess!$1:$1048576, $D80, FALSE)), "", HLOOKUP(G$1, m_preprocess!$1:$1048576, $D80, FALSE))</f>
        <v>41.57</v>
      </c>
      <c r="H80" s="40" t="str">
        <f>IF(ISBLANK(HLOOKUP(H$1,m_preprocess!$1:$1048576, $D80, FALSE)), "", HLOOKUP(H$1, m_preprocess!$1:$1048576, $D80, FALSE))</f>
        <v/>
      </c>
      <c r="I80" s="40" t="str">
        <f>IF(ISBLANK(HLOOKUP(I$1,m_preprocess!$1:$1048576, $D80, FALSE)), "", HLOOKUP(I$1, m_preprocess!$1:$1048576, $D80, FALSE))</f>
        <v/>
      </c>
      <c r="J80" s="40" t="str">
        <f>IF(ISBLANK(HLOOKUP(J$1,m_preprocess!$1:$1048576, $D80, FALSE)), "", HLOOKUP(J$1, m_preprocess!$1:$1048576, $D80, FALSE))</f>
        <v/>
      </c>
      <c r="K80" s="40" t="str">
        <f>IF(ISBLANK(HLOOKUP(K$1,m_preprocess!$1:$1048576, $D80, FALSE)), "", HLOOKUP(K$1, m_preprocess!$1:$1048576, $D80, FALSE))</f>
        <v/>
      </c>
      <c r="L80" s="40" t="str">
        <f>IF(ISBLANK(HLOOKUP(L$1,m_preprocess!$1:$1048576, $D80, FALSE)), "", HLOOKUP(L$1, m_preprocess!$1:$1048576, $D80, FALSE))</f>
        <v/>
      </c>
      <c r="M80" s="40" t="str">
        <f>IF(ISBLANK(HLOOKUP(M$1,m_preprocess!$1:$1048576, $D80, FALSE)), "", HLOOKUP(M$1, m_preprocess!$1:$1048576, $D80, FALSE))</f>
        <v/>
      </c>
      <c r="N80" s="40" t="str">
        <f>IF(ISBLANK(HLOOKUP(N$1,m_preprocess!$1:$1048576, $D80, FALSE)), "", HLOOKUP(N$1, m_preprocess!$1:$1048576, $D80, FALSE))</f>
        <v/>
      </c>
      <c r="O80" s="40" t="str">
        <f>IF(ISBLANK(HLOOKUP(O$1,m_preprocess!$1:$1048576, $D80, FALSE)), "", HLOOKUP(O$1, m_preprocess!$1:$1048576, $D80, FALSE))</f>
        <v/>
      </c>
      <c r="P80" s="40" t="str">
        <f>IF(ISBLANK(HLOOKUP(P$1,m_preprocess!$1:$1048576, $D80, FALSE)), "", HLOOKUP(P$1, m_preprocess!$1:$1048576, $D80, FALSE))</f>
        <v/>
      </c>
      <c r="Q80" s="40" t="str">
        <f>IF(ISBLANK(HLOOKUP(Q$1,m_preprocess!$1:$1048576, $D80, FALSE)), "", HLOOKUP(Q$1, m_preprocess!$1:$1048576, $D80, FALSE))</f>
        <v/>
      </c>
      <c r="R80" s="40" t="str">
        <f>IF(ISBLANK(HLOOKUP(R$1,m_preprocess!$1:$1048576, $D80, FALSE)), "", HLOOKUP(R$1, m_preprocess!$1:$1048576, $D80, FALSE))</f>
        <v/>
      </c>
      <c r="S80" s="40" t="str">
        <f>IF(ISBLANK(HLOOKUP(S$1,m_preprocess!$1:$1048576, $D80, FALSE)), "", HLOOKUP(S$1, m_preprocess!$1:$1048576, $D80, FALSE))</f>
        <v/>
      </c>
      <c r="T80" s="40" t="str">
        <f>IF(ISBLANK(HLOOKUP(T$1,m_preprocess!$1:$1048576, $D80, FALSE)), "", HLOOKUP(T$1, m_preprocess!$1:$1048576, $D80, FALSE))</f>
        <v/>
      </c>
      <c r="U80" s="40">
        <f>IF(ISBLANK(HLOOKUP(U$1,m_preprocess!$1:$1048576, $D80, FALSE)), "", HLOOKUP(U$1, m_preprocess!$1:$1048576, $D80, FALSE))</f>
        <v>66.736777724320433</v>
      </c>
      <c r="V80" s="40" t="str">
        <f>IF(ISBLANK(HLOOKUP(V$1,m_preprocess!$1:$1048576, $D80, FALSE)), "", HLOOKUP(V$1, m_preprocess!$1:$1048576, $D80, FALSE))</f>
        <v/>
      </c>
      <c r="W80" s="40" t="str">
        <f>IF(ISBLANK(HLOOKUP(W$1,m_preprocess!$1:$1048576, $D80, FALSE)), "", HLOOKUP(W$1, m_preprocess!$1:$1048576, $D80, FALSE))</f>
        <v/>
      </c>
      <c r="X80" s="40" t="str">
        <f>IF(ISBLANK(HLOOKUP(X$1,m_preprocess!$1:$1048576, $D80, FALSE)), "", HLOOKUP(X$1, m_preprocess!$1:$1048576, $D80, FALSE))</f>
        <v/>
      </c>
      <c r="Y80" s="40" t="str">
        <f>IF(ISBLANK(HLOOKUP(Y$1,m_preprocess!$1:$1048576, $D80, FALSE)), "", HLOOKUP(Y$1, m_preprocess!$1:$1048576, $D80, FALSE))</f>
        <v/>
      </c>
      <c r="Z80" s="40" t="str">
        <f>IF(ISBLANK(HLOOKUP(Z$1,m_preprocess!$1:$1048576, $D80, FALSE)), "", HLOOKUP(Z$1, m_preprocess!$1:$1048576, $D80, FALSE))</f>
        <v/>
      </c>
      <c r="AA80" s="40" t="str">
        <f>IF(ISBLANK(HLOOKUP(AA$1,m_preprocess!$1:$1048576, $D80, FALSE)), "", HLOOKUP(AA$1, m_preprocess!$1:$1048576, $D80, FALSE))</f>
        <v/>
      </c>
      <c r="AB80" s="40">
        <f>IF(ISBLANK(HLOOKUP(AB$1,m_preprocess!$1:$1048576, $D80, FALSE)), "", HLOOKUP(AB$1, m_preprocess!$1:$1048576, $D80, FALSE))</f>
        <v>73.158889465902092</v>
      </c>
    </row>
    <row r="81" spans="1:28" x14ac:dyDescent="0.25">
      <c r="A81" s="41">
        <v>36373</v>
      </c>
      <c r="B81" s="40">
        <v>1999</v>
      </c>
      <c r="C81" s="40">
        <v>8</v>
      </c>
      <c r="D81" s="40">
        <v>81</v>
      </c>
      <c r="E81" s="40" t="str">
        <f>IF(ISBLANK(HLOOKUP(E$1,m_preprocess!$1:$1048576, $D81, FALSE)), "", HLOOKUP(E$1, m_preprocess!$1:$1048576, $D81, FALSE))</f>
        <v/>
      </c>
      <c r="F81" s="40" t="str">
        <f>IF(ISBLANK(HLOOKUP(F$1,m_preprocess!$1:$1048576, $D81, FALSE)), "", HLOOKUP(F$1, m_preprocess!$1:$1048576, $D81, FALSE))</f>
        <v/>
      </c>
      <c r="G81" s="40">
        <f>IF(ISBLANK(HLOOKUP(G$1,m_preprocess!$1:$1048576, $D81, FALSE)), "", HLOOKUP(G$1, m_preprocess!$1:$1048576, $D81, FALSE))</f>
        <v>41.79</v>
      </c>
      <c r="H81" s="40" t="str">
        <f>IF(ISBLANK(HLOOKUP(H$1,m_preprocess!$1:$1048576, $D81, FALSE)), "", HLOOKUP(H$1, m_preprocess!$1:$1048576, $D81, FALSE))</f>
        <v/>
      </c>
      <c r="I81" s="40" t="str">
        <f>IF(ISBLANK(HLOOKUP(I$1,m_preprocess!$1:$1048576, $D81, FALSE)), "", HLOOKUP(I$1, m_preprocess!$1:$1048576, $D81, FALSE))</f>
        <v/>
      </c>
      <c r="J81" s="40" t="str">
        <f>IF(ISBLANK(HLOOKUP(J$1,m_preprocess!$1:$1048576, $D81, FALSE)), "", HLOOKUP(J$1, m_preprocess!$1:$1048576, $D81, FALSE))</f>
        <v/>
      </c>
      <c r="K81" s="40" t="str">
        <f>IF(ISBLANK(HLOOKUP(K$1,m_preprocess!$1:$1048576, $D81, FALSE)), "", HLOOKUP(K$1, m_preprocess!$1:$1048576, $D81, FALSE))</f>
        <v/>
      </c>
      <c r="L81" s="40" t="str">
        <f>IF(ISBLANK(HLOOKUP(L$1,m_preprocess!$1:$1048576, $D81, FALSE)), "", HLOOKUP(L$1, m_preprocess!$1:$1048576, $D81, FALSE))</f>
        <v/>
      </c>
      <c r="M81" s="40" t="str">
        <f>IF(ISBLANK(HLOOKUP(M$1,m_preprocess!$1:$1048576, $D81, FALSE)), "", HLOOKUP(M$1, m_preprocess!$1:$1048576, $D81, FALSE))</f>
        <v/>
      </c>
      <c r="N81" s="40" t="str">
        <f>IF(ISBLANK(HLOOKUP(N$1,m_preprocess!$1:$1048576, $D81, FALSE)), "", HLOOKUP(N$1, m_preprocess!$1:$1048576, $D81, FALSE))</f>
        <v/>
      </c>
      <c r="O81" s="40" t="str">
        <f>IF(ISBLANK(HLOOKUP(O$1,m_preprocess!$1:$1048576, $D81, FALSE)), "", HLOOKUP(O$1, m_preprocess!$1:$1048576, $D81, FALSE))</f>
        <v/>
      </c>
      <c r="P81" s="40" t="str">
        <f>IF(ISBLANK(HLOOKUP(P$1,m_preprocess!$1:$1048576, $D81, FALSE)), "", HLOOKUP(P$1, m_preprocess!$1:$1048576, $D81, FALSE))</f>
        <v/>
      </c>
      <c r="Q81" s="40" t="str">
        <f>IF(ISBLANK(HLOOKUP(Q$1,m_preprocess!$1:$1048576, $D81, FALSE)), "", HLOOKUP(Q$1, m_preprocess!$1:$1048576, $D81, FALSE))</f>
        <v/>
      </c>
      <c r="R81" s="40" t="str">
        <f>IF(ISBLANK(HLOOKUP(R$1,m_preprocess!$1:$1048576, $D81, FALSE)), "", HLOOKUP(R$1, m_preprocess!$1:$1048576, $D81, FALSE))</f>
        <v/>
      </c>
      <c r="S81" s="40" t="str">
        <f>IF(ISBLANK(HLOOKUP(S$1,m_preprocess!$1:$1048576, $D81, FALSE)), "", HLOOKUP(S$1, m_preprocess!$1:$1048576, $D81, FALSE))</f>
        <v/>
      </c>
      <c r="T81" s="40" t="str">
        <f>IF(ISBLANK(HLOOKUP(T$1,m_preprocess!$1:$1048576, $D81, FALSE)), "", HLOOKUP(T$1, m_preprocess!$1:$1048576, $D81, FALSE))</f>
        <v/>
      </c>
      <c r="U81" s="40">
        <f>IF(ISBLANK(HLOOKUP(U$1,m_preprocess!$1:$1048576, $D81, FALSE)), "", HLOOKUP(U$1, m_preprocess!$1:$1048576, $D81, FALSE))</f>
        <v>63.513038789184016</v>
      </c>
      <c r="V81" s="40" t="str">
        <f>IF(ISBLANK(HLOOKUP(V$1,m_preprocess!$1:$1048576, $D81, FALSE)), "", HLOOKUP(V$1, m_preprocess!$1:$1048576, $D81, FALSE))</f>
        <v/>
      </c>
      <c r="W81" s="40" t="str">
        <f>IF(ISBLANK(HLOOKUP(W$1,m_preprocess!$1:$1048576, $D81, FALSE)), "", HLOOKUP(W$1, m_preprocess!$1:$1048576, $D81, FALSE))</f>
        <v/>
      </c>
      <c r="X81" s="40" t="str">
        <f>IF(ISBLANK(HLOOKUP(X$1,m_preprocess!$1:$1048576, $D81, FALSE)), "", HLOOKUP(X$1, m_preprocess!$1:$1048576, $D81, FALSE))</f>
        <v/>
      </c>
      <c r="Y81" s="40" t="str">
        <f>IF(ISBLANK(HLOOKUP(Y$1,m_preprocess!$1:$1048576, $D81, FALSE)), "", HLOOKUP(Y$1, m_preprocess!$1:$1048576, $D81, FALSE))</f>
        <v/>
      </c>
      <c r="Z81" s="40" t="str">
        <f>IF(ISBLANK(HLOOKUP(Z$1,m_preprocess!$1:$1048576, $D81, FALSE)), "", HLOOKUP(Z$1, m_preprocess!$1:$1048576, $D81, FALSE))</f>
        <v/>
      </c>
      <c r="AA81" s="40" t="str">
        <f>IF(ISBLANK(HLOOKUP(AA$1,m_preprocess!$1:$1048576, $D81, FALSE)), "", HLOOKUP(AA$1, m_preprocess!$1:$1048576, $D81, FALSE))</f>
        <v/>
      </c>
      <c r="AB81" s="40">
        <f>IF(ISBLANK(HLOOKUP(AB$1,m_preprocess!$1:$1048576, $D81, FALSE)), "", HLOOKUP(AB$1, m_preprocess!$1:$1048576, $D81, FALSE))</f>
        <v>74.199427620021069</v>
      </c>
    </row>
    <row r="82" spans="1:28" x14ac:dyDescent="0.25">
      <c r="A82" s="41">
        <v>36404</v>
      </c>
      <c r="B82" s="40">
        <v>1999</v>
      </c>
      <c r="C82" s="40">
        <v>9</v>
      </c>
      <c r="D82" s="40">
        <v>82</v>
      </c>
      <c r="E82" s="40" t="str">
        <f>IF(ISBLANK(HLOOKUP(E$1,m_preprocess!$1:$1048576, $D82, FALSE)), "", HLOOKUP(E$1, m_preprocess!$1:$1048576, $D82, FALSE))</f>
        <v/>
      </c>
      <c r="F82" s="40" t="str">
        <f>IF(ISBLANK(HLOOKUP(F$1,m_preprocess!$1:$1048576, $D82, FALSE)), "", HLOOKUP(F$1, m_preprocess!$1:$1048576, $D82, FALSE))</f>
        <v/>
      </c>
      <c r="G82" s="40">
        <f>IF(ISBLANK(HLOOKUP(G$1,m_preprocess!$1:$1048576, $D82, FALSE)), "", HLOOKUP(G$1, m_preprocess!$1:$1048576, $D82, FALSE))</f>
        <v>42.04</v>
      </c>
      <c r="H82" s="40" t="str">
        <f>IF(ISBLANK(HLOOKUP(H$1,m_preprocess!$1:$1048576, $D82, FALSE)), "", HLOOKUP(H$1, m_preprocess!$1:$1048576, $D82, FALSE))</f>
        <v/>
      </c>
      <c r="I82" s="40" t="str">
        <f>IF(ISBLANK(HLOOKUP(I$1,m_preprocess!$1:$1048576, $D82, FALSE)), "", HLOOKUP(I$1, m_preprocess!$1:$1048576, $D82, FALSE))</f>
        <v/>
      </c>
      <c r="J82" s="40" t="str">
        <f>IF(ISBLANK(HLOOKUP(J$1,m_preprocess!$1:$1048576, $D82, FALSE)), "", HLOOKUP(J$1, m_preprocess!$1:$1048576, $D82, FALSE))</f>
        <v/>
      </c>
      <c r="K82" s="40" t="str">
        <f>IF(ISBLANK(HLOOKUP(K$1,m_preprocess!$1:$1048576, $D82, FALSE)), "", HLOOKUP(K$1, m_preprocess!$1:$1048576, $D82, FALSE))</f>
        <v/>
      </c>
      <c r="L82" s="40" t="str">
        <f>IF(ISBLANK(HLOOKUP(L$1,m_preprocess!$1:$1048576, $D82, FALSE)), "", HLOOKUP(L$1, m_preprocess!$1:$1048576, $D82, FALSE))</f>
        <v/>
      </c>
      <c r="M82" s="40" t="str">
        <f>IF(ISBLANK(HLOOKUP(M$1,m_preprocess!$1:$1048576, $D82, FALSE)), "", HLOOKUP(M$1, m_preprocess!$1:$1048576, $D82, FALSE))</f>
        <v/>
      </c>
      <c r="N82" s="40" t="str">
        <f>IF(ISBLANK(HLOOKUP(N$1,m_preprocess!$1:$1048576, $D82, FALSE)), "", HLOOKUP(N$1, m_preprocess!$1:$1048576, $D82, FALSE))</f>
        <v/>
      </c>
      <c r="O82" s="40" t="str">
        <f>IF(ISBLANK(HLOOKUP(O$1,m_preprocess!$1:$1048576, $D82, FALSE)), "", HLOOKUP(O$1, m_preprocess!$1:$1048576, $D82, FALSE))</f>
        <v/>
      </c>
      <c r="P82" s="40" t="str">
        <f>IF(ISBLANK(HLOOKUP(P$1,m_preprocess!$1:$1048576, $D82, FALSE)), "", HLOOKUP(P$1, m_preprocess!$1:$1048576, $D82, FALSE))</f>
        <v/>
      </c>
      <c r="Q82" s="40" t="str">
        <f>IF(ISBLANK(HLOOKUP(Q$1,m_preprocess!$1:$1048576, $D82, FALSE)), "", HLOOKUP(Q$1, m_preprocess!$1:$1048576, $D82, FALSE))</f>
        <v/>
      </c>
      <c r="R82" s="40" t="str">
        <f>IF(ISBLANK(HLOOKUP(R$1,m_preprocess!$1:$1048576, $D82, FALSE)), "", HLOOKUP(R$1, m_preprocess!$1:$1048576, $D82, FALSE))</f>
        <v/>
      </c>
      <c r="S82" s="40" t="str">
        <f>IF(ISBLANK(HLOOKUP(S$1,m_preprocess!$1:$1048576, $D82, FALSE)), "", HLOOKUP(S$1, m_preprocess!$1:$1048576, $D82, FALSE))</f>
        <v/>
      </c>
      <c r="T82" s="40" t="str">
        <f>IF(ISBLANK(HLOOKUP(T$1,m_preprocess!$1:$1048576, $D82, FALSE)), "", HLOOKUP(T$1, m_preprocess!$1:$1048576, $D82, FALSE))</f>
        <v/>
      </c>
      <c r="U82" s="40">
        <f>IF(ISBLANK(HLOOKUP(U$1,m_preprocess!$1:$1048576, $D82, FALSE)), "", HLOOKUP(U$1, m_preprocess!$1:$1048576, $D82, FALSE))</f>
        <v>63.613206588962903</v>
      </c>
      <c r="V82" s="40" t="str">
        <f>IF(ISBLANK(HLOOKUP(V$1,m_preprocess!$1:$1048576, $D82, FALSE)), "", HLOOKUP(V$1, m_preprocess!$1:$1048576, $D82, FALSE))</f>
        <v/>
      </c>
      <c r="W82" s="40" t="str">
        <f>IF(ISBLANK(HLOOKUP(W$1,m_preprocess!$1:$1048576, $D82, FALSE)), "", HLOOKUP(W$1, m_preprocess!$1:$1048576, $D82, FALSE))</f>
        <v/>
      </c>
      <c r="X82" s="40" t="str">
        <f>IF(ISBLANK(HLOOKUP(X$1,m_preprocess!$1:$1048576, $D82, FALSE)), "", HLOOKUP(X$1, m_preprocess!$1:$1048576, $D82, FALSE))</f>
        <v/>
      </c>
      <c r="Y82" s="40" t="str">
        <f>IF(ISBLANK(HLOOKUP(Y$1,m_preprocess!$1:$1048576, $D82, FALSE)), "", HLOOKUP(Y$1, m_preprocess!$1:$1048576, $D82, FALSE))</f>
        <v/>
      </c>
      <c r="Z82" s="40" t="str">
        <f>IF(ISBLANK(HLOOKUP(Z$1,m_preprocess!$1:$1048576, $D82, FALSE)), "", HLOOKUP(Z$1, m_preprocess!$1:$1048576, $D82, FALSE))</f>
        <v/>
      </c>
      <c r="AA82" s="40" t="str">
        <f>IF(ISBLANK(HLOOKUP(AA$1,m_preprocess!$1:$1048576, $D82, FALSE)), "", HLOOKUP(AA$1, m_preprocess!$1:$1048576, $D82, FALSE))</f>
        <v/>
      </c>
      <c r="AB82" s="40">
        <f>IF(ISBLANK(HLOOKUP(AB$1,m_preprocess!$1:$1048576, $D82, FALSE)), "", HLOOKUP(AB$1, m_preprocess!$1:$1048576, $D82, FALSE))</f>
        <v>74.783768764300717</v>
      </c>
    </row>
    <row r="83" spans="1:28" x14ac:dyDescent="0.25">
      <c r="A83" s="41">
        <v>36434</v>
      </c>
      <c r="B83" s="40">
        <v>1999</v>
      </c>
      <c r="C83" s="40">
        <v>10</v>
      </c>
      <c r="D83" s="40">
        <v>83</v>
      </c>
      <c r="E83" s="40" t="str">
        <f>IF(ISBLANK(HLOOKUP(E$1,m_preprocess!$1:$1048576, $D83, FALSE)), "", HLOOKUP(E$1, m_preprocess!$1:$1048576, $D83, FALSE))</f>
        <v/>
      </c>
      <c r="F83" s="40" t="str">
        <f>IF(ISBLANK(HLOOKUP(F$1,m_preprocess!$1:$1048576, $D83, FALSE)), "", HLOOKUP(F$1, m_preprocess!$1:$1048576, $D83, FALSE))</f>
        <v/>
      </c>
      <c r="G83" s="40">
        <f>IF(ISBLANK(HLOOKUP(G$1,m_preprocess!$1:$1048576, $D83, FALSE)), "", HLOOKUP(G$1, m_preprocess!$1:$1048576, $D83, FALSE))</f>
        <v>42.34</v>
      </c>
      <c r="H83" s="40" t="str">
        <f>IF(ISBLANK(HLOOKUP(H$1,m_preprocess!$1:$1048576, $D83, FALSE)), "", HLOOKUP(H$1, m_preprocess!$1:$1048576, $D83, FALSE))</f>
        <v/>
      </c>
      <c r="I83" s="40" t="str">
        <f>IF(ISBLANK(HLOOKUP(I$1,m_preprocess!$1:$1048576, $D83, FALSE)), "", HLOOKUP(I$1, m_preprocess!$1:$1048576, $D83, FALSE))</f>
        <v/>
      </c>
      <c r="J83" s="40" t="str">
        <f>IF(ISBLANK(HLOOKUP(J$1,m_preprocess!$1:$1048576, $D83, FALSE)), "", HLOOKUP(J$1, m_preprocess!$1:$1048576, $D83, FALSE))</f>
        <v/>
      </c>
      <c r="K83" s="40" t="str">
        <f>IF(ISBLANK(HLOOKUP(K$1,m_preprocess!$1:$1048576, $D83, FALSE)), "", HLOOKUP(K$1, m_preprocess!$1:$1048576, $D83, FALSE))</f>
        <v/>
      </c>
      <c r="L83" s="40" t="str">
        <f>IF(ISBLANK(HLOOKUP(L$1,m_preprocess!$1:$1048576, $D83, FALSE)), "", HLOOKUP(L$1, m_preprocess!$1:$1048576, $D83, FALSE))</f>
        <v/>
      </c>
      <c r="M83" s="40" t="str">
        <f>IF(ISBLANK(HLOOKUP(M$1,m_preprocess!$1:$1048576, $D83, FALSE)), "", HLOOKUP(M$1, m_preprocess!$1:$1048576, $D83, FALSE))</f>
        <v/>
      </c>
      <c r="N83" s="40" t="str">
        <f>IF(ISBLANK(HLOOKUP(N$1,m_preprocess!$1:$1048576, $D83, FALSE)), "", HLOOKUP(N$1, m_preprocess!$1:$1048576, $D83, FALSE))</f>
        <v/>
      </c>
      <c r="O83" s="40" t="str">
        <f>IF(ISBLANK(HLOOKUP(O$1,m_preprocess!$1:$1048576, $D83, FALSE)), "", HLOOKUP(O$1, m_preprocess!$1:$1048576, $D83, FALSE))</f>
        <v/>
      </c>
      <c r="P83" s="40" t="str">
        <f>IF(ISBLANK(HLOOKUP(P$1,m_preprocess!$1:$1048576, $D83, FALSE)), "", HLOOKUP(P$1, m_preprocess!$1:$1048576, $D83, FALSE))</f>
        <v/>
      </c>
      <c r="Q83" s="40" t="str">
        <f>IF(ISBLANK(HLOOKUP(Q$1,m_preprocess!$1:$1048576, $D83, FALSE)), "", HLOOKUP(Q$1, m_preprocess!$1:$1048576, $D83, FALSE))</f>
        <v/>
      </c>
      <c r="R83" s="40" t="str">
        <f>IF(ISBLANK(HLOOKUP(R$1,m_preprocess!$1:$1048576, $D83, FALSE)), "", HLOOKUP(R$1, m_preprocess!$1:$1048576, $D83, FALSE))</f>
        <v/>
      </c>
      <c r="S83" s="40" t="str">
        <f>IF(ISBLANK(HLOOKUP(S$1,m_preprocess!$1:$1048576, $D83, FALSE)), "", HLOOKUP(S$1, m_preprocess!$1:$1048576, $D83, FALSE))</f>
        <v/>
      </c>
      <c r="T83" s="40" t="str">
        <f>IF(ISBLANK(HLOOKUP(T$1,m_preprocess!$1:$1048576, $D83, FALSE)), "", HLOOKUP(T$1, m_preprocess!$1:$1048576, $D83, FALSE))</f>
        <v/>
      </c>
      <c r="U83" s="40">
        <f>IF(ISBLANK(HLOOKUP(U$1,m_preprocess!$1:$1048576, $D83, FALSE)), "", HLOOKUP(U$1, m_preprocess!$1:$1048576, $D83, FALSE))</f>
        <v>65.793050023618321</v>
      </c>
      <c r="V83" s="40" t="str">
        <f>IF(ISBLANK(HLOOKUP(V$1,m_preprocess!$1:$1048576, $D83, FALSE)), "", HLOOKUP(V$1, m_preprocess!$1:$1048576, $D83, FALSE))</f>
        <v/>
      </c>
      <c r="W83" s="40" t="str">
        <f>IF(ISBLANK(HLOOKUP(W$1,m_preprocess!$1:$1048576, $D83, FALSE)), "", HLOOKUP(W$1, m_preprocess!$1:$1048576, $D83, FALSE))</f>
        <v/>
      </c>
      <c r="X83" s="40" t="str">
        <f>IF(ISBLANK(HLOOKUP(X$1,m_preprocess!$1:$1048576, $D83, FALSE)), "", HLOOKUP(X$1, m_preprocess!$1:$1048576, $D83, FALSE))</f>
        <v/>
      </c>
      <c r="Y83" s="40" t="str">
        <f>IF(ISBLANK(HLOOKUP(Y$1,m_preprocess!$1:$1048576, $D83, FALSE)), "", HLOOKUP(Y$1, m_preprocess!$1:$1048576, $D83, FALSE))</f>
        <v/>
      </c>
      <c r="Z83" s="40" t="str">
        <f>IF(ISBLANK(HLOOKUP(Z$1,m_preprocess!$1:$1048576, $D83, FALSE)), "", HLOOKUP(Z$1, m_preprocess!$1:$1048576, $D83, FALSE))</f>
        <v/>
      </c>
      <c r="AA83" s="40" t="str">
        <f>IF(ISBLANK(HLOOKUP(AA$1,m_preprocess!$1:$1048576, $D83, FALSE)), "", HLOOKUP(AA$1, m_preprocess!$1:$1048576, $D83, FALSE))</f>
        <v/>
      </c>
      <c r="AB83" s="40">
        <f>IF(ISBLANK(HLOOKUP(AB$1,m_preprocess!$1:$1048576, $D83, FALSE)), "", HLOOKUP(AB$1, m_preprocess!$1:$1048576, $D83, FALSE))</f>
        <v>75.306378087664825</v>
      </c>
    </row>
    <row r="84" spans="1:28" x14ac:dyDescent="0.25">
      <c r="A84" s="41">
        <v>36465</v>
      </c>
      <c r="B84" s="40">
        <v>1999</v>
      </c>
      <c r="C84" s="40">
        <v>11</v>
      </c>
      <c r="D84" s="40">
        <v>84</v>
      </c>
      <c r="E84" s="40" t="str">
        <f>IF(ISBLANK(HLOOKUP(E$1,m_preprocess!$1:$1048576, $D84, FALSE)), "", HLOOKUP(E$1, m_preprocess!$1:$1048576, $D84, FALSE))</f>
        <v/>
      </c>
      <c r="F84" s="40" t="str">
        <f>IF(ISBLANK(HLOOKUP(F$1,m_preprocess!$1:$1048576, $D84, FALSE)), "", HLOOKUP(F$1, m_preprocess!$1:$1048576, $D84, FALSE))</f>
        <v/>
      </c>
      <c r="G84" s="40">
        <f>IF(ISBLANK(HLOOKUP(G$1,m_preprocess!$1:$1048576, $D84, FALSE)), "", HLOOKUP(G$1, m_preprocess!$1:$1048576, $D84, FALSE))</f>
        <v>42.36</v>
      </c>
      <c r="H84" s="40" t="str">
        <f>IF(ISBLANK(HLOOKUP(H$1,m_preprocess!$1:$1048576, $D84, FALSE)), "", HLOOKUP(H$1, m_preprocess!$1:$1048576, $D84, FALSE))</f>
        <v/>
      </c>
      <c r="I84" s="40" t="str">
        <f>IF(ISBLANK(HLOOKUP(I$1,m_preprocess!$1:$1048576, $D84, FALSE)), "", HLOOKUP(I$1, m_preprocess!$1:$1048576, $D84, FALSE))</f>
        <v/>
      </c>
      <c r="J84" s="40" t="str">
        <f>IF(ISBLANK(HLOOKUP(J$1,m_preprocess!$1:$1048576, $D84, FALSE)), "", HLOOKUP(J$1, m_preprocess!$1:$1048576, $D84, FALSE))</f>
        <v/>
      </c>
      <c r="K84" s="40" t="str">
        <f>IF(ISBLANK(HLOOKUP(K$1,m_preprocess!$1:$1048576, $D84, FALSE)), "", HLOOKUP(K$1, m_preprocess!$1:$1048576, $D84, FALSE))</f>
        <v/>
      </c>
      <c r="L84" s="40" t="str">
        <f>IF(ISBLANK(HLOOKUP(L$1,m_preprocess!$1:$1048576, $D84, FALSE)), "", HLOOKUP(L$1, m_preprocess!$1:$1048576, $D84, FALSE))</f>
        <v/>
      </c>
      <c r="M84" s="40" t="str">
        <f>IF(ISBLANK(HLOOKUP(M$1,m_preprocess!$1:$1048576, $D84, FALSE)), "", HLOOKUP(M$1, m_preprocess!$1:$1048576, $D84, FALSE))</f>
        <v/>
      </c>
      <c r="N84" s="40" t="str">
        <f>IF(ISBLANK(HLOOKUP(N$1,m_preprocess!$1:$1048576, $D84, FALSE)), "", HLOOKUP(N$1, m_preprocess!$1:$1048576, $D84, FALSE))</f>
        <v/>
      </c>
      <c r="O84" s="40" t="str">
        <f>IF(ISBLANK(HLOOKUP(O$1,m_preprocess!$1:$1048576, $D84, FALSE)), "", HLOOKUP(O$1, m_preprocess!$1:$1048576, $D84, FALSE))</f>
        <v/>
      </c>
      <c r="P84" s="40" t="str">
        <f>IF(ISBLANK(HLOOKUP(P$1,m_preprocess!$1:$1048576, $D84, FALSE)), "", HLOOKUP(P$1, m_preprocess!$1:$1048576, $D84, FALSE))</f>
        <v/>
      </c>
      <c r="Q84" s="40" t="str">
        <f>IF(ISBLANK(HLOOKUP(Q$1,m_preprocess!$1:$1048576, $D84, FALSE)), "", HLOOKUP(Q$1, m_preprocess!$1:$1048576, $D84, FALSE))</f>
        <v/>
      </c>
      <c r="R84" s="40" t="str">
        <f>IF(ISBLANK(HLOOKUP(R$1,m_preprocess!$1:$1048576, $D84, FALSE)), "", HLOOKUP(R$1, m_preprocess!$1:$1048576, $D84, FALSE))</f>
        <v/>
      </c>
      <c r="S84" s="40" t="str">
        <f>IF(ISBLANK(HLOOKUP(S$1,m_preprocess!$1:$1048576, $D84, FALSE)), "", HLOOKUP(S$1, m_preprocess!$1:$1048576, $D84, FALSE))</f>
        <v/>
      </c>
      <c r="T84" s="40" t="str">
        <f>IF(ISBLANK(HLOOKUP(T$1,m_preprocess!$1:$1048576, $D84, FALSE)), "", HLOOKUP(T$1, m_preprocess!$1:$1048576, $D84, FALSE))</f>
        <v/>
      </c>
      <c r="U84" s="40">
        <f>IF(ISBLANK(HLOOKUP(U$1,m_preprocess!$1:$1048576, $D84, FALSE)), "", HLOOKUP(U$1, m_preprocess!$1:$1048576, $D84, FALSE))</f>
        <v>64.246353068932962</v>
      </c>
      <c r="V84" s="40" t="str">
        <f>IF(ISBLANK(HLOOKUP(V$1,m_preprocess!$1:$1048576, $D84, FALSE)), "", HLOOKUP(V$1, m_preprocess!$1:$1048576, $D84, FALSE))</f>
        <v/>
      </c>
      <c r="W84" s="40" t="str">
        <f>IF(ISBLANK(HLOOKUP(W$1,m_preprocess!$1:$1048576, $D84, FALSE)), "", HLOOKUP(W$1, m_preprocess!$1:$1048576, $D84, FALSE))</f>
        <v/>
      </c>
      <c r="X84" s="40" t="str">
        <f>IF(ISBLANK(HLOOKUP(X$1,m_preprocess!$1:$1048576, $D84, FALSE)), "", HLOOKUP(X$1, m_preprocess!$1:$1048576, $D84, FALSE))</f>
        <v/>
      </c>
      <c r="Y84" s="40" t="str">
        <f>IF(ISBLANK(HLOOKUP(Y$1,m_preprocess!$1:$1048576, $D84, FALSE)), "", HLOOKUP(Y$1, m_preprocess!$1:$1048576, $D84, FALSE))</f>
        <v/>
      </c>
      <c r="Z84" s="40" t="str">
        <f>IF(ISBLANK(HLOOKUP(Z$1,m_preprocess!$1:$1048576, $D84, FALSE)), "", HLOOKUP(Z$1, m_preprocess!$1:$1048576, $D84, FALSE))</f>
        <v/>
      </c>
      <c r="AA84" s="40" t="str">
        <f>IF(ISBLANK(HLOOKUP(AA$1,m_preprocess!$1:$1048576, $D84, FALSE)), "", HLOOKUP(AA$1, m_preprocess!$1:$1048576, $D84, FALSE))</f>
        <v/>
      </c>
      <c r="AB84" s="40">
        <f>IF(ISBLANK(HLOOKUP(AB$1,m_preprocess!$1:$1048576, $D84, FALSE)), "", HLOOKUP(AB$1, m_preprocess!$1:$1048576, $D84, FALSE))</f>
        <v>75.003102817457673</v>
      </c>
    </row>
    <row r="85" spans="1:28" x14ac:dyDescent="0.25">
      <c r="A85" s="41">
        <v>36495</v>
      </c>
      <c r="B85" s="40">
        <v>1999</v>
      </c>
      <c r="C85" s="40">
        <v>12</v>
      </c>
      <c r="D85" s="40">
        <v>85</v>
      </c>
      <c r="E85" s="40" t="str">
        <f>IF(ISBLANK(HLOOKUP(E$1,m_preprocess!$1:$1048576, $D85, FALSE)), "", HLOOKUP(E$1, m_preprocess!$1:$1048576, $D85, FALSE))</f>
        <v/>
      </c>
      <c r="F85" s="40" t="str">
        <f>IF(ISBLANK(HLOOKUP(F$1,m_preprocess!$1:$1048576, $D85, FALSE)), "", HLOOKUP(F$1, m_preprocess!$1:$1048576, $D85, FALSE))</f>
        <v/>
      </c>
      <c r="G85" s="40">
        <f>IF(ISBLANK(HLOOKUP(G$1,m_preprocess!$1:$1048576, $D85, FALSE)), "", HLOOKUP(G$1, m_preprocess!$1:$1048576, $D85, FALSE))</f>
        <v>42.62</v>
      </c>
      <c r="H85" s="40" t="str">
        <f>IF(ISBLANK(HLOOKUP(H$1,m_preprocess!$1:$1048576, $D85, FALSE)), "", HLOOKUP(H$1, m_preprocess!$1:$1048576, $D85, FALSE))</f>
        <v/>
      </c>
      <c r="I85" s="40" t="str">
        <f>IF(ISBLANK(HLOOKUP(I$1,m_preprocess!$1:$1048576, $D85, FALSE)), "", HLOOKUP(I$1, m_preprocess!$1:$1048576, $D85, FALSE))</f>
        <v/>
      </c>
      <c r="J85" s="40" t="str">
        <f>IF(ISBLANK(HLOOKUP(J$1,m_preprocess!$1:$1048576, $D85, FALSE)), "", HLOOKUP(J$1, m_preprocess!$1:$1048576, $D85, FALSE))</f>
        <v/>
      </c>
      <c r="K85" s="40" t="str">
        <f>IF(ISBLANK(HLOOKUP(K$1,m_preprocess!$1:$1048576, $D85, FALSE)), "", HLOOKUP(K$1, m_preprocess!$1:$1048576, $D85, FALSE))</f>
        <v/>
      </c>
      <c r="L85" s="40" t="str">
        <f>IF(ISBLANK(HLOOKUP(L$1,m_preprocess!$1:$1048576, $D85, FALSE)), "", HLOOKUP(L$1, m_preprocess!$1:$1048576, $D85, FALSE))</f>
        <v/>
      </c>
      <c r="M85" s="40" t="str">
        <f>IF(ISBLANK(HLOOKUP(M$1,m_preprocess!$1:$1048576, $D85, FALSE)), "", HLOOKUP(M$1, m_preprocess!$1:$1048576, $D85, FALSE))</f>
        <v/>
      </c>
      <c r="N85" s="40" t="str">
        <f>IF(ISBLANK(HLOOKUP(N$1,m_preprocess!$1:$1048576, $D85, FALSE)), "", HLOOKUP(N$1, m_preprocess!$1:$1048576, $D85, FALSE))</f>
        <v/>
      </c>
      <c r="O85" s="40" t="str">
        <f>IF(ISBLANK(HLOOKUP(O$1,m_preprocess!$1:$1048576, $D85, FALSE)), "", HLOOKUP(O$1, m_preprocess!$1:$1048576, $D85, FALSE))</f>
        <v/>
      </c>
      <c r="P85" s="40" t="str">
        <f>IF(ISBLANK(HLOOKUP(P$1,m_preprocess!$1:$1048576, $D85, FALSE)), "", HLOOKUP(P$1, m_preprocess!$1:$1048576, $D85, FALSE))</f>
        <v/>
      </c>
      <c r="Q85" s="40" t="str">
        <f>IF(ISBLANK(HLOOKUP(Q$1,m_preprocess!$1:$1048576, $D85, FALSE)), "", HLOOKUP(Q$1, m_preprocess!$1:$1048576, $D85, FALSE))</f>
        <v/>
      </c>
      <c r="R85" s="40" t="str">
        <f>IF(ISBLANK(HLOOKUP(R$1,m_preprocess!$1:$1048576, $D85, FALSE)), "", HLOOKUP(R$1, m_preprocess!$1:$1048576, $D85, FALSE))</f>
        <v/>
      </c>
      <c r="S85" s="40" t="str">
        <f>IF(ISBLANK(HLOOKUP(S$1,m_preprocess!$1:$1048576, $D85, FALSE)), "", HLOOKUP(S$1, m_preprocess!$1:$1048576, $D85, FALSE))</f>
        <v/>
      </c>
      <c r="T85" s="40" t="str">
        <f>IF(ISBLANK(HLOOKUP(T$1,m_preprocess!$1:$1048576, $D85, FALSE)), "", HLOOKUP(T$1, m_preprocess!$1:$1048576, $D85, FALSE))</f>
        <v/>
      </c>
      <c r="U85" s="40">
        <f>IF(ISBLANK(HLOOKUP(U$1,m_preprocess!$1:$1048576, $D85, FALSE)), "", HLOOKUP(U$1, m_preprocess!$1:$1048576, $D85, FALSE))</f>
        <v>73.975829727827318</v>
      </c>
      <c r="V85" s="40" t="str">
        <f>IF(ISBLANK(HLOOKUP(V$1,m_preprocess!$1:$1048576, $D85, FALSE)), "", HLOOKUP(V$1, m_preprocess!$1:$1048576, $D85, FALSE))</f>
        <v/>
      </c>
      <c r="W85" s="40" t="str">
        <f>IF(ISBLANK(HLOOKUP(W$1,m_preprocess!$1:$1048576, $D85, FALSE)), "", HLOOKUP(W$1, m_preprocess!$1:$1048576, $D85, FALSE))</f>
        <v/>
      </c>
      <c r="X85" s="40" t="str">
        <f>IF(ISBLANK(HLOOKUP(X$1,m_preprocess!$1:$1048576, $D85, FALSE)), "", HLOOKUP(X$1, m_preprocess!$1:$1048576, $D85, FALSE))</f>
        <v/>
      </c>
      <c r="Y85" s="40" t="str">
        <f>IF(ISBLANK(HLOOKUP(Y$1,m_preprocess!$1:$1048576, $D85, FALSE)), "", HLOOKUP(Y$1, m_preprocess!$1:$1048576, $D85, FALSE))</f>
        <v/>
      </c>
      <c r="Z85" s="40" t="str">
        <f>IF(ISBLANK(HLOOKUP(Z$1,m_preprocess!$1:$1048576, $D85, FALSE)), "", HLOOKUP(Z$1, m_preprocess!$1:$1048576, $D85, FALSE))</f>
        <v/>
      </c>
      <c r="AA85" s="40" t="str">
        <f>IF(ISBLANK(HLOOKUP(AA$1,m_preprocess!$1:$1048576, $D85, FALSE)), "", HLOOKUP(AA$1, m_preprocess!$1:$1048576, $D85, FALSE))</f>
        <v/>
      </c>
      <c r="AB85" s="40">
        <f>IF(ISBLANK(HLOOKUP(AB$1,m_preprocess!$1:$1048576, $D85, FALSE)), "", HLOOKUP(AB$1, m_preprocess!$1:$1048576, $D85, FALSE))</f>
        <v>74.511565789221351</v>
      </c>
    </row>
    <row r="86" spans="1:28" x14ac:dyDescent="0.25">
      <c r="A86" s="41">
        <v>36526</v>
      </c>
      <c r="B86" s="40">
        <v>2000</v>
      </c>
      <c r="C86" s="40">
        <v>1</v>
      </c>
      <c r="D86" s="40">
        <v>86</v>
      </c>
      <c r="E86" s="40" t="str">
        <f>IF(ISBLANK(HLOOKUP(E$1,m_preprocess!$1:$1048576, $D86, FALSE)), "", HLOOKUP(E$1, m_preprocess!$1:$1048576, $D86, FALSE))</f>
        <v/>
      </c>
      <c r="F86" s="40" t="str">
        <f>IF(ISBLANK(HLOOKUP(F$1,m_preprocess!$1:$1048576, $D86, FALSE)), "", HLOOKUP(F$1, m_preprocess!$1:$1048576, $D86, FALSE))</f>
        <v/>
      </c>
      <c r="G86" s="40">
        <f>IF(ISBLANK(HLOOKUP(G$1,m_preprocess!$1:$1048576, $D86, FALSE)), "", HLOOKUP(G$1, m_preprocess!$1:$1048576, $D86, FALSE))</f>
        <v>42.84</v>
      </c>
      <c r="H86" s="40" t="str">
        <f>IF(ISBLANK(HLOOKUP(H$1,m_preprocess!$1:$1048576, $D86, FALSE)), "", HLOOKUP(H$1, m_preprocess!$1:$1048576, $D86, FALSE))</f>
        <v/>
      </c>
      <c r="I86" s="40" t="str">
        <f>IF(ISBLANK(HLOOKUP(I$1,m_preprocess!$1:$1048576, $D86, FALSE)), "", HLOOKUP(I$1, m_preprocess!$1:$1048576, $D86, FALSE))</f>
        <v/>
      </c>
      <c r="J86" s="40">
        <f>IF(ISBLANK(HLOOKUP(J$1,m_preprocess!$1:$1048576, $D86, FALSE)), "", HLOOKUP(J$1, m_preprocess!$1:$1048576, $D86, FALSE))</f>
        <v>337.12902597877803</v>
      </c>
      <c r="K86" s="40" t="str">
        <f>IF(ISBLANK(HLOOKUP(K$1,m_preprocess!$1:$1048576, $D86, FALSE)), "", HLOOKUP(K$1, m_preprocess!$1:$1048576, $D86, FALSE))</f>
        <v/>
      </c>
      <c r="L86" s="40">
        <f>IF(ISBLANK(HLOOKUP(L$1,m_preprocess!$1:$1048576, $D86, FALSE)), "", HLOOKUP(L$1, m_preprocess!$1:$1048576, $D86, FALSE))</f>
        <v>56.993299109607861</v>
      </c>
      <c r="M86" s="40" t="str">
        <f>IF(ISBLANK(HLOOKUP(M$1,m_preprocess!$1:$1048576, $D86, FALSE)), "", HLOOKUP(M$1, m_preprocess!$1:$1048576, $D86, FALSE))</f>
        <v/>
      </c>
      <c r="N86" s="40" t="str">
        <f>IF(ISBLANK(HLOOKUP(N$1,m_preprocess!$1:$1048576, $D86, FALSE)), "", HLOOKUP(N$1, m_preprocess!$1:$1048576, $D86, FALSE))</f>
        <v/>
      </c>
      <c r="O86" s="40" t="str">
        <f>IF(ISBLANK(HLOOKUP(O$1,m_preprocess!$1:$1048576, $D86, FALSE)), "", HLOOKUP(O$1, m_preprocess!$1:$1048576, $D86, FALSE))</f>
        <v/>
      </c>
      <c r="P86" s="40" t="str">
        <f>IF(ISBLANK(HLOOKUP(P$1,m_preprocess!$1:$1048576, $D86, FALSE)), "", HLOOKUP(P$1, m_preprocess!$1:$1048576, $D86, FALSE))</f>
        <v/>
      </c>
      <c r="Q86" s="40" t="str">
        <f>IF(ISBLANK(HLOOKUP(Q$1,m_preprocess!$1:$1048576, $D86, FALSE)), "", HLOOKUP(Q$1, m_preprocess!$1:$1048576, $D86, FALSE))</f>
        <v/>
      </c>
      <c r="R86" s="40" t="str">
        <f>IF(ISBLANK(HLOOKUP(R$1,m_preprocess!$1:$1048576, $D86, FALSE)), "", HLOOKUP(R$1, m_preprocess!$1:$1048576, $D86, FALSE))</f>
        <v/>
      </c>
      <c r="S86" s="40" t="str">
        <f>IF(ISBLANK(HLOOKUP(S$1,m_preprocess!$1:$1048576, $D86, FALSE)), "", HLOOKUP(S$1, m_preprocess!$1:$1048576, $D86, FALSE))</f>
        <v/>
      </c>
      <c r="T86" s="40" t="str">
        <f>IF(ISBLANK(HLOOKUP(T$1,m_preprocess!$1:$1048576, $D86, FALSE)), "", HLOOKUP(T$1, m_preprocess!$1:$1048576, $D86, FALSE))</f>
        <v/>
      </c>
      <c r="U86" s="40">
        <f>IF(ISBLANK(HLOOKUP(U$1,m_preprocess!$1:$1048576, $D86, FALSE)), "", HLOOKUP(U$1, m_preprocess!$1:$1048576, $D86, FALSE))</f>
        <v>65.571135480858999</v>
      </c>
      <c r="V86" s="40">
        <f>IF(ISBLANK(HLOOKUP(V$1,m_preprocess!$1:$1048576, $D86, FALSE)), "", HLOOKUP(V$1, m_preprocess!$1:$1048576, $D86, FALSE))</f>
        <v>11.488350163398691</v>
      </c>
      <c r="W86" s="40">
        <f>IF(ISBLANK(HLOOKUP(W$1,m_preprocess!$1:$1048576, $D86, FALSE)), "", HLOOKUP(W$1, m_preprocess!$1:$1048576, $D86, FALSE))</f>
        <v>10.613360877684405</v>
      </c>
      <c r="X86" s="40">
        <f>IF(ISBLANK(HLOOKUP(X$1,m_preprocess!$1:$1048576, $D86, FALSE)), "", HLOOKUP(X$1, m_preprocess!$1:$1048576, $D86, FALSE))</f>
        <v>6.2027243463608777</v>
      </c>
      <c r="Y86" s="40">
        <f>IF(ISBLANK(HLOOKUP(Y$1,m_preprocess!$1:$1048576, $D86, FALSE)), "", HLOOKUP(Y$1, m_preprocess!$1:$1048576, $D86, FALSE))</f>
        <v>30.709779426192814</v>
      </c>
      <c r="Z86" s="40">
        <f>IF(ISBLANK(HLOOKUP(Z$1,m_preprocess!$1:$1048576, $D86, FALSE)), "", HLOOKUP(Z$1, m_preprocess!$1:$1048576, $D86, FALSE))</f>
        <v>9.1296197945844995</v>
      </c>
      <c r="AA86" s="40">
        <f>IF(ISBLANK(HLOOKUP(AA$1,m_preprocess!$1:$1048576, $D86, FALSE)), "", HLOOKUP(AA$1, m_preprocess!$1:$1048576, $D86, FALSE))</f>
        <v>4.2059937208216622</v>
      </c>
      <c r="AB86" s="40">
        <f>IF(ISBLANK(HLOOKUP(AB$1,m_preprocess!$1:$1048576, $D86, FALSE)), "", HLOOKUP(AB$1, m_preprocess!$1:$1048576, $D86, FALSE))</f>
        <v>73.654111615091153</v>
      </c>
    </row>
    <row r="87" spans="1:28" x14ac:dyDescent="0.25">
      <c r="A87" s="41">
        <v>36557</v>
      </c>
      <c r="B87" s="40">
        <v>2000</v>
      </c>
      <c r="C87" s="40">
        <v>2</v>
      </c>
      <c r="D87" s="40">
        <v>87</v>
      </c>
      <c r="E87" s="40" t="str">
        <f>IF(ISBLANK(HLOOKUP(E$1,m_preprocess!$1:$1048576, $D87, FALSE)), "", HLOOKUP(E$1, m_preprocess!$1:$1048576, $D87, FALSE))</f>
        <v/>
      </c>
      <c r="F87" s="40" t="str">
        <f>IF(ISBLANK(HLOOKUP(F$1,m_preprocess!$1:$1048576, $D87, FALSE)), "", HLOOKUP(F$1, m_preprocess!$1:$1048576, $D87, FALSE))</f>
        <v/>
      </c>
      <c r="G87" s="40">
        <f>IF(ISBLANK(HLOOKUP(G$1,m_preprocess!$1:$1048576, $D87, FALSE)), "", HLOOKUP(G$1, m_preprocess!$1:$1048576, $D87, FALSE))</f>
        <v>43.02</v>
      </c>
      <c r="H87" s="40" t="str">
        <f>IF(ISBLANK(HLOOKUP(H$1,m_preprocess!$1:$1048576, $D87, FALSE)), "", HLOOKUP(H$1, m_preprocess!$1:$1048576, $D87, FALSE))</f>
        <v/>
      </c>
      <c r="I87" s="40" t="str">
        <f>IF(ISBLANK(HLOOKUP(I$1,m_preprocess!$1:$1048576, $D87, FALSE)), "", HLOOKUP(I$1, m_preprocess!$1:$1048576, $D87, FALSE))</f>
        <v/>
      </c>
      <c r="J87" s="40">
        <f>IF(ISBLANK(HLOOKUP(J$1,m_preprocess!$1:$1048576, $D87, FALSE)), "", HLOOKUP(J$1, m_preprocess!$1:$1048576, $D87, FALSE))</f>
        <v>329.61003512623506</v>
      </c>
      <c r="K87" s="40" t="str">
        <f>IF(ISBLANK(HLOOKUP(K$1,m_preprocess!$1:$1048576, $D87, FALSE)), "", HLOOKUP(K$1, m_preprocess!$1:$1048576, $D87, FALSE))</f>
        <v/>
      </c>
      <c r="L87" s="40">
        <f>IF(ISBLANK(HLOOKUP(L$1,m_preprocess!$1:$1048576, $D87, FALSE)), "", HLOOKUP(L$1, m_preprocess!$1:$1048576, $D87, FALSE))</f>
        <v>56.795215459602943</v>
      </c>
      <c r="M87" s="40" t="str">
        <f>IF(ISBLANK(HLOOKUP(M$1,m_preprocess!$1:$1048576, $D87, FALSE)), "", HLOOKUP(M$1, m_preprocess!$1:$1048576, $D87, FALSE))</f>
        <v/>
      </c>
      <c r="N87" s="40" t="str">
        <f>IF(ISBLANK(HLOOKUP(N$1,m_preprocess!$1:$1048576, $D87, FALSE)), "", HLOOKUP(N$1, m_preprocess!$1:$1048576, $D87, FALSE))</f>
        <v/>
      </c>
      <c r="O87" s="40" t="str">
        <f>IF(ISBLANK(HLOOKUP(O$1,m_preprocess!$1:$1048576, $D87, FALSE)), "", HLOOKUP(O$1, m_preprocess!$1:$1048576, $D87, FALSE))</f>
        <v/>
      </c>
      <c r="P87" s="40" t="str">
        <f>IF(ISBLANK(HLOOKUP(P$1,m_preprocess!$1:$1048576, $D87, FALSE)), "", HLOOKUP(P$1, m_preprocess!$1:$1048576, $D87, FALSE))</f>
        <v/>
      </c>
      <c r="Q87" s="40" t="str">
        <f>IF(ISBLANK(HLOOKUP(Q$1,m_preprocess!$1:$1048576, $D87, FALSE)), "", HLOOKUP(Q$1, m_preprocess!$1:$1048576, $D87, FALSE))</f>
        <v/>
      </c>
      <c r="R87" s="40" t="str">
        <f>IF(ISBLANK(HLOOKUP(R$1,m_preprocess!$1:$1048576, $D87, FALSE)), "", HLOOKUP(R$1, m_preprocess!$1:$1048576, $D87, FALSE))</f>
        <v/>
      </c>
      <c r="S87" s="40" t="str">
        <f>IF(ISBLANK(HLOOKUP(S$1,m_preprocess!$1:$1048576, $D87, FALSE)), "", HLOOKUP(S$1, m_preprocess!$1:$1048576, $D87, FALSE))</f>
        <v/>
      </c>
      <c r="T87" s="40" t="str">
        <f>IF(ISBLANK(HLOOKUP(T$1,m_preprocess!$1:$1048576, $D87, FALSE)), "", HLOOKUP(T$1, m_preprocess!$1:$1048576, $D87, FALSE))</f>
        <v/>
      </c>
      <c r="U87" s="40">
        <f>IF(ISBLANK(HLOOKUP(U$1,m_preprocess!$1:$1048576, $D87, FALSE)), "", HLOOKUP(U$1, m_preprocess!$1:$1048576, $D87, FALSE))</f>
        <v>62.7779980706648</v>
      </c>
      <c r="V87" s="40">
        <f>IF(ISBLANK(HLOOKUP(V$1,m_preprocess!$1:$1048576, $D87, FALSE)), "", HLOOKUP(V$1, m_preprocess!$1:$1048576, $D87, FALSE))</f>
        <v>11.304799697814968</v>
      </c>
      <c r="W87" s="40">
        <f>IF(ISBLANK(HLOOKUP(W$1,m_preprocess!$1:$1048576, $D87, FALSE)), "", HLOOKUP(W$1, m_preprocess!$1:$1048576, $D87, FALSE))</f>
        <v>10.345483960948394</v>
      </c>
      <c r="X87" s="40">
        <f>IF(ISBLANK(HLOOKUP(X$1,m_preprocess!$1:$1048576, $D87, FALSE)), "", HLOOKUP(X$1, m_preprocess!$1:$1048576, $D87, FALSE))</f>
        <v>6.6647105454300331</v>
      </c>
      <c r="Y87" s="40">
        <f>IF(ISBLANK(HLOOKUP(Y$1,m_preprocess!$1:$1048576, $D87, FALSE)), "", HLOOKUP(Y$1, m_preprocess!$1:$1048576, $D87, FALSE))</f>
        <v>31.038860588665738</v>
      </c>
      <c r="Z87" s="40">
        <f>IF(ISBLANK(HLOOKUP(Z$1,m_preprocess!$1:$1048576, $D87, FALSE)), "", HLOOKUP(Z$1, m_preprocess!$1:$1048576, $D87, FALSE))</f>
        <v>9.226791027429103</v>
      </c>
      <c r="AA87" s="40">
        <f>IF(ISBLANK(HLOOKUP(AA$1,m_preprocess!$1:$1048576, $D87, FALSE)), "", HLOOKUP(AA$1, m_preprocess!$1:$1048576, $D87, FALSE))</f>
        <v>5.6773267782426773</v>
      </c>
      <c r="AB87" s="40">
        <f>IF(ISBLANK(HLOOKUP(AB$1,m_preprocess!$1:$1048576, $D87, FALSE)), "", HLOOKUP(AB$1, m_preprocess!$1:$1048576, $D87, FALSE))</f>
        <v>73.143930148105269</v>
      </c>
    </row>
    <row r="88" spans="1:28" x14ac:dyDescent="0.25">
      <c r="A88" s="41">
        <v>36586</v>
      </c>
      <c r="B88" s="40">
        <v>2000</v>
      </c>
      <c r="C88" s="40">
        <v>3</v>
      </c>
      <c r="D88" s="40">
        <v>88</v>
      </c>
      <c r="E88" s="40" t="str">
        <f>IF(ISBLANK(HLOOKUP(E$1,m_preprocess!$1:$1048576, $D88, FALSE)), "", HLOOKUP(E$1, m_preprocess!$1:$1048576, $D88, FALSE))</f>
        <v/>
      </c>
      <c r="F88" s="40" t="str">
        <f>IF(ISBLANK(HLOOKUP(F$1,m_preprocess!$1:$1048576, $D88, FALSE)), "", HLOOKUP(F$1, m_preprocess!$1:$1048576, $D88, FALSE))</f>
        <v/>
      </c>
      <c r="G88" s="40">
        <f>IF(ISBLANK(HLOOKUP(G$1,m_preprocess!$1:$1048576, $D88, FALSE)), "", HLOOKUP(G$1, m_preprocess!$1:$1048576, $D88, FALSE))</f>
        <v>43.28</v>
      </c>
      <c r="H88" s="40" t="str">
        <f>IF(ISBLANK(HLOOKUP(H$1,m_preprocess!$1:$1048576, $D88, FALSE)), "", HLOOKUP(H$1, m_preprocess!$1:$1048576, $D88, FALSE))</f>
        <v/>
      </c>
      <c r="I88" s="40" t="str">
        <f>IF(ISBLANK(HLOOKUP(I$1,m_preprocess!$1:$1048576, $D88, FALSE)), "", HLOOKUP(I$1, m_preprocess!$1:$1048576, $D88, FALSE))</f>
        <v/>
      </c>
      <c r="J88" s="40">
        <f>IF(ISBLANK(HLOOKUP(J$1,m_preprocess!$1:$1048576, $D88, FALSE)), "", HLOOKUP(J$1, m_preprocess!$1:$1048576, $D88, FALSE))</f>
        <v>356.27429784120028</v>
      </c>
      <c r="K88" s="40" t="str">
        <f>IF(ISBLANK(HLOOKUP(K$1,m_preprocess!$1:$1048576, $D88, FALSE)), "", HLOOKUP(K$1, m_preprocess!$1:$1048576, $D88, FALSE))</f>
        <v/>
      </c>
      <c r="L88" s="40">
        <f>IF(ISBLANK(HLOOKUP(L$1,m_preprocess!$1:$1048576, $D88, FALSE)), "", HLOOKUP(L$1, m_preprocess!$1:$1048576, $D88, FALSE))</f>
        <v>58.023662834753701</v>
      </c>
      <c r="M88" s="40" t="str">
        <f>IF(ISBLANK(HLOOKUP(M$1,m_preprocess!$1:$1048576, $D88, FALSE)), "", HLOOKUP(M$1, m_preprocess!$1:$1048576, $D88, FALSE))</f>
        <v/>
      </c>
      <c r="N88" s="40" t="str">
        <f>IF(ISBLANK(HLOOKUP(N$1,m_preprocess!$1:$1048576, $D88, FALSE)), "", HLOOKUP(N$1, m_preprocess!$1:$1048576, $D88, FALSE))</f>
        <v/>
      </c>
      <c r="O88" s="40" t="str">
        <f>IF(ISBLANK(HLOOKUP(O$1,m_preprocess!$1:$1048576, $D88, FALSE)), "", HLOOKUP(O$1, m_preprocess!$1:$1048576, $D88, FALSE))</f>
        <v/>
      </c>
      <c r="P88" s="40" t="str">
        <f>IF(ISBLANK(HLOOKUP(P$1,m_preprocess!$1:$1048576, $D88, FALSE)), "", HLOOKUP(P$1, m_preprocess!$1:$1048576, $D88, FALSE))</f>
        <v/>
      </c>
      <c r="Q88" s="40" t="str">
        <f>IF(ISBLANK(HLOOKUP(Q$1,m_preprocess!$1:$1048576, $D88, FALSE)), "", HLOOKUP(Q$1, m_preprocess!$1:$1048576, $D88, FALSE))</f>
        <v/>
      </c>
      <c r="R88" s="40" t="str">
        <f>IF(ISBLANK(HLOOKUP(R$1,m_preprocess!$1:$1048576, $D88, FALSE)), "", HLOOKUP(R$1, m_preprocess!$1:$1048576, $D88, FALSE))</f>
        <v/>
      </c>
      <c r="S88" s="40" t="str">
        <f>IF(ISBLANK(HLOOKUP(S$1,m_preprocess!$1:$1048576, $D88, FALSE)), "", HLOOKUP(S$1, m_preprocess!$1:$1048576, $D88, FALSE))</f>
        <v/>
      </c>
      <c r="T88" s="40" t="str">
        <f>IF(ISBLANK(HLOOKUP(T$1,m_preprocess!$1:$1048576, $D88, FALSE)), "", HLOOKUP(T$1, m_preprocess!$1:$1048576, $D88, FALSE))</f>
        <v/>
      </c>
      <c r="U88" s="40">
        <f>IF(ISBLANK(HLOOKUP(U$1,m_preprocess!$1:$1048576, $D88, FALSE)), "", HLOOKUP(U$1, m_preprocess!$1:$1048576, $D88, FALSE))</f>
        <v>61.793751802218118</v>
      </c>
      <c r="V88" s="40">
        <f>IF(ISBLANK(HLOOKUP(V$1,m_preprocess!$1:$1048576, $D88, FALSE)), "", HLOOKUP(V$1, m_preprocess!$1:$1048576, $D88, FALSE))</f>
        <v>17.015716797597044</v>
      </c>
      <c r="W88" s="40">
        <f>IF(ISBLANK(HLOOKUP(W$1,m_preprocess!$1:$1048576, $D88, FALSE)), "", HLOOKUP(W$1, m_preprocess!$1:$1048576, $D88, FALSE))</f>
        <v>14.452691566543439</v>
      </c>
      <c r="X88" s="40">
        <f>IF(ISBLANK(HLOOKUP(X$1,m_preprocess!$1:$1048576, $D88, FALSE)), "", HLOOKUP(X$1, m_preprocess!$1:$1048576, $D88, FALSE))</f>
        <v>6.5178562815365071</v>
      </c>
      <c r="Y88" s="40">
        <f>IF(ISBLANK(HLOOKUP(Y$1,m_preprocess!$1:$1048576, $D88, FALSE)), "", HLOOKUP(Y$1, m_preprocess!$1:$1048576, $D88, FALSE))</f>
        <v>33.683462334447782</v>
      </c>
      <c r="Z88" s="40">
        <f>IF(ISBLANK(HLOOKUP(Z$1,m_preprocess!$1:$1048576, $D88, FALSE)), "", HLOOKUP(Z$1, m_preprocess!$1:$1048576, $D88, FALSE))</f>
        <v>8.9521726894639553</v>
      </c>
      <c r="AA88" s="40">
        <f>IF(ISBLANK(HLOOKUP(AA$1,m_preprocess!$1:$1048576, $D88, FALSE)), "", HLOOKUP(AA$1, m_preprocess!$1:$1048576, $D88, FALSE))</f>
        <v>4.1790186460258782</v>
      </c>
      <c r="AB88" s="40">
        <f>IF(ISBLANK(HLOOKUP(AB$1,m_preprocess!$1:$1048576, $D88, FALSE)), "", HLOOKUP(AB$1, m_preprocess!$1:$1048576, $D88, FALSE))</f>
        <v>73.113188290496737</v>
      </c>
    </row>
    <row r="89" spans="1:28" x14ac:dyDescent="0.25">
      <c r="A89" s="41">
        <v>36617</v>
      </c>
      <c r="B89" s="40">
        <v>2000</v>
      </c>
      <c r="C89" s="40">
        <v>4</v>
      </c>
      <c r="D89" s="40">
        <v>89</v>
      </c>
      <c r="E89" s="40" t="str">
        <f>IF(ISBLANK(HLOOKUP(E$1,m_preprocess!$1:$1048576, $D89, FALSE)), "", HLOOKUP(E$1, m_preprocess!$1:$1048576, $D89, FALSE))</f>
        <v/>
      </c>
      <c r="F89" s="40" t="str">
        <f>IF(ISBLANK(HLOOKUP(F$1,m_preprocess!$1:$1048576, $D89, FALSE)), "", HLOOKUP(F$1, m_preprocess!$1:$1048576, $D89, FALSE))</f>
        <v/>
      </c>
      <c r="G89" s="40">
        <f>IF(ISBLANK(HLOOKUP(G$1,m_preprocess!$1:$1048576, $D89, FALSE)), "", HLOOKUP(G$1, m_preprocess!$1:$1048576, $D89, FALSE))</f>
        <v>43.7</v>
      </c>
      <c r="H89" s="40" t="str">
        <f>IF(ISBLANK(HLOOKUP(H$1,m_preprocess!$1:$1048576, $D89, FALSE)), "", HLOOKUP(H$1, m_preprocess!$1:$1048576, $D89, FALSE))</f>
        <v/>
      </c>
      <c r="I89" s="40" t="str">
        <f>IF(ISBLANK(HLOOKUP(I$1,m_preprocess!$1:$1048576, $D89, FALSE)), "", HLOOKUP(I$1, m_preprocess!$1:$1048576, $D89, FALSE))</f>
        <v/>
      </c>
      <c r="J89" s="40">
        <f>IF(ISBLANK(HLOOKUP(J$1,m_preprocess!$1:$1048576, $D89, FALSE)), "", HLOOKUP(J$1, m_preprocess!$1:$1048576, $D89, FALSE))</f>
        <v>353.52506330040262</v>
      </c>
      <c r="K89" s="40" t="str">
        <f>IF(ISBLANK(HLOOKUP(K$1,m_preprocess!$1:$1048576, $D89, FALSE)), "", HLOOKUP(K$1, m_preprocess!$1:$1048576, $D89, FALSE))</f>
        <v/>
      </c>
      <c r="L89" s="40">
        <f>IF(ISBLANK(HLOOKUP(L$1,m_preprocess!$1:$1048576, $D89, FALSE)), "", HLOOKUP(L$1, m_preprocess!$1:$1048576, $D89, FALSE))</f>
        <v>57.941458904481713</v>
      </c>
      <c r="M89" s="40" t="str">
        <f>IF(ISBLANK(HLOOKUP(M$1,m_preprocess!$1:$1048576, $D89, FALSE)), "", HLOOKUP(M$1, m_preprocess!$1:$1048576, $D89, FALSE))</f>
        <v/>
      </c>
      <c r="N89" s="40" t="str">
        <f>IF(ISBLANK(HLOOKUP(N$1,m_preprocess!$1:$1048576, $D89, FALSE)), "", HLOOKUP(N$1, m_preprocess!$1:$1048576, $D89, FALSE))</f>
        <v/>
      </c>
      <c r="O89" s="40" t="str">
        <f>IF(ISBLANK(HLOOKUP(O$1,m_preprocess!$1:$1048576, $D89, FALSE)), "", HLOOKUP(O$1, m_preprocess!$1:$1048576, $D89, FALSE))</f>
        <v/>
      </c>
      <c r="P89" s="40" t="str">
        <f>IF(ISBLANK(HLOOKUP(P$1,m_preprocess!$1:$1048576, $D89, FALSE)), "", HLOOKUP(P$1, m_preprocess!$1:$1048576, $D89, FALSE))</f>
        <v/>
      </c>
      <c r="Q89" s="40" t="str">
        <f>IF(ISBLANK(HLOOKUP(Q$1,m_preprocess!$1:$1048576, $D89, FALSE)), "", HLOOKUP(Q$1, m_preprocess!$1:$1048576, $D89, FALSE))</f>
        <v/>
      </c>
      <c r="R89" s="40" t="str">
        <f>IF(ISBLANK(HLOOKUP(R$1,m_preprocess!$1:$1048576, $D89, FALSE)), "", HLOOKUP(R$1, m_preprocess!$1:$1048576, $D89, FALSE))</f>
        <v/>
      </c>
      <c r="S89" s="40" t="str">
        <f>IF(ISBLANK(HLOOKUP(S$1,m_preprocess!$1:$1048576, $D89, FALSE)), "", HLOOKUP(S$1, m_preprocess!$1:$1048576, $D89, FALSE))</f>
        <v/>
      </c>
      <c r="T89" s="40" t="str">
        <f>IF(ISBLANK(HLOOKUP(T$1,m_preprocess!$1:$1048576, $D89, FALSE)), "", HLOOKUP(T$1, m_preprocess!$1:$1048576, $D89, FALSE))</f>
        <v/>
      </c>
      <c r="U89" s="40">
        <f>IF(ISBLANK(HLOOKUP(U$1,m_preprocess!$1:$1048576, $D89, FALSE)), "", HLOOKUP(U$1, m_preprocess!$1:$1048576, $D89, FALSE))</f>
        <v>63.785855400457656</v>
      </c>
      <c r="V89" s="40">
        <f>IF(ISBLANK(HLOOKUP(V$1,m_preprocess!$1:$1048576, $D89, FALSE)), "", HLOOKUP(V$1, m_preprocess!$1:$1048576, $D89, FALSE))</f>
        <v>13.437522265446225</v>
      </c>
      <c r="W89" s="40">
        <f>IF(ISBLANK(HLOOKUP(W$1,m_preprocess!$1:$1048576, $D89, FALSE)), "", HLOOKUP(W$1, m_preprocess!$1:$1048576, $D89, FALSE))</f>
        <v>12.423910114416476</v>
      </c>
      <c r="X89" s="40">
        <f>IF(ISBLANK(HLOOKUP(X$1,m_preprocess!$1:$1048576, $D89, FALSE)), "", HLOOKUP(X$1, m_preprocess!$1:$1048576, $D89, FALSE))</f>
        <v>6.5091354532540038</v>
      </c>
      <c r="Y89" s="40">
        <f>IF(ISBLANK(HLOOKUP(Y$1,m_preprocess!$1:$1048576, $D89, FALSE)), "", HLOOKUP(Y$1, m_preprocess!$1:$1048576, $D89, FALSE))</f>
        <v>29.011583542727685</v>
      </c>
      <c r="Z89" s="40">
        <f>IF(ISBLANK(HLOOKUP(Z$1,m_preprocess!$1:$1048576, $D89, FALSE)), "", HLOOKUP(Z$1, m_preprocess!$1:$1048576, $D89, FALSE))</f>
        <v>10.052539610983981</v>
      </c>
      <c r="AA89" s="40">
        <f>IF(ISBLANK(HLOOKUP(AA$1,m_preprocess!$1:$1048576, $D89, FALSE)), "", HLOOKUP(AA$1, m_preprocess!$1:$1048576, $D89, FALSE))</f>
        <v>4.9454073913043475</v>
      </c>
      <c r="AB89" s="40">
        <f>IF(ISBLANK(HLOOKUP(AB$1,m_preprocess!$1:$1048576, $D89, FALSE)), "", HLOOKUP(AB$1, m_preprocess!$1:$1048576, $D89, FALSE))</f>
        <v>72.683956024149936</v>
      </c>
    </row>
    <row r="90" spans="1:28" x14ac:dyDescent="0.25">
      <c r="A90" s="41">
        <v>36647</v>
      </c>
      <c r="B90" s="40">
        <v>2000</v>
      </c>
      <c r="C90" s="40">
        <v>5</v>
      </c>
      <c r="D90" s="40">
        <v>90</v>
      </c>
      <c r="E90" s="40" t="str">
        <f>IF(ISBLANK(HLOOKUP(E$1,m_preprocess!$1:$1048576, $D90, FALSE)), "", HLOOKUP(E$1, m_preprocess!$1:$1048576, $D90, FALSE))</f>
        <v/>
      </c>
      <c r="F90" s="40" t="str">
        <f>IF(ISBLANK(HLOOKUP(F$1,m_preprocess!$1:$1048576, $D90, FALSE)), "", HLOOKUP(F$1, m_preprocess!$1:$1048576, $D90, FALSE))</f>
        <v/>
      </c>
      <c r="G90" s="40">
        <f>IF(ISBLANK(HLOOKUP(G$1,m_preprocess!$1:$1048576, $D90, FALSE)), "", HLOOKUP(G$1, m_preprocess!$1:$1048576, $D90, FALSE))</f>
        <v>43.15</v>
      </c>
      <c r="H90" s="40" t="str">
        <f>IF(ISBLANK(HLOOKUP(H$1,m_preprocess!$1:$1048576, $D90, FALSE)), "", HLOOKUP(H$1, m_preprocess!$1:$1048576, $D90, FALSE))</f>
        <v/>
      </c>
      <c r="I90" s="40" t="str">
        <f>IF(ISBLANK(HLOOKUP(I$1,m_preprocess!$1:$1048576, $D90, FALSE)), "", HLOOKUP(I$1, m_preprocess!$1:$1048576, $D90, FALSE))</f>
        <v/>
      </c>
      <c r="J90" s="40">
        <f>IF(ISBLANK(HLOOKUP(J$1,m_preprocess!$1:$1048576, $D90, FALSE)), "", HLOOKUP(J$1, m_preprocess!$1:$1048576, $D90, FALSE))</f>
        <v>362.83271276985016</v>
      </c>
      <c r="K90" s="40" t="str">
        <f>IF(ISBLANK(HLOOKUP(K$1,m_preprocess!$1:$1048576, $D90, FALSE)), "", HLOOKUP(K$1, m_preprocess!$1:$1048576, $D90, FALSE))</f>
        <v/>
      </c>
      <c r="L90" s="40">
        <f>IF(ISBLANK(HLOOKUP(L$1,m_preprocess!$1:$1048576, $D90, FALSE)), "", HLOOKUP(L$1, m_preprocess!$1:$1048576, $D90, FALSE))</f>
        <v>60.015831478461941</v>
      </c>
      <c r="M90" s="40" t="str">
        <f>IF(ISBLANK(HLOOKUP(M$1,m_preprocess!$1:$1048576, $D90, FALSE)), "", HLOOKUP(M$1, m_preprocess!$1:$1048576, $D90, FALSE))</f>
        <v/>
      </c>
      <c r="N90" s="40" t="str">
        <f>IF(ISBLANK(HLOOKUP(N$1,m_preprocess!$1:$1048576, $D90, FALSE)), "", HLOOKUP(N$1, m_preprocess!$1:$1048576, $D90, FALSE))</f>
        <v/>
      </c>
      <c r="O90" s="40" t="str">
        <f>IF(ISBLANK(HLOOKUP(O$1,m_preprocess!$1:$1048576, $D90, FALSE)), "", HLOOKUP(O$1, m_preprocess!$1:$1048576, $D90, FALSE))</f>
        <v/>
      </c>
      <c r="P90" s="40" t="str">
        <f>IF(ISBLANK(HLOOKUP(P$1,m_preprocess!$1:$1048576, $D90, FALSE)), "", HLOOKUP(P$1, m_preprocess!$1:$1048576, $D90, FALSE))</f>
        <v/>
      </c>
      <c r="Q90" s="40" t="str">
        <f>IF(ISBLANK(HLOOKUP(Q$1,m_preprocess!$1:$1048576, $D90, FALSE)), "", HLOOKUP(Q$1, m_preprocess!$1:$1048576, $D90, FALSE))</f>
        <v/>
      </c>
      <c r="R90" s="40" t="str">
        <f>IF(ISBLANK(HLOOKUP(R$1,m_preprocess!$1:$1048576, $D90, FALSE)), "", HLOOKUP(R$1, m_preprocess!$1:$1048576, $D90, FALSE))</f>
        <v/>
      </c>
      <c r="S90" s="40" t="str">
        <f>IF(ISBLANK(HLOOKUP(S$1,m_preprocess!$1:$1048576, $D90, FALSE)), "", HLOOKUP(S$1, m_preprocess!$1:$1048576, $D90, FALSE))</f>
        <v/>
      </c>
      <c r="T90" s="40" t="str">
        <f>IF(ISBLANK(HLOOKUP(T$1,m_preprocess!$1:$1048576, $D90, FALSE)), "", HLOOKUP(T$1, m_preprocess!$1:$1048576, $D90, FALSE))</f>
        <v/>
      </c>
      <c r="U90" s="40">
        <f>IF(ISBLANK(HLOOKUP(U$1,m_preprocess!$1:$1048576, $D90, FALSE)), "", HLOOKUP(U$1, m_preprocess!$1:$1048576, $D90, FALSE))</f>
        <v>63.626904658169174</v>
      </c>
      <c r="V90" s="40">
        <f>IF(ISBLANK(HLOOKUP(V$1,m_preprocess!$1:$1048576, $D90, FALSE)), "", HLOOKUP(V$1, m_preprocess!$1:$1048576, $D90, FALSE))</f>
        <v>19.542297612977983</v>
      </c>
      <c r="W90" s="40">
        <f>IF(ISBLANK(HLOOKUP(W$1,m_preprocess!$1:$1048576, $D90, FALSE)), "", HLOOKUP(W$1, m_preprocess!$1:$1048576, $D90, FALSE))</f>
        <v>18.282628876013906</v>
      </c>
      <c r="X90" s="40">
        <f>IF(ISBLANK(HLOOKUP(X$1,m_preprocess!$1:$1048576, $D90, FALSE)), "", HLOOKUP(X$1, m_preprocess!$1:$1048576, $D90, FALSE))</f>
        <v>7.8251260052468137</v>
      </c>
      <c r="Y90" s="40">
        <f>IF(ISBLANK(HLOOKUP(Y$1,m_preprocess!$1:$1048576, $D90, FALSE)), "", HLOOKUP(Y$1, m_preprocess!$1:$1048576, $D90, FALSE))</f>
        <v>35.52691541428505</v>
      </c>
      <c r="Z90" s="40">
        <f>IF(ISBLANK(HLOOKUP(Z$1,m_preprocess!$1:$1048576, $D90, FALSE)), "", HLOOKUP(Z$1, m_preprocess!$1:$1048576, $D90, FALSE))</f>
        <v>10.158735133256084</v>
      </c>
      <c r="AA90" s="40">
        <f>IF(ISBLANK(HLOOKUP(AA$1,m_preprocess!$1:$1048576, $D90, FALSE)), "", HLOOKUP(AA$1, m_preprocess!$1:$1048576, $D90, FALSE))</f>
        <v>5.8016545538818081</v>
      </c>
      <c r="AB90" s="40">
        <f>IF(ISBLANK(HLOOKUP(AB$1,m_preprocess!$1:$1048576, $D90, FALSE)), "", HLOOKUP(AB$1, m_preprocess!$1:$1048576, $D90, FALSE))</f>
        <v>72.814679619084643</v>
      </c>
    </row>
    <row r="91" spans="1:28" x14ac:dyDescent="0.25">
      <c r="A91" s="41">
        <v>36678</v>
      </c>
      <c r="B91" s="40">
        <v>2000</v>
      </c>
      <c r="C91" s="40">
        <v>6</v>
      </c>
      <c r="D91" s="40">
        <v>91</v>
      </c>
      <c r="E91" s="40" t="str">
        <f>IF(ISBLANK(HLOOKUP(E$1,m_preprocess!$1:$1048576, $D91, FALSE)), "", HLOOKUP(E$1, m_preprocess!$1:$1048576, $D91, FALSE))</f>
        <v/>
      </c>
      <c r="F91" s="40" t="str">
        <f>IF(ISBLANK(HLOOKUP(F$1,m_preprocess!$1:$1048576, $D91, FALSE)), "", HLOOKUP(F$1, m_preprocess!$1:$1048576, $D91, FALSE))</f>
        <v/>
      </c>
      <c r="G91" s="40">
        <f>IF(ISBLANK(HLOOKUP(G$1,m_preprocess!$1:$1048576, $D91, FALSE)), "", HLOOKUP(G$1, m_preprocess!$1:$1048576, $D91, FALSE))</f>
        <v>43.24</v>
      </c>
      <c r="H91" s="40" t="str">
        <f>IF(ISBLANK(HLOOKUP(H$1,m_preprocess!$1:$1048576, $D91, FALSE)), "", HLOOKUP(H$1, m_preprocess!$1:$1048576, $D91, FALSE))</f>
        <v/>
      </c>
      <c r="I91" s="40" t="str">
        <f>IF(ISBLANK(HLOOKUP(I$1,m_preprocess!$1:$1048576, $D91, FALSE)), "", HLOOKUP(I$1, m_preprocess!$1:$1048576, $D91, FALSE))</f>
        <v/>
      </c>
      <c r="J91" s="40">
        <f>IF(ISBLANK(HLOOKUP(J$1,m_preprocess!$1:$1048576, $D91, FALSE)), "", HLOOKUP(J$1, m_preprocess!$1:$1048576, $D91, FALSE))</f>
        <v>412.81578412001483</v>
      </c>
      <c r="K91" s="40" t="str">
        <f>IF(ISBLANK(HLOOKUP(K$1,m_preprocess!$1:$1048576, $D91, FALSE)), "", HLOOKUP(K$1, m_preprocess!$1:$1048576, $D91, FALSE))</f>
        <v/>
      </c>
      <c r="L91" s="40">
        <f>IF(ISBLANK(HLOOKUP(L$1,m_preprocess!$1:$1048576, $D91, FALSE)), "", HLOOKUP(L$1, m_preprocess!$1:$1048576, $D91, FALSE))</f>
        <v>59.72734500941008</v>
      </c>
      <c r="M91" s="40" t="str">
        <f>IF(ISBLANK(HLOOKUP(M$1,m_preprocess!$1:$1048576, $D91, FALSE)), "", HLOOKUP(M$1, m_preprocess!$1:$1048576, $D91, FALSE))</f>
        <v/>
      </c>
      <c r="N91" s="40" t="str">
        <f>IF(ISBLANK(HLOOKUP(N$1,m_preprocess!$1:$1048576, $D91, FALSE)), "", HLOOKUP(N$1, m_preprocess!$1:$1048576, $D91, FALSE))</f>
        <v/>
      </c>
      <c r="O91" s="40" t="str">
        <f>IF(ISBLANK(HLOOKUP(O$1,m_preprocess!$1:$1048576, $D91, FALSE)), "", HLOOKUP(O$1, m_preprocess!$1:$1048576, $D91, FALSE))</f>
        <v/>
      </c>
      <c r="P91" s="40" t="str">
        <f>IF(ISBLANK(HLOOKUP(P$1,m_preprocess!$1:$1048576, $D91, FALSE)), "", HLOOKUP(P$1, m_preprocess!$1:$1048576, $D91, FALSE))</f>
        <v/>
      </c>
      <c r="Q91" s="40" t="str">
        <f>IF(ISBLANK(HLOOKUP(Q$1,m_preprocess!$1:$1048576, $D91, FALSE)), "", HLOOKUP(Q$1, m_preprocess!$1:$1048576, $D91, FALSE))</f>
        <v/>
      </c>
      <c r="R91" s="40" t="str">
        <f>IF(ISBLANK(HLOOKUP(R$1,m_preprocess!$1:$1048576, $D91, FALSE)), "", HLOOKUP(R$1, m_preprocess!$1:$1048576, $D91, FALSE))</f>
        <v/>
      </c>
      <c r="S91" s="40" t="str">
        <f>IF(ISBLANK(HLOOKUP(S$1,m_preprocess!$1:$1048576, $D91, FALSE)), "", HLOOKUP(S$1, m_preprocess!$1:$1048576, $D91, FALSE))</f>
        <v/>
      </c>
      <c r="T91" s="40" t="str">
        <f>IF(ISBLANK(HLOOKUP(T$1,m_preprocess!$1:$1048576, $D91, FALSE)), "", HLOOKUP(T$1, m_preprocess!$1:$1048576, $D91, FALSE))</f>
        <v/>
      </c>
      <c r="U91" s="40">
        <f>IF(ISBLANK(HLOOKUP(U$1,m_preprocess!$1:$1048576, $D91, FALSE)), "", HLOOKUP(U$1, m_preprocess!$1:$1048576, $D91, FALSE))</f>
        <v>61.07111202590194</v>
      </c>
      <c r="V91" s="40">
        <f>IF(ISBLANK(HLOOKUP(V$1,m_preprocess!$1:$1048576, $D91, FALSE)), "", HLOOKUP(V$1, m_preprocess!$1:$1048576, $D91, FALSE))</f>
        <v>13.128393293246994</v>
      </c>
      <c r="W91" s="40">
        <f>IF(ISBLANK(HLOOKUP(W$1,m_preprocess!$1:$1048576, $D91, FALSE)), "", HLOOKUP(W$1, m_preprocess!$1:$1048576, $D91, FALSE))</f>
        <v>11.87505400092507</v>
      </c>
      <c r="X91" s="40">
        <f>IF(ISBLANK(HLOOKUP(X$1,m_preprocess!$1:$1048576, $D91, FALSE)), "", HLOOKUP(X$1, m_preprocess!$1:$1048576, $D91, FALSE))</f>
        <v>7.4311285886008323</v>
      </c>
      <c r="Y91" s="40">
        <f>IF(ISBLANK(HLOOKUP(Y$1,m_preprocess!$1:$1048576, $D91, FALSE)), "", HLOOKUP(Y$1, m_preprocess!$1:$1048576, $D91, FALSE))</f>
        <v>37.416736659831173</v>
      </c>
      <c r="Z91" s="40">
        <f>IF(ISBLANK(HLOOKUP(Z$1,m_preprocess!$1:$1048576, $D91, FALSE)), "", HLOOKUP(Z$1, m_preprocess!$1:$1048576, $D91, FALSE))</f>
        <v>10.629194195189639</v>
      </c>
      <c r="AA91" s="40">
        <f>IF(ISBLANK(HLOOKUP(AA$1,m_preprocess!$1:$1048576, $D91, FALSE)), "", HLOOKUP(AA$1, m_preprocess!$1:$1048576, $D91, FALSE))</f>
        <v>7.5865792321924133</v>
      </c>
      <c r="AB91" s="40">
        <f>IF(ISBLANK(HLOOKUP(AB$1,m_preprocess!$1:$1048576, $D91, FALSE)), "", HLOOKUP(AB$1, m_preprocess!$1:$1048576, $D91, FALSE))</f>
        <v>74.251282663162428</v>
      </c>
    </row>
    <row r="92" spans="1:28" x14ac:dyDescent="0.25">
      <c r="A92" s="41">
        <v>36708</v>
      </c>
      <c r="B92" s="40">
        <v>2000</v>
      </c>
      <c r="C92" s="40">
        <v>7</v>
      </c>
      <c r="D92" s="40">
        <v>92</v>
      </c>
      <c r="E92" s="40" t="str">
        <f>IF(ISBLANK(HLOOKUP(E$1,m_preprocess!$1:$1048576, $D92, FALSE)), "", HLOOKUP(E$1, m_preprocess!$1:$1048576, $D92, FALSE))</f>
        <v/>
      </c>
      <c r="F92" s="40" t="str">
        <f>IF(ISBLANK(HLOOKUP(F$1,m_preprocess!$1:$1048576, $D92, FALSE)), "", HLOOKUP(F$1, m_preprocess!$1:$1048576, $D92, FALSE))</f>
        <v/>
      </c>
      <c r="G92" s="40">
        <f>IF(ISBLANK(HLOOKUP(G$1,m_preprocess!$1:$1048576, $D92, FALSE)), "", HLOOKUP(G$1, m_preprocess!$1:$1048576, $D92, FALSE))</f>
        <v>43.55</v>
      </c>
      <c r="H92" s="40" t="str">
        <f>IF(ISBLANK(HLOOKUP(H$1,m_preprocess!$1:$1048576, $D92, FALSE)), "", HLOOKUP(H$1, m_preprocess!$1:$1048576, $D92, FALSE))</f>
        <v/>
      </c>
      <c r="I92" s="40" t="str">
        <f>IF(ISBLANK(HLOOKUP(I$1,m_preprocess!$1:$1048576, $D92, FALSE)), "", HLOOKUP(I$1, m_preprocess!$1:$1048576, $D92, FALSE))</f>
        <v/>
      </c>
      <c r="J92" s="40">
        <f>IF(ISBLANK(HLOOKUP(J$1,m_preprocess!$1:$1048576, $D92, FALSE)), "", HLOOKUP(J$1, m_preprocess!$1:$1048576, $D92, FALSE))</f>
        <v>469.52288693743157</v>
      </c>
      <c r="K92" s="40" t="str">
        <f>IF(ISBLANK(HLOOKUP(K$1,m_preprocess!$1:$1048576, $D92, FALSE)), "", HLOOKUP(K$1, m_preprocess!$1:$1048576, $D92, FALSE))</f>
        <v/>
      </c>
      <c r="L92" s="40">
        <f>IF(ISBLANK(HLOOKUP(L$1,m_preprocess!$1:$1048576, $D92, FALSE)), "", HLOOKUP(L$1, m_preprocess!$1:$1048576, $D92, FALSE))</f>
        <v>57.416291881823383</v>
      </c>
      <c r="M92" s="40" t="str">
        <f>IF(ISBLANK(HLOOKUP(M$1,m_preprocess!$1:$1048576, $D92, FALSE)), "", HLOOKUP(M$1, m_preprocess!$1:$1048576, $D92, FALSE))</f>
        <v/>
      </c>
      <c r="N92" s="40" t="str">
        <f>IF(ISBLANK(HLOOKUP(N$1,m_preprocess!$1:$1048576, $D92, FALSE)), "", HLOOKUP(N$1, m_preprocess!$1:$1048576, $D92, FALSE))</f>
        <v/>
      </c>
      <c r="O92" s="40" t="str">
        <f>IF(ISBLANK(HLOOKUP(O$1,m_preprocess!$1:$1048576, $D92, FALSE)), "", HLOOKUP(O$1, m_preprocess!$1:$1048576, $D92, FALSE))</f>
        <v/>
      </c>
      <c r="P92" s="40" t="str">
        <f>IF(ISBLANK(HLOOKUP(P$1,m_preprocess!$1:$1048576, $D92, FALSE)), "", HLOOKUP(P$1, m_preprocess!$1:$1048576, $D92, FALSE))</f>
        <v/>
      </c>
      <c r="Q92" s="40" t="str">
        <f>IF(ISBLANK(HLOOKUP(Q$1,m_preprocess!$1:$1048576, $D92, FALSE)), "", HLOOKUP(Q$1, m_preprocess!$1:$1048576, $D92, FALSE))</f>
        <v/>
      </c>
      <c r="R92" s="40" t="str">
        <f>IF(ISBLANK(HLOOKUP(R$1,m_preprocess!$1:$1048576, $D92, FALSE)), "", HLOOKUP(R$1, m_preprocess!$1:$1048576, $D92, FALSE))</f>
        <v/>
      </c>
      <c r="S92" s="40" t="str">
        <f>IF(ISBLANK(HLOOKUP(S$1,m_preprocess!$1:$1048576, $D92, FALSE)), "", HLOOKUP(S$1, m_preprocess!$1:$1048576, $D92, FALSE))</f>
        <v/>
      </c>
      <c r="T92" s="40" t="str">
        <f>IF(ISBLANK(HLOOKUP(T$1,m_preprocess!$1:$1048576, $D92, FALSE)), "", HLOOKUP(T$1, m_preprocess!$1:$1048576, $D92, FALSE))</f>
        <v/>
      </c>
      <c r="U92" s="40">
        <f>IF(ISBLANK(HLOOKUP(U$1,m_preprocess!$1:$1048576, $D92, FALSE)), "", HLOOKUP(U$1, m_preprocess!$1:$1048576, $D92, FALSE))</f>
        <v>62.972057267508617</v>
      </c>
      <c r="V92" s="40">
        <f>IF(ISBLANK(HLOOKUP(V$1,m_preprocess!$1:$1048576, $D92, FALSE)), "", HLOOKUP(V$1, m_preprocess!$1:$1048576, $D92, FALSE))</f>
        <v>12.71383623421355</v>
      </c>
      <c r="W92" s="40">
        <f>IF(ISBLANK(HLOOKUP(W$1,m_preprocess!$1:$1048576, $D92, FALSE)), "", HLOOKUP(W$1, m_preprocess!$1:$1048576, $D92, FALSE))</f>
        <v>11.512564569460393</v>
      </c>
      <c r="X92" s="40">
        <f>IF(ISBLANK(HLOOKUP(X$1,m_preprocess!$1:$1048576, $D92, FALSE)), "", HLOOKUP(X$1, m_preprocess!$1:$1048576, $D92, FALSE))</f>
        <v>7.5102361399494839</v>
      </c>
      <c r="Y92" s="40">
        <f>IF(ISBLANK(HLOOKUP(Y$1,m_preprocess!$1:$1048576, $D92, FALSE)), "", HLOOKUP(Y$1, m_preprocess!$1:$1048576, $D92, FALSE))</f>
        <v>35.414268714002297</v>
      </c>
      <c r="Z92" s="40">
        <f>IF(ISBLANK(HLOOKUP(Z$1,m_preprocess!$1:$1048576, $D92, FALSE)), "", HLOOKUP(Z$1, m_preprocess!$1:$1048576, $D92, FALSE))</f>
        <v>9.7280280826636059</v>
      </c>
      <c r="AA92" s="40">
        <f>IF(ISBLANK(HLOOKUP(AA$1,m_preprocess!$1:$1048576, $D92, FALSE)), "", HLOOKUP(AA$1, m_preprocess!$1:$1048576, $D92, FALSE))</f>
        <v>7.0256798622273262</v>
      </c>
      <c r="AB92" s="40">
        <f>IF(ISBLANK(HLOOKUP(AB$1,m_preprocess!$1:$1048576, $D92, FALSE)), "", HLOOKUP(AB$1, m_preprocess!$1:$1048576, $D92, FALSE))</f>
        <v>73.842756949404276</v>
      </c>
    </row>
    <row r="93" spans="1:28" x14ac:dyDescent="0.25">
      <c r="A93" s="41">
        <v>36739</v>
      </c>
      <c r="B93" s="40">
        <v>2000</v>
      </c>
      <c r="C93" s="40">
        <v>8</v>
      </c>
      <c r="D93" s="40">
        <v>93</v>
      </c>
      <c r="E93" s="40" t="str">
        <f>IF(ISBLANK(HLOOKUP(E$1,m_preprocess!$1:$1048576, $D93, FALSE)), "", HLOOKUP(E$1, m_preprocess!$1:$1048576, $D93, FALSE))</f>
        <v/>
      </c>
      <c r="F93" s="40" t="str">
        <f>IF(ISBLANK(HLOOKUP(F$1,m_preprocess!$1:$1048576, $D93, FALSE)), "", HLOOKUP(F$1, m_preprocess!$1:$1048576, $D93, FALSE))</f>
        <v/>
      </c>
      <c r="G93" s="40">
        <f>IF(ISBLANK(HLOOKUP(G$1,m_preprocess!$1:$1048576, $D93, FALSE)), "", HLOOKUP(G$1, m_preprocess!$1:$1048576, $D93, FALSE))</f>
        <v>43.72</v>
      </c>
      <c r="H93" s="40" t="str">
        <f>IF(ISBLANK(HLOOKUP(H$1,m_preprocess!$1:$1048576, $D93, FALSE)), "", HLOOKUP(H$1, m_preprocess!$1:$1048576, $D93, FALSE))</f>
        <v/>
      </c>
      <c r="I93" s="40" t="str">
        <f>IF(ISBLANK(HLOOKUP(I$1,m_preprocess!$1:$1048576, $D93, FALSE)), "", HLOOKUP(I$1, m_preprocess!$1:$1048576, $D93, FALSE))</f>
        <v/>
      </c>
      <c r="J93" s="40">
        <f>IF(ISBLANK(HLOOKUP(J$1,m_preprocess!$1:$1048576, $D93, FALSE)), "", HLOOKUP(J$1, m_preprocess!$1:$1048576, $D93, FALSE))</f>
        <v>478.53242663739496</v>
      </c>
      <c r="K93" s="40" t="str">
        <f>IF(ISBLANK(HLOOKUP(K$1,m_preprocess!$1:$1048576, $D93, FALSE)), "", HLOOKUP(K$1, m_preprocess!$1:$1048576, $D93, FALSE))</f>
        <v/>
      </c>
      <c r="L93" s="40">
        <f>IF(ISBLANK(HLOOKUP(L$1,m_preprocess!$1:$1048576, $D93, FALSE)), "", HLOOKUP(L$1, m_preprocess!$1:$1048576, $D93, FALSE))</f>
        <v>59.663740172908589</v>
      </c>
      <c r="M93" s="40" t="str">
        <f>IF(ISBLANK(HLOOKUP(M$1,m_preprocess!$1:$1048576, $D93, FALSE)), "", HLOOKUP(M$1, m_preprocess!$1:$1048576, $D93, FALSE))</f>
        <v/>
      </c>
      <c r="N93" s="40" t="str">
        <f>IF(ISBLANK(HLOOKUP(N$1,m_preprocess!$1:$1048576, $D93, FALSE)), "", HLOOKUP(N$1, m_preprocess!$1:$1048576, $D93, FALSE))</f>
        <v/>
      </c>
      <c r="O93" s="40" t="str">
        <f>IF(ISBLANK(HLOOKUP(O$1,m_preprocess!$1:$1048576, $D93, FALSE)), "", HLOOKUP(O$1, m_preprocess!$1:$1048576, $D93, FALSE))</f>
        <v/>
      </c>
      <c r="P93" s="40" t="str">
        <f>IF(ISBLANK(HLOOKUP(P$1,m_preprocess!$1:$1048576, $D93, FALSE)), "", HLOOKUP(P$1, m_preprocess!$1:$1048576, $D93, FALSE))</f>
        <v/>
      </c>
      <c r="Q93" s="40" t="str">
        <f>IF(ISBLANK(HLOOKUP(Q$1,m_preprocess!$1:$1048576, $D93, FALSE)), "", HLOOKUP(Q$1, m_preprocess!$1:$1048576, $D93, FALSE))</f>
        <v/>
      </c>
      <c r="R93" s="40" t="str">
        <f>IF(ISBLANK(HLOOKUP(R$1,m_preprocess!$1:$1048576, $D93, FALSE)), "", HLOOKUP(R$1, m_preprocess!$1:$1048576, $D93, FALSE))</f>
        <v/>
      </c>
      <c r="S93" s="40" t="str">
        <f>IF(ISBLANK(HLOOKUP(S$1,m_preprocess!$1:$1048576, $D93, FALSE)), "", HLOOKUP(S$1, m_preprocess!$1:$1048576, $D93, FALSE))</f>
        <v/>
      </c>
      <c r="T93" s="40" t="str">
        <f>IF(ISBLANK(HLOOKUP(T$1,m_preprocess!$1:$1048576, $D93, FALSE)), "", HLOOKUP(T$1, m_preprocess!$1:$1048576, $D93, FALSE))</f>
        <v/>
      </c>
      <c r="U93" s="40">
        <f>IF(ISBLANK(HLOOKUP(U$1,m_preprocess!$1:$1048576, $D93, FALSE)), "", HLOOKUP(U$1, m_preprocess!$1:$1048576, $D93, FALSE))</f>
        <v>60.851266651418122</v>
      </c>
      <c r="V93" s="40">
        <f>IF(ISBLANK(HLOOKUP(V$1,m_preprocess!$1:$1048576, $D93, FALSE)), "", HLOOKUP(V$1, m_preprocess!$1:$1048576, $D93, FALSE))</f>
        <v>13.642557525160111</v>
      </c>
      <c r="W93" s="40">
        <f>IF(ISBLANK(HLOOKUP(W$1,m_preprocess!$1:$1048576, $D93, FALSE)), "", HLOOKUP(W$1, m_preprocess!$1:$1048576, $D93, FALSE))</f>
        <v>12.297516331198537</v>
      </c>
      <c r="X93" s="40">
        <f>IF(ISBLANK(HLOOKUP(X$1,m_preprocess!$1:$1048576, $D93, FALSE)), "", HLOOKUP(X$1, m_preprocess!$1:$1048576, $D93, FALSE))</f>
        <v>8.4531728484583724</v>
      </c>
      <c r="Y93" s="40">
        <f>IF(ISBLANK(HLOOKUP(Y$1,m_preprocess!$1:$1048576, $D93, FALSE)), "", HLOOKUP(Y$1, m_preprocess!$1:$1048576, $D93, FALSE))</f>
        <v>37.340439729290942</v>
      </c>
      <c r="Z93" s="40">
        <f>IF(ISBLANK(HLOOKUP(Z$1,m_preprocess!$1:$1048576, $D93, FALSE)), "", HLOOKUP(Z$1, m_preprocess!$1:$1048576, $D93, FALSE))</f>
        <v>11.526629940530649</v>
      </c>
      <c r="AA93" s="40">
        <f>IF(ISBLANK(HLOOKUP(AA$1,m_preprocess!$1:$1048576, $D93, FALSE)), "", HLOOKUP(AA$1, m_preprocess!$1:$1048576, $D93, FALSE))</f>
        <v>7.2064702653247945</v>
      </c>
      <c r="AB93" s="40">
        <f>IF(ISBLANK(HLOOKUP(AB$1,m_preprocess!$1:$1048576, $D93, FALSE)), "", HLOOKUP(AB$1, m_preprocess!$1:$1048576, $D93, FALSE))</f>
        <v>73.060271683335287</v>
      </c>
    </row>
    <row r="94" spans="1:28" x14ac:dyDescent="0.25">
      <c r="A94" s="41">
        <v>36770</v>
      </c>
      <c r="B94" s="40">
        <v>2000</v>
      </c>
      <c r="C94" s="40">
        <v>9</v>
      </c>
      <c r="D94" s="40">
        <v>94</v>
      </c>
      <c r="E94" s="40" t="str">
        <f>IF(ISBLANK(HLOOKUP(E$1,m_preprocess!$1:$1048576, $D94, FALSE)), "", HLOOKUP(E$1, m_preprocess!$1:$1048576, $D94, FALSE))</f>
        <v/>
      </c>
      <c r="F94" s="40" t="str">
        <f>IF(ISBLANK(HLOOKUP(F$1,m_preprocess!$1:$1048576, $D94, FALSE)), "", HLOOKUP(F$1, m_preprocess!$1:$1048576, $D94, FALSE))</f>
        <v/>
      </c>
      <c r="G94" s="40">
        <f>IF(ISBLANK(HLOOKUP(G$1,m_preprocess!$1:$1048576, $D94, FALSE)), "", HLOOKUP(G$1, m_preprocess!$1:$1048576, $D94, FALSE))</f>
        <v>44.53</v>
      </c>
      <c r="H94" s="40" t="str">
        <f>IF(ISBLANK(HLOOKUP(H$1,m_preprocess!$1:$1048576, $D94, FALSE)), "", HLOOKUP(H$1, m_preprocess!$1:$1048576, $D94, FALSE))</f>
        <v/>
      </c>
      <c r="I94" s="40" t="str">
        <f>IF(ISBLANK(HLOOKUP(I$1,m_preprocess!$1:$1048576, $D94, FALSE)), "", HLOOKUP(I$1, m_preprocess!$1:$1048576, $D94, FALSE))</f>
        <v/>
      </c>
      <c r="J94" s="40">
        <f>IF(ISBLANK(HLOOKUP(J$1,m_preprocess!$1:$1048576, $D94, FALSE)), "", HLOOKUP(J$1, m_preprocess!$1:$1048576, $D94, FALSE))</f>
        <v>452.19939699963425</v>
      </c>
      <c r="K94" s="40" t="str">
        <f>IF(ISBLANK(HLOOKUP(K$1,m_preprocess!$1:$1048576, $D94, FALSE)), "", HLOOKUP(K$1, m_preprocess!$1:$1048576, $D94, FALSE))</f>
        <v/>
      </c>
      <c r="L94" s="40">
        <f>IF(ISBLANK(HLOOKUP(L$1,m_preprocess!$1:$1048576, $D94, FALSE)), "", HLOOKUP(L$1, m_preprocess!$1:$1048576, $D94, FALSE))</f>
        <v>60.793456766854177</v>
      </c>
      <c r="M94" s="40" t="str">
        <f>IF(ISBLANK(HLOOKUP(M$1,m_preprocess!$1:$1048576, $D94, FALSE)), "", HLOOKUP(M$1, m_preprocess!$1:$1048576, $D94, FALSE))</f>
        <v/>
      </c>
      <c r="N94" s="40" t="str">
        <f>IF(ISBLANK(HLOOKUP(N$1,m_preprocess!$1:$1048576, $D94, FALSE)), "", HLOOKUP(N$1, m_preprocess!$1:$1048576, $D94, FALSE))</f>
        <v/>
      </c>
      <c r="O94" s="40" t="str">
        <f>IF(ISBLANK(HLOOKUP(O$1,m_preprocess!$1:$1048576, $D94, FALSE)), "", HLOOKUP(O$1, m_preprocess!$1:$1048576, $D94, FALSE))</f>
        <v/>
      </c>
      <c r="P94" s="40" t="str">
        <f>IF(ISBLANK(HLOOKUP(P$1,m_preprocess!$1:$1048576, $D94, FALSE)), "", HLOOKUP(P$1, m_preprocess!$1:$1048576, $D94, FALSE))</f>
        <v/>
      </c>
      <c r="Q94" s="40" t="str">
        <f>IF(ISBLANK(HLOOKUP(Q$1,m_preprocess!$1:$1048576, $D94, FALSE)), "", HLOOKUP(Q$1, m_preprocess!$1:$1048576, $D94, FALSE))</f>
        <v/>
      </c>
      <c r="R94" s="40" t="str">
        <f>IF(ISBLANK(HLOOKUP(R$1,m_preprocess!$1:$1048576, $D94, FALSE)), "", HLOOKUP(R$1, m_preprocess!$1:$1048576, $D94, FALSE))</f>
        <v/>
      </c>
      <c r="S94" s="40" t="str">
        <f>IF(ISBLANK(HLOOKUP(S$1,m_preprocess!$1:$1048576, $D94, FALSE)), "", HLOOKUP(S$1, m_preprocess!$1:$1048576, $D94, FALSE))</f>
        <v/>
      </c>
      <c r="T94" s="40" t="str">
        <f>IF(ISBLANK(HLOOKUP(T$1,m_preprocess!$1:$1048576, $D94, FALSE)), "", HLOOKUP(T$1, m_preprocess!$1:$1048576, $D94, FALSE))</f>
        <v/>
      </c>
      <c r="U94" s="40">
        <f>IF(ISBLANK(HLOOKUP(U$1,m_preprocess!$1:$1048576, $D94, FALSE)), "", HLOOKUP(U$1, m_preprocess!$1:$1048576, $D94, FALSE))</f>
        <v>61.889115832023357</v>
      </c>
      <c r="V94" s="40">
        <f>IF(ISBLANK(HLOOKUP(V$1,m_preprocess!$1:$1048576, $D94, FALSE)), "", HLOOKUP(V$1, m_preprocess!$1:$1048576, $D94, FALSE))</f>
        <v>11.123043408937797</v>
      </c>
      <c r="W94" s="40">
        <f>IF(ISBLANK(HLOOKUP(W$1,m_preprocess!$1:$1048576, $D94, FALSE)), "", HLOOKUP(W$1, m_preprocess!$1:$1048576, $D94, FALSE))</f>
        <v>10.082816707837413</v>
      </c>
      <c r="X94" s="40">
        <f>IF(ISBLANK(HLOOKUP(X$1,m_preprocess!$1:$1048576, $D94, FALSE)), "", HLOOKUP(X$1, m_preprocess!$1:$1048576, $D94, FALSE))</f>
        <v>8.305190504875366</v>
      </c>
      <c r="Y94" s="40">
        <f>IF(ISBLANK(HLOOKUP(Y$1,m_preprocess!$1:$1048576, $D94, FALSE)), "", HLOOKUP(Y$1, m_preprocess!$1:$1048576, $D94, FALSE))</f>
        <v>38.910072574042218</v>
      </c>
      <c r="Z94" s="40">
        <f>IF(ISBLANK(HLOOKUP(Z$1,m_preprocess!$1:$1048576, $D94, FALSE)), "", HLOOKUP(Z$1, m_preprocess!$1:$1048576, $D94, FALSE))</f>
        <v>12.31295239164608</v>
      </c>
      <c r="AA94" s="40">
        <f>IF(ISBLANK(HLOOKUP(AA$1,m_preprocess!$1:$1048576, $D94, FALSE)), "", HLOOKUP(AA$1, m_preprocess!$1:$1048576, $D94, FALSE))</f>
        <v>7.027069189310577</v>
      </c>
      <c r="AB94" s="40">
        <f>IF(ISBLANK(HLOOKUP(AB$1,m_preprocess!$1:$1048576, $D94, FALSE)), "", HLOOKUP(AB$1, m_preprocess!$1:$1048576, $D94, FALSE))</f>
        <v>71.653868824574616</v>
      </c>
    </row>
    <row r="95" spans="1:28" x14ac:dyDescent="0.25">
      <c r="A95" s="41">
        <v>36800</v>
      </c>
      <c r="B95" s="40">
        <v>2000</v>
      </c>
      <c r="C95" s="40">
        <v>10</v>
      </c>
      <c r="D95" s="40">
        <v>95</v>
      </c>
      <c r="E95" s="40" t="str">
        <f>IF(ISBLANK(HLOOKUP(E$1,m_preprocess!$1:$1048576, $D95, FALSE)), "", HLOOKUP(E$1, m_preprocess!$1:$1048576, $D95, FALSE))</f>
        <v/>
      </c>
      <c r="F95" s="40" t="str">
        <f>IF(ISBLANK(HLOOKUP(F$1,m_preprocess!$1:$1048576, $D95, FALSE)), "", HLOOKUP(F$1, m_preprocess!$1:$1048576, $D95, FALSE))</f>
        <v/>
      </c>
      <c r="G95" s="40">
        <f>IF(ISBLANK(HLOOKUP(G$1,m_preprocess!$1:$1048576, $D95, FALSE)), "", HLOOKUP(G$1, m_preprocess!$1:$1048576, $D95, FALSE))</f>
        <v>45.12</v>
      </c>
      <c r="H95" s="40" t="str">
        <f>IF(ISBLANK(HLOOKUP(H$1,m_preprocess!$1:$1048576, $D95, FALSE)), "", HLOOKUP(H$1, m_preprocess!$1:$1048576, $D95, FALSE))</f>
        <v/>
      </c>
      <c r="I95" s="40" t="str">
        <f>IF(ISBLANK(HLOOKUP(I$1,m_preprocess!$1:$1048576, $D95, FALSE)), "", HLOOKUP(I$1, m_preprocess!$1:$1048576, $D95, FALSE))</f>
        <v/>
      </c>
      <c r="J95" s="40">
        <f>IF(ISBLANK(HLOOKUP(J$1,m_preprocess!$1:$1048576, $D95, FALSE)), "", HLOOKUP(J$1, m_preprocess!$1:$1048576, $D95, FALSE))</f>
        <v>475.22009586534949</v>
      </c>
      <c r="K95" s="40" t="str">
        <f>IF(ISBLANK(HLOOKUP(K$1,m_preprocess!$1:$1048576, $D95, FALSE)), "", HLOOKUP(K$1, m_preprocess!$1:$1048576, $D95, FALSE))</f>
        <v/>
      </c>
      <c r="L95" s="40">
        <f>IF(ISBLANK(HLOOKUP(L$1,m_preprocess!$1:$1048576, $D95, FALSE)), "", HLOOKUP(L$1, m_preprocess!$1:$1048576, $D95, FALSE))</f>
        <v>57.365481047638802</v>
      </c>
      <c r="M95" s="40" t="str">
        <f>IF(ISBLANK(HLOOKUP(M$1,m_preprocess!$1:$1048576, $D95, FALSE)), "", HLOOKUP(M$1, m_preprocess!$1:$1048576, $D95, FALSE))</f>
        <v/>
      </c>
      <c r="N95" s="40" t="str">
        <f>IF(ISBLANK(HLOOKUP(N$1,m_preprocess!$1:$1048576, $D95, FALSE)), "", HLOOKUP(N$1, m_preprocess!$1:$1048576, $D95, FALSE))</f>
        <v/>
      </c>
      <c r="O95" s="40" t="str">
        <f>IF(ISBLANK(HLOOKUP(O$1,m_preprocess!$1:$1048576, $D95, FALSE)), "", HLOOKUP(O$1, m_preprocess!$1:$1048576, $D95, FALSE))</f>
        <v/>
      </c>
      <c r="P95" s="40" t="str">
        <f>IF(ISBLANK(HLOOKUP(P$1,m_preprocess!$1:$1048576, $D95, FALSE)), "", HLOOKUP(P$1, m_preprocess!$1:$1048576, $D95, FALSE))</f>
        <v/>
      </c>
      <c r="Q95" s="40" t="str">
        <f>IF(ISBLANK(HLOOKUP(Q$1,m_preprocess!$1:$1048576, $D95, FALSE)), "", HLOOKUP(Q$1, m_preprocess!$1:$1048576, $D95, FALSE))</f>
        <v/>
      </c>
      <c r="R95" s="40" t="str">
        <f>IF(ISBLANK(HLOOKUP(R$1,m_preprocess!$1:$1048576, $D95, FALSE)), "", HLOOKUP(R$1, m_preprocess!$1:$1048576, $D95, FALSE))</f>
        <v/>
      </c>
      <c r="S95" s="40" t="str">
        <f>IF(ISBLANK(HLOOKUP(S$1,m_preprocess!$1:$1048576, $D95, FALSE)), "", HLOOKUP(S$1, m_preprocess!$1:$1048576, $D95, FALSE))</f>
        <v/>
      </c>
      <c r="T95" s="40" t="str">
        <f>IF(ISBLANK(HLOOKUP(T$1,m_preprocess!$1:$1048576, $D95, FALSE)), "", HLOOKUP(T$1, m_preprocess!$1:$1048576, $D95, FALSE))</f>
        <v/>
      </c>
      <c r="U95" s="40">
        <f>IF(ISBLANK(HLOOKUP(U$1,m_preprocess!$1:$1048576, $D95, FALSE)), "", HLOOKUP(U$1, m_preprocess!$1:$1048576, $D95, FALSE))</f>
        <v>59.454252859042562</v>
      </c>
      <c r="V95" s="40">
        <f>IF(ISBLANK(HLOOKUP(V$1,m_preprocess!$1:$1048576, $D95, FALSE)), "", HLOOKUP(V$1, m_preprocess!$1:$1048576, $D95, FALSE))</f>
        <v>12.101441866134753</v>
      </c>
      <c r="W95" s="40">
        <f>IF(ISBLANK(HLOOKUP(W$1,m_preprocess!$1:$1048576, $D95, FALSE)), "", HLOOKUP(W$1, m_preprocess!$1:$1048576, $D95, FALSE))</f>
        <v>11.151324091312057</v>
      </c>
      <c r="X95" s="40">
        <f>IF(ISBLANK(HLOOKUP(X$1,m_preprocess!$1:$1048576, $D95, FALSE)), "", HLOOKUP(X$1, m_preprocess!$1:$1048576, $D95, FALSE))</f>
        <v>9.0327290557912239</v>
      </c>
      <c r="Y95" s="40">
        <f>IF(ISBLANK(HLOOKUP(Y$1,m_preprocess!$1:$1048576, $D95, FALSE)), "", HLOOKUP(Y$1, m_preprocess!$1:$1048576, $D95, FALSE))</f>
        <v>34.115248722679524</v>
      </c>
      <c r="Z95" s="40">
        <f>IF(ISBLANK(HLOOKUP(Z$1,m_preprocess!$1:$1048576, $D95, FALSE)), "", HLOOKUP(Z$1, m_preprocess!$1:$1048576, $D95, FALSE))</f>
        <v>12.206926484929079</v>
      </c>
      <c r="AA95" s="40">
        <f>IF(ISBLANK(HLOOKUP(AA$1,m_preprocess!$1:$1048576, $D95, FALSE)), "", HLOOKUP(AA$1, m_preprocess!$1:$1048576, $D95, FALSE))</f>
        <v>6.212659330673759</v>
      </c>
      <c r="AB95" s="40">
        <f>IF(ISBLANK(HLOOKUP(AB$1,m_preprocess!$1:$1048576, $D95, FALSE)), "", HLOOKUP(AB$1, m_preprocess!$1:$1048576, $D95, FALSE))</f>
        <v>70.792501486186239</v>
      </c>
    </row>
    <row r="96" spans="1:28" x14ac:dyDescent="0.25">
      <c r="A96" s="41">
        <v>36831</v>
      </c>
      <c r="B96" s="40">
        <v>2000</v>
      </c>
      <c r="C96" s="40">
        <v>11</v>
      </c>
      <c r="D96" s="40">
        <v>96</v>
      </c>
      <c r="E96" s="40" t="str">
        <f>IF(ISBLANK(HLOOKUP(E$1,m_preprocess!$1:$1048576, $D96, FALSE)), "", HLOOKUP(E$1, m_preprocess!$1:$1048576, $D96, FALSE))</f>
        <v/>
      </c>
      <c r="F96" s="40" t="str">
        <f>IF(ISBLANK(HLOOKUP(F$1,m_preprocess!$1:$1048576, $D96, FALSE)), "", HLOOKUP(F$1, m_preprocess!$1:$1048576, $D96, FALSE))</f>
        <v/>
      </c>
      <c r="G96" s="40">
        <f>IF(ISBLANK(HLOOKUP(G$1,m_preprocess!$1:$1048576, $D96, FALSE)), "", HLOOKUP(G$1, m_preprocess!$1:$1048576, $D96, FALSE))</f>
        <v>43.97</v>
      </c>
      <c r="H96" s="40" t="str">
        <f>IF(ISBLANK(HLOOKUP(H$1,m_preprocess!$1:$1048576, $D96, FALSE)), "", HLOOKUP(H$1, m_preprocess!$1:$1048576, $D96, FALSE))</f>
        <v/>
      </c>
      <c r="I96" s="40" t="str">
        <f>IF(ISBLANK(HLOOKUP(I$1,m_preprocess!$1:$1048576, $D96, FALSE)), "", HLOOKUP(I$1, m_preprocess!$1:$1048576, $D96, FALSE))</f>
        <v/>
      </c>
      <c r="J96" s="40">
        <f>IF(ISBLANK(HLOOKUP(J$1,m_preprocess!$1:$1048576, $D96, FALSE)), "", HLOOKUP(J$1, m_preprocess!$1:$1048576, $D96, FALSE))</f>
        <v>466.77365239663374</v>
      </c>
      <c r="K96" s="40" t="str">
        <f>IF(ISBLANK(HLOOKUP(K$1,m_preprocess!$1:$1048576, $D96, FALSE)), "", HLOOKUP(K$1, m_preprocess!$1:$1048576, $D96, FALSE))</f>
        <v/>
      </c>
      <c r="L96" s="40">
        <f>IF(ISBLANK(HLOOKUP(L$1,m_preprocess!$1:$1048576, $D96, FALSE)), "", HLOOKUP(L$1, m_preprocess!$1:$1048576, $D96, FALSE))</f>
        <v>58.773220920772083</v>
      </c>
      <c r="M96" s="40" t="str">
        <f>IF(ISBLANK(HLOOKUP(M$1,m_preprocess!$1:$1048576, $D96, FALSE)), "", HLOOKUP(M$1, m_preprocess!$1:$1048576, $D96, FALSE))</f>
        <v/>
      </c>
      <c r="N96" s="40" t="str">
        <f>IF(ISBLANK(HLOOKUP(N$1,m_preprocess!$1:$1048576, $D96, FALSE)), "", HLOOKUP(N$1, m_preprocess!$1:$1048576, $D96, FALSE))</f>
        <v/>
      </c>
      <c r="O96" s="40" t="str">
        <f>IF(ISBLANK(HLOOKUP(O$1,m_preprocess!$1:$1048576, $D96, FALSE)), "", HLOOKUP(O$1, m_preprocess!$1:$1048576, $D96, FALSE))</f>
        <v/>
      </c>
      <c r="P96" s="40" t="str">
        <f>IF(ISBLANK(HLOOKUP(P$1,m_preprocess!$1:$1048576, $D96, FALSE)), "", HLOOKUP(P$1, m_preprocess!$1:$1048576, $D96, FALSE))</f>
        <v/>
      </c>
      <c r="Q96" s="40" t="str">
        <f>IF(ISBLANK(HLOOKUP(Q$1,m_preprocess!$1:$1048576, $D96, FALSE)), "", HLOOKUP(Q$1, m_preprocess!$1:$1048576, $D96, FALSE))</f>
        <v/>
      </c>
      <c r="R96" s="40" t="str">
        <f>IF(ISBLANK(HLOOKUP(R$1,m_preprocess!$1:$1048576, $D96, FALSE)), "", HLOOKUP(R$1, m_preprocess!$1:$1048576, $D96, FALSE))</f>
        <v/>
      </c>
      <c r="S96" s="40" t="str">
        <f>IF(ISBLANK(HLOOKUP(S$1,m_preprocess!$1:$1048576, $D96, FALSE)), "", HLOOKUP(S$1, m_preprocess!$1:$1048576, $D96, FALSE))</f>
        <v/>
      </c>
      <c r="T96" s="40" t="str">
        <f>IF(ISBLANK(HLOOKUP(T$1,m_preprocess!$1:$1048576, $D96, FALSE)), "", HLOOKUP(T$1, m_preprocess!$1:$1048576, $D96, FALSE))</f>
        <v/>
      </c>
      <c r="U96" s="40">
        <f>IF(ISBLANK(HLOOKUP(U$1,m_preprocess!$1:$1048576, $D96, FALSE)), "", HLOOKUP(U$1, m_preprocess!$1:$1048576, $D96, FALSE))</f>
        <v>60.126492517625657</v>
      </c>
      <c r="V96" s="40">
        <f>IF(ISBLANK(HLOOKUP(V$1,m_preprocess!$1:$1048576, $D96, FALSE)), "", HLOOKUP(V$1, m_preprocess!$1:$1048576, $D96, FALSE))</f>
        <v>12.923270593586535</v>
      </c>
      <c r="W96" s="40">
        <f>IF(ISBLANK(HLOOKUP(W$1,m_preprocess!$1:$1048576, $D96, FALSE)), "", HLOOKUP(W$1, m_preprocess!$1:$1048576, $D96, FALSE))</f>
        <v>11.674906913804866</v>
      </c>
      <c r="X96" s="40">
        <f>IF(ISBLANK(HLOOKUP(X$1,m_preprocess!$1:$1048576, $D96, FALSE)), "", HLOOKUP(X$1, m_preprocess!$1:$1048576, $D96, FALSE))</f>
        <v>8.7108398946531729</v>
      </c>
      <c r="Y96" s="40">
        <f>IF(ISBLANK(HLOOKUP(Y$1,m_preprocess!$1:$1048576, $D96, FALSE)), "", HLOOKUP(Y$1, m_preprocess!$1:$1048576, $D96, FALSE))</f>
        <v>38.553492931041625</v>
      </c>
      <c r="Z96" s="40">
        <f>IF(ISBLANK(HLOOKUP(Z$1,m_preprocess!$1:$1048576, $D96, FALSE)), "", HLOOKUP(Z$1, m_preprocess!$1:$1048576, $D96, FALSE))</f>
        <v>11.141906868319309</v>
      </c>
      <c r="AA96" s="40">
        <f>IF(ISBLANK(HLOOKUP(AA$1,m_preprocess!$1:$1048576, $D96, FALSE)), "", HLOOKUP(AA$1, m_preprocess!$1:$1048576, $D96, FALSE))</f>
        <v>8.6832155560609507</v>
      </c>
      <c r="AB96" s="40">
        <f>IF(ISBLANK(HLOOKUP(AB$1,m_preprocess!$1:$1048576, $D96, FALSE)), "", HLOOKUP(AB$1, m_preprocess!$1:$1048576, $D96, FALSE))</f>
        <v>72.91053190124272</v>
      </c>
    </row>
    <row r="97" spans="1:28" x14ac:dyDescent="0.25">
      <c r="A97" s="41">
        <v>36861</v>
      </c>
      <c r="B97" s="40">
        <v>2000</v>
      </c>
      <c r="C97" s="40">
        <v>12</v>
      </c>
      <c r="D97" s="40">
        <v>97</v>
      </c>
      <c r="E97" s="40" t="str">
        <f>IF(ISBLANK(HLOOKUP(E$1,m_preprocess!$1:$1048576, $D97, FALSE)), "", HLOOKUP(E$1, m_preprocess!$1:$1048576, $D97, FALSE))</f>
        <v/>
      </c>
      <c r="F97" s="40" t="str">
        <f>IF(ISBLANK(HLOOKUP(F$1,m_preprocess!$1:$1048576, $D97, FALSE)), "", HLOOKUP(F$1, m_preprocess!$1:$1048576, $D97, FALSE))</f>
        <v/>
      </c>
      <c r="G97" s="40">
        <f>IF(ISBLANK(HLOOKUP(G$1,m_preprocess!$1:$1048576, $D97, FALSE)), "", HLOOKUP(G$1, m_preprocess!$1:$1048576, $D97, FALSE))</f>
        <v>44.07</v>
      </c>
      <c r="H97" s="40" t="str">
        <f>IF(ISBLANK(HLOOKUP(H$1,m_preprocess!$1:$1048576, $D97, FALSE)), "", HLOOKUP(H$1, m_preprocess!$1:$1048576, $D97, FALSE))</f>
        <v/>
      </c>
      <c r="I97" s="40" t="str">
        <f>IF(ISBLANK(HLOOKUP(I$1,m_preprocess!$1:$1048576, $D97, FALSE)), "", HLOOKUP(I$1, m_preprocess!$1:$1048576, $D97, FALSE))</f>
        <v/>
      </c>
      <c r="J97" s="40">
        <f>IF(ISBLANK(HLOOKUP(J$1,m_preprocess!$1:$1048576, $D97, FALSE)), "", HLOOKUP(J$1, m_preprocess!$1:$1048576, $D97, FALSE))</f>
        <v>462.13638931577026</v>
      </c>
      <c r="K97" s="40" t="str">
        <f>IF(ISBLANK(HLOOKUP(K$1,m_preprocess!$1:$1048576, $D97, FALSE)), "", HLOOKUP(K$1, m_preprocess!$1:$1048576, $D97, FALSE))</f>
        <v/>
      </c>
      <c r="L97" s="40">
        <f>IF(ISBLANK(HLOOKUP(L$1,m_preprocess!$1:$1048576, $D97, FALSE)), "", HLOOKUP(L$1, m_preprocess!$1:$1048576, $D97, FALSE))</f>
        <v>61.27263829785943</v>
      </c>
      <c r="M97" s="40" t="str">
        <f>IF(ISBLANK(HLOOKUP(M$1,m_preprocess!$1:$1048576, $D97, FALSE)), "", HLOOKUP(M$1, m_preprocess!$1:$1048576, $D97, FALSE))</f>
        <v/>
      </c>
      <c r="N97" s="40" t="str">
        <f>IF(ISBLANK(HLOOKUP(N$1,m_preprocess!$1:$1048576, $D97, FALSE)), "", HLOOKUP(N$1, m_preprocess!$1:$1048576, $D97, FALSE))</f>
        <v/>
      </c>
      <c r="O97" s="40" t="str">
        <f>IF(ISBLANK(HLOOKUP(O$1,m_preprocess!$1:$1048576, $D97, FALSE)), "", HLOOKUP(O$1, m_preprocess!$1:$1048576, $D97, FALSE))</f>
        <v/>
      </c>
      <c r="P97" s="40" t="str">
        <f>IF(ISBLANK(HLOOKUP(P$1,m_preprocess!$1:$1048576, $D97, FALSE)), "", HLOOKUP(P$1, m_preprocess!$1:$1048576, $D97, FALSE))</f>
        <v/>
      </c>
      <c r="Q97" s="40" t="str">
        <f>IF(ISBLANK(HLOOKUP(Q$1,m_preprocess!$1:$1048576, $D97, FALSE)), "", HLOOKUP(Q$1, m_preprocess!$1:$1048576, $D97, FALSE))</f>
        <v/>
      </c>
      <c r="R97" s="40" t="str">
        <f>IF(ISBLANK(HLOOKUP(R$1,m_preprocess!$1:$1048576, $D97, FALSE)), "", HLOOKUP(R$1, m_preprocess!$1:$1048576, $D97, FALSE))</f>
        <v/>
      </c>
      <c r="S97" s="40" t="str">
        <f>IF(ISBLANK(HLOOKUP(S$1,m_preprocess!$1:$1048576, $D97, FALSE)), "", HLOOKUP(S$1, m_preprocess!$1:$1048576, $D97, FALSE))</f>
        <v/>
      </c>
      <c r="T97" s="40" t="str">
        <f>IF(ISBLANK(HLOOKUP(T$1,m_preprocess!$1:$1048576, $D97, FALSE)), "", HLOOKUP(T$1, m_preprocess!$1:$1048576, $D97, FALSE))</f>
        <v/>
      </c>
      <c r="U97" s="40">
        <f>IF(ISBLANK(HLOOKUP(U$1,m_preprocess!$1:$1048576, $D97, FALSE)), "", HLOOKUP(U$1, m_preprocess!$1:$1048576, $D97, FALSE))</f>
        <v>74.5879522804629</v>
      </c>
      <c r="V97" s="40">
        <f>IF(ISBLANK(HLOOKUP(V$1,m_preprocess!$1:$1048576, $D97, FALSE)), "", HLOOKUP(V$1, m_preprocess!$1:$1048576, $D97, FALSE))</f>
        <v>12.670954209212617</v>
      </c>
      <c r="W97" s="40">
        <f>IF(ISBLANK(HLOOKUP(W$1,m_preprocess!$1:$1048576, $D97, FALSE)), "", HLOOKUP(W$1, m_preprocess!$1:$1048576, $D97, FALSE))</f>
        <v>11.410199069661902</v>
      </c>
      <c r="X97" s="40">
        <f>IF(ISBLANK(HLOOKUP(X$1,m_preprocess!$1:$1048576, $D97, FALSE)), "", HLOOKUP(X$1, m_preprocess!$1:$1048576, $D97, FALSE))</f>
        <v>8.5629232130156563</v>
      </c>
      <c r="Y97" s="40">
        <f>IF(ISBLANK(HLOOKUP(Y$1,m_preprocess!$1:$1048576, $D97, FALSE)), "", HLOOKUP(Y$1, m_preprocess!$1:$1048576, $D97, FALSE))</f>
        <v>62.86005482181983</v>
      </c>
      <c r="Z97" s="40">
        <f>IF(ISBLANK(HLOOKUP(Z$1,m_preprocess!$1:$1048576, $D97, FALSE)), "", HLOOKUP(Z$1, m_preprocess!$1:$1048576, $D97, FALSE))</f>
        <v>11.912894849103697</v>
      </c>
      <c r="AA97" s="40">
        <f>IF(ISBLANK(HLOOKUP(AA$1,m_preprocess!$1:$1048576, $D97, FALSE)), "", HLOOKUP(AA$1, m_preprocess!$1:$1048576, $D97, FALSE))</f>
        <v>15.453097685500341</v>
      </c>
      <c r="AB97" s="40">
        <f>IF(ISBLANK(HLOOKUP(AB$1,m_preprocess!$1:$1048576, $D97, FALSE)), "", HLOOKUP(AB$1, m_preprocess!$1:$1048576, $D97, FALSE))</f>
        <v>74.373152000708018</v>
      </c>
    </row>
    <row r="98" spans="1:28" x14ac:dyDescent="0.25">
      <c r="A98" s="41">
        <v>36892</v>
      </c>
      <c r="B98" s="40">
        <v>2001</v>
      </c>
      <c r="C98" s="40">
        <v>1</v>
      </c>
      <c r="D98" s="40">
        <v>98</v>
      </c>
      <c r="E98" s="40" t="str">
        <f>IF(ISBLANK(HLOOKUP(E$1,m_preprocess!$1:$1048576, $D98, FALSE)), "", HLOOKUP(E$1, m_preprocess!$1:$1048576, $D98, FALSE))</f>
        <v/>
      </c>
      <c r="F98" s="40" t="str">
        <f>IF(ISBLANK(HLOOKUP(F$1,m_preprocess!$1:$1048576, $D98, FALSE)), "", HLOOKUP(F$1, m_preprocess!$1:$1048576, $D98, FALSE))</f>
        <v/>
      </c>
      <c r="G98" s="40">
        <f>IF(ISBLANK(HLOOKUP(G$1,m_preprocess!$1:$1048576, $D98, FALSE)), "", HLOOKUP(G$1, m_preprocess!$1:$1048576, $D98, FALSE))</f>
        <v>44.17</v>
      </c>
      <c r="H98" s="40" t="str">
        <f>IF(ISBLANK(HLOOKUP(H$1,m_preprocess!$1:$1048576, $D98, FALSE)), "", HLOOKUP(H$1, m_preprocess!$1:$1048576, $D98, FALSE))</f>
        <v/>
      </c>
      <c r="I98" s="40" t="str">
        <f>IF(ISBLANK(HLOOKUP(I$1,m_preprocess!$1:$1048576, $D98, FALSE)), "", HLOOKUP(I$1, m_preprocess!$1:$1048576, $D98, FALSE))</f>
        <v/>
      </c>
      <c r="J98" s="40">
        <f>IF(ISBLANK(HLOOKUP(J$1,m_preprocess!$1:$1048576, $D98, FALSE)), "", HLOOKUP(J$1, m_preprocess!$1:$1048576, $D98, FALSE))</f>
        <v>446.27032491767289</v>
      </c>
      <c r="K98" s="40" t="str">
        <f>IF(ISBLANK(HLOOKUP(K$1,m_preprocess!$1:$1048576, $D98, FALSE)), "", HLOOKUP(K$1, m_preprocess!$1:$1048576, $D98, FALSE))</f>
        <v/>
      </c>
      <c r="L98" s="40">
        <f>IF(ISBLANK(HLOOKUP(L$1,m_preprocess!$1:$1048576, $D98, FALSE)), "", HLOOKUP(L$1, m_preprocess!$1:$1048576, $D98, FALSE))</f>
        <v>60.094718186081593</v>
      </c>
      <c r="M98" s="40">
        <f>IF(ISBLANK(HLOOKUP(M$1,m_preprocess!$1:$1048576, $D98, FALSE)), "", HLOOKUP(M$1, m_preprocess!$1:$1048576, $D98, FALSE))</f>
        <v>2.4710116534031026</v>
      </c>
      <c r="N98" s="40">
        <f>IF(ISBLANK(HLOOKUP(N$1,m_preprocess!$1:$1048576, $D98, FALSE)), "", HLOOKUP(N$1, m_preprocess!$1:$1048576, $D98, FALSE))</f>
        <v>0.69537485047904024</v>
      </c>
      <c r="O98" s="40">
        <f>IF(ISBLANK(HLOOKUP(O$1,m_preprocess!$1:$1048576, $D98, FALSE)), "", HLOOKUP(O$1, m_preprocess!$1:$1048576, $D98, FALSE))</f>
        <v>0.49841843402953445</v>
      </c>
      <c r="P98" s="40">
        <f>IF(ISBLANK(HLOOKUP(P$1,m_preprocess!$1:$1048576, $D98, FALSE)), "", HLOOKUP(P$1, m_preprocess!$1:$1048576, $D98, FALSE))</f>
        <v>1.9018529284786312</v>
      </c>
      <c r="Q98" s="40">
        <f>IF(ISBLANK(HLOOKUP(Q$1,m_preprocess!$1:$1048576, $D98, FALSE)), "", HLOOKUP(Q$1, m_preprocess!$1:$1048576, $D98, FALSE))</f>
        <v>0.50980972170790551</v>
      </c>
      <c r="R98" s="40">
        <f>IF(ISBLANK(HLOOKUP(R$1,m_preprocess!$1:$1048576, $D98, FALSE)), "", HLOOKUP(R$1, m_preprocess!$1:$1048576, $D98, FALSE))</f>
        <v>0.3821418045144771</v>
      </c>
      <c r="S98" s="40">
        <f>IF(ISBLANK(HLOOKUP(S$1,m_preprocess!$1:$1048576, $D98, FALSE)), "", HLOOKUP(S$1, m_preprocess!$1:$1048576, $D98, FALSE))</f>
        <v>1.0025690761209789</v>
      </c>
      <c r="T98" s="40" t="str">
        <f>IF(ISBLANK(HLOOKUP(T$1,m_preprocess!$1:$1048576, $D98, FALSE)), "", HLOOKUP(T$1, m_preprocess!$1:$1048576, $D98, FALSE))</f>
        <v/>
      </c>
      <c r="U98" s="40">
        <f>IF(ISBLANK(HLOOKUP(U$1,m_preprocess!$1:$1048576, $D98, FALSE)), "", HLOOKUP(U$1, m_preprocess!$1:$1048576, $D98, FALSE))</f>
        <v>64.179759044600402</v>
      </c>
      <c r="V98" s="40">
        <f>IF(ISBLANK(HLOOKUP(V$1,m_preprocess!$1:$1048576, $D98, FALSE)), "", HLOOKUP(V$1, m_preprocess!$1:$1048576, $D98, FALSE))</f>
        <v>12.490786755716551</v>
      </c>
      <c r="W98" s="40">
        <f>IF(ISBLANK(HLOOKUP(W$1,m_preprocess!$1:$1048576, $D98, FALSE)), "", HLOOKUP(W$1, m_preprocess!$1:$1048576, $D98, FALSE))</f>
        <v>11.478119402309259</v>
      </c>
      <c r="X98" s="40">
        <f>IF(ISBLANK(HLOOKUP(X$1,m_preprocess!$1:$1048576, $D98, FALSE)), "", HLOOKUP(X$1, m_preprocess!$1:$1048576, $D98, FALSE))</f>
        <v>7.6638747816481771</v>
      </c>
      <c r="Y98" s="40">
        <f>IF(ISBLANK(HLOOKUP(Y$1,m_preprocess!$1:$1048576, $D98, FALSE)), "", HLOOKUP(Y$1, m_preprocess!$1:$1048576, $D98, FALSE))</f>
        <v>31.050790434611731</v>
      </c>
      <c r="Z98" s="40">
        <f>IF(ISBLANK(HLOOKUP(Z$1,m_preprocess!$1:$1048576, $D98, FALSE)), "", HLOOKUP(Z$1, m_preprocess!$1:$1048576, $D98, FALSE))</f>
        <v>10.608850645234321</v>
      </c>
      <c r="AA98" s="40">
        <f>IF(ISBLANK(HLOOKUP(AA$1,m_preprocess!$1:$1048576, $D98, FALSE)), "", HLOOKUP(AA$1, m_preprocess!$1:$1048576, $D98, FALSE))</f>
        <v>4.2991367688476334</v>
      </c>
      <c r="AB98" s="40">
        <f>IF(ISBLANK(HLOOKUP(AB$1,m_preprocess!$1:$1048576, $D98, FALSE)), "", HLOOKUP(AB$1, m_preprocess!$1:$1048576, $D98, FALSE))</f>
        <v>74.886697382045881</v>
      </c>
    </row>
    <row r="99" spans="1:28" x14ac:dyDescent="0.25">
      <c r="A99" s="41">
        <v>36923</v>
      </c>
      <c r="B99" s="40">
        <v>2001</v>
      </c>
      <c r="C99" s="40">
        <v>2</v>
      </c>
      <c r="D99" s="40">
        <v>99</v>
      </c>
      <c r="E99" s="40" t="str">
        <f>IF(ISBLANK(HLOOKUP(E$1,m_preprocess!$1:$1048576, $D99, FALSE)), "", HLOOKUP(E$1, m_preprocess!$1:$1048576, $D99, FALSE))</f>
        <v/>
      </c>
      <c r="F99" s="40" t="str">
        <f>IF(ISBLANK(HLOOKUP(F$1,m_preprocess!$1:$1048576, $D99, FALSE)), "", HLOOKUP(F$1, m_preprocess!$1:$1048576, $D99, FALSE))</f>
        <v/>
      </c>
      <c r="G99" s="40">
        <f>IF(ISBLANK(HLOOKUP(G$1,m_preprocess!$1:$1048576, $D99, FALSE)), "", HLOOKUP(G$1, m_preprocess!$1:$1048576, $D99, FALSE))</f>
        <v>44.16</v>
      </c>
      <c r="H99" s="40" t="str">
        <f>IF(ISBLANK(HLOOKUP(H$1,m_preprocess!$1:$1048576, $D99, FALSE)), "", HLOOKUP(H$1, m_preprocess!$1:$1048576, $D99, FALSE))</f>
        <v/>
      </c>
      <c r="I99" s="40" t="str">
        <f>IF(ISBLANK(HLOOKUP(I$1,m_preprocess!$1:$1048576, $D99, FALSE)), "", HLOOKUP(I$1, m_preprocess!$1:$1048576, $D99, FALSE))</f>
        <v/>
      </c>
      <c r="J99" s="40">
        <f>IF(ISBLANK(HLOOKUP(J$1,m_preprocess!$1:$1048576, $D99, FALSE)), "", HLOOKUP(J$1, m_preprocess!$1:$1048576, $D99, FALSE))</f>
        <v>442.1630347603367</v>
      </c>
      <c r="K99" s="40" t="str">
        <f>IF(ISBLANK(HLOOKUP(K$1,m_preprocess!$1:$1048576, $D99, FALSE)), "", HLOOKUP(K$1, m_preprocess!$1:$1048576, $D99, FALSE))</f>
        <v/>
      </c>
      <c r="L99" s="40">
        <f>IF(ISBLANK(HLOOKUP(L$1,m_preprocess!$1:$1048576, $D99, FALSE)), "", HLOOKUP(L$1, m_preprocess!$1:$1048576, $D99, FALSE))</f>
        <v>61.152046350832158</v>
      </c>
      <c r="M99" s="40">
        <f>IF(ISBLANK(HLOOKUP(M$1,m_preprocess!$1:$1048576, $D99, FALSE)), "", HLOOKUP(M$1, m_preprocess!$1:$1048576, $D99, FALSE))</f>
        <v>2.2241230934211682</v>
      </c>
      <c r="N99" s="40">
        <f>IF(ISBLANK(HLOOKUP(N$1,m_preprocess!$1:$1048576, $D99, FALSE)), "", HLOOKUP(N$1, m_preprocess!$1:$1048576, $D99, FALSE))</f>
        <v>0.52120879316002577</v>
      </c>
      <c r="O99" s="40">
        <f>IF(ISBLANK(HLOOKUP(O$1,m_preprocess!$1:$1048576, $D99, FALSE)), "", HLOOKUP(O$1, m_preprocess!$1:$1048576, $D99, FALSE))</f>
        <v>0.55828114043245181</v>
      </c>
      <c r="P99" s="40">
        <f>IF(ISBLANK(HLOOKUP(P$1,m_preprocess!$1:$1048576, $D99, FALSE)), "", HLOOKUP(P$1, m_preprocess!$1:$1048576, $D99, FALSE))</f>
        <v>1.7916237792391643</v>
      </c>
      <c r="Q99" s="40">
        <f>IF(ISBLANK(HLOOKUP(Q$1,m_preprocess!$1:$1048576, $D99, FALSE)), "", HLOOKUP(Q$1, m_preprocess!$1:$1048576, $D99, FALSE))</f>
        <v>0.44912548130118451</v>
      </c>
      <c r="R99" s="40">
        <f>IF(ISBLANK(HLOOKUP(R$1,m_preprocess!$1:$1048576, $D99, FALSE)), "", HLOOKUP(R$1, m_preprocess!$1:$1048576, $D99, FALSE))</f>
        <v>0.38021633938903154</v>
      </c>
      <c r="S99" s="40">
        <f>IF(ISBLANK(HLOOKUP(S$1,m_preprocess!$1:$1048576, $D99, FALSE)), "", HLOOKUP(S$1, m_preprocess!$1:$1048576, $D99, FALSE))</f>
        <v>0.9590487851607874</v>
      </c>
      <c r="T99" s="40" t="str">
        <f>IF(ISBLANK(HLOOKUP(T$1,m_preprocess!$1:$1048576, $D99, FALSE)), "", HLOOKUP(T$1, m_preprocess!$1:$1048576, $D99, FALSE))</f>
        <v/>
      </c>
      <c r="U99" s="40">
        <f>IF(ISBLANK(HLOOKUP(U$1,m_preprocess!$1:$1048576, $D99, FALSE)), "", HLOOKUP(U$1, m_preprocess!$1:$1048576, $D99, FALSE))</f>
        <v>70.063049637681175</v>
      </c>
      <c r="V99" s="40">
        <f>IF(ISBLANK(HLOOKUP(V$1,m_preprocess!$1:$1048576, $D99, FALSE)), "", HLOOKUP(V$1, m_preprocess!$1:$1048576, $D99, FALSE))</f>
        <v>11.57618629981884</v>
      </c>
      <c r="W99" s="40">
        <f>IF(ISBLANK(HLOOKUP(W$1,m_preprocess!$1:$1048576, $D99, FALSE)), "", HLOOKUP(W$1, m_preprocess!$1:$1048576, $D99, FALSE))</f>
        <v>10.59725652173913</v>
      </c>
      <c r="X99" s="40">
        <f>IF(ISBLANK(HLOOKUP(X$1,m_preprocess!$1:$1048576, $D99, FALSE)), "", HLOOKUP(X$1, m_preprocess!$1:$1048576, $D99, FALSE))</f>
        <v>7.0544365946693857</v>
      </c>
      <c r="Y99" s="40">
        <f>IF(ISBLANK(HLOOKUP(Y$1,m_preprocess!$1:$1048576, $D99, FALSE)), "", HLOOKUP(Y$1, m_preprocess!$1:$1048576, $D99, FALSE))</f>
        <v>32.553653525733701</v>
      </c>
      <c r="Z99" s="40">
        <f>IF(ISBLANK(HLOOKUP(Z$1,m_preprocess!$1:$1048576, $D99, FALSE)), "", HLOOKUP(Z$1, m_preprocess!$1:$1048576, $D99, FALSE))</f>
        <v>10.406918070652173</v>
      </c>
      <c r="AA99" s="40">
        <f>IF(ISBLANK(HLOOKUP(AA$1,m_preprocess!$1:$1048576, $D99, FALSE)), "", HLOOKUP(AA$1, m_preprocess!$1:$1048576, $D99, FALSE))</f>
        <v>4.6943112151268123</v>
      </c>
      <c r="AB99" s="40">
        <f>IF(ISBLANK(HLOOKUP(AB$1,m_preprocess!$1:$1048576, $D99, FALSE)), "", HLOOKUP(AB$1, m_preprocess!$1:$1048576, $D99, FALSE))</f>
        <v>74.728456951113316</v>
      </c>
    </row>
    <row r="100" spans="1:28" x14ac:dyDescent="0.25">
      <c r="A100" s="41">
        <v>36951</v>
      </c>
      <c r="B100" s="40">
        <v>2001</v>
      </c>
      <c r="C100" s="40">
        <v>3</v>
      </c>
      <c r="D100" s="40">
        <v>100</v>
      </c>
      <c r="E100" s="40" t="str">
        <f>IF(ISBLANK(HLOOKUP(E$1,m_preprocess!$1:$1048576, $D100, FALSE)), "", HLOOKUP(E$1, m_preprocess!$1:$1048576, $D100, FALSE))</f>
        <v/>
      </c>
      <c r="F100" s="40" t="str">
        <f>IF(ISBLANK(HLOOKUP(F$1,m_preprocess!$1:$1048576, $D100, FALSE)), "", HLOOKUP(F$1, m_preprocess!$1:$1048576, $D100, FALSE))</f>
        <v/>
      </c>
      <c r="G100" s="40">
        <f>IF(ISBLANK(HLOOKUP(G$1,m_preprocess!$1:$1048576, $D100, FALSE)), "", HLOOKUP(G$1, m_preprocess!$1:$1048576, $D100, FALSE))</f>
        <v>44.06</v>
      </c>
      <c r="H100" s="40" t="str">
        <f>IF(ISBLANK(HLOOKUP(H$1,m_preprocess!$1:$1048576, $D100, FALSE)), "", HLOOKUP(H$1, m_preprocess!$1:$1048576, $D100, FALSE))</f>
        <v/>
      </c>
      <c r="I100" s="40" t="str">
        <f>IF(ISBLANK(HLOOKUP(I$1,m_preprocess!$1:$1048576, $D100, FALSE)), "", HLOOKUP(I$1, m_preprocess!$1:$1048576, $D100, FALSE))</f>
        <v/>
      </c>
      <c r="J100" s="40">
        <f>IF(ISBLANK(HLOOKUP(J$1,m_preprocess!$1:$1048576, $D100, FALSE)), "", HLOOKUP(J$1, m_preprocess!$1:$1048576, $D100, FALSE))</f>
        <v>494.76284742041719</v>
      </c>
      <c r="K100" s="40" t="str">
        <f>IF(ISBLANK(HLOOKUP(K$1,m_preprocess!$1:$1048576, $D100, FALSE)), "", HLOOKUP(K$1, m_preprocess!$1:$1048576, $D100, FALSE))</f>
        <v/>
      </c>
      <c r="L100" s="40">
        <f>IF(ISBLANK(HLOOKUP(L$1,m_preprocess!$1:$1048576, $D100, FALSE)), "", HLOOKUP(L$1, m_preprocess!$1:$1048576, $D100, FALSE))</f>
        <v>57.880161349192235</v>
      </c>
      <c r="M100" s="40">
        <f>IF(ISBLANK(HLOOKUP(M$1,m_preprocess!$1:$1048576, $D100, FALSE)), "", HLOOKUP(M$1, m_preprocess!$1:$1048576, $D100, FALSE))</f>
        <v>2.5939964372799049</v>
      </c>
      <c r="N100" s="40">
        <f>IF(ISBLANK(HLOOKUP(N$1,m_preprocess!$1:$1048576, $D100, FALSE)), "", HLOOKUP(N$1, m_preprocess!$1:$1048576, $D100, FALSE))</f>
        <v>1.0290161753348721</v>
      </c>
      <c r="O100" s="40">
        <f>IF(ISBLANK(HLOOKUP(O$1,m_preprocess!$1:$1048576, $D100, FALSE)), "", HLOOKUP(O$1, m_preprocess!$1:$1048576, $D100, FALSE))</f>
        <v>0.48192695246210732</v>
      </c>
      <c r="P100" s="40">
        <f>IF(ISBLANK(HLOOKUP(P$1,m_preprocess!$1:$1048576, $D100, FALSE)), "", HLOOKUP(P$1, m_preprocess!$1:$1048576, $D100, FALSE))</f>
        <v>2.1446562107931357</v>
      </c>
      <c r="Q100" s="40">
        <f>IF(ISBLANK(HLOOKUP(Q$1,m_preprocess!$1:$1048576, $D100, FALSE)), "", HLOOKUP(Q$1, m_preprocess!$1:$1048576, $D100, FALSE))</f>
        <v>0.53165606445577462</v>
      </c>
      <c r="R100" s="40">
        <f>IF(ISBLANK(HLOOKUP(R$1,m_preprocess!$1:$1048576, $D100, FALSE)), "", HLOOKUP(R$1, m_preprocess!$1:$1048576, $D100, FALSE))</f>
        <v>0.58151851768037854</v>
      </c>
      <c r="S100" s="40">
        <f>IF(ISBLANK(HLOOKUP(S$1,m_preprocess!$1:$1048576, $D100, FALSE)), "", HLOOKUP(S$1, m_preprocess!$1:$1048576, $D100, FALSE))</f>
        <v>1.0253668630809973</v>
      </c>
      <c r="T100" s="40" t="str">
        <f>IF(ISBLANK(HLOOKUP(T$1,m_preprocess!$1:$1048576, $D100, FALSE)), "", HLOOKUP(T$1, m_preprocess!$1:$1048576, $D100, FALSE))</f>
        <v/>
      </c>
      <c r="U100" s="40">
        <f>IF(ISBLANK(HLOOKUP(U$1,m_preprocess!$1:$1048576, $D100, FALSE)), "", HLOOKUP(U$1, m_preprocess!$1:$1048576, $D100, FALSE))</f>
        <v>65.422398570131634</v>
      </c>
      <c r="V100" s="40">
        <f>IF(ISBLANK(HLOOKUP(V$1,m_preprocess!$1:$1048576, $D100, FALSE)), "", HLOOKUP(V$1, m_preprocess!$1:$1048576, $D100, FALSE))</f>
        <v>11.95356413980935</v>
      </c>
      <c r="W100" s="40">
        <f>IF(ISBLANK(HLOOKUP(W$1,m_preprocess!$1:$1048576, $D100, FALSE)), "", HLOOKUP(W$1, m_preprocess!$1:$1048576, $D100, FALSE))</f>
        <v>10.856593372673625</v>
      </c>
      <c r="X100" s="40">
        <f>IF(ISBLANK(HLOOKUP(X$1,m_preprocess!$1:$1048576, $D100, FALSE)), "", HLOOKUP(X$1, m_preprocess!$1:$1048576, $D100, FALSE))</f>
        <v>7.7688096005129363</v>
      </c>
      <c r="Y100" s="40">
        <f>IF(ISBLANK(HLOOKUP(Y$1,m_preprocess!$1:$1048576, $D100, FALSE)), "", HLOOKUP(Y$1, m_preprocess!$1:$1048576, $D100, FALSE))</f>
        <v>37.2980546068679</v>
      </c>
      <c r="Z100" s="40">
        <f>IF(ISBLANK(HLOOKUP(Z$1,m_preprocess!$1:$1048576, $D100, FALSE)), "", HLOOKUP(Z$1, m_preprocess!$1:$1048576, $D100, FALSE))</f>
        <v>11.213985655923739</v>
      </c>
      <c r="AA100" s="40">
        <f>IF(ISBLANK(HLOOKUP(AA$1,m_preprocess!$1:$1048576, $D100, FALSE)), "", HLOOKUP(AA$1, m_preprocess!$1:$1048576, $D100, FALSE))</f>
        <v>6.6610879405356327</v>
      </c>
      <c r="AB100" s="40">
        <f>IF(ISBLANK(HLOOKUP(AB$1,m_preprocess!$1:$1048576, $D100, FALSE)), "", HLOOKUP(AB$1, m_preprocess!$1:$1048576, $D100, FALSE))</f>
        <v>74.800102791235673</v>
      </c>
    </row>
    <row r="101" spans="1:28" x14ac:dyDescent="0.25">
      <c r="A101" s="41">
        <v>36982</v>
      </c>
      <c r="B101" s="40">
        <v>2001</v>
      </c>
      <c r="C101" s="40">
        <v>4</v>
      </c>
      <c r="D101" s="40">
        <v>101</v>
      </c>
      <c r="E101" s="40" t="str">
        <f>IF(ISBLANK(HLOOKUP(E$1,m_preprocess!$1:$1048576, $D101, FALSE)), "", HLOOKUP(E$1, m_preprocess!$1:$1048576, $D101, FALSE))</f>
        <v/>
      </c>
      <c r="F101" s="40" t="str">
        <f>IF(ISBLANK(HLOOKUP(F$1,m_preprocess!$1:$1048576, $D101, FALSE)), "", HLOOKUP(F$1, m_preprocess!$1:$1048576, $D101, FALSE))</f>
        <v/>
      </c>
      <c r="G101" s="40">
        <f>IF(ISBLANK(HLOOKUP(G$1,m_preprocess!$1:$1048576, $D101, FALSE)), "", HLOOKUP(G$1, m_preprocess!$1:$1048576, $D101, FALSE))</f>
        <v>44.15</v>
      </c>
      <c r="H101" s="40" t="str">
        <f>IF(ISBLANK(HLOOKUP(H$1,m_preprocess!$1:$1048576, $D101, FALSE)), "", HLOOKUP(H$1, m_preprocess!$1:$1048576, $D101, FALSE))</f>
        <v/>
      </c>
      <c r="I101" s="40" t="str">
        <f>IF(ISBLANK(HLOOKUP(I$1,m_preprocess!$1:$1048576, $D101, FALSE)), "", HLOOKUP(I$1, m_preprocess!$1:$1048576, $D101, FALSE))</f>
        <v/>
      </c>
      <c r="J101" s="40">
        <f>IF(ISBLANK(HLOOKUP(J$1,m_preprocess!$1:$1048576, $D101, FALSE)), "", HLOOKUP(J$1, m_preprocess!$1:$1048576, $D101, FALSE))</f>
        <v>474.88886278814493</v>
      </c>
      <c r="K101" s="40" t="str">
        <f>IF(ISBLANK(HLOOKUP(K$1,m_preprocess!$1:$1048576, $D101, FALSE)), "", HLOOKUP(K$1, m_preprocess!$1:$1048576, $D101, FALSE))</f>
        <v/>
      </c>
      <c r="L101" s="40">
        <f>IF(ISBLANK(HLOOKUP(L$1,m_preprocess!$1:$1048576, $D101, FALSE)), "", HLOOKUP(L$1, m_preprocess!$1:$1048576, $D101, FALSE))</f>
        <v>57.69166876612411</v>
      </c>
      <c r="M101" s="40">
        <f>IF(ISBLANK(HLOOKUP(M$1,m_preprocess!$1:$1048576, $D101, FALSE)), "", HLOOKUP(M$1, m_preprocess!$1:$1048576, $D101, FALSE))</f>
        <v>2.3436060310968752</v>
      </c>
      <c r="N101" s="40">
        <f>IF(ISBLANK(HLOOKUP(N$1,m_preprocess!$1:$1048576, $D101, FALSE)), "", HLOOKUP(N$1, m_preprocess!$1:$1048576, $D101, FALSE))</f>
        <v>0.53001071130799193</v>
      </c>
      <c r="O101" s="40">
        <f>IF(ISBLANK(HLOOKUP(O$1,m_preprocess!$1:$1048576, $D101, FALSE)), "", HLOOKUP(O$1, m_preprocess!$1:$1048576, $D101, FALSE))</f>
        <v>0.56088424474793719</v>
      </c>
      <c r="P101" s="40">
        <f>IF(ISBLANK(HLOOKUP(P$1,m_preprocess!$1:$1048576, $D101, FALSE)), "", HLOOKUP(P$1, m_preprocess!$1:$1048576, $D101, FALSE))</f>
        <v>1.9269989646400019</v>
      </c>
      <c r="Q101" s="40">
        <f>IF(ISBLANK(HLOOKUP(Q$1,m_preprocess!$1:$1048576, $D101, FALSE)), "", HLOOKUP(Q$1, m_preprocess!$1:$1048576, $D101, FALSE))</f>
        <v>0.45456717493522031</v>
      </c>
      <c r="R101" s="40">
        <f>IF(ISBLANK(HLOOKUP(R$1,m_preprocess!$1:$1048576, $D101, FALSE)), "", HLOOKUP(R$1, m_preprocess!$1:$1048576, $D101, FALSE))</f>
        <v>0.41723124707392367</v>
      </c>
      <c r="S101" s="40">
        <f>IF(ISBLANK(HLOOKUP(S$1,m_preprocess!$1:$1048576, $D101, FALSE)), "", HLOOKUP(S$1, m_preprocess!$1:$1048576, $D101, FALSE))</f>
        <v>1.0518265821711441</v>
      </c>
      <c r="T101" s="40" t="str">
        <f>IF(ISBLANK(HLOOKUP(T$1,m_preprocess!$1:$1048576, $D101, FALSE)), "", HLOOKUP(T$1, m_preprocess!$1:$1048576, $D101, FALSE))</f>
        <v/>
      </c>
      <c r="U101" s="40">
        <f>IF(ISBLANK(HLOOKUP(U$1,m_preprocess!$1:$1048576, $D101, FALSE)), "", HLOOKUP(U$1, m_preprocess!$1:$1048576, $D101, FALSE))</f>
        <v>63.991275424688574</v>
      </c>
      <c r="V101" s="40">
        <f>IF(ISBLANK(HLOOKUP(V$1,m_preprocess!$1:$1048576, $D101, FALSE)), "", HLOOKUP(V$1, m_preprocess!$1:$1048576, $D101, FALSE))</f>
        <v>15.841297893544736</v>
      </c>
      <c r="W101" s="40">
        <f>IF(ISBLANK(HLOOKUP(W$1,m_preprocess!$1:$1048576, $D101, FALSE)), "", HLOOKUP(W$1, m_preprocess!$1:$1048576, $D101, FALSE))</f>
        <v>14.800212502831258</v>
      </c>
      <c r="X101" s="40">
        <f>IF(ISBLANK(HLOOKUP(X$1,m_preprocess!$1:$1048576, $D101, FALSE)), "", HLOOKUP(X$1, m_preprocess!$1:$1048576, $D101, FALSE))</f>
        <v>7.7659705019750858</v>
      </c>
      <c r="Y101" s="40">
        <f>IF(ISBLANK(HLOOKUP(Y$1,m_preprocess!$1:$1048576, $D101, FALSE)), "", HLOOKUP(Y$1, m_preprocess!$1:$1048576, $D101, FALSE))</f>
        <v>31.631856124625145</v>
      </c>
      <c r="Z101" s="40">
        <f>IF(ISBLANK(HLOOKUP(Z$1,m_preprocess!$1:$1048576, $D101, FALSE)), "", HLOOKUP(Z$1, m_preprocess!$1:$1048576, $D101, FALSE))</f>
        <v>11.196269331823331</v>
      </c>
      <c r="AA101" s="40">
        <f>IF(ISBLANK(HLOOKUP(AA$1,m_preprocess!$1:$1048576, $D101, FALSE)), "", HLOOKUP(AA$1, m_preprocess!$1:$1048576, $D101, FALSE))</f>
        <v>5.7921779968289924</v>
      </c>
      <c r="AB101" s="40">
        <f>IF(ISBLANK(HLOOKUP(AB$1,m_preprocess!$1:$1048576, $D101, FALSE)), "", HLOOKUP(AB$1, m_preprocess!$1:$1048576, $D101, FALSE))</f>
        <v>75.005255276602085</v>
      </c>
    </row>
    <row r="102" spans="1:28" x14ac:dyDescent="0.25">
      <c r="A102" s="41">
        <v>37012</v>
      </c>
      <c r="B102" s="40">
        <v>2001</v>
      </c>
      <c r="C102" s="40">
        <v>5</v>
      </c>
      <c r="D102" s="40">
        <v>102</v>
      </c>
      <c r="E102" s="40" t="str">
        <f>IF(ISBLANK(HLOOKUP(E$1,m_preprocess!$1:$1048576, $D102, FALSE)), "", HLOOKUP(E$1, m_preprocess!$1:$1048576, $D102, FALSE))</f>
        <v/>
      </c>
      <c r="F102" s="40" t="str">
        <f>IF(ISBLANK(HLOOKUP(F$1,m_preprocess!$1:$1048576, $D102, FALSE)), "", HLOOKUP(F$1, m_preprocess!$1:$1048576, $D102, FALSE))</f>
        <v/>
      </c>
      <c r="G102" s="40">
        <f>IF(ISBLANK(HLOOKUP(G$1,m_preprocess!$1:$1048576, $D102, FALSE)), "", HLOOKUP(G$1, m_preprocess!$1:$1048576, $D102, FALSE))</f>
        <v>44.07</v>
      </c>
      <c r="H102" s="40" t="str">
        <f>IF(ISBLANK(HLOOKUP(H$1,m_preprocess!$1:$1048576, $D102, FALSE)), "", HLOOKUP(H$1, m_preprocess!$1:$1048576, $D102, FALSE))</f>
        <v/>
      </c>
      <c r="I102" s="40" t="str">
        <f>IF(ISBLANK(HLOOKUP(I$1,m_preprocess!$1:$1048576, $D102, FALSE)), "", HLOOKUP(I$1, m_preprocess!$1:$1048576, $D102, FALSE))</f>
        <v/>
      </c>
      <c r="J102" s="40">
        <f>IF(ISBLANK(HLOOKUP(J$1,m_preprocess!$1:$1048576, $D102, FALSE)), "", HLOOKUP(J$1, m_preprocess!$1:$1048576, $D102, FALSE))</f>
        <v>566.80604171240407</v>
      </c>
      <c r="K102" s="40" t="str">
        <f>IF(ISBLANK(HLOOKUP(K$1,m_preprocess!$1:$1048576, $D102, FALSE)), "", HLOOKUP(K$1, m_preprocess!$1:$1048576, $D102, FALSE))</f>
        <v/>
      </c>
      <c r="L102" s="40">
        <f>IF(ISBLANK(HLOOKUP(L$1,m_preprocess!$1:$1048576, $D102, FALSE)), "", HLOOKUP(L$1, m_preprocess!$1:$1048576, $D102, FALSE))</f>
        <v>58.922881542773453</v>
      </c>
      <c r="M102" s="40">
        <f>IF(ISBLANK(HLOOKUP(M$1,m_preprocess!$1:$1048576, $D102, FALSE)), "", HLOOKUP(M$1, m_preprocess!$1:$1048576, $D102, FALSE))</f>
        <v>2.6627320803809309</v>
      </c>
      <c r="N102" s="40">
        <f>IF(ISBLANK(HLOOKUP(N$1,m_preprocess!$1:$1048576, $D102, FALSE)), "", HLOOKUP(N$1, m_preprocess!$1:$1048576, $D102, FALSE))</f>
        <v>0.61674288176349346</v>
      </c>
      <c r="O102" s="40">
        <f>IF(ISBLANK(HLOOKUP(O$1,m_preprocess!$1:$1048576, $D102, FALSE)), "", HLOOKUP(O$1, m_preprocess!$1:$1048576, $D102, FALSE))</f>
        <v>0.68833568907205112</v>
      </c>
      <c r="P102" s="40">
        <f>IF(ISBLANK(HLOOKUP(P$1,m_preprocess!$1:$1048576, $D102, FALSE)), "", HLOOKUP(P$1, m_preprocess!$1:$1048576, $D102, FALSE))</f>
        <v>2.3868036255229086</v>
      </c>
      <c r="Q102" s="40">
        <f>IF(ISBLANK(HLOOKUP(Q$1,m_preprocess!$1:$1048576, $D102, FALSE)), "", HLOOKUP(Q$1, m_preprocess!$1:$1048576, $D102, FALSE))</f>
        <v>0.54240006204224622</v>
      </c>
      <c r="R102" s="40">
        <f>IF(ISBLANK(HLOOKUP(R$1,m_preprocess!$1:$1048576, $D102, FALSE)), "", HLOOKUP(R$1, m_preprocess!$1:$1048576, $D102, FALSE))</f>
        <v>0.523880660873006</v>
      </c>
      <c r="S102" s="40">
        <f>IF(ISBLANK(HLOOKUP(S$1,m_preprocess!$1:$1048576, $D102, FALSE)), "", HLOOKUP(S$1, m_preprocess!$1:$1048576, $D102, FALSE))</f>
        <v>1.3003728802527674</v>
      </c>
      <c r="T102" s="40" t="str">
        <f>IF(ISBLANK(HLOOKUP(T$1,m_preprocess!$1:$1048576, $D102, FALSE)), "", HLOOKUP(T$1, m_preprocess!$1:$1048576, $D102, FALSE))</f>
        <v/>
      </c>
      <c r="U102" s="40">
        <f>IF(ISBLANK(HLOOKUP(U$1,m_preprocess!$1:$1048576, $D102, FALSE)), "", HLOOKUP(U$1, m_preprocess!$1:$1048576, $D102, FALSE))</f>
        <v>63.12553875652371</v>
      </c>
      <c r="V102" s="40">
        <f>IF(ISBLANK(HLOOKUP(V$1,m_preprocess!$1:$1048576, $D102, FALSE)), "", HLOOKUP(V$1, m_preprocess!$1:$1048576, $D102, FALSE))</f>
        <v>16.016678511459041</v>
      </c>
      <c r="W102" s="40">
        <f>IF(ISBLANK(HLOOKUP(W$1,m_preprocess!$1:$1048576, $D102, FALSE)), "", HLOOKUP(W$1, m_preprocess!$1:$1048576, $D102, FALSE))</f>
        <v>14.794112638983435</v>
      </c>
      <c r="X102" s="40">
        <f>IF(ISBLANK(HLOOKUP(X$1,m_preprocess!$1:$1048576, $D102, FALSE)), "", HLOOKUP(X$1, m_preprocess!$1:$1048576, $D102, FALSE))</f>
        <v>8.2346195299341964</v>
      </c>
      <c r="Y102" s="40">
        <f>IF(ISBLANK(HLOOKUP(Y$1,m_preprocess!$1:$1048576, $D102, FALSE)), "", HLOOKUP(Y$1, m_preprocess!$1:$1048576, $D102, FALSE))</f>
        <v>42.035308708513725</v>
      </c>
      <c r="Z102" s="40">
        <f>IF(ISBLANK(HLOOKUP(Z$1,m_preprocess!$1:$1048576, $D102, FALSE)), "", HLOOKUP(Z$1, m_preprocess!$1:$1048576, $D102, FALSE))</f>
        <v>10.611101474926253</v>
      </c>
      <c r="AA102" s="40">
        <f>IF(ISBLANK(HLOOKUP(AA$1,m_preprocess!$1:$1048576, $D102, FALSE)), "", HLOOKUP(AA$1, m_preprocess!$1:$1048576, $D102, FALSE))</f>
        <v>8.5918716864079876</v>
      </c>
      <c r="AB102" s="40">
        <f>IF(ISBLANK(HLOOKUP(AB$1,m_preprocess!$1:$1048576, $D102, FALSE)), "", HLOOKUP(AB$1, m_preprocess!$1:$1048576, $D102, FALSE))</f>
        <v>75.235667849712456</v>
      </c>
    </row>
    <row r="103" spans="1:28" x14ac:dyDescent="0.25">
      <c r="A103" s="41">
        <v>37043</v>
      </c>
      <c r="B103" s="40">
        <v>2001</v>
      </c>
      <c r="C103" s="40">
        <v>6</v>
      </c>
      <c r="D103" s="40">
        <v>103</v>
      </c>
      <c r="E103" s="40" t="str">
        <f>IF(ISBLANK(HLOOKUP(E$1,m_preprocess!$1:$1048576, $D103, FALSE)), "", HLOOKUP(E$1, m_preprocess!$1:$1048576, $D103, FALSE))</f>
        <v/>
      </c>
      <c r="F103" s="40" t="str">
        <f>IF(ISBLANK(HLOOKUP(F$1,m_preprocess!$1:$1048576, $D103, FALSE)), "", HLOOKUP(F$1, m_preprocess!$1:$1048576, $D103, FALSE))</f>
        <v/>
      </c>
      <c r="G103" s="40">
        <f>IF(ISBLANK(HLOOKUP(G$1,m_preprocess!$1:$1048576, $D103, FALSE)), "", HLOOKUP(G$1, m_preprocess!$1:$1048576, $D103, FALSE))</f>
        <v>44.4</v>
      </c>
      <c r="H103" s="40" t="str">
        <f>IF(ISBLANK(HLOOKUP(H$1,m_preprocess!$1:$1048576, $D103, FALSE)), "", HLOOKUP(H$1, m_preprocess!$1:$1048576, $D103, FALSE))</f>
        <v/>
      </c>
      <c r="I103" s="40" t="str">
        <f>IF(ISBLANK(HLOOKUP(I$1,m_preprocess!$1:$1048576, $D103, FALSE)), "", HLOOKUP(I$1, m_preprocess!$1:$1048576, $D103, FALSE))</f>
        <v/>
      </c>
      <c r="J103" s="40">
        <f>IF(ISBLANK(HLOOKUP(J$1,m_preprocess!$1:$1048576, $D103, FALSE)), "", HLOOKUP(J$1, m_preprocess!$1:$1048576, $D103, FALSE))</f>
        <v>526.06437321624594</v>
      </c>
      <c r="K103" s="40" t="str">
        <f>IF(ISBLANK(HLOOKUP(K$1,m_preprocess!$1:$1048576, $D103, FALSE)), "", HLOOKUP(K$1, m_preprocess!$1:$1048576, $D103, FALSE))</f>
        <v/>
      </c>
      <c r="L103" s="40">
        <f>IF(ISBLANK(HLOOKUP(L$1,m_preprocess!$1:$1048576, $D103, FALSE)), "", HLOOKUP(L$1, m_preprocess!$1:$1048576, $D103, FALSE))</f>
        <v>55.457359436052599</v>
      </c>
      <c r="M103" s="40">
        <f>IF(ISBLANK(HLOOKUP(M$1,m_preprocess!$1:$1048576, $D103, FALSE)), "", HLOOKUP(M$1, m_preprocess!$1:$1048576, $D103, FALSE))</f>
        <v>2.9082493574824011</v>
      </c>
      <c r="N103" s="40">
        <f>IF(ISBLANK(HLOOKUP(N$1,m_preprocess!$1:$1048576, $D103, FALSE)), "", HLOOKUP(N$1, m_preprocess!$1:$1048576, $D103, FALSE))</f>
        <v>0.51818888099762572</v>
      </c>
      <c r="O103" s="40">
        <f>IF(ISBLANK(HLOOKUP(O$1,m_preprocess!$1:$1048576, $D103, FALSE)), "", HLOOKUP(O$1, m_preprocess!$1:$1048576, $D103, FALSE))</f>
        <v>0.61658501121595433</v>
      </c>
      <c r="P103" s="40">
        <f>IF(ISBLANK(HLOOKUP(P$1,m_preprocess!$1:$1048576, $D103, FALSE)), "", HLOOKUP(P$1, m_preprocess!$1:$1048576, $D103, FALSE))</f>
        <v>2.1067845164249746</v>
      </c>
      <c r="Q103" s="40">
        <f>IF(ISBLANK(HLOOKUP(Q$1,m_preprocess!$1:$1048576, $D103, FALSE)), "", HLOOKUP(Q$1, m_preprocess!$1:$1048576, $D103, FALSE))</f>
        <v>0.4395415197837686</v>
      </c>
      <c r="R103" s="40">
        <f>IF(ISBLANK(HLOOKUP(R$1,m_preprocess!$1:$1048576, $D103, FALSE)), "", HLOOKUP(R$1, m_preprocess!$1:$1048576, $D103, FALSE))</f>
        <v>0.57377442137433698</v>
      </c>
      <c r="S103" s="40">
        <f>IF(ISBLANK(HLOOKUP(S$1,m_preprocess!$1:$1048576, $D103, FALSE)), "", HLOOKUP(S$1, m_preprocess!$1:$1048576, $D103, FALSE))</f>
        <v>1.0617552591225106</v>
      </c>
      <c r="T103" s="40" t="str">
        <f>IF(ISBLANK(HLOOKUP(T$1,m_preprocess!$1:$1048576, $D103, FALSE)), "", HLOOKUP(T$1, m_preprocess!$1:$1048576, $D103, FALSE))</f>
        <v/>
      </c>
      <c r="U103" s="40">
        <f>IF(ISBLANK(HLOOKUP(U$1,m_preprocess!$1:$1048576, $D103, FALSE)), "", HLOOKUP(U$1, m_preprocess!$1:$1048576, $D103, FALSE))</f>
        <v>64.673459076576577</v>
      </c>
      <c r="V103" s="40">
        <f>IF(ISBLANK(HLOOKUP(V$1,m_preprocess!$1:$1048576, $D103, FALSE)), "", HLOOKUP(V$1, m_preprocess!$1:$1048576, $D103, FALSE))</f>
        <v>11.557341644144143</v>
      </c>
      <c r="W103" s="40">
        <f>IF(ISBLANK(HLOOKUP(W$1,m_preprocess!$1:$1048576, $D103, FALSE)), "", HLOOKUP(W$1, m_preprocess!$1:$1048576, $D103, FALSE))</f>
        <v>10.545561981981981</v>
      </c>
      <c r="X103" s="40">
        <f>IF(ISBLANK(HLOOKUP(X$1,m_preprocess!$1:$1048576, $D103, FALSE)), "", HLOOKUP(X$1, m_preprocess!$1:$1048576, $D103, FALSE))</f>
        <v>8.3044691891891897</v>
      </c>
      <c r="Y103" s="40">
        <f>IF(ISBLANK(HLOOKUP(Y$1,m_preprocess!$1:$1048576, $D103, FALSE)), "", HLOOKUP(Y$1, m_preprocess!$1:$1048576, $D103, FALSE))</f>
        <v>40.159860261261258</v>
      </c>
      <c r="Z103" s="40">
        <f>IF(ISBLANK(HLOOKUP(Z$1,m_preprocess!$1:$1048576, $D103, FALSE)), "", HLOOKUP(Z$1, m_preprocess!$1:$1048576, $D103, FALSE))</f>
        <v>10.98759822072072</v>
      </c>
      <c r="AA103" s="40">
        <f>IF(ISBLANK(HLOOKUP(AA$1,m_preprocess!$1:$1048576, $D103, FALSE)), "", HLOOKUP(AA$1, m_preprocess!$1:$1048576, $D103, FALSE))</f>
        <v>8.9032182599099112</v>
      </c>
      <c r="AB103" s="40">
        <f>IF(ISBLANK(HLOOKUP(AB$1,m_preprocess!$1:$1048576, $D103, FALSE)), "", HLOOKUP(AB$1, m_preprocess!$1:$1048576, $D103, FALSE))</f>
        <v>74.635537025619925</v>
      </c>
    </row>
    <row r="104" spans="1:28" x14ac:dyDescent="0.25">
      <c r="A104" s="41">
        <v>37073</v>
      </c>
      <c r="B104" s="40">
        <v>2001</v>
      </c>
      <c r="C104" s="40">
        <v>7</v>
      </c>
      <c r="D104" s="40">
        <v>104</v>
      </c>
      <c r="E104" s="40" t="str">
        <f>IF(ISBLANK(HLOOKUP(E$1,m_preprocess!$1:$1048576, $D104, FALSE)), "", HLOOKUP(E$1, m_preprocess!$1:$1048576, $D104, FALSE))</f>
        <v/>
      </c>
      <c r="F104" s="40" t="str">
        <f>IF(ISBLANK(HLOOKUP(F$1,m_preprocess!$1:$1048576, $D104, FALSE)), "", HLOOKUP(F$1, m_preprocess!$1:$1048576, $D104, FALSE))</f>
        <v/>
      </c>
      <c r="G104" s="40">
        <f>IF(ISBLANK(HLOOKUP(G$1,m_preprocess!$1:$1048576, $D104, FALSE)), "", HLOOKUP(G$1, m_preprocess!$1:$1048576, $D104, FALSE))</f>
        <v>44.93</v>
      </c>
      <c r="H104" s="40" t="str">
        <f>IF(ISBLANK(HLOOKUP(H$1,m_preprocess!$1:$1048576, $D104, FALSE)), "", HLOOKUP(H$1, m_preprocess!$1:$1048576, $D104, FALSE))</f>
        <v/>
      </c>
      <c r="I104" s="40" t="str">
        <f>IF(ISBLANK(HLOOKUP(I$1,m_preprocess!$1:$1048576, $D104, FALSE)), "", HLOOKUP(I$1, m_preprocess!$1:$1048576, $D104, FALSE))</f>
        <v/>
      </c>
      <c r="J104" s="40">
        <f>IF(ISBLANK(HLOOKUP(J$1,m_preprocess!$1:$1048576, $D104, FALSE)), "", HLOOKUP(J$1, m_preprocess!$1:$1048576, $D104, FALSE))</f>
        <v>570.58209879253582</v>
      </c>
      <c r="K104" s="40" t="str">
        <f>IF(ISBLANK(HLOOKUP(K$1,m_preprocess!$1:$1048576, $D104, FALSE)), "", HLOOKUP(K$1, m_preprocess!$1:$1048576, $D104, FALSE))</f>
        <v/>
      </c>
      <c r="L104" s="40">
        <f>IF(ISBLANK(HLOOKUP(L$1,m_preprocess!$1:$1048576, $D104, FALSE)), "", HLOOKUP(L$1, m_preprocess!$1:$1048576, $D104, FALSE))</f>
        <v>56.564338888625301</v>
      </c>
      <c r="M104" s="40">
        <f>IF(ISBLANK(HLOOKUP(M$1,m_preprocess!$1:$1048576, $D104, FALSE)), "", HLOOKUP(M$1, m_preprocess!$1:$1048576, $D104, FALSE))</f>
        <v>3.1824312081264301</v>
      </c>
      <c r="N104" s="40">
        <f>IF(ISBLANK(HLOOKUP(N$1,m_preprocess!$1:$1048576, $D104, FALSE)), "", HLOOKUP(N$1, m_preprocess!$1:$1048576, $D104, FALSE))</f>
        <v>0.76571660250600526</v>
      </c>
      <c r="O104" s="40">
        <f>IF(ISBLANK(HLOOKUP(O$1,m_preprocess!$1:$1048576, $D104, FALSE)), "", HLOOKUP(O$1, m_preprocess!$1:$1048576, $D104, FALSE))</f>
        <v>0.83197779521740123</v>
      </c>
      <c r="P104" s="40">
        <f>IF(ISBLANK(HLOOKUP(P$1,m_preprocess!$1:$1048576, $D104, FALSE)), "", HLOOKUP(P$1, m_preprocess!$1:$1048576, $D104, FALSE))</f>
        <v>1.9272732511768353</v>
      </c>
      <c r="Q104" s="40">
        <f>IF(ISBLANK(HLOOKUP(Q$1,m_preprocess!$1:$1048576, $D104, FALSE)), "", HLOOKUP(Q$1, m_preprocess!$1:$1048576, $D104, FALSE))</f>
        <v>0.47309696315013422</v>
      </c>
      <c r="R104" s="40">
        <f>IF(ISBLANK(HLOOKUP(R$1,m_preprocess!$1:$1048576, $D104, FALSE)), "", HLOOKUP(R$1, m_preprocess!$1:$1048576, $D104, FALSE))</f>
        <v>0.41637025586122517</v>
      </c>
      <c r="S104" s="40">
        <f>IF(ISBLANK(HLOOKUP(S$1,m_preprocess!$1:$1048576, $D104, FALSE)), "", HLOOKUP(S$1, m_preprocess!$1:$1048576, $D104, FALSE))</f>
        <v>1.014785518414044</v>
      </c>
      <c r="T104" s="40" t="str">
        <f>IF(ISBLANK(HLOOKUP(T$1,m_preprocess!$1:$1048576, $D104, FALSE)), "", HLOOKUP(T$1, m_preprocess!$1:$1048576, $D104, FALSE))</f>
        <v/>
      </c>
      <c r="U104" s="40">
        <f>IF(ISBLANK(HLOOKUP(U$1,m_preprocess!$1:$1048576, $D104, FALSE)), "", HLOOKUP(U$1, m_preprocess!$1:$1048576, $D104, FALSE))</f>
        <v>65.877262808813711</v>
      </c>
      <c r="V104" s="40">
        <f>IF(ISBLANK(HLOOKUP(V$1,m_preprocess!$1:$1048576, $D104, FALSE)), "", HLOOKUP(V$1, m_preprocess!$1:$1048576, $D104, FALSE))</f>
        <v>13.781099065212555</v>
      </c>
      <c r="W104" s="40">
        <f>IF(ISBLANK(HLOOKUP(W$1,m_preprocess!$1:$1048576, $D104, FALSE)), "", HLOOKUP(W$1, m_preprocess!$1:$1048576, $D104, FALSE))</f>
        <v>12.801126730469619</v>
      </c>
      <c r="X104" s="40">
        <f>IF(ISBLANK(HLOOKUP(X$1,m_preprocess!$1:$1048576, $D104, FALSE)), "", HLOOKUP(X$1, m_preprocess!$1:$1048576, $D104, FALSE))</f>
        <v>3.1844795366125087</v>
      </c>
      <c r="Y104" s="40">
        <f>IF(ISBLANK(HLOOKUP(Y$1,m_preprocess!$1:$1048576, $D104, FALSE)), "", HLOOKUP(Y$1, m_preprocess!$1:$1048576, $D104, FALSE))</f>
        <v>33.252235187740929</v>
      </c>
      <c r="Z104" s="40">
        <f>IF(ISBLANK(HLOOKUP(Z$1,m_preprocess!$1:$1048576, $D104, FALSE)), "", HLOOKUP(Z$1, m_preprocess!$1:$1048576, $D104, FALSE))</f>
        <v>5.6384612192299137</v>
      </c>
      <c r="AA104" s="40">
        <f>IF(ISBLANK(HLOOKUP(AA$1,m_preprocess!$1:$1048576, $D104, FALSE)), "", HLOOKUP(AA$1, m_preprocess!$1:$1048576, $D104, FALSE))</f>
        <v>5.8141075112397056</v>
      </c>
      <c r="AB104" s="40">
        <f>IF(ISBLANK(HLOOKUP(AB$1,m_preprocess!$1:$1048576, $D104, FALSE)), "", HLOOKUP(AB$1, m_preprocess!$1:$1048576, $D104, FALSE))</f>
        <v>74.403408149433403</v>
      </c>
    </row>
    <row r="105" spans="1:28" x14ac:dyDescent="0.25">
      <c r="A105" s="41">
        <v>37104</v>
      </c>
      <c r="B105" s="40">
        <v>2001</v>
      </c>
      <c r="C105" s="40">
        <v>8</v>
      </c>
      <c r="D105" s="40">
        <v>105</v>
      </c>
      <c r="E105" s="40" t="str">
        <f>IF(ISBLANK(HLOOKUP(E$1,m_preprocess!$1:$1048576, $D105, FALSE)), "", HLOOKUP(E$1, m_preprocess!$1:$1048576, $D105, FALSE))</f>
        <v/>
      </c>
      <c r="F105" s="40" t="str">
        <f>IF(ISBLANK(HLOOKUP(F$1,m_preprocess!$1:$1048576, $D105, FALSE)), "", HLOOKUP(F$1, m_preprocess!$1:$1048576, $D105, FALSE))</f>
        <v/>
      </c>
      <c r="G105" s="40">
        <f>IF(ISBLANK(HLOOKUP(G$1,m_preprocess!$1:$1048576, $D105, FALSE)), "", HLOOKUP(G$1, m_preprocess!$1:$1048576, $D105, FALSE))</f>
        <v>44.63</v>
      </c>
      <c r="H105" s="40" t="str">
        <f>IF(ISBLANK(HLOOKUP(H$1,m_preprocess!$1:$1048576, $D105, FALSE)), "", HLOOKUP(H$1, m_preprocess!$1:$1048576, $D105, FALSE))</f>
        <v/>
      </c>
      <c r="I105" s="40" t="str">
        <f>IF(ISBLANK(HLOOKUP(I$1,m_preprocess!$1:$1048576, $D105, FALSE)), "", HLOOKUP(I$1, m_preprocess!$1:$1048576, $D105, FALSE))</f>
        <v/>
      </c>
      <c r="J105" s="40">
        <f>IF(ISBLANK(HLOOKUP(J$1,m_preprocess!$1:$1048576, $D105, FALSE)), "", HLOOKUP(J$1, m_preprocess!$1:$1048576, $D105, FALSE))</f>
        <v>587.07750603732188</v>
      </c>
      <c r="K105" s="40" t="str">
        <f>IF(ISBLANK(HLOOKUP(K$1,m_preprocess!$1:$1048576, $D105, FALSE)), "", HLOOKUP(K$1, m_preprocess!$1:$1048576, $D105, FALSE))</f>
        <v/>
      </c>
      <c r="L105" s="40">
        <f>IF(ISBLANK(HLOOKUP(L$1,m_preprocess!$1:$1048576, $D105, FALSE)), "", HLOOKUP(L$1, m_preprocess!$1:$1048576, $D105, FALSE))</f>
        <v>57.805705519420087</v>
      </c>
      <c r="M105" s="40">
        <f>IF(ISBLANK(HLOOKUP(M$1,m_preprocess!$1:$1048576, $D105, FALSE)), "", HLOOKUP(M$1, m_preprocess!$1:$1048576, $D105, FALSE))</f>
        <v>3.1306622053742528</v>
      </c>
      <c r="N105" s="40">
        <f>IF(ISBLANK(HLOOKUP(N$1,m_preprocess!$1:$1048576, $D105, FALSE)), "", HLOOKUP(N$1, m_preprocess!$1:$1048576, $D105, FALSE))</f>
        <v>0.87824130426497704</v>
      </c>
      <c r="O105" s="40">
        <f>IF(ISBLANK(HLOOKUP(O$1,m_preprocess!$1:$1048576, $D105, FALSE)), "", HLOOKUP(O$1, m_preprocess!$1:$1048576, $D105, FALSE))</f>
        <v>0.58365796004460402</v>
      </c>
      <c r="P105" s="40">
        <f>IF(ISBLANK(HLOOKUP(P$1,m_preprocess!$1:$1048576, $D105, FALSE)), "", HLOOKUP(P$1, m_preprocess!$1:$1048576, $D105, FALSE))</f>
        <v>2.4840641349520558</v>
      </c>
      <c r="Q105" s="40">
        <f>IF(ISBLANK(HLOOKUP(Q$1,m_preprocess!$1:$1048576, $D105, FALSE)), "", HLOOKUP(Q$1, m_preprocess!$1:$1048576, $D105, FALSE))</f>
        <v>0.52718603244983053</v>
      </c>
      <c r="R105" s="40">
        <f>IF(ISBLANK(HLOOKUP(R$1,m_preprocess!$1:$1048576, $D105, FALSE)), "", HLOOKUP(R$1, m_preprocess!$1:$1048576, $D105, FALSE))</f>
        <v>0.78862126452152315</v>
      </c>
      <c r="S105" s="40">
        <f>IF(ISBLANK(HLOOKUP(S$1,m_preprocess!$1:$1048576, $D105, FALSE)), "", HLOOKUP(S$1, m_preprocess!$1:$1048576, $D105, FALSE))</f>
        <v>1.1647863525056852</v>
      </c>
      <c r="T105" s="40" t="str">
        <f>IF(ISBLANK(HLOOKUP(T$1,m_preprocess!$1:$1048576, $D105, FALSE)), "", HLOOKUP(T$1, m_preprocess!$1:$1048576, $D105, FALSE))</f>
        <v/>
      </c>
      <c r="U105" s="40">
        <f>IF(ISBLANK(HLOOKUP(U$1,m_preprocess!$1:$1048576, $D105, FALSE)), "", HLOOKUP(U$1, m_preprocess!$1:$1048576, $D105, FALSE))</f>
        <v>66.924303293748594</v>
      </c>
      <c r="V105" s="40">
        <f>IF(ISBLANK(HLOOKUP(V$1,m_preprocess!$1:$1048576, $D105, FALSE)), "", HLOOKUP(V$1, m_preprocess!$1:$1048576, $D105, FALSE))</f>
        <v>13.31399899170961</v>
      </c>
      <c r="W105" s="40">
        <f>IF(ISBLANK(HLOOKUP(W$1,m_preprocess!$1:$1048576, $D105, FALSE)), "", HLOOKUP(W$1, m_preprocess!$1:$1048576, $D105, FALSE))</f>
        <v>12.163322361640152</v>
      </c>
      <c r="X105" s="40">
        <f>IF(ISBLANK(HLOOKUP(X$1,m_preprocess!$1:$1048576, $D105, FALSE)), "", HLOOKUP(X$1, m_preprocess!$1:$1048576, $D105, FALSE))</f>
        <v>3.6450754206542686</v>
      </c>
      <c r="Y105" s="40">
        <f>IF(ISBLANK(HLOOKUP(Y$1,m_preprocess!$1:$1048576, $D105, FALSE)), "", HLOOKUP(Y$1, m_preprocess!$1:$1048576, $D105, FALSE))</f>
        <v>37.298875923903196</v>
      </c>
      <c r="Z105" s="40">
        <f>IF(ISBLANK(HLOOKUP(Z$1,m_preprocess!$1:$1048576, $D105, FALSE)), "", HLOOKUP(Z$1, m_preprocess!$1:$1048576, $D105, FALSE))</f>
        <v>6.674718709921577</v>
      </c>
      <c r="AA105" s="40">
        <f>IF(ISBLANK(HLOOKUP(AA$1,m_preprocess!$1:$1048576, $D105, FALSE)), "", HLOOKUP(AA$1, m_preprocess!$1:$1048576, $D105, FALSE))</f>
        <v>8.4106087766076634</v>
      </c>
      <c r="AB105" s="40">
        <f>IF(ISBLANK(HLOOKUP(AB$1,m_preprocess!$1:$1048576, $D105, FALSE)), "", HLOOKUP(AB$1, m_preprocess!$1:$1048576, $D105, FALSE))</f>
        <v>76.728927078509173</v>
      </c>
    </row>
    <row r="106" spans="1:28" x14ac:dyDescent="0.25">
      <c r="A106" s="41">
        <v>37135</v>
      </c>
      <c r="B106" s="40">
        <v>2001</v>
      </c>
      <c r="C106" s="40">
        <v>9</v>
      </c>
      <c r="D106" s="40">
        <v>106</v>
      </c>
      <c r="E106" s="40" t="str">
        <f>IF(ISBLANK(HLOOKUP(E$1,m_preprocess!$1:$1048576, $D106, FALSE)), "", HLOOKUP(E$1, m_preprocess!$1:$1048576, $D106, FALSE))</f>
        <v/>
      </c>
      <c r="F106" s="40" t="str">
        <f>IF(ISBLANK(HLOOKUP(F$1,m_preprocess!$1:$1048576, $D106, FALSE)), "", HLOOKUP(F$1, m_preprocess!$1:$1048576, $D106, FALSE))</f>
        <v/>
      </c>
      <c r="G106" s="40">
        <f>IF(ISBLANK(HLOOKUP(G$1,m_preprocess!$1:$1048576, $D106, FALSE)), "", HLOOKUP(G$1, m_preprocess!$1:$1048576, $D106, FALSE))</f>
        <v>44.52</v>
      </c>
      <c r="H106" s="40" t="str">
        <f>IF(ISBLANK(HLOOKUP(H$1,m_preprocess!$1:$1048576, $D106, FALSE)), "", HLOOKUP(H$1, m_preprocess!$1:$1048576, $D106, FALSE))</f>
        <v/>
      </c>
      <c r="I106" s="40" t="str">
        <f>IF(ISBLANK(HLOOKUP(I$1,m_preprocess!$1:$1048576, $D106, FALSE)), "", HLOOKUP(I$1, m_preprocess!$1:$1048576, $D106, FALSE))</f>
        <v/>
      </c>
      <c r="J106" s="40">
        <f>IF(ISBLANK(HLOOKUP(J$1,m_preprocess!$1:$1048576, $D106, FALSE)), "", HLOOKUP(J$1, m_preprocess!$1:$1048576, $D106, FALSE))</f>
        <v>571.77453787047227</v>
      </c>
      <c r="K106" s="40" t="str">
        <f>IF(ISBLANK(HLOOKUP(K$1,m_preprocess!$1:$1048576, $D106, FALSE)), "", HLOOKUP(K$1, m_preprocess!$1:$1048576, $D106, FALSE))</f>
        <v/>
      </c>
      <c r="L106" s="40">
        <f>IF(ISBLANK(HLOOKUP(L$1,m_preprocess!$1:$1048576, $D106, FALSE)), "", HLOOKUP(L$1, m_preprocess!$1:$1048576, $D106, FALSE))</f>
        <v>56.055347237279037</v>
      </c>
      <c r="M106" s="40">
        <f>IF(ISBLANK(HLOOKUP(M$1,m_preprocess!$1:$1048576, $D106, FALSE)), "", HLOOKUP(M$1, m_preprocess!$1:$1048576, $D106, FALSE))</f>
        <v>3.1256498184529606</v>
      </c>
      <c r="N106" s="40">
        <f>IF(ISBLANK(HLOOKUP(N$1,m_preprocess!$1:$1048576, $D106, FALSE)), "", HLOOKUP(N$1, m_preprocess!$1:$1048576, $D106, FALSE))</f>
        <v>1.3894117817959037</v>
      </c>
      <c r="O106" s="40">
        <f>IF(ISBLANK(HLOOKUP(O$1,m_preprocess!$1:$1048576, $D106, FALSE)), "", HLOOKUP(O$1, m_preprocess!$1:$1048576, $D106, FALSE))</f>
        <v>0.5542827565324222</v>
      </c>
      <c r="P106" s="40">
        <f>IF(ISBLANK(HLOOKUP(P$1,m_preprocess!$1:$1048576, $D106, FALSE)), "", HLOOKUP(P$1, m_preprocess!$1:$1048576, $D106, FALSE))</f>
        <v>1.9755485512994866</v>
      </c>
      <c r="Q106" s="40">
        <f>IF(ISBLANK(HLOOKUP(Q$1,m_preprocess!$1:$1048576, $D106, FALSE)), "", HLOOKUP(Q$1, m_preprocess!$1:$1048576, $D106, FALSE))</f>
        <v>0.4566719675684946</v>
      </c>
      <c r="R106" s="40">
        <f>IF(ISBLANK(HLOOKUP(R$1,m_preprocess!$1:$1048576, $D106, FALSE)), "", HLOOKUP(R$1, m_preprocess!$1:$1048576, $D106, FALSE))</f>
        <v>0.57533216698894407</v>
      </c>
      <c r="S106" s="40">
        <f>IF(ISBLANK(HLOOKUP(S$1,m_preprocess!$1:$1048576, $D106, FALSE)), "", HLOOKUP(S$1, m_preprocess!$1:$1048576, $D106, FALSE))</f>
        <v>0.93761784731369036</v>
      </c>
      <c r="T106" s="40" t="str">
        <f>IF(ISBLANK(HLOOKUP(T$1,m_preprocess!$1:$1048576, $D106, FALSE)), "", HLOOKUP(T$1, m_preprocess!$1:$1048576, $D106, FALSE))</f>
        <v/>
      </c>
      <c r="U106" s="40">
        <f>IF(ISBLANK(HLOOKUP(U$1,m_preprocess!$1:$1048576, $D106, FALSE)), "", HLOOKUP(U$1, m_preprocess!$1:$1048576, $D106, FALSE))</f>
        <v>65.083809119496848</v>
      </c>
      <c r="V106" s="40">
        <f>IF(ISBLANK(HLOOKUP(V$1,m_preprocess!$1:$1048576, $D106, FALSE)), "", HLOOKUP(V$1, m_preprocess!$1:$1048576, $D106, FALSE))</f>
        <v>11.001000494159927</v>
      </c>
      <c r="W106" s="40">
        <f>IF(ISBLANK(HLOOKUP(W$1,m_preprocess!$1:$1048576, $D106, FALSE)), "", HLOOKUP(W$1, m_preprocess!$1:$1048576, $D106, FALSE))</f>
        <v>10.08588030098832</v>
      </c>
      <c r="X106" s="40">
        <f>IF(ISBLANK(HLOOKUP(X$1,m_preprocess!$1:$1048576, $D106, FALSE)), "", HLOOKUP(X$1, m_preprocess!$1:$1048576, $D106, FALSE))</f>
        <v>3.1535829735624437</v>
      </c>
      <c r="Y106" s="40">
        <f>IF(ISBLANK(HLOOKUP(Y$1,m_preprocess!$1:$1048576, $D106, FALSE)), "", HLOOKUP(Y$1, m_preprocess!$1:$1048576, $D106, FALSE))</f>
        <v>34.251232921446537</v>
      </c>
      <c r="Z106" s="40">
        <f>IF(ISBLANK(HLOOKUP(Z$1,m_preprocess!$1:$1048576, $D106, FALSE)), "", HLOOKUP(Z$1, m_preprocess!$1:$1048576, $D106, FALSE))</f>
        <v>5.9893434856918226</v>
      </c>
      <c r="AA106" s="40">
        <f>IF(ISBLANK(HLOOKUP(AA$1,m_preprocess!$1:$1048576, $D106, FALSE)), "", HLOOKUP(AA$1, m_preprocess!$1:$1048576, $D106, FALSE))</f>
        <v>8.3613207785265047</v>
      </c>
      <c r="AB106" s="40">
        <f>IF(ISBLANK(HLOOKUP(AB$1,m_preprocess!$1:$1048576, $D106, FALSE)), "", HLOOKUP(AB$1, m_preprocess!$1:$1048576, $D106, FALSE))</f>
        <v>78.218274840752599</v>
      </c>
    </row>
    <row r="107" spans="1:28" x14ac:dyDescent="0.25">
      <c r="A107" s="41">
        <v>37165</v>
      </c>
      <c r="B107" s="40">
        <v>2001</v>
      </c>
      <c r="C107" s="40">
        <v>10</v>
      </c>
      <c r="D107" s="40">
        <v>107</v>
      </c>
      <c r="E107" s="40" t="str">
        <f>IF(ISBLANK(HLOOKUP(E$1,m_preprocess!$1:$1048576, $D107, FALSE)), "", HLOOKUP(E$1, m_preprocess!$1:$1048576, $D107, FALSE))</f>
        <v/>
      </c>
      <c r="F107" s="40" t="str">
        <f>IF(ISBLANK(HLOOKUP(F$1,m_preprocess!$1:$1048576, $D107, FALSE)), "", HLOOKUP(F$1, m_preprocess!$1:$1048576, $D107, FALSE))</f>
        <v/>
      </c>
      <c r="G107" s="40">
        <f>IF(ISBLANK(HLOOKUP(G$1,m_preprocess!$1:$1048576, $D107, FALSE)), "", HLOOKUP(G$1, m_preprocess!$1:$1048576, $D107, FALSE))</f>
        <v>44.55</v>
      </c>
      <c r="H107" s="40" t="str">
        <f>IF(ISBLANK(HLOOKUP(H$1,m_preprocess!$1:$1048576, $D107, FALSE)), "", HLOOKUP(H$1, m_preprocess!$1:$1048576, $D107, FALSE))</f>
        <v/>
      </c>
      <c r="I107" s="40" t="str">
        <f>IF(ISBLANK(HLOOKUP(I$1,m_preprocess!$1:$1048576, $D107, FALSE)), "", HLOOKUP(I$1, m_preprocess!$1:$1048576, $D107, FALSE))</f>
        <v/>
      </c>
      <c r="J107" s="40">
        <f>IF(ISBLANK(HLOOKUP(J$1,m_preprocess!$1:$1048576, $D107, FALSE)), "", HLOOKUP(J$1, m_preprocess!$1:$1048576, $D107, FALSE))</f>
        <v>632.25769776802076</v>
      </c>
      <c r="K107" s="40" t="str">
        <f>IF(ISBLANK(HLOOKUP(K$1,m_preprocess!$1:$1048576, $D107, FALSE)), "", HLOOKUP(K$1, m_preprocess!$1:$1048576, $D107, FALSE))</f>
        <v/>
      </c>
      <c r="L107" s="40">
        <f>IF(ISBLANK(HLOOKUP(L$1,m_preprocess!$1:$1048576, $D107, FALSE)), "", HLOOKUP(L$1, m_preprocess!$1:$1048576, $D107, FALSE))</f>
        <v>55.185958359504397</v>
      </c>
      <c r="M107" s="40">
        <f>IF(ISBLANK(HLOOKUP(M$1,m_preprocess!$1:$1048576, $D107, FALSE)), "", HLOOKUP(M$1, m_preprocess!$1:$1048576, $D107, FALSE))</f>
        <v>2.988310215491973</v>
      </c>
      <c r="N107" s="40">
        <f>IF(ISBLANK(HLOOKUP(N$1,m_preprocess!$1:$1048576, $D107, FALSE)), "", HLOOKUP(N$1, m_preprocess!$1:$1048576, $D107, FALSE))</f>
        <v>0.55715225869007845</v>
      </c>
      <c r="O107" s="40">
        <f>IF(ISBLANK(HLOOKUP(O$1,m_preprocess!$1:$1048576, $D107, FALSE)), "", HLOOKUP(O$1, m_preprocess!$1:$1048576, $D107, FALSE))</f>
        <v>0.73947088531622218</v>
      </c>
      <c r="P107" s="40">
        <f>IF(ISBLANK(HLOOKUP(P$1,m_preprocess!$1:$1048576, $D107, FALSE)), "", HLOOKUP(P$1, m_preprocess!$1:$1048576, $D107, FALSE))</f>
        <v>2.3615862206345137</v>
      </c>
      <c r="Q107" s="40">
        <f>IF(ISBLANK(HLOOKUP(Q$1,m_preprocess!$1:$1048576, $D107, FALSE)), "", HLOOKUP(Q$1, m_preprocess!$1:$1048576, $D107, FALSE))</f>
        <v>0.56599854008329464</v>
      </c>
      <c r="R107" s="40">
        <f>IF(ISBLANK(HLOOKUP(R$1,m_preprocess!$1:$1048576, $D107, FALSE)), "", HLOOKUP(R$1, m_preprocess!$1:$1048576, $D107, FALSE))</f>
        <v>0.63505141717054492</v>
      </c>
      <c r="S107" s="40">
        <f>IF(ISBLANK(HLOOKUP(S$1,m_preprocess!$1:$1048576, $D107, FALSE)), "", HLOOKUP(S$1, m_preprocess!$1:$1048576, $D107, FALSE))</f>
        <v>1.1390068721555193</v>
      </c>
      <c r="T107" s="40" t="str">
        <f>IF(ISBLANK(HLOOKUP(T$1,m_preprocess!$1:$1048576, $D107, FALSE)), "", HLOOKUP(T$1, m_preprocess!$1:$1048576, $D107, FALSE))</f>
        <v/>
      </c>
      <c r="U107" s="40">
        <f>IF(ISBLANK(HLOOKUP(U$1,m_preprocess!$1:$1048576, $D107, FALSE)), "", HLOOKUP(U$1, m_preprocess!$1:$1048576, $D107, FALSE))</f>
        <v>67.16888922558924</v>
      </c>
      <c r="V107" s="40">
        <f>IF(ISBLANK(HLOOKUP(V$1,m_preprocess!$1:$1048576, $D107, FALSE)), "", HLOOKUP(V$1, m_preprocess!$1:$1048576, $D107, FALSE))</f>
        <v>12.671806599326601</v>
      </c>
      <c r="W107" s="40">
        <f>IF(ISBLANK(HLOOKUP(W$1,m_preprocess!$1:$1048576, $D107, FALSE)), "", HLOOKUP(W$1, m_preprocess!$1:$1048576, $D107, FALSE))</f>
        <v>11.556257306397308</v>
      </c>
      <c r="X107" s="40">
        <f>IF(ISBLANK(HLOOKUP(X$1,m_preprocess!$1:$1048576, $D107, FALSE)), "", HLOOKUP(X$1, m_preprocess!$1:$1048576, $D107, FALSE))</f>
        <v>3.4740263077126823</v>
      </c>
      <c r="Y107" s="40">
        <f>IF(ISBLANK(HLOOKUP(Y$1,m_preprocess!$1:$1048576, $D107, FALSE)), "", HLOOKUP(Y$1, m_preprocess!$1:$1048576, $D107, FALSE))</f>
        <v>30.303586985674528</v>
      </c>
      <c r="Z107" s="40">
        <f>IF(ISBLANK(HLOOKUP(Z$1,m_preprocess!$1:$1048576, $D107, FALSE)), "", HLOOKUP(Z$1, m_preprocess!$1:$1048576, $D107, FALSE))</f>
        <v>6.0677150619214375</v>
      </c>
      <c r="AA107" s="40">
        <f>IF(ISBLANK(HLOOKUP(AA$1,m_preprocess!$1:$1048576, $D107, FALSE)), "", HLOOKUP(AA$1, m_preprocess!$1:$1048576, $D107, FALSE))</f>
        <v>7.1876332628507305</v>
      </c>
      <c r="AB107" s="40">
        <f>IF(ISBLANK(HLOOKUP(AB$1,m_preprocess!$1:$1048576, $D107, FALSE)), "", HLOOKUP(AB$1, m_preprocess!$1:$1048576, $D107, FALSE))</f>
        <v>78.282423262348829</v>
      </c>
    </row>
    <row r="108" spans="1:28" x14ac:dyDescent="0.25">
      <c r="A108" s="41">
        <v>37196</v>
      </c>
      <c r="B108" s="40">
        <v>2001</v>
      </c>
      <c r="C108" s="40">
        <v>11</v>
      </c>
      <c r="D108" s="40">
        <v>108</v>
      </c>
      <c r="E108" s="40" t="str">
        <f>IF(ISBLANK(HLOOKUP(E$1,m_preprocess!$1:$1048576, $D108, FALSE)), "", HLOOKUP(E$1, m_preprocess!$1:$1048576, $D108, FALSE))</f>
        <v/>
      </c>
      <c r="F108" s="40" t="str">
        <f>IF(ISBLANK(HLOOKUP(F$1,m_preprocess!$1:$1048576, $D108, FALSE)), "", HLOOKUP(F$1, m_preprocess!$1:$1048576, $D108, FALSE))</f>
        <v/>
      </c>
      <c r="G108" s="40">
        <f>IF(ISBLANK(HLOOKUP(G$1,m_preprocess!$1:$1048576, $D108, FALSE)), "", HLOOKUP(G$1, m_preprocess!$1:$1048576, $D108, FALSE))</f>
        <v>44.45</v>
      </c>
      <c r="H108" s="40" t="str">
        <f>IF(ISBLANK(HLOOKUP(H$1,m_preprocess!$1:$1048576, $D108, FALSE)), "", HLOOKUP(H$1, m_preprocess!$1:$1048576, $D108, FALSE))</f>
        <v/>
      </c>
      <c r="I108" s="40" t="str">
        <f>IF(ISBLANK(HLOOKUP(I$1,m_preprocess!$1:$1048576, $D108, FALSE)), "", HLOOKUP(I$1, m_preprocess!$1:$1048576, $D108, FALSE))</f>
        <v/>
      </c>
      <c r="J108" s="40">
        <f>IF(ISBLANK(HLOOKUP(J$1,m_preprocess!$1:$1048576, $D108, FALSE)), "", HLOOKUP(J$1, m_preprocess!$1:$1048576, $D108, FALSE))</f>
        <v>649.01809147457038</v>
      </c>
      <c r="K108" s="40" t="str">
        <f>IF(ISBLANK(HLOOKUP(K$1,m_preprocess!$1:$1048576, $D108, FALSE)), "", HLOOKUP(K$1, m_preprocess!$1:$1048576, $D108, FALSE))</f>
        <v/>
      </c>
      <c r="L108" s="40">
        <f>IF(ISBLANK(HLOOKUP(L$1,m_preprocess!$1:$1048576, $D108, FALSE)), "", HLOOKUP(L$1, m_preprocess!$1:$1048576, $D108, FALSE))</f>
        <v>56.606959840273937</v>
      </c>
      <c r="M108" s="40">
        <f>IF(ISBLANK(HLOOKUP(M$1,m_preprocess!$1:$1048576, $D108, FALSE)), "", HLOOKUP(M$1, m_preprocess!$1:$1048576, $D108, FALSE))</f>
        <v>3.0962489793686632</v>
      </c>
      <c r="N108" s="40">
        <f>IF(ISBLANK(HLOOKUP(N$1,m_preprocess!$1:$1048576, $D108, FALSE)), "", HLOOKUP(N$1, m_preprocess!$1:$1048576, $D108, FALSE))</f>
        <v>0.56914063557679051</v>
      </c>
      <c r="O108" s="40">
        <f>IF(ISBLANK(HLOOKUP(O$1,m_preprocess!$1:$1048576, $D108, FALSE)), "", HLOOKUP(O$1, m_preprocess!$1:$1048576, $D108, FALSE))</f>
        <v>0.73793000095326722</v>
      </c>
      <c r="P108" s="40">
        <f>IF(ISBLANK(HLOOKUP(P$1,m_preprocess!$1:$1048576, $D108, FALSE)), "", HLOOKUP(P$1, m_preprocess!$1:$1048576, $D108, FALSE))</f>
        <v>2.2326393327615417</v>
      </c>
      <c r="Q108" s="40">
        <f>IF(ISBLANK(HLOOKUP(Q$1,m_preprocess!$1:$1048576, $D108, FALSE)), "", HLOOKUP(Q$1, m_preprocess!$1:$1048576, $D108, FALSE))</f>
        <v>0.57298117267811466</v>
      </c>
      <c r="R108" s="40">
        <f>IF(ISBLANK(HLOOKUP(R$1,m_preprocess!$1:$1048576, $D108, FALSE)), "", HLOOKUP(R$1, m_preprocess!$1:$1048576, $D108, FALSE))</f>
        <v>0.47320338711158122</v>
      </c>
      <c r="S108" s="40">
        <f>IF(ISBLANK(HLOOKUP(S$1,m_preprocess!$1:$1048576, $D108, FALSE)), "", HLOOKUP(S$1, m_preprocess!$1:$1048576, $D108, FALSE))</f>
        <v>1.1768233733791167</v>
      </c>
      <c r="T108" s="40" t="str">
        <f>IF(ISBLANK(HLOOKUP(T$1,m_preprocess!$1:$1048576, $D108, FALSE)), "", HLOOKUP(T$1, m_preprocess!$1:$1048576, $D108, FALSE))</f>
        <v/>
      </c>
      <c r="U108" s="40">
        <f>IF(ISBLANK(HLOOKUP(U$1,m_preprocess!$1:$1048576, $D108, FALSE)), "", HLOOKUP(U$1, m_preprocess!$1:$1048576, $D108, FALSE))</f>
        <v>66.192459145106852</v>
      </c>
      <c r="V108" s="40">
        <f>IF(ISBLANK(HLOOKUP(V$1,m_preprocess!$1:$1048576, $D108, FALSE)), "", HLOOKUP(V$1, m_preprocess!$1:$1048576, $D108, FALSE))</f>
        <v>12.531773228346456</v>
      </c>
      <c r="W108" s="40">
        <f>IF(ISBLANK(HLOOKUP(W$1,m_preprocess!$1:$1048576, $D108, FALSE)), "", HLOOKUP(W$1, m_preprocess!$1:$1048576, $D108, FALSE))</f>
        <v>11.364523847019122</v>
      </c>
      <c r="X108" s="40">
        <f>IF(ISBLANK(HLOOKUP(X$1,m_preprocess!$1:$1048576, $D108, FALSE)), "", HLOOKUP(X$1, m_preprocess!$1:$1048576, $D108, FALSE))</f>
        <v>3.7442750285759279</v>
      </c>
      <c r="Y108" s="40">
        <f>IF(ISBLANK(HLOOKUP(Y$1,m_preprocess!$1:$1048576, $D108, FALSE)), "", HLOOKUP(Y$1, m_preprocess!$1:$1048576, $D108, FALSE))</f>
        <v>40.169460141736778</v>
      </c>
      <c r="Z108" s="40">
        <f>IF(ISBLANK(HLOOKUP(Z$1,m_preprocess!$1:$1048576, $D108, FALSE)), "", HLOOKUP(Z$1, m_preprocess!$1:$1048576, $D108, FALSE))</f>
        <v>6.6495980207019114</v>
      </c>
      <c r="AA108" s="40">
        <f>IF(ISBLANK(HLOOKUP(AA$1,m_preprocess!$1:$1048576, $D108, FALSE)), "", HLOOKUP(AA$1, m_preprocess!$1:$1048576, $D108, FALSE))</f>
        <v>12.79723012328459</v>
      </c>
      <c r="AB108" s="40">
        <f>IF(ISBLANK(HLOOKUP(AB$1,m_preprocess!$1:$1048576, $D108, FALSE)), "", HLOOKUP(AB$1, m_preprocess!$1:$1048576, $D108, FALSE))</f>
        <v>78.385549905073304</v>
      </c>
    </row>
    <row r="109" spans="1:28" x14ac:dyDescent="0.25">
      <c r="A109" s="41">
        <v>37226</v>
      </c>
      <c r="B109" s="40">
        <v>2001</v>
      </c>
      <c r="C109" s="40">
        <v>12</v>
      </c>
      <c r="D109" s="40">
        <v>109</v>
      </c>
      <c r="E109" s="40" t="str">
        <f>IF(ISBLANK(HLOOKUP(E$1,m_preprocess!$1:$1048576, $D109, FALSE)), "", HLOOKUP(E$1, m_preprocess!$1:$1048576, $D109, FALSE))</f>
        <v/>
      </c>
      <c r="F109" s="40" t="str">
        <f>IF(ISBLANK(HLOOKUP(F$1,m_preprocess!$1:$1048576, $D109, FALSE)), "", HLOOKUP(F$1, m_preprocess!$1:$1048576, $D109, FALSE))</f>
        <v/>
      </c>
      <c r="G109" s="40">
        <f>IF(ISBLANK(HLOOKUP(G$1,m_preprocess!$1:$1048576, $D109, FALSE)), "", HLOOKUP(G$1, m_preprocess!$1:$1048576, $D109, FALSE))</f>
        <v>44.48</v>
      </c>
      <c r="H109" s="40" t="str">
        <f>IF(ISBLANK(HLOOKUP(H$1,m_preprocess!$1:$1048576, $D109, FALSE)), "", HLOOKUP(H$1, m_preprocess!$1:$1048576, $D109, FALSE))</f>
        <v/>
      </c>
      <c r="I109" s="40" t="str">
        <f>IF(ISBLANK(HLOOKUP(I$1,m_preprocess!$1:$1048576, $D109, FALSE)), "", HLOOKUP(I$1, m_preprocess!$1:$1048576, $D109, FALSE))</f>
        <v/>
      </c>
      <c r="J109" s="40">
        <f>IF(ISBLANK(HLOOKUP(J$1,m_preprocess!$1:$1048576, $D109, FALSE)), "", HLOOKUP(J$1, m_preprocess!$1:$1048576, $D109, FALSE))</f>
        <v>628.08416099524368</v>
      </c>
      <c r="K109" s="40" t="str">
        <f>IF(ISBLANK(HLOOKUP(K$1,m_preprocess!$1:$1048576, $D109, FALSE)), "", HLOOKUP(K$1, m_preprocess!$1:$1048576, $D109, FALSE))</f>
        <v/>
      </c>
      <c r="L109" s="40">
        <f>IF(ISBLANK(HLOOKUP(L$1,m_preprocess!$1:$1048576, $D109, FALSE)), "", HLOOKUP(L$1, m_preprocess!$1:$1048576, $D109, FALSE))</f>
        <v>56.575287788282253</v>
      </c>
      <c r="M109" s="40">
        <f>IF(ISBLANK(HLOOKUP(M$1,m_preprocess!$1:$1048576, $D109, FALSE)), "", HLOOKUP(M$1, m_preprocess!$1:$1048576, $D109, FALSE))</f>
        <v>2.8142525990706058</v>
      </c>
      <c r="N109" s="40">
        <f>IF(ISBLANK(HLOOKUP(N$1,m_preprocess!$1:$1048576, $D109, FALSE)), "", HLOOKUP(N$1, m_preprocess!$1:$1048576, $D109, FALSE))</f>
        <v>0.38470616133092911</v>
      </c>
      <c r="O109" s="40">
        <f>IF(ISBLANK(HLOOKUP(O$1,m_preprocess!$1:$1048576, $D109, FALSE)), "", HLOOKUP(O$1, m_preprocess!$1:$1048576, $D109, FALSE))</f>
        <v>0.63939850833930312</v>
      </c>
      <c r="P109" s="40">
        <f>IF(ISBLANK(HLOOKUP(P$1,m_preprocess!$1:$1048576, $D109, FALSE)), "", HLOOKUP(P$1, m_preprocess!$1:$1048576, $D109, FALSE))</f>
        <v>2.14638415070063</v>
      </c>
      <c r="Q109" s="40">
        <f>IF(ISBLANK(HLOOKUP(Q$1,m_preprocess!$1:$1048576, $D109, FALSE)), "", HLOOKUP(Q$1, m_preprocess!$1:$1048576, $D109, FALSE))</f>
        <v>0.56430174501920272</v>
      </c>
      <c r="R109" s="40">
        <f>IF(ISBLANK(HLOOKUP(R$1,m_preprocess!$1:$1048576, $D109, FALSE)), "", HLOOKUP(R$1, m_preprocess!$1:$1048576, $D109, FALSE))</f>
        <v>0.4727536616628753</v>
      </c>
      <c r="S109" s="40">
        <f>IF(ISBLANK(HLOOKUP(S$1,m_preprocess!$1:$1048576, $D109, FALSE)), "", HLOOKUP(S$1, m_preprocess!$1:$1048576, $D109, FALSE))</f>
        <v>1.0912097753991952</v>
      </c>
      <c r="T109" s="40" t="str">
        <f>IF(ISBLANK(HLOOKUP(T$1,m_preprocess!$1:$1048576, $D109, FALSE)), "", HLOOKUP(T$1, m_preprocess!$1:$1048576, $D109, FALSE))</f>
        <v/>
      </c>
      <c r="U109" s="40">
        <f>IF(ISBLANK(HLOOKUP(U$1,m_preprocess!$1:$1048576, $D109, FALSE)), "", HLOOKUP(U$1, m_preprocess!$1:$1048576, $D109, FALSE))</f>
        <v>83.377501461330937</v>
      </c>
      <c r="V109" s="40">
        <f>IF(ISBLANK(HLOOKUP(V$1,m_preprocess!$1:$1048576, $D109, FALSE)), "", HLOOKUP(V$1, m_preprocess!$1:$1048576, $D109, FALSE))</f>
        <v>12.517565782374103</v>
      </c>
      <c r="W109" s="40">
        <f>IF(ISBLANK(HLOOKUP(W$1,m_preprocess!$1:$1048576, $D109, FALSE)), "", HLOOKUP(W$1, m_preprocess!$1:$1048576, $D109, FALSE))</f>
        <v>11.485038466726619</v>
      </c>
      <c r="X109" s="40">
        <f>IF(ISBLANK(HLOOKUP(X$1,m_preprocess!$1:$1048576, $D109, FALSE)), "", HLOOKUP(X$1, m_preprocess!$1:$1048576, $D109, FALSE))</f>
        <v>3.411774371551259</v>
      </c>
      <c r="Y109" s="40">
        <f>IF(ISBLANK(HLOOKUP(Y$1,m_preprocess!$1:$1048576, $D109, FALSE)), "", HLOOKUP(Y$1, m_preprocess!$1:$1048576, $D109, FALSE))</f>
        <v>62.046208868125007</v>
      </c>
      <c r="Z109" s="40">
        <f>IF(ISBLANK(HLOOKUP(Z$1,m_preprocess!$1:$1048576, $D109, FALSE)), "", HLOOKUP(Z$1, m_preprocess!$1:$1048576, $D109, FALSE))</f>
        <v>6.5580203697526978</v>
      </c>
      <c r="AA109" s="40">
        <f>IF(ISBLANK(HLOOKUP(AA$1,m_preprocess!$1:$1048576, $D109, FALSE)), "", HLOOKUP(AA$1, m_preprocess!$1:$1048576, $D109, FALSE))</f>
        <v>19.658261812949643</v>
      </c>
      <c r="AB109" s="40">
        <f>IF(ISBLANK(HLOOKUP(AB$1,m_preprocess!$1:$1048576, $D109, FALSE)), "", HLOOKUP(AB$1, m_preprocess!$1:$1048576, $D109, FALSE))</f>
        <v>78.28475271167234</v>
      </c>
    </row>
    <row r="110" spans="1:28" x14ac:dyDescent="0.25">
      <c r="A110" s="41">
        <v>37257</v>
      </c>
      <c r="B110" s="40">
        <v>2002</v>
      </c>
      <c r="C110" s="40">
        <v>1</v>
      </c>
      <c r="D110" s="40">
        <v>110</v>
      </c>
      <c r="E110" s="40" t="str">
        <f>IF(ISBLANK(HLOOKUP(E$1,m_preprocess!$1:$1048576, $D110, FALSE)), "", HLOOKUP(E$1, m_preprocess!$1:$1048576, $D110, FALSE))</f>
        <v/>
      </c>
      <c r="F110" s="40" t="str">
        <f>IF(ISBLANK(HLOOKUP(F$1,m_preprocess!$1:$1048576, $D110, FALSE)), "", HLOOKUP(F$1, m_preprocess!$1:$1048576, $D110, FALSE))</f>
        <v/>
      </c>
      <c r="G110" s="40">
        <f>IF(ISBLANK(HLOOKUP(G$1,m_preprocess!$1:$1048576, $D110, FALSE)), "", HLOOKUP(G$1, m_preprocess!$1:$1048576, $D110, FALSE))</f>
        <v>44.47</v>
      </c>
      <c r="H110" s="40" t="str">
        <f>IF(ISBLANK(HLOOKUP(H$1,m_preprocess!$1:$1048576, $D110, FALSE)), "", HLOOKUP(H$1, m_preprocess!$1:$1048576, $D110, FALSE))</f>
        <v/>
      </c>
      <c r="I110" s="40">
        <f>IF(ISBLANK(HLOOKUP(I$1,m_preprocess!$1:$1048576, $D110, FALSE)), "", HLOOKUP(I$1, m_preprocess!$1:$1048576, $D110, FALSE))</f>
        <v>72.400000000000006</v>
      </c>
      <c r="J110" s="40">
        <f>IF(ISBLANK(HLOOKUP(J$1,m_preprocess!$1:$1048576, $D110, FALSE)), "", HLOOKUP(J$1, m_preprocess!$1:$1048576, $D110, FALSE))</f>
        <v>625.03681668496188</v>
      </c>
      <c r="K110" s="40" t="str">
        <f>IF(ISBLANK(HLOOKUP(K$1,m_preprocess!$1:$1048576, $D110, FALSE)), "", HLOOKUP(K$1, m_preprocess!$1:$1048576, $D110, FALSE))</f>
        <v/>
      </c>
      <c r="L110" s="40">
        <f>IF(ISBLANK(HLOOKUP(L$1,m_preprocess!$1:$1048576, $D110, FALSE)), "", HLOOKUP(L$1, m_preprocess!$1:$1048576, $D110, FALSE))</f>
        <v>54.026931554669289</v>
      </c>
      <c r="M110" s="40">
        <f>IF(ISBLANK(HLOOKUP(M$1,m_preprocess!$1:$1048576, $D110, FALSE)), "", HLOOKUP(M$1, m_preprocess!$1:$1048576, $D110, FALSE))</f>
        <v>3.098436580816784</v>
      </c>
      <c r="N110" s="40">
        <f>IF(ISBLANK(HLOOKUP(N$1,m_preprocess!$1:$1048576, $D110, FALSE)), "", HLOOKUP(N$1, m_preprocess!$1:$1048576, $D110, FALSE))</f>
        <v>0.84394947875984194</v>
      </c>
      <c r="O110" s="40">
        <f>IF(ISBLANK(HLOOKUP(O$1,m_preprocess!$1:$1048576, $D110, FALSE)), "", HLOOKUP(O$1, m_preprocess!$1:$1048576, $D110, FALSE))</f>
        <v>0.73199140159254117</v>
      </c>
      <c r="P110" s="40">
        <f>IF(ISBLANK(HLOOKUP(P$1,m_preprocess!$1:$1048576, $D110, FALSE)), "", HLOOKUP(P$1, m_preprocess!$1:$1048576, $D110, FALSE))</f>
        <v>1.9815242920238945</v>
      </c>
      <c r="Q110" s="40">
        <f>IF(ISBLANK(HLOOKUP(Q$1,m_preprocess!$1:$1048576, $D110, FALSE)), "", HLOOKUP(Q$1, m_preprocess!$1:$1048576, $D110, FALSE))</f>
        <v>0.4856877751491252</v>
      </c>
      <c r="R110" s="40">
        <f>IF(ISBLANK(HLOOKUP(R$1,m_preprocess!$1:$1048576, $D110, FALSE)), "", HLOOKUP(R$1, m_preprocess!$1:$1048576, $D110, FALSE))</f>
        <v>0.52175255697564127</v>
      </c>
      <c r="S110" s="40">
        <f>IF(ISBLANK(HLOOKUP(S$1,m_preprocess!$1:$1048576, $D110, FALSE)), "", HLOOKUP(S$1, m_preprocess!$1:$1048576, $D110, FALSE))</f>
        <v>0.97170911371034507</v>
      </c>
      <c r="T110" s="40" t="str">
        <f>IF(ISBLANK(HLOOKUP(T$1,m_preprocess!$1:$1048576, $D110, FALSE)), "", HLOOKUP(T$1, m_preprocess!$1:$1048576, $D110, FALSE))</f>
        <v/>
      </c>
      <c r="U110" s="40">
        <f>IF(ISBLANK(HLOOKUP(U$1,m_preprocess!$1:$1048576, $D110, FALSE)), "", HLOOKUP(U$1, m_preprocess!$1:$1048576, $D110, FALSE))</f>
        <v>69.307693906004062</v>
      </c>
      <c r="V110" s="40">
        <f>IF(ISBLANK(HLOOKUP(V$1,m_preprocess!$1:$1048576, $D110, FALSE)), "", HLOOKUP(V$1, m_preprocess!$1:$1048576, $D110, FALSE))</f>
        <v>13.036991387452215</v>
      </c>
      <c r="W110" s="40">
        <f>IF(ISBLANK(HLOOKUP(W$1,m_preprocess!$1:$1048576, $D110, FALSE)), "", HLOOKUP(W$1, m_preprocess!$1:$1048576, $D110, FALSE))</f>
        <v>11.925535664492918</v>
      </c>
      <c r="X110" s="40">
        <f>IF(ISBLANK(HLOOKUP(X$1,m_preprocess!$1:$1048576, $D110, FALSE)), "", HLOOKUP(X$1, m_preprocess!$1:$1048576, $D110, FALSE))</f>
        <v>4.17760494753092</v>
      </c>
      <c r="Y110" s="40">
        <f>IF(ISBLANK(HLOOKUP(Y$1,m_preprocess!$1:$1048576, $D110, FALSE)), "", HLOOKUP(Y$1, m_preprocess!$1:$1048576, $D110, FALSE))</f>
        <v>31.262751707517427</v>
      </c>
      <c r="Z110" s="40">
        <f>IF(ISBLANK(HLOOKUP(Z$1,m_preprocess!$1:$1048576, $D110, FALSE)), "", HLOOKUP(Z$1, m_preprocess!$1:$1048576, $D110, FALSE))</f>
        <v>7.1087035308455153</v>
      </c>
      <c r="AA110" s="40">
        <f>IF(ISBLANK(HLOOKUP(AA$1,m_preprocess!$1:$1048576, $D110, FALSE)), "", HLOOKUP(AA$1, m_preprocess!$1:$1048576, $D110, FALSE))</f>
        <v>5.9344472453339332</v>
      </c>
      <c r="AB110" s="40">
        <f>IF(ISBLANK(HLOOKUP(AB$1,m_preprocess!$1:$1048576, $D110, FALSE)), "", HLOOKUP(AB$1, m_preprocess!$1:$1048576, $D110, FALSE))</f>
        <v>79.046069547616256</v>
      </c>
    </row>
    <row r="111" spans="1:28" x14ac:dyDescent="0.25">
      <c r="A111" s="41">
        <v>37288</v>
      </c>
      <c r="B111" s="40">
        <v>2002</v>
      </c>
      <c r="C111" s="40">
        <v>2</v>
      </c>
      <c r="D111" s="40">
        <v>111</v>
      </c>
      <c r="E111" s="40" t="str">
        <f>IF(ISBLANK(HLOOKUP(E$1,m_preprocess!$1:$1048576, $D111, FALSE)), "", HLOOKUP(E$1, m_preprocess!$1:$1048576, $D111, FALSE))</f>
        <v/>
      </c>
      <c r="F111" s="40" t="str">
        <f>IF(ISBLANK(HLOOKUP(F$1,m_preprocess!$1:$1048576, $D111, FALSE)), "", HLOOKUP(F$1, m_preprocess!$1:$1048576, $D111, FALSE))</f>
        <v/>
      </c>
      <c r="G111" s="40">
        <f>IF(ISBLANK(HLOOKUP(G$1,m_preprocess!$1:$1048576, $D111, FALSE)), "", HLOOKUP(G$1, m_preprocess!$1:$1048576, $D111, FALSE))</f>
        <v>44.57</v>
      </c>
      <c r="H111" s="40" t="str">
        <f>IF(ISBLANK(HLOOKUP(H$1,m_preprocess!$1:$1048576, $D111, FALSE)), "", HLOOKUP(H$1, m_preprocess!$1:$1048576, $D111, FALSE))</f>
        <v/>
      </c>
      <c r="I111" s="40">
        <f>IF(ISBLANK(HLOOKUP(I$1,m_preprocess!$1:$1048576, $D111, FALSE)), "", HLOOKUP(I$1, m_preprocess!$1:$1048576, $D111, FALSE))</f>
        <v>69.7</v>
      </c>
      <c r="J111" s="40">
        <f>IF(ISBLANK(HLOOKUP(J$1,m_preprocess!$1:$1048576, $D111, FALSE)), "", HLOOKUP(J$1, m_preprocess!$1:$1048576, $D111, FALSE))</f>
        <v>554.61666447127732</v>
      </c>
      <c r="K111" s="40" t="str">
        <f>IF(ISBLANK(HLOOKUP(K$1,m_preprocess!$1:$1048576, $D111, FALSE)), "", HLOOKUP(K$1, m_preprocess!$1:$1048576, $D111, FALSE))</f>
        <v/>
      </c>
      <c r="L111" s="40">
        <f>IF(ISBLANK(HLOOKUP(L$1,m_preprocess!$1:$1048576, $D111, FALSE)), "", HLOOKUP(L$1, m_preprocess!$1:$1048576, $D111, FALSE))</f>
        <v>52.97751718255072</v>
      </c>
      <c r="M111" s="40">
        <f>IF(ISBLANK(HLOOKUP(M$1,m_preprocess!$1:$1048576, $D111, FALSE)), "", HLOOKUP(M$1, m_preprocess!$1:$1048576, $D111, FALSE))</f>
        <v>3.1489437629020225</v>
      </c>
      <c r="N111" s="40">
        <f>IF(ISBLANK(HLOOKUP(N$1,m_preprocess!$1:$1048576, $D111, FALSE)), "", HLOOKUP(N$1, m_preprocess!$1:$1048576, $D111, FALSE))</f>
        <v>0.44684764645462416</v>
      </c>
      <c r="O111" s="40">
        <f>IF(ISBLANK(HLOOKUP(O$1,m_preprocess!$1:$1048576, $D111, FALSE)), "", HLOOKUP(O$1, m_preprocess!$1:$1048576, $D111, FALSE))</f>
        <v>0.66026248483076022</v>
      </c>
      <c r="P111" s="40">
        <f>IF(ISBLANK(HLOOKUP(P$1,m_preprocess!$1:$1048576, $D111, FALSE)), "", HLOOKUP(P$1, m_preprocess!$1:$1048576, $D111, FALSE))</f>
        <v>1.8163230289838577</v>
      </c>
      <c r="Q111" s="40">
        <f>IF(ISBLANK(HLOOKUP(Q$1,m_preprocess!$1:$1048576, $D111, FALSE)), "", HLOOKUP(Q$1, m_preprocess!$1:$1048576, $D111, FALSE))</f>
        <v>0.38611737523581363</v>
      </c>
      <c r="R111" s="40">
        <f>IF(ISBLANK(HLOOKUP(R$1,m_preprocess!$1:$1048576, $D111, FALSE)), "", HLOOKUP(R$1, m_preprocess!$1:$1048576, $D111, FALSE))</f>
        <v>0.52921665024421205</v>
      </c>
      <c r="S111" s="40">
        <f>IF(ISBLANK(HLOOKUP(S$1,m_preprocess!$1:$1048576, $D111, FALSE)), "", HLOOKUP(S$1, m_preprocess!$1:$1048576, $D111, FALSE))</f>
        <v>0.8966364878547709</v>
      </c>
      <c r="T111" s="40" t="str">
        <f>IF(ISBLANK(HLOOKUP(T$1,m_preprocess!$1:$1048576, $D111, FALSE)), "", HLOOKUP(T$1, m_preprocess!$1:$1048576, $D111, FALSE))</f>
        <v/>
      </c>
      <c r="U111" s="40">
        <f>IF(ISBLANK(HLOOKUP(U$1,m_preprocess!$1:$1048576, $D111, FALSE)), "", HLOOKUP(U$1, m_preprocess!$1:$1048576, $D111, FALSE))</f>
        <v>69.394106259816027</v>
      </c>
      <c r="V111" s="40">
        <f>IF(ISBLANK(HLOOKUP(V$1,m_preprocess!$1:$1048576, $D111, FALSE)), "", HLOOKUP(V$1, m_preprocess!$1:$1048576, $D111, FALSE))</f>
        <v>10.928975252411936</v>
      </c>
      <c r="W111" s="40">
        <f>IF(ISBLANK(HLOOKUP(W$1,m_preprocess!$1:$1048576, $D111, FALSE)), "", HLOOKUP(W$1, m_preprocess!$1:$1048576, $D111, FALSE))</f>
        <v>10.008558267893202</v>
      </c>
      <c r="X111" s="40">
        <f>IF(ISBLANK(HLOOKUP(X$1,m_preprocess!$1:$1048576, $D111, FALSE)), "", HLOOKUP(X$1, m_preprocess!$1:$1048576, $D111, FALSE))</f>
        <v>4.1566125423984746</v>
      </c>
      <c r="Y111" s="40">
        <f>IF(ISBLANK(HLOOKUP(Y$1,m_preprocess!$1:$1048576, $D111, FALSE)), "", HLOOKUP(Y$1, m_preprocess!$1:$1048576, $D111, FALSE))</f>
        <v>30.454836328801886</v>
      </c>
      <c r="Z111" s="40">
        <f>IF(ISBLANK(HLOOKUP(Z$1,m_preprocess!$1:$1048576, $D111, FALSE)), "", HLOOKUP(Z$1, m_preprocess!$1:$1048576, $D111, FALSE))</f>
        <v>6.8441435946757903</v>
      </c>
      <c r="AA111" s="40">
        <f>IF(ISBLANK(HLOOKUP(AA$1,m_preprocess!$1:$1048576, $D111, FALSE)), "", HLOOKUP(AA$1, m_preprocess!$1:$1048576, $D111, FALSE))</f>
        <v>4.6503947049584919</v>
      </c>
      <c r="AB111" s="40">
        <f>IF(ISBLANK(HLOOKUP(AB$1,m_preprocess!$1:$1048576, $D111, FALSE)), "", HLOOKUP(AB$1, m_preprocess!$1:$1048576, $D111, FALSE))</f>
        <v>79.47079508778134</v>
      </c>
    </row>
    <row r="112" spans="1:28" x14ac:dyDescent="0.25">
      <c r="A112" s="41">
        <v>37316</v>
      </c>
      <c r="B112" s="40">
        <v>2002</v>
      </c>
      <c r="C112" s="40">
        <v>3</v>
      </c>
      <c r="D112" s="40">
        <v>112</v>
      </c>
      <c r="E112" s="40" t="str">
        <f>IF(ISBLANK(HLOOKUP(E$1,m_preprocess!$1:$1048576, $D112, FALSE)), "", HLOOKUP(E$1, m_preprocess!$1:$1048576, $D112, FALSE))</f>
        <v/>
      </c>
      <c r="F112" s="40" t="str">
        <f>IF(ISBLANK(HLOOKUP(F$1,m_preprocess!$1:$1048576, $D112, FALSE)), "", HLOOKUP(F$1, m_preprocess!$1:$1048576, $D112, FALSE))</f>
        <v/>
      </c>
      <c r="G112" s="40">
        <f>IF(ISBLANK(HLOOKUP(G$1,m_preprocess!$1:$1048576, $D112, FALSE)), "", HLOOKUP(G$1, m_preprocess!$1:$1048576, $D112, FALSE))</f>
        <v>44.43</v>
      </c>
      <c r="H112" s="40" t="str">
        <f>IF(ISBLANK(HLOOKUP(H$1,m_preprocess!$1:$1048576, $D112, FALSE)), "", HLOOKUP(H$1, m_preprocess!$1:$1048576, $D112, FALSE))</f>
        <v/>
      </c>
      <c r="I112" s="40">
        <f>IF(ISBLANK(HLOOKUP(I$1,m_preprocess!$1:$1048576, $D112, FALSE)), "", HLOOKUP(I$1, m_preprocess!$1:$1048576, $D112, FALSE))</f>
        <v>77.400000000000006</v>
      </c>
      <c r="J112" s="40">
        <f>IF(ISBLANK(HLOOKUP(J$1,m_preprocess!$1:$1048576, $D112, FALSE)), "", HLOOKUP(J$1, m_preprocess!$1:$1048576, $D112, FALSE))</f>
        <v>610.26382144163972</v>
      </c>
      <c r="K112" s="40" t="str">
        <f>IF(ISBLANK(HLOOKUP(K$1,m_preprocess!$1:$1048576, $D112, FALSE)), "", HLOOKUP(K$1, m_preprocess!$1:$1048576, $D112, FALSE))</f>
        <v/>
      </c>
      <c r="L112" s="40">
        <f>IF(ISBLANK(HLOOKUP(L$1,m_preprocess!$1:$1048576, $D112, FALSE)), "", HLOOKUP(L$1, m_preprocess!$1:$1048576, $D112, FALSE))</f>
        <v>52.659847077211644</v>
      </c>
      <c r="M112" s="40">
        <f>IF(ISBLANK(HLOOKUP(M$1,m_preprocess!$1:$1048576, $D112, FALSE)), "", HLOOKUP(M$1, m_preprocess!$1:$1048576, $D112, FALSE))</f>
        <v>2.658246180674936</v>
      </c>
      <c r="N112" s="40">
        <f>IF(ISBLANK(HLOOKUP(N$1,m_preprocess!$1:$1048576, $D112, FALSE)), "", HLOOKUP(N$1, m_preprocess!$1:$1048576, $D112, FALSE))</f>
        <v>0.58964235836758816</v>
      </c>
      <c r="O112" s="40">
        <f>IF(ISBLANK(HLOOKUP(O$1,m_preprocess!$1:$1048576, $D112, FALSE)), "", HLOOKUP(O$1, m_preprocess!$1:$1048576, $D112, FALSE))</f>
        <v>0.71141180276264127</v>
      </c>
      <c r="P112" s="40">
        <f>IF(ISBLANK(HLOOKUP(P$1,m_preprocess!$1:$1048576, $D112, FALSE)), "", HLOOKUP(P$1, m_preprocess!$1:$1048576, $D112, FALSE))</f>
        <v>2.2559710193907163</v>
      </c>
      <c r="Q112" s="40">
        <f>IF(ISBLANK(HLOOKUP(Q$1,m_preprocess!$1:$1048576, $D112, FALSE)), "", HLOOKUP(Q$1, m_preprocess!$1:$1048576, $D112, FALSE))</f>
        <v>0.48613048621136667</v>
      </c>
      <c r="R112" s="40">
        <f>IF(ISBLANK(HLOOKUP(R$1,m_preprocess!$1:$1048576, $D112, FALSE)), "", HLOOKUP(R$1, m_preprocess!$1:$1048576, $D112, FALSE))</f>
        <v>0.47589691394458361</v>
      </c>
      <c r="S112" s="40">
        <f>IF(ISBLANK(HLOOKUP(S$1,m_preprocess!$1:$1048576, $D112, FALSE)), "", HLOOKUP(S$1, m_preprocess!$1:$1048576, $D112, FALSE))</f>
        <v>1.291264677439949</v>
      </c>
      <c r="T112" s="40" t="str">
        <f>IF(ISBLANK(HLOOKUP(T$1,m_preprocess!$1:$1048576, $D112, FALSE)), "", HLOOKUP(T$1, m_preprocess!$1:$1048576, $D112, FALSE))</f>
        <v/>
      </c>
      <c r="U112" s="40">
        <f>IF(ISBLANK(HLOOKUP(U$1,m_preprocess!$1:$1048576, $D112, FALSE)), "", HLOOKUP(U$1, m_preprocess!$1:$1048576, $D112, FALSE))</f>
        <v>66.726293225298235</v>
      </c>
      <c r="V112" s="40">
        <f>IF(ISBLANK(HLOOKUP(V$1,m_preprocess!$1:$1048576, $D112, FALSE)), "", HLOOKUP(V$1, m_preprocess!$1:$1048576, $D112, FALSE))</f>
        <v>12.108264686022958</v>
      </c>
      <c r="W112" s="40">
        <f>IF(ISBLANK(HLOOKUP(W$1,m_preprocess!$1:$1048576, $D112, FALSE)), "", HLOOKUP(W$1, m_preprocess!$1:$1048576, $D112, FALSE))</f>
        <v>10.973745779878461</v>
      </c>
      <c r="X112" s="40">
        <f>IF(ISBLANK(HLOOKUP(X$1,m_preprocess!$1:$1048576, $D112, FALSE)), "", HLOOKUP(X$1, m_preprocess!$1:$1048576, $D112, FALSE))</f>
        <v>3.6584662840175559</v>
      </c>
      <c r="Y112" s="40">
        <f>IF(ISBLANK(HLOOKUP(Y$1,m_preprocess!$1:$1048576, $D112, FALSE)), "", HLOOKUP(Y$1, m_preprocess!$1:$1048576, $D112, FALSE))</f>
        <v>32.512026932286744</v>
      </c>
      <c r="Z112" s="40">
        <f>IF(ISBLANK(HLOOKUP(Z$1,m_preprocess!$1:$1048576, $D112, FALSE)), "", HLOOKUP(Z$1, m_preprocess!$1:$1048576, $D112, FALSE))</f>
        <v>6.7527848525523302</v>
      </c>
      <c r="AA112" s="40">
        <f>IF(ISBLANK(HLOOKUP(AA$1,m_preprocess!$1:$1048576, $D112, FALSE)), "", HLOOKUP(AA$1, m_preprocess!$1:$1048576, $D112, FALSE))</f>
        <v>5.7914526671168129</v>
      </c>
      <c r="AB112" s="40">
        <f>IF(ISBLANK(HLOOKUP(AB$1,m_preprocess!$1:$1048576, $D112, FALSE)), "", HLOOKUP(AB$1, m_preprocess!$1:$1048576, $D112, FALSE))</f>
        <v>80.949219062600548</v>
      </c>
    </row>
    <row r="113" spans="1:28" x14ac:dyDescent="0.25">
      <c r="A113" s="41">
        <v>37347</v>
      </c>
      <c r="B113" s="40">
        <v>2002</v>
      </c>
      <c r="C113" s="40">
        <v>4</v>
      </c>
      <c r="D113" s="40">
        <v>113</v>
      </c>
      <c r="E113" s="40" t="str">
        <f>IF(ISBLANK(HLOOKUP(E$1,m_preprocess!$1:$1048576, $D113, FALSE)), "", HLOOKUP(E$1, m_preprocess!$1:$1048576, $D113, FALSE))</f>
        <v/>
      </c>
      <c r="F113" s="40" t="str">
        <f>IF(ISBLANK(HLOOKUP(F$1,m_preprocess!$1:$1048576, $D113, FALSE)), "", HLOOKUP(F$1, m_preprocess!$1:$1048576, $D113, FALSE))</f>
        <v/>
      </c>
      <c r="G113" s="40">
        <f>IF(ISBLANK(HLOOKUP(G$1,m_preprocess!$1:$1048576, $D113, FALSE)), "", HLOOKUP(G$1, m_preprocess!$1:$1048576, $D113, FALSE))</f>
        <v>44.42</v>
      </c>
      <c r="H113" s="40" t="str">
        <f>IF(ISBLANK(HLOOKUP(H$1,m_preprocess!$1:$1048576, $D113, FALSE)), "", HLOOKUP(H$1, m_preprocess!$1:$1048576, $D113, FALSE))</f>
        <v/>
      </c>
      <c r="I113" s="40">
        <f>IF(ISBLANK(HLOOKUP(I$1,m_preprocess!$1:$1048576, $D113, FALSE)), "", HLOOKUP(I$1, m_preprocess!$1:$1048576, $D113, FALSE))</f>
        <v>79.599999999999994</v>
      </c>
      <c r="J113" s="40">
        <f>IF(ISBLANK(HLOOKUP(J$1,m_preprocess!$1:$1048576, $D113, FALSE)), "", HLOOKUP(J$1, m_preprocess!$1:$1048576, $D113, FALSE))</f>
        <v>606.45464105378755</v>
      </c>
      <c r="K113" s="40" t="str">
        <f>IF(ISBLANK(HLOOKUP(K$1,m_preprocess!$1:$1048576, $D113, FALSE)), "", HLOOKUP(K$1, m_preprocess!$1:$1048576, $D113, FALSE))</f>
        <v/>
      </c>
      <c r="L113" s="40">
        <f>IF(ISBLANK(HLOOKUP(L$1,m_preprocess!$1:$1048576, $D113, FALSE)), "", HLOOKUP(L$1, m_preprocess!$1:$1048576, $D113, FALSE))</f>
        <v>51.251503096731895</v>
      </c>
      <c r="M113" s="40">
        <f>IF(ISBLANK(HLOOKUP(M$1,m_preprocess!$1:$1048576, $D113, FALSE)), "", HLOOKUP(M$1, m_preprocess!$1:$1048576, $D113, FALSE))</f>
        <v>3.054793336089308</v>
      </c>
      <c r="N113" s="40">
        <f>IF(ISBLANK(HLOOKUP(N$1,m_preprocess!$1:$1048576, $D113, FALSE)), "", HLOOKUP(N$1, m_preprocess!$1:$1048576, $D113, FALSE))</f>
        <v>0.89453173252182872</v>
      </c>
      <c r="O113" s="40">
        <f>IF(ISBLANK(HLOOKUP(O$1,m_preprocess!$1:$1048576, $D113, FALSE)), "", HLOOKUP(O$1, m_preprocess!$1:$1048576, $D113, FALSE))</f>
        <v>0.57822546524546092</v>
      </c>
      <c r="P113" s="40">
        <f>IF(ISBLANK(HLOOKUP(P$1,m_preprocess!$1:$1048576, $D113, FALSE)), "", HLOOKUP(P$1, m_preprocess!$1:$1048576, $D113, FALSE))</f>
        <v>2.5117038145336843</v>
      </c>
      <c r="Q113" s="40">
        <f>IF(ISBLANK(HLOOKUP(Q$1,m_preprocess!$1:$1048576, $D113, FALSE)), "", HLOOKUP(Q$1, m_preprocess!$1:$1048576, $D113, FALSE))</f>
        <v>0.48843981179431778</v>
      </c>
      <c r="R113" s="40">
        <f>IF(ISBLANK(HLOOKUP(R$1,m_preprocess!$1:$1048576, $D113, FALSE)), "", HLOOKUP(R$1, m_preprocess!$1:$1048576, $D113, FALSE))</f>
        <v>0.7812746777652485</v>
      </c>
      <c r="S113" s="40">
        <f>IF(ISBLANK(HLOOKUP(S$1,m_preprocess!$1:$1048576, $D113, FALSE)), "", HLOOKUP(S$1, m_preprocess!$1:$1048576, $D113, FALSE))</f>
        <v>1.2373128337208954</v>
      </c>
      <c r="T113" s="40" t="str">
        <f>IF(ISBLANK(HLOOKUP(T$1,m_preprocess!$1:$1048576, $D113, FALSE)), "", HLOOKUP(T$1, m_preprocess!$1:$1048576, $D113, FALSE))</f>
        <v/>
      </c>
      <c r="U113" s="40">
        <f>IF(ISBLANK(HLOOKUP(U$1,m_preprocess!$1:$1048576, $D113, FALSE)), "", HLOOKUP(U$1, m_preprocess!$1:$1048576, $D113, FALSE))</f>
        <v>65.470703872129675</v>
      </c>
      <c r="V113" s="40">
        <f>IF(ISBLANK(HLOOKUP(V$1,m_preprocess!$1:$1048576, $D113, FALSE)), "", HLOOKUP(V$1, m_preprocess!$1:$1048576, $D113, FALSE))</f>
        <v>20.007076001800989</v>
      </c>
      <c r="W113" s="40">
        <f>IF(ISBLANK(HLOOKUP(W$1,m_preprocess!$1:$1048576, $D113, FALSE)), "", HLOOKUP(W$1, m_preprocess!$1:$1048576, $D113, FALSE))</f>
        <v>18.793727330031516</v>
      </c>
      <c r="X113" s="40">
        <f>IF(ISBLANK(HLOOKUP(X$1,m_preprocess!$1:$1048576, $D113, FALSE)), "", HLOOKUP(X$1, m_preprocess!$1:$1048576, $D113, FALSE))</f>
        <v>3.3411647654389913</v>
      </c>
      <c r="Y113" s="40">
        <f>IF(ISBLANK(HLOOKUP(Y$1,m_preprocess!$1:$1048576, $D113, FALSE)), "", HLOOKUP(Y$1, m_preprocess!$1:$1048576, $D113, FALSE))</f>
        <v>38.984573206740208</v>
      </c>
      <c r="Z113" s="40">
        <f>IF(ISBLANK(HLOOKUP(Z$1,m_preprocess!$1:$1048576, $D113, FALSE)), "", HLOOKUP(Z$1, m_preprocess!$1:$1048576, $D113, FALSE))</f>
        <v>7.0048869176226924</v>
      </c>
      <c r="AA113" s="40">
        <f>IF(ISBLANK(HLOOKUP(AA$1,m_preprocess!$1:$1048576, $D113, FALSE)), "", HLOOKUP(AA$1, m_preprocess!$1:$1048576, $D113, FALSE))</f>
        <v>8.0888477262494369</v>
      </c>
      <c r="AB113" s="40">
        <f>IF(ISBLANK(HLOOKUP(AB$1,m_preprocess!$1:$1048576, $D113, FALSE)), "", HLOOKUP(AB$1, m_preprocess!$1:$1048576, $D113, FALSE))</f>
        <v>82.507635493456988</v>
      </c>
    </row>
    <row r="114" spans="1:28" x14ac:dyDescent="0.25">
      <c r="A114" s="41">
        <v>37377</v>
      </c>
      <c r="B114" s="40">
        <v>2002</v>
      </c>
      <c r="C114" s="40">
        <v>5</v>
      </c>
      <c r="D114" s="40">
        <v>114</v>
      </c>
      <c r="E114" s="40" t="str">
        <f>IF(ISBLANK(HLOOKUP(E$1,m_preprocess!$1:$1048576, $D114, FALSE)), "", HLOOKUP(E$1, m_preprocess!$1:$1048576, $D114, FALSE))</f>
        <v/>
      </c>
      <c r="F114" s="40" t="str">
        <f>IF(ISBLANK(HLOOKUP(F$1,m_preprocess!$1:$1048576, $D114, FALSE)), "", HLOOKUP(F$1, m_preprocess!$1:$1048576, $D114, FALSE))</f>
        <v/>
      </c>
      <c r="G114" s="40">
        <f>IF(ISBLANK(HLOOKUP(G$1,m_preprocess!$1:$1048576, $D114, FALSE)), "", HLOOKUP(G$1, m_preprocess!$1:$1048576, $D114, FALSE))</f>
        <v>44.44</v>
      </c>
      <c r="H114" s="40" t="str">
        <f>IF(ISBLANK(HLOOKUP(H$1,m_preprocess!$1:$1048576, $D114, FALSE)), "", HLOOKUP(H$1, m_preprocess!$1:$1048576, $D114, FALSE))</f>
        <v/>
      </c>
      <c r="I114" s="40">
        <f>IF(ISBLANK(HLOOKUP(I$1,m_preprocess!$1:$1048576, $D114, FALSE)), "", HLOOKUP(I$1, m_preprocess!$1:$1048576, $D114, FALSE))</f>
        <v>80.400000000000006</v>
      </c>
      <c r="J114" s="40">
        <f>IF(ISBLANK(HLOOKUP(J$1,m_preprocess!$1:$1048576, $D114, FALSE)), "", HLOOKUP(J$1, m_preprocess!$1:$1048576, $D114, FALSE))</f>
        <v>598.30630735455588</v>
      </c>
      <c r="K114" s="40" t="str">
        <f>IF(ISBLANK(HLOOKUP(K$1,m_preprocess!$1:$1048576, $D114, FALSE)), "", HLOOKUP(K$1, m_preprocess!$1:$1048576, $D114, FALSE))</f>
        <v/>
      </c>
      <c r="L114" s="40">
        <f>IF(ISBLANK(HLOOKUP(L$1,m_preprocess!$1:$1048576, $D114, FALSE)), "", HLOOKUP(L$1, m_preprocess!$1:$1048576, $D114, FALSE))</f>
        <v>50.575697167191358</v>
      </c>
      <c r="M114" s="40">
        <f>IF(ISBLANK(HLOOKUP(M$1,m_preprocess!$1:$1048576, $D114, FALSE)), "", HLOOKUP(M$1, m_preprocess!$1:$1048576, $D114, FALSE))</f>
        <v>3.3128691412565097</v>
      </c>
      <c r="N114" s="40">
        <f>IF(ISBLANK(HLOOKUP(N$1,m_preprocess!$1:$1048576, $D114, FALSE)), "", HLOOKUP(N$1, m_preprocess!$1:$1048576, $D114, FALSE))</f>
        <v>0.88606069203354321</v>
      </c>
      <c r="O114" s="40">
        <f>IF(ISBLANK(HLOOKUP(O$1,m_preprocess!$1:$1048576, $D114, FALSE)), "", HLOOKUP(O$1, m_preprocess!$1:$1048576, $D114, FALSE))</f>
        <v>0.81056446862207887</v>
      </c>
      <c r="P114" s="40">
        <f>IF(ISBLANK(HLOOKUP(P$1,m_preprocess!$1:$1048576, $D114, FALSE)), "", HLOOKUP(P$1, m_preprocess!$1:$1048576, $D114, FALSE))</f>
        <v>2.1452003338515202</v>
      </c>
      <c r="Q114" s="40">
        <f>IF(ISBLANK(HLOOKUP(Q$1,m_preprocess!$1:$1048576, $D114, FALSE)), "", HLOOKUP(Q$1, m_preprocess!$1:$1048576, $D114, FALSE))</f>
        <v>0.47029067399717422</v>
      </c>
      <c r="R114" s="40">
        <f>IF(ISBLANK(HLOOKUP(R$1,m_preprocess!$1:$1048576, $D114, FALSE)), "", HLOOKUP(R$1, m_preprocess!$1:$1048576, $D114, FALSE))</f>
        <v>0.53543990527133412</v>
      </c>
      <c r="S114" s="40">
        <f>IF(ISBLANK(HLOOKUP(S$1,m_preprocess!$1:$1048576, $D114, FALSE)), "", HLOOKUP(S$1, m_preprocess!$1:$1048576, $D114, FALSE))</f>
        <v>1.1347769913377754</v>
      </c>
      <c r="T114" s="40" t="str">
        <f>IF(ISBLANK(HLOOKUP(T$1,m_preprocess!$1:$1048576, $D114, FALSE)), "", HLOOKUP(T$1, m_preprocess!$1:$1048576, $D114, FALSE))</f>
        <v/>
      </c>
      <c r="U114" s="40">
        <f>IF(ISBLANK(HLOOKUP(U$1,m_preprocess!$1:$1048576, $D114, FALSE)), "", HLOOKUP(U$1, m_preprocess!$1:$1048576, $D114, FALSE))</f>
        <v>68.164288546354641</v>
      </c>
      <c r="V114" s="40">
        <f>IF(ISBLANK(HLOOKUP(V$1,m_preprocess!$1:$1048576, $D114, FALSE)), "", HLOOKUP(V$1, m_preprocess!$1:$1048576, $D114, FALSE))</f>
        <v>13.783715931593159</v>
      </c>
      <c r="W114" s="40">
        <f>IF(ISBLANK(HLOOKUP(W$1,m_preprocess!$1:$1048576, $D114, FALSE)), "", HLOOKUP(W$1, m_preprocess!$1:$1048576, $D114, FALSE))</f>
        <v>12.606362173717372</v>
      </c>
      <c r="X114" s="40">
        <f>IF(ISBLANK(HLOOKUP(X$1,m_preprocess!$1:$1048576, $D114, FALSE)), "", HLOOKUP(X$1, m_preprocess!$1:$1048576, $D114, FALSE))</f>
        <v>3.2865144245972102</v>
      </c>
      <c r="Y114" s="40">
        <f>IF(ISBLANK(HLOOKUP(Y$1,m_preprocess!$1:$1048576, $D114, FALSE)), "", HLOOKUP(Y$1, m_preprocess!$1:$1048576, $D114, FALSE))</f>
        <v>33.22779306523627</v>
      </c>
      <c r="Z114" s="40">
        <f>IF(ISBLANK(HLOOKUP(Z$1,m_preprocess!$1:$1048576, $D114, FALSE)), "", HLOOKUP(Z$1, m_preprocess!$1:$1048576, $D114, FALSE))</f>
        <v>6.1233838440391546</v>
      </c>
      <c r="AA114" s="40">
        <f>IF(ISBLANK(HLOOKUP(AA$1,m_preprocess!$1:$1048576, $D114, FALSE)), "", HLOOKUP(AA$1, m_preprocess!$1:$1048576, $D114, FALSE))</f>
        <v>9.0604621512151216</v>
      </c>
      <c r="AB114" s="40">
        <f>IF(ISBLANK(HLOOKUP(AB$1,m_preprocess!$1:$1048576, $D114, FALSE)), "", HLOOKUP(AB$1, m_preprocess!$1:$1048576, $D114, FALSE))</f>
        <v>83.992034475890236</v>
      </c>
    </row>
    <row r="115" spans="1:28" x14ac:dyDescent="0.25">
      <c r="A115" s="41">
        <v>37408</v>
      </c>
      <c r="B115" s="40">
        <v>2002</v>
      </c>
      <c r="C115" s="40">
        <v>6</v>
      </c>
      <c r="D115" s="40">
        <v>115</v>
      </c>
      <c r="E115" s="40" t="str">
        <f>IF(ISBLANK(HLOOKUP(E$1,m_preprocess!$1:$1048576, $D115, FALSE)), "", HLOOKUP(E$1, m_preprocess!$1:$1048576, $D115, FALSE))</f>
        <v/>
      </c>
      <c r="F115" s="40" t="str">
        <f>IF(ISBLANK(HLOOKUP(F$1,m_preprocess!$1:$1048576, $D115, FALSE)), "", HLOOKUP(F$1, m_preprocess!$1:$1048576, $D115, FALSE))</f>
        <v/>
      </c>
      <c r="G115" s="40">
        <f>IF(ISBLANK(HLOOKUP(G$1,m_preprocess!$1:$1048576, $D115, FALSE)), "", HLOOKUP(G$1, m_preprocess!$1:$1048576, $D115, FALSE))</f>
        <v>44.48</v>
      </c>
      <c r="H115" s="40" t="str">
        <f>IF(ISBLANK(HLOOKUP(H$1,m_preprocess!$1:$1048576, $D115, FALSE)), "", HLOOKUP(H$1, m_preprocess!$1:$1048576, $D115, FALSE))</f>
        <v/>
      </c>
      <c r="I115" s="40">
        <f>IF(ISBLANK(HLOOKUP(I$1,m_preprocess!$1:$1048576, $D115, FALSE)), "", HLOOKUP(I$1, m_preprocess!$1:$1048576, $D115, FALSE))</f>
        <v>77.5</v>
      </c>
      <c r="J115" s="40">
        <f>IF(ISBLANK(HLOOKUP(J$1,m_preprocess!$1:$1048576, $D115, FALSE)), "", HLOOKUP(J$1, m_preprocess!$1:$1048576, $D115, FALSE))</f>
        <v>612.28434321258737</v>
      </c>
      <c r="K115" s="40" t="str">
        <f>IF(ISBLANK(HLOOKUP(K$1,m_preprocess!$1:$1048576, $D115, FALSE)), "", HLOOKUP(K$1, m_preprocess!$1:$1048576, $D115, FALSE))</f>
        <v/>
      </c>
      <c r="L115" s="40">
        <f>IF(ISBLANK(HLOOKUP(L$1,m_preprocess!$1:$1048576, $D115, FALSE)), "", HLOOKUP(L$1, m_preprocess!$1:$1048576, $D115, FALSE))</f>
        <v>53.239986093428179</v>
      </c>
      <c r="M115" s="40">
        <f>IF(ISBLANK(HLOOKUP(M$1,m_preprocess!$1:$1048576, $D115, FALSE)), "", HLOOKUP(M$1, m_preprocess!$1:$1048576, $D115, FALSE))</f>
        <v>3.6017255590232198</v>
      </c>
      <c r="N115" s="40">
        <f>IF(ISBLANK(HLOOKUP(N$1,m_preprocess!$1:$1048576, $D115, FALSE)), "", HLOOKUP(N$1, m_preprocess!$1:$1048576, $D115, FALSE))</f>
        <v>0.92519024573906994</v>
      </c>
      <c r="O115" s="40">
        <f>IF(ISBLANK(HLOOKUP(O$1,m_preprocess!$1:$1048576, $D115, FALSE)), "", HLOOKUP(O$1, m_preprocess!$1:$1048576, $D115, FALSE))</f>
        <v>0.70922682957817729</v>
      </c>
      <c r="P115" s="40">
        <f>IF(ISBLANK(HLOOKUP(P$1,m_preprocess!$1:$1048576, $D115, FALSE)), "", HLOOKUP(P$1, m_preprocess!$1:$1048576, $D115, FALSE))</f>
        <v>2.2610189059217736</v>
      </c>
      <c r="Q115" s="40">
        <f>IF(ISBLANK(HLOOKUP(Q$1,m_preprocess!$1:$1048576, $D115, FALSE)), "", HLOOKUP(Q$1, m_preprocess!$1:$1048576, $D115, FALSE))</f>
        <v>0.40096919566411465</v>
      </c>
      <c r="R115" s="40">
        <f>IF(ISBLANK(HLOOKUP(R$1,m_preprocess!$1:$1048576, $D115, FALSE)), "", HLOOKUP(R$1, m_preprocess!$1:$1048576, $D115, FALSE))</f>
        <v>0.57188497496834734</v>
      </c>
      <c r="S115" s="40">
        <f>IF(ISBLANK(HLOOKUP(S$1,m_preprocess!$1:$1048576, $D115, FALSE)), "", HLOOKUP(S$1, m_preprocess!$1:$1048576, $D115, FALSE))</f>
        <v>1.2836222846073153</v>
      </c>
      <c r="T115" s="40" t="str">
        <f>IF(ISBLANK(HLOOKUP(T$1,m_preprocess!$1:$1048576, $D115, FALSE)), "", HLOOKUP(T$1, m_preprocess!$1:$1048576, $D115, FALSE))</f>
        <v/>
      </c>
      <c r="U115" s="40">
        <f>IF(ISBLANK(HLOOKUP(U$1,m_preprocess!$1:$1048576, $D115, FALSE)), "", HLOOKUP(U$1, m_preprocess!$1:$1048576, $D115, FALSE))</f>
        <v>70.279877810251804</v>
      </c>
      <c r="V115" s="40">
        <f>IF(ISBLANK(HLOOKUP(V$1,m_preprocess!$1:$1048576, $D115, FALSE)), "", HLOOKUP(V$1, m_preprocess!$1:$1048576, $D115, FALSE))</f>
        <v>13.051467356115111</v>
      </c>
      <c r="W115" s="40">
        <f>IF(ISBLANK(HLOOKUP(W$1,m_preprocess!$1:$1048576, $D115, FALSE)), "", HLOOKUP(W$1, m_preprocess!$1:$1048576, $D115, FALSE))</f>
        <v>11.816001686151081</v>
      </c>
      <c r="X115" s="40">
        <f>IF(ISBLANK(HLOOKUP(X$1,m_preprocess!$1:$1048576, $D115, FALSE)), "", HLOOKUP(X$1, m_preprocess!$1:$1048576, $D115, FALSE))</f>
        <v>3.392476730478867</v>
      </c>
      <c r="Y115" s="40">
        <f>IF(ISBLANK(HLOOKUP(Y$1,m_preprocess!$1:$1048576, $D115, FALSE)), "", HLOOKUP(Y$1, m_preprocess!$1:$1048576, $D115, FALSE))</f>
        <v>39.050075454174916</v>
      </c>
      <c r="Z115" s="40">
        <f>IF(ISBLANK(HLOOKUP(Z$1,m_preprocess!$1:$1048576, $D115, FALSE)), "", HLOOKUP(Z$1, m_preprocess!$1:$1048576, $D115, FALSE))</f>
        <v>6.9148728635723931</v>
      </c>
      <c r="AA115" s="40">
        <f>IF(ISBLANK(HLOOKUP(AA$1,m_preprocess!$1:$1048576, $D115, FALSE)), "", HLOOKUP(AA$1, m_preprocess!$1:$1048576, $D115, FALSE))</f>
        <v>9.7539204361510787</v>
      </c>
      <c r="AB115" s="40">
        <f>IF(ISBLANK(HLOOKUP(AB$1,m_preprocess!$1:$1048576, $D115, FALSE)), "", HLOOKUP(AB$1, m_preprocess!$1:$1048576, $D115, FALSE))</f>
        <v>86.009712968526458</v>
      </c>
    </row>
    <row r="116" spans="1:28" x14ac:dyDescent="0.25">
      <c r="A116" s="41">
        <v>37438</v>
      </c>
      <c r="B116" s="40">
        <v>2002</v>
      </c>
      <c r="C116" s="40">
        <v>7</v>
      </c>
      <c r="D116" s="40">
        <v>116</v>
      </c>
      <c r="E116" s="40" t="str">
        <f>IF(ISBLANK(HLOOKUP(E$1,m_preprocess!$1:$1048576, $D116, FALSE)), "", HLOOKUP(E$1, m_preprocess!$1:$1048576, $D116, FALSE))</f>
        <v/>
      </c>
      <c r="F116" s="40" t="str">
        <f>IF(ISBLANK(HLOOKUP(F$1,m_preprocess!$1:$1048576, $D116, FALSE)), "", HLOOKUP(F$1, m_preprocess!$1:$1048576, $D116, FALSE))</f>
        <v/>
      </c>
      <c r="G116" s="40">
        <f>IF(ISBLANK(HLOOKUP(G$1,m_preprocess!$1:$1048576, $D116, FALSE)), "", HLOOKUP(G$1, m_preprocess!$1:$1048576, $D116, FALSE))</f>
        <v>44.67</v>
      </c>
      <c r="H116" s="40" t="str">
        <f>IF(ISBLANK(HLOOKUP(H$1,m_preprocess!$1:$1048576, $D116, FALSE)), "", HLOOKUP(H$1, m_preprocess!$1:$1048576, $D116, FALSE))</f>
        <v/>
      </c>
      <c r="I116" s="40">
        <f>IF(ISBLANK(HLOOKUP(I$1,m_preprocess!$1:$1048576, $D116, FALSE)), "", HLOOKUP(I$1, m_preprocess!$1:$1048576, $D116, FALSE))</f>
        <v>83.3</v>
      </c>
      <c r="J116" s="40">
        <f>IF(ISBLANK(HLOOKUP(J$1,m_preprocess!$1:$1048576, $D116, FALSE)), "", HLOOKUP(J$1, m_preprocess!$1:$1048576, $D116, FALSE))</f>
        <v>645.07641785583667</v>
      </c>
      <c r="K116" s="40" t="str">
        <f>IF(ISBLANK(HLOOKUP(K$1,m_preprocess!$1:$1048576, $D116, FALSE)), "", HLOOKUP(K$1, m_preprocess!$1:$1048576, $D116, FALSE))</f>
        <v/>
      </c>
      <c r="L116" s="40">
        <f>IF(ISBLANK(HLOOKUP(L$1,m_preprocess!$1:$1048576, $D116, FALSE)), "", HLOOKUP(L$1, m_preprocess!$1:$1048576, $D116, FALSE))</f>
        <v>54.698860040992543</v>
      </c>
      <c r="M116" s="40">
        <f>IF(ISBLANK(HLOOKUP(M$1,m_preprocess!$1:$1048576, $D116, FALSE)), "", HLOOKUP(M$1, m_preprocess!$1:$1048576, $D116, FALSE))</f>
        <v>3.1292590770583724</v>
      </c>
      <c r="N116" s="40">
        <f>IF(ISBLANK(HLOOKUP(N$1,m_preprocess!$1:$1048576, $D116, FALSE)), "", HLOOKUP(N$1, m_preprocess!$1:$1048576, $D116, FALSE))</f>
        <v>0.56767793098750374</v>
      </c>
      <c r="O116" s="40">
        <f>IF(ISBLANK(HLOOKUP(O$1,m_preprocess!$1:$1048576, $D116, FALSE)), "", HLOOKUP(O$1, m_preprocess!$1:$1048576, $D116, FALSE))</f>
        <v>0.76291711695539577</v>
      </c>
      <c r="P116" s="40">
        <f>IF(ISBLANK(HLOOKUP(P$1,m_preprocess!$1:$1048576, $D116, FALSE)), "", HLOOKUP(P$1, m_preprocess!$1:$1048576, $D116, FALSE))</f>
        <v>2.4346041251436841</v>
      </c>
      <c r="Q116" s="40">
        <f>IF(ISBLANK(HLOOKUP(Q$1,m_preprocess!$1:$1048576, $D116, FALSE)), "", HLOOKUP(Q$1, m_preprocess!$1:$1048576, $D116, FALSE))</f>
        <v>0.52365761413526235</v>
      </c>
      <c r="R116" s="40">
        <f>IF(ISBLANK(HLOOKUP(R$1,m_preprocess!$1:$1048576, $D116, FALSE)), "", HLOOKUP(R$1, m_preprocess!$1:$1048576, $D116, FALSE))</f>
        <v>0.63633365520773033</v>
      </c>
      <c r="S116" s="40">
        <f>IF(ISBLANK(HLOOKUP(S$1,m_preprocess!$1:$1048576, $D116, FALSE)), "", HLOOKUP(S$1, m_preprocess!$1:$1048576, $D116, FALSE))</f>
        <v>1.2605804826941056</v>
      </c>
      <c r="T116" s="40" t="str">
        <f>IF(ISBLANK(HLOOKUP(T$1,m_preprocess!$1:$1048576, $D116, FALSE)), "", HLOOKUP(T$1, m_preprocess!$1:$1048576, $D116, FALSE))</f>
        <v/>
      </c>
      <c r="U116" s="40">
        <f>IF(ISBLANK(HLOOKUP(U$1,m_preprocess!$1:$1048576, $D116, FALSE)), "", HLOOKUP(U$1, m_preprocess!$1:$1048576, $D116, FALSE))</f>
        <v>67.615995052608</v>
      </c>
      <c r="V116" s="40">
        <f>IF(ISBLANK(HLOOKUP(V$1,m_preprocess!$1:$1048576, $D116, FALSE)), "", HLOOKUP(V$1, m_preprocess!$1:$1048576, $D116, FALSE))</f>
        <v>15.16402198343407</v>
      </c>
      <c r="W116" s="40">
        <f>IF(ISBLANK(HLOOKUP(W$1,m_preprocess!$1:$1048576, $D116, FALSE)), "", HLOOKUP(W$1, m_preprocess!$1:$1048576, $D116, FALSE))</f>
        <v>14.063241929706738</v>
      </c>
      <c r="X116" s="40">
        <f>IF(ISBLANK(HLOOKUP(X$1,m_preprocess!$1:$1048576, $D116, FALSE)), "", HLOOKUP(X$1, m_preprocess!$1:$1048576, $D116, FALSE))</f>
        <v>3.0480791581464071</v>
      </c>
      <c r="Y116" s="40">
        <f>IF(ISBLANK(HLOOKUP(Y$1,m_preprocess!$1:$1048576, $D116, FALSE)), "", HLOOKUP(Y$1, m_preprocess!$1:$1048576, $D116, FALSE))</f>
        <v>39.416201021479736</v>
      </c>
      <c r="Z116" s="40">
        <f>IF(ISBLANK(HLOOKUP(Z$1,m_preprocess!$1:$1048576, $D116, FALSE)), "", HLOOKUP(Z$1, m_preprocess!$1:$1048576, $D116, FALSE))</f>
        <v>6.716018983532571</v>
      </c>
      <c r="AA116" s="40">
        <f>IF(ISBLANK(HLOOKUP(AA$1,m_preprocess!$1:$1048576, $D116, FALSE)), "", HLOOKUP(AA$1, m_preprocess!$1:$1048576, $D116, FALSE))</f>
        <v>11.016917797179314</v>
      </c>
      <c r="AB116" s="40">
        <f>IF(ISBLANK(HLOOKUP(AB$1,m_preprocess!$1:$1048576, $D116, FALSE)), "", HLOOKUP(AB$1, m_preprocess!$1:$1048576, $D116, FALSE))</f>
        <v>87.953351133052962</v>
      </c>
    </row>
    <row r="117" spans="1:28" x14ac:dyDescent="0.25">
      <c r="A117" s="41">
        <v>37469</v>
      </c>
      <c r="B117" s="40">
        <v>2002</v>
      </c>
      <c r="C117" s="40">
        <v>8</v>
      </c>
      <c r="D117" s="40">
        <v>117</v>
      </c>
      <c r="E117" s="40" t="str">
        <f>IF(ISBLANK(HLOOKUP(E$1,m_preprocess!$1:$1048576, $D117, FALSE)), "", HLOOKUP(E$1, m_preprocess!$1:$1048576, $D117, FALSE))</f>
        <v/>
      </c>
      <c r="F117" s="40" t="str">
        <f>IF(ISBLANK(HLOOKUP(F$1,m_preprocess!$1:$1048576, $D117, FALSE)), "", HLOOKUP(F$1, m_preprocess!$1:$1048576, $D117, FALSE))</f>
        <v/>
      </c>
      <c r="G117" s="40">
        <f>IF(ISBLANK(HLOOKUP(G$1,m_preprocess!$1:$1048576, $D117, FALSE)), "", HLOOKUP(G$1, m_preprocess!$1:$1048576, $D117, FALSE))</f>
        <v>44.77</v>
      </c>
      <c r="H117" s="40" t="str">
        <f>IF(ISBLANK(HLOOKUP(H$1,m_preprocess!$1:$1048576, $D117, FALSE)), "", HLOOKUP(H$1, m_preprocess!$1:$1048576, $D117, FALSE))</f>
        <v/>
      </c>
      <c r="I117" s="40">
        <f>IF(ISBLANK(HLOOKUP(I$1,m_preprocess!$1:$1048576, $D117, FALSE)), "", HLOOKUP(I$1, m_preprocess!$1:$1048576, $D117, FALSE))</f>
        <v>83.6</v>
      </c>
      <c r="J117" s="40">
        <f>IF(ISBLANK(HLOOKUP(J$1,m_preprocess!$1:$1048576, $D117, FALSE)), "", HLOOKUP(J$1, m_preprocess!$1:$1048576, $D117, FALSE))</f>
        <v>658.1601244054159</v>
      </c>
      <c r="K117" s="40" t="str">
        <f>IF(ISBLANK(HLOOKUP(K$1,m_preprocess!$1:$1048576, $D117, FALSE)), "", HLOOKUP(K$1, m_preprocess!$1:$1048576, $D117, FALSE))</f>
        <v/>
      </c>
      <c r="L117" s="40">
        <f>IF(ISBLANK(HLOOKUP(L$1,m_preprocess!$1:$1048576, $D117, FALSE)), "", HLOOKUP(L$1, m_preprocess!$1:$1048576, $D117, FALSE))</f>
        <v>53.845583612992144</v>
      </c>
      <c r="M117" s="40">
        <f>IF(ISBLANK(HLOOKUP(M$1,m_preprocess!$1:$1048576, $D117, FALSE)), "", HLOOKUP(M$1, m_preprocess!$1:$1048576, $D117, FALSE))</f>
        <v>3.659376563572224</v>
      </c>
      <c r="N117" s="40">
        <f>IF(ISBLANK(HLOOKUP(N$1,m_preprocess!$1:$1048576, $D117, FALSE)), "", HLOOKUP(N$1, m_preprocess!$1:$1048576, $D117, FALSE))</f>
        <v>1.0543056322277136</v>
      </c>
      <c r="O117" s="40">
        <f>IF(ISBLANK(HLOOKUP(O$1,m_preprocess!$1:$1048576, $D117, FALSE)), "", HLOOKUP(O$1, m_preprocess!$1:$1048576, $D117, FALSE))</f>
        <v>0.85638420606476873</v>
      </c>
      <c r="P117" s="40">
        <f>IF(ISBLANK(HLOOKUP(P$1,m_preprocess!$1:$1048576, $D117, FALSE)), "", HLOOKUP(P$1, m_preprocess!$1:$1048576, $D117, FALSE))</f>
        <v>2.4912139528213921</v>
      </c>
      <c r="Q117" s="40">
        <f>IF(ISBLANK(HLOOKUP(Q$1,m_preprocess!$1:$1048576, $D117, FALSE)), "", HLOOKUP(Q$1, m_preprocess!$1:$1048576, $D117, FALSE))</f>
        <v>0.47911049400183842</v>
      </c>
      <c r="R117" s="40">
        <f>IF(ISBLANK(HLOOKUP(R$1,m_preprocess!$1:$1048576, $D117, FALSE)), "", HLOOKUP(R$1, m_preprocess!$1:$1048576, $D117, FALSE))</f>
        <v>0.58716247640060937</v>
      </c>
      <c r="S117" s="40">
        <f>IF(ISBLANK(HLOOKUP(S$1,m_preprocess!$1:$1048576, $D117, FALSE)), "", HLOOKUP(S$1, m_preprocess!$1:$1048576, $D117, FALSE))</f>
        <v>1.4200921048107005</v>
      </c>
      <c r="T117" s="40" t="str">
        <f>IF(ISBLANK(HLOOKUP(T$1,m_preprocess!$1:$1048576, $D117, FALSE)), "", HLOOKUP(T$1, m_preprocess!$1:$1048576, $D117, FALSE))</f>
        <v/>
      </c>
      <c r="U117" s="40">
        <f>IF(ISBLANK(HLOOKUP(U$1,m_preprocess!$1:$1048576, $D117, FALSE)), "", HLOOKUP(U$1, m_preprocess!$1:$1048576, $D117, FALSE))</f>
        <v>68.919214719678337</v>
      </c>
      <c r="V117" s="40">
        <f>IF(ISBLANK(HLOOKUP(V$1,m_preprocess!$1:$1048576, $D117, FALSE)), "", HLOOKUP(V$1, m_preprocess!$1:$1048576, $D117, FALSE))</f>
        <v>13.404613156131335</v>
      </c>
      <c r="W117" s="40">
        <f>IF(ISBLANK(HLOOKUP(W$1,m_preprocess!$1:$1048576, $D117, FALSE)), "", HLOOKUP(W$1, m_preprocess!$1:$1048576, $D117, FALSE))</f>
        <v>12.188760509269597</v>
      </c>
      <c r="X117" s="40">
        <f>IF(ISBLANK(HLOOKUP(X$1,m_preprocess!$1:$1048576, $D117, FALSE)), "", HLOOKUP(X$1, m_preprocess!$1:$1048576, $D117, FALSE))</f>
        <v>2.6282920477864637</v>
      </c>
      <c r="Y117" s="40">
        <f>IF(ISBLANK(HLOOKUP(Y$1,m_preprocess!$1:$1048576, $D117, FALSE)), "", HLOOKUP(Y$1, m_preprocess!$1:$1048576, $D117, FALSE))</f>
        <v>37.451417581849455</v>
      </c>
      <c r="Z117" s="40">
        <f>IF(ISBLANK(HLOOKUP(Z$1,m_preprocess!$1:$1048576, $D117, FALSE)), "", HLOOKUP(Z$1, m_preprocess!$1:$1048576, $D117, FALSE))</f>
        <v>5.5109086660576283</v>
      </c>
      <c r="AA117" s="40">
        <f>IF(ISBLANK(HLOOKUP(AA$1,m_preprocess!$1:$1048576, $D117, FALSE)), "", HLOOKUP(AA$1, m_preprocess!$1:$1048576, $D117, FALSE))</f>
        <v>9.0137120839848102</v>
      </c>
      <c r="AB117" s="40">
        <f>IF(ISBLANK(HLOOKUP(AB$1,m_preprocess!$1:$1048576, $D117, FALSE)), "", HLOOKUP(AB$1, m_preprocess!$1:$1048576, $D117, FALSE))</f>
        <v>88.143334711621051</v>
      </c>
    </row>
    <row r="118" spans="1:28" x14ac:dyDescent="0.25">
      <c r="A118" s="41">
        <v>37500</v>
      </c>
      <c r="B118" s="40">
        <v>2002</v>
      </c>
      <c r="C118" s="40">
        <v>9</v>
      </c>
      <c r="D118" s="40">
        <v>118</v>
      </c>
      <c r="E118" s="40" t="str">
        <f>IF(ISBLANK(HLOOKUP(E$1,m_preprocess!$1:$1048576, $D118, FALSE)), "", HLOOKUP(E$1, m_preprocess!$1:$1048576, $D118, FALSE))</f>
        <v/>
      </c>
      <c r="F118" s="40" t="str">
        <f>IF(ISBLANK(HLOOKUP(F$1,m_preprocess!$1:$1048576, $D118, FALSE)), "", HLOOKUP(F$1, m_preprocess!$1:$1048576, $D118, FALSE))</f>
        <v/>
      </c>
      <c r="G118" s="40">
        <f>IF(ISBLANK(HLOOKUP(G$1,m_preprocess!$1:$1048576, $D118, FALSE)), "", HLOOKUP(G$1, m_preprocess!$1:$1048576, $D118, FALSE))</f>
        <v>44.97</v>
      </c>
      <c r="H118" s="40" t="str">
        <f>IF(ISBLANK(HLOOKUP(H$1,m_preprocess!$1:$1048576, $D118, FALSE)), "", HLOOKUP(H$1, m_preprocess!$1:$1048576, $D118, FALSE))</f>
        <v/>
      </c>
      <c r="I118" s="40">
        <f>IF(ISBLANK(HLOOKUP(I$1,m_preprocess!$1:$1048576, $D118, FALSE)), "", HLOOKUP(I$1, m_preprocess!$1:$1048576, $D118, FALSE))</f>
        <v>82.1</v>
      </c>
      <c r="J118" s="40">
        <f>IF(ISBLANK(HLOOKUP(J$1,m_preprocess!$1:$1048576, $D118, FALSE)), "", HLOOKUP(J$1, m_preprocess!$1:$1048576, $D118, FALSE))</f>
        <v>659.71691986827727</v>
      </c>
      <c r="K118" s="40" t="str">
        <f>IF(ISBLANK(HLOOKUP(K$1,m_preprocess!$1:$1048576, $D118, FALSE)), "", HLOOKUP(K$1, m_preprocess!$1:$1048576, $D118, FALSE))</f>
        <v/>
      </c>
      <c r="L118" s="40">
        <f>IF(ISBLANK(HLOOKUP(L$1,m_preprocess!$1:$1048576, $D118, FALSE)), "", HLOOKUP(L$1, m_preprocess!$1:$1048576, $D118, FALSE))</f>
        <v>54.295864962428539</v>
      </c>
      <c r="M118" s="40">
        <f>IF(ISBLANK(HLOOKUP(M$1,m_preprocess!$1:$1048576, $D118, FALSE)), "", HLOOKUP(M$1, m_preprocess!$1:$1048576, $D118, FALSE))</f>
        <v>3.2940385074473442</v>
      </c>
      <c r="N118" s="40">
        <f>IF(ISBLANK(HLOOKUP(N$1,m_preprocess!$1:$1048576, $D118, FALSE)), "", HLOOKUP(N$1, m_preprocess!$1:$1048576, $D118, FALSE))</f>
        <v>1.0182687983202054</v>
      </c>
      <c r="O118" s="40">
        <f>IF(ISBLANK(HLOOKUP(O$1,m_preprocess!$1:$1048576, $D118, FALSE)), "", HLOOKUP(O$1, m_preprocess!$1:$1048576, $D118, FALSE))</f>
        <v>0.85444963336319568</v>
      </c>
      <c r="P118" s="40">
        <f>IF(ISBLANK(HLOOKUP(P$1,m_preprocess!$1:$1048576, $D118, FALSE)), "", HLOOKUP(P$1, m_preprocess!$1:$1048576, $D118, FALSE))</f>
        <v>2.1135016507931534</v>
      </c>
      <c r="Q118" s="40">
        <f>IF(ISBLANK(HLOOKUP(Q$1,m_preprocess!$1:$1048576, $D118, FALSE)), "", HLOOKUP(Q$1, m_preprocess!$1:$1048576, $D118, FALSE))</f>
        <v>0.43889999401007285</v>
      </c>
      <c r="R118" s="40">
        <f>IF(ISBLANK(HLOOKUP(R$1,m_preprocess!$1:$1048576, $D118, FALSE)), "", HLOOKUP(R$1, m_preprocess!$1:$1048576, $D118, FALSE))</f>
        <v>0.50293570923525877</v>
      </c>
      <c r="S118" s="40">
        <f>IF(ISBLANK(HLOOKUP(S$1,m_preprocess!$1:$1048576, $D118, FALSE)), "", HLOOKUP(S$1, m_preprocess!$1:$1048576, $D118, FALSE))</f>
        <v>1.1525790382362504</v>
      </c>
      <c r="T118" s="40" t="str">
        <f>IF(ISBLANK(HLOOKUP(T$1,m_preprocess!$1:$1048576, $D118, FALSE)), "", HLOOKUP(T$1, m_preprocess!$1:$1048576, $D118, FALSE))</f>
        <v/>
      </c>
      <c r="U118" s="40">
        <f>IF(ISBLANK(HLOOKUP(U$1,m_preprocess!$1:$1048576, $D118, FALSE)), "", HLOOKUP(U$1, m_preprocess!$1:$1048576, $D118, FALSE))</f>
        <v>70.351802379364017</v>
      </c>
      <c r="V118" s="40">
        <f>IF(ISBLANK(HLOOKUP(V$1,m_preprocess!$1:$1048576, $D118, FALSE)), "", HLOOKUP(V$1, m_preprocess!$1:$1048576, $D118, FALSE))</f>
        <v>13.69803351122971</v>
      </c>
      <c r="W118" s="40">
        <f>IF(ISBLANK(HLOOKUP(W$1,m_preprocess!$1:$1048576, $D118, FALSE)), "", HLOOKUP(W$1, m_preprocess!$1:$1048576, $D118, FALSE))</f>
        <v>12.660071959083835</v>
      </c>
      <c r="X118" s="40">
        <f>IF(ISBLANK(HLOOKUP(X$1,m_preprocess!$1:$1048576, $D118, FALSE)), "", HLOOKUP(X$1, m_preprocess!$1:$1048576, $D118, FALSE))</f>
        <v>2.7000012450700468</v>
      </c>
      <c r="Y118" s="40">
        <f>IF(ISBLANK(HLOOKUP(Y$1,m_preprocess!$1:$1048576, $D118, FALSE)), "", HLOOKUP(Y$1, m_preprocess!$1:$1048576, $D118, FALSE))</f>
        <v>39.112297994903273</v>
      </c>
      <c r="Z118" s="40">
        <f>IF(ISBLANK(HLOOKUP(Z$1,m_preprocess!$1:$1048576, $D118, FALSE)), "", HLOOKUP(Z$1, m_preprocess!$1:$1048576, $D118, FALSE))</f>
        <v>6.4483221478941521</v>
      </c>
      <c r="AA118" s="40">
        <f>IF(ISBLANK(HLOOKUP(AA$1,m_preprocess!$1:$1048576, $D118, FALSE)), "", HLOOKUP(AA$1, m_preprocess!$1:$1048576, $D118, FALSE))</f>
        <v>8.2804173671336443</v>
      </c>
      <c r="AB118" s="40">
        <f>IF(ISBLANK(HLOOKUP(AB$1,m_preprocess!$1:$1048576, $D118, FALSE)), "", HLOOKUP(AB$1, m_preprocess!$1:$1048576, $D118, FALSE))</f>
        <v>88.686297752442684</v>
      </c>
    </row>
    <row r="119" spans="1:28" x14ac:dyDescent="0.25">
      <c r="A119" s="41">
        <v>37530</v>
      </c>
      <c r="B119" s="40">
        <v>2002</v>
      </c>
      <c r="C119" s="40">
        <v>10</v>
      </c>
      <c r="D119" s="40">
        <v>119</v>
      </c>
      <c r="E119" s="40" t="str">
        <f>IF(ISBLANK(HLOOKUP(E$1,m_preprocess!$1:$1048576, $D119, FALSE)), "", HLOOKUP(E$1, m_preprocess!$1:$1048576, $D119, FALSE))</f>
        <v/>
      </c>
      <c r="F119" s="40" t="str">
        <f>IF(ISBLANK(HLOOKUP(F$1,m_preprocess!$1:$1048576, $D119, FALSE)), "", HLOOKUP(F$1, m_preprocess!$1:$1048576, $D119, FALSE))</f>
        <v/>
      </c>
      <c r="G119" s="40">
        <f>IF(ISBLANK(HLOOKUP(G$1,m_preprocess!$1:$1048576, $D119, FALSE)), "", HLOOKUP(G$1, m_preprocess!$1:$1048576, $D119, FALSE))</f>
        <v>45.22</v>
      </c>
      <c r="H119" s="40" t="str">
        <f>IF(ISBLANK(HLOOKUP(H$1,m_preprocess!$1:$1048576, $D119, FALSE)), "", HLOOKUP(H$1, m_preprocess!$1:$1048576, $D119, FALSE))</f>
        <v/>
      </c>
      <c r="I119" s="40">
        <f>IF(ISBLANK(HLOOKUP(I$1,m_preprocess!$1:$1048576, $D119, FALSE)), "", HLOOKUP(I$1, m_preprocess!$1:$1048576, $D119, FALSE))</f>
        <v>89.2</v>
      </c>
      <c r="J119" s="40">
        <f>IF(ISBLANK(HLOOKUP(J$1,m_preprocess!$1:$1048576, $D119, FALSE)), "", HLOOKUP(J$1, m_preprocess!$1:$1048576, $D119, FALSE))</f>
        <v>668.79270618368162</v>
      </c>
      <c r="K119" s="40" t="str">
        <f>IF(ISBLANK(HLOOKUP(K$1,m_preprocess!$1:$1048576, $D119, FALSE)), "", HLOOKUP(K$1, m_preprocess!$1:$1048576, $D119, FALSE))</f>
        <v/>
      </c>
      <c r="L119" s="40">
        <f>IF(ISBLANK(HLOOKUP(L$1,m_preprocess!$1:$1048576, $D119, FALSE)), "", HLOOKUP(L$1, m_preprocess!$1:$1048576, $D119, FALSE))</f>
        <v>55.002951860540691</v>
      </c>
      <c r="M119" s="40">
        <f>IF(ISBLANK(HLOOKUP(M$1,m_preprocess!$1:$1048576, $D119, FALSE)), "", HLOOKUP(M$1, m_preprocess!$1:$1048576, $D119, FALSE))</f>
        <v>3.8381416895101941</v>
      </c>
      <c r="N119" s="40">
        <f>IF(ISBLANK(HLOOKUP(N$1,m_preprocess!$1:$1048576, $D119, FALSE)), "", HLOOKUP(N$1, m_preprocess!$1:$1048576, $D119, FALSE))</f>
        <v>0.82547759528423492</v>
      </c>
      <c r="O119" s="40">
        <f>IF(ISBLANK(HLOOKUP(O$1,m_preprocess!$1:$1048576, $D119, FALSE)), "", HLOOKUP(O$1, m_preprocess!$1:$1048576, $D119, FALSE))</f>
        <v>0.87029985137069732</v>
      </c>
      <c r="P119" s="40">
        <f>IF(ISBLANK(HLOOKUP(P$1,m_preprocess!$1:$1048576, $D119, FALSE)), "", HLOOKUP(P$1, m_preprocess!$1:$1048576, $D119, FALSE))</f>
        <v>2.0958903632078965</v>
      </c>
      <c r="Q119" s="40">
        <f>IF(ISBLANK(HLOOKUP(Q$1,m_preprocess!$1:$1048576, $D119, FALSE)), "", HLOOKUP(Q$1, m_preprocess!$1:$1048576, $D119, FALSE))</f>
        <v>0.44600787970942801</v>
      </c>
      <c r="R119" s="40">
        <f>IF(ISBLANK(HLOOKUP(R$1,m_preprocess!$1:$1048576, $D119, FALSE)), "", HLOOKUP(R$1, m_preprocess!$1:$1048576, $D119, FALSE))</f>
        <v>0.4977220832371797</v>
      </c>
      <c r="S119" s="40">
        <f>IF(ISBLANK(HLOOKUP(S$1,m_preprocess!$1:$1048576, $D119, FALSE)), "", HLOOKUP(S$1, m_preprocess!$1:$1048576, $D119, FALSE))</f>
        <v>1.1260646094844946</v>
      </c>
      <c r="T119" s="40" t="str">
        <f>IF(ISBLANK(HLOOKUP(T$1,m_preprocess!$1:$1048576, $D119, FALSE)), "", HLOOKUP(T$1, m_preprocess!$1:$1048576, $D119, FALSE))</f>
        <v/>
      </c>
      <c r="U119" s="40">
        <f>IF(ISBLANK(HLOOKUP(U$1,m_preprocess!$1:$1048576, $D119, FALSE)), "", HLOOKUP(U$1, m_preprocess!$1:$1048576, $D119, FALSE))</f>
        <v>66.955806656346752</v>
      </c>
      <c r="V119" s="40">
        <f>IF(ISBLANK(HLOOKUP(V$1,m_preprocess!$1:$1048576, $D119, FALSE)), "", HLOOKUP(V$1, m_preprocess!$1:$1048576, $D119, FALSE))</f>
        <v>15.283555904467052</v>
      </c>
      <c r="W119" s="40">
        <f>IF(ISBLANK(HLOOKUP(W$1,m_preprocess!$1:$1048576, $D119, FALSE)), "", HLOOKUP(W$1, m_preprocess!$1:$1048576, $D119, FALSE))</f>
        <v>14.188305329500222</v>
      </c>
      <c r="X119" s="40">
        <f>IF(ISBLANK(HLOOKUP(X$1,m_preprocess!$1:$1048576, $D119, FALSE)), "", HLOOKUP(X$1, m_preprocess!$1:$1048576, $D119, FALSE))</f>
        <v>3.2924341441463958</v>
      </c>
      <c r="Y119" s="40">
        <f>IF(ISBLANK(HLOOKUP(Y$1,m_preprocess!$1:$1048576, $D119, FALSE)), "", HLOOKUP(Y$1, m_preprocess!$1:$1048576, $D119, FALSE))</f>
        <v>35.179737016326847</v>
      </c>
      <c r="Z119" s="40">
        <f>IF(ISBLANK(HLOOKUP(Z$1,m_preprocess!$1:$1048576, $D119, FALSE)), "", HLOOKUP(Z$1, m_preprocess!$1:$1048576, $D119, FALSE))</f>
        <v>6.416033303810261</v>
      </c>
      <c r="AA119" s="40">
        <f>IF(ISBLANK(HLOOKUP(AA$1,m_preprocess!$1:$1048576, $D119, FALSE)), "", HLOOKUP(AA$1, m_preprocess!$1:$1048576, $D119, FALSE))</f>
        <v>10.140481512605042</v>
      </c>
      <c r="AB119" s="40">
        <f>IF(ISBLANK(HLOOKUP(AB$1,m_preprocess!$1:$1048576, $D119, FALSE)), "", HLOOKUP(AB$1, m_preprocess!$1:$1048576, $D119, FALSE))</f>
        <v>88.870960011093842</v>
      </c>
    </row>
    <row r="120" spans="1:28" x14ac:dyDescent="0.25">
      <c r="A120" s="41">
        <v>37561</v>
      </c>
      <c r="B120" s="40">
        <v>2002</v>
      </c>
      <c r="C120" s="40">
        <v>11</v>
      </c>
      <c r="D120" s="40">
        <v>120</v>
      </c>
      <c r="E120" s="40" t="str">
        <f>IF(ISBLANK(HLOOKUP(E$1,m_preprocess!$1:$1048576, $D120, FALSE)), "", HLOOKUP(E$1, m_preprocess!$1:$1048576, $D120, FALSE))</f>
        <v/>
      </c>
      <c r="F120" s="40" t="str">
        <f>IF(ISBLANK(HLOOKUP(F$1,m_preprocess!$1:$1048576, $D120, FALSE)), "", HLOOKUP(F$1, m_preprocess!$1:$1048576, $D120, FALSE))</f>
        <v/>
      </c>
      <c r="G120" s="40">
        <f>IF(ISBLANK(HLOOKUP(G$1,m_preprocess!$1:$1048576, $D120, FALSE)), "", HLOOKUP(G$1, m_preprocess!$1:$1048576, $D120, FALSE))</f>
        <v>45.46</v>
      </c>
      <c r="H120" s="40" t="str">
        <f>IF(ISBLANK(HLOOKUP(H$1,m_preprocess!$1:$1048576, $D120, FALSE)), "", HLOOKUP(H$1, m_preprocess!$1:$1048576, $D120, FALSE))</f>
        <v/>
      </c>
      <c r="I120" s="40">
        <f>IF(ISBLANK(HLOOKUP(I$1,m_preprocess!$1:$1048576, $D120, FALSE)), "", HLOOKUP(I$1, m_preprocess!$1:$1048576, $D120, FALSE))</f>
        <v>83.9</v>
      </c>
      <c r="J120" s="40">
        <f>IF(ISBLANK(HLOOKUP(J$1,m_preprocess!$1:$1048576, $D120, FALSE)), "", HLOOKUP(J$1, m_preprocess!$1:$1048576, $D120, FALSE))</f>
        <v>625.93114599341448</v>
      </c>
      <c r="K120" s="40" t="str">
        <f>IF(ISBLANK(HLOOKUP(K$1,m_preprocess!$1:$1048576, $D120, FALSE)), "", HLOOKUP(K$1, m_preprocess!$1:$1048576, $D120, FALSE))</f>
        <v/>
      </c>
      <c r="L120" s="40">
        <f>IF(ISBLANK(HLOOKUP(L$1,m_preprocess!$1:$1048576, $D120, FALSE)), "", HLOOKUP(L$1, m_preprocess!$1:$1048576, $D120, FALSE))</f>
        <v>56.479856292670043</v>
      </c>
      <c r="M120" s="40">
        <f>IF(ISBLANK(HLOOKUP(M$1,m_preprocess!$1:$1048576, $D120, FALSE)), "", HLOOKUP(M$1, m_preprocess!$1:$1048576, $D120, FALSE))</f>
        <v>2.7357954388022332</v>
      </c>
      <c r="N120" s="40">
        <f>IF(ISBLANK(HLOOKUP(N$1,m_preprocess!$1:$1048576, $D120, FALSE)), "", HLOOKUP(N$1, m_preprocess!$1:$1048576, $D120, FALSE))</f>
        <v>0.57613885197530301</v>
      </c>
      <c r="O120" s="40">
        <f>IF(ISBLANK(HLOOKUP(O$1,m_preprocess!$1:$1048576, $D120, FALSE)), "", HLOOKUP(O$1, m_preprocess!$1:$1048576, $D120, FALSE))</f>
        <v>0.76597131523285789</v>
      </c>
      <c r="P120" s="40">
        <f>IF(ISBLANK(HLOOKUP(P$1,m_preprocess!$1:$1048576, $D120, FALSE)), "", HLOOKUP(P$1, m_preprocess!$1:$1048576, $D120, FALSE))</f>
        <v>2.6543110901109928</v>
      </c>
      <c r="Q120" s="40">
        <f>IF(ISBLANK(HLOOKUP(Q$1,m_preprocess!$1:$1048576, $D120, FALSE)), "", HLOOKUP(Q$1, m_preprocess!$1:$1048576, $D120, FALSE))</f>
        <v>0.43859551741959174</v>
      </c>
      <c r="R120" s="40">
        <f>IF(ISBLANK(HLOOKUP(R$1,m_preprocess!$1:$1048576, $D120, FALSE)), "", HLOOKUP(R$1, m_preprocess!$1:$1048576, $D120, FALSE))</f>
        <v>1.2254299158016642</v>
      </c>
      <c r="S120" s="40">
        <f>IF(ISBLANK(HLOOKUP(S$1,m_preprocess!$1:$1048576, $D120, FALSE)), "", HLOOKUP(S$1, m_preprocess!$1:$1048576, $D120, FALSE))</f>
        <v>0.97501843249575759</v>
      </c>
      <c r="T120" s="40" t="str">
        <f>IF(ISBLANK(HLOOKUP(T$1,m_preprocess!$1:$1048576, $D120, FALSE)), "", HLOOKUP(T$1, m_preprocess!$1:$1048576, $D120, FALSE))</f>
        <v/>
      </c>
      <c r="U120" s="40">
        <f>IF(ISBLANK(HLOOKUP(U$1,m_preprocess!$1:$1048576, $D120, FALSE)), "", HLOOKUP(U$1, m_preprocess!$1:$1048576, $D120, FALSE))</f>
        <v>68.849874021117472</v>
      </c>
      <c r="V120" s="40">
        <f>IF(ISBLANK(HLOOKUP(V$1,m_preprocess!$1:$1048576, $D120, FALSE)), "", HLOOKUP(V$1, m_preprocess!$1:$1048576, $D120, FALSE))</f>
        <v>12.87987149142103</v>
      </c>
      <c r="W120" s="40">
        <f>IF(ISBLANK(HLOOKUP(W$1,m_preprocess!$1:$1048576, $D120, FALSE)), "", HLOOKUP(W$1, m_preprocess!$1:$1048576, $D120, FALSE))</f>
        <v>11.910385921689397</v>
      </c>
      <c r="X120" s="40">
        <f>IF(ISBLANK(HLOOKUP(X$1,m_preprocess!$1:$1048576, $D120, FALSE)), "", HLOOKUP(X$1, m_preprocess!$1:$1048576, $D120, FALSE))</f>
        <v>3.121057809634844</v>
      </c>
      <c r="Y120" s="40">
        <f>IF(ISBLANK(HLOOKUP(Y$1,m_preprocess!$1:$1048576, $D120, FALSE)), "", HLOOKUP(Y$1, m_preprocess!$1:$1048576, $D120, FALSE))</f>
        <v>38.901336861108661</v>
      </c>
      <c r="Z120" s="40">
        <f>IF(ISBLANK(HLOOKUP(Z$1,m_preprocess!$1:$1048576, $D120, FALSE)), "", HLOOKUP(Z$1, m_preprocess!$1:$1048576, $D120, FALSE))</f>
        <v>6.1473520463264402</v>
      </c>
      <c r="AA120" s="40">
        <f>IF(ISBLANK(HLOOKUP(AA$1,m_preprocess!$1:$1048576, $D120, FALSE)), "", HLOOKUP(AA$1, m_preprocess!$1:$1048576, $D120, FALSE))</f>
        <v>8.9321790145182565</v>
      </c>
      <c r="AB120" s="40">
        <f>IF(ISBLANK(HLOOKUP(AB$1,m_preprocess!$1:$1048576, $D120, FALSE)), "", HLOOKUP(AB$1, m_preprocess!$1:$1048576, $D120, FALSE))</f>
        <v>89.651724869622839</v>
      </c>
    </row>
    <row r="121" spans="1:28" x14ac:dyDescent="0.25">
      <c r="A121" s="41">
        <v>37591</v>
      </c>
      <c r="B121" s="40">
        <v>2002</v>
      </c>
      <c r="C121" s="40">
        <v>12</v>
      </c>
      <c r="D121" s="40">
        <v>121</v>
      </c>
      <c r="E121" s="40" t="str">
        <f>IF(ISBLANK(HLOOKUP(E$1,m_preprocess!$1:$1048576, $D121, FALSE)), "", HLOOKUP(E$1, m_preprocess!$1:$1048576, $D121, FALSE))</f>
        <v/>
      </c>
      <c r="F121" s="40" t="str">
        <f>IF(ISBLANK(HLOOKUP(F$1,m_preprocess!$1:$1048576, $D121, FALSE)), "", HLOOKUP(F$1, m_preprocess!$1:$1048576, $D121, FALSE))</f>
        <v/>
      </c>
      <c r="G121" s="40">
        <f>IF(ISBLANK(HLOOKUP(G$1,m_preprocess!$1:$1048576, $D121, FALSE)), "", HLOOKUP(G$1, m_preprocess!$1:$1048576, $D121, FALSE))</f>
        <v>45.56</v>
      </c>
      <c r="H121" s="40" t="str">
        <f>IF(ISBLANK(HLOOKUP(H$1,m_preprocess!$1:$1048576, $D121, FALSE)), "", HLOOKUP(H$1, m_preprocess!$1:$1048576, $D121, FALSE))</f>
        <v/>
      </c>
      <c r="I121" s="40">
        <f>IF(ISBLANK(HLOOKUP(I$1,m_preprocess!$1:$1048576, $D121, FALSE)), "", HLOOKUP(I$1, m_preprocess!$1:$1048576, $D121, FALSE))</f>
        <v>74.599999999999994</v>
      </c>
      <c r="J121" s="40">
        <f>IF(ISBLANK(HLOOKUP(J$1,m_preprocess!$1:$1048576, $D121, FALSE)), "", HLOOKUP(J$1, m_preprocess!$1:$1048576, $D121, FALSE))</f>
        <v>643.91710208562085</v>
      </c>
      <c r="K121" s="40" t="str">
        <f>IF(ISBLANK(HLOOKUP(K$1,m_preprocess!$1:$1048576, $D121, FALSE)), "", HLOOKUP(K$1, m_preprocess!$1:$1048576, $D121, FALSE))</f>
        <v/>
      </c>
      <c r="L121" s="40">
        <f>IF(ISBLANK(HLOOKUP(L$1,m_preprocess!$1:$1048576, $D121, FALSE)), "", HLOOKUP(L$1, m_preprocess!$1:$1048576, $D121, FALSE))</f>
        <v>57.053890185528516</v>
      </c>
      <c r="M121" s="40">
        <f>IF(ISBLANK(HLOOKUP(M$1,m_preprocess!$1:$1048576, $D121, FALSE)), "", HLOOKUP(M$1, m_preprocess!$1:$1048576, $D121, FALSE))</f>
        <v>2.9442711174878888</v>
      </c>
      <c r="N121" s="40">
        <f>IF(ISBLANK(HLOOKUP(N$1,m_preprocess!$1:$1048576, $D121, FALSE)), "", HLOOKUP(N$1, m_preprocess!$1:$1048576, $D121, FALSE))</f>
        <v>0.57838889364373469</v>
      </c>
      <c r="O121" s="40">
        <f>IF(ISBLANK(HLOOKUP(O$1,m_preprocess!$1:$1048576, $D121, FALSE)), "", HLOOKUP(O$1, m_preprocess!$1:$1048576, $D121, FALSE))</f>
        <v>0.8814118147106057</v>
      </c>
      <c r="P121" s="40">
        <f>IF(ISBLANK(HLOOKUP(P$1,m_preprocess!$1:$1048576, $D121, FALSE)), "", HLOOKUP(P$1, m_preprocess!$1:$1048576, $D121, FALSE))</f>
        <v>2.4739090257265128</v>
      </c>
      <c r="Q121" s="40">
        <f>IF(ISBLANK(HLOOKUP(Q$1,m_preprocess!$1:$1048576, $D121, FALSE)), "", HLOOKUP(Q$1, m_preprocess!$1:$1048576, $D121, FALSE))</f>
        <v>0.51706084815709896</v>
      </c>
      <c r="R121" s="40">
        <f>IF(ISBLANK(HLOOKUP(R$1,m_preprocess!$1:$1048576, $D121, FALSE)), "", HLOOKUP(R$1, m_preprocess!$1:$1048576, $D121, FALSE))</f>
        <v>0.92126452451791008</v>
      </c>
      <c r="S121" s="40">
        <f>IF(ISBLANK(HLOOKUP(S$1,m_preprocess!$1:$1048576, $D121, FALSE)), "", HLOOKUP(S$1, m_preprocess!$1:$1048576, $D121, FALSE))</f>
        <v>1.0252183850206571</v>
      </c>
      <c r="T121" s="40" t="str">
        <f>IF(ISBLANK(HLOOKUP(T$1,m_preprocess!$1:$1048576, $D121, FALSE)), "", HLOOKUP(T$1, m_preprocess!$1:$1048576, $D121, FALSE))</f>
        <v/>
      </c>
      <c r="U121" s="40">
        <f>IF(ISBLANK(HLOOKUP(U$1,m_preprocess!$1:$1048576, $D121, FALSE)), "", HLOOKUP(U$1, m_preprocess!$1:$1048576, $D121, FALSE))</f>
        <v>85.780310886742754</v>
      </c>
      <c r="V121" s="40">
        <f>IF(ISBLANK(HLOOKUP(V$1,m_preprocess!$1:$1048576, $D121, FALSE)), "", HLOOKUP(V$1, m_preprocess!$1:$1048576, $D121, FALSE))</f>
        <v>12.988602721685689</v>
      </c>
      <c r="W121" s="40">
        <f>IF(ISBLANK(HLOOKUP(W$1,m_preprocess!$1:$1048576, $D121, FALSE)), "", HLOOKUP(W$1, m_preprocess!$1:$1048576, $D121, FALSE))</f>
        <v>12.059201273046533</v>
      </c>
      <c r="X121" s="40">
        <f>IF(ISBLANK(HLOOKUP(X$1,m_preprocess!$1:$1048576, $D121, FALSE)), "", HLOOKUP(X$1, m_preprocess!$1:$1048576, $D121, FALSE))</f>
        <v>3.6791012946751533</v>
      </c>
      <c r="Y121" s="40">
        <f>IF(ISBLANK(HLOOKUP(Y$1,m_preprocess!$1:$1048576, $D121, FALSE)), "", HLOOKUP(Y$1, m_preprocess!$1:$1048576, $D121, FALSE))</f>
        <v>66.354249323867421</v>
      </c>
      <c r="Z121" s="40">
        <f>IF(ISBLANK(HLOOKUP(Z$1,m_preprocess!$1:$1048576, $D121, FALSE)), "", HLOOKUP(Z$1, m_preprocess!$1:$1048576, $D121, FALSE))</f>
        <v>9.5248393104784892</v>
      </c>
      <c r="AA121" s="40">
        <f>IF(ISBLANK(HLOOKUP(AA$1,m_preprocess!$1:$1048576, $D121, FALSE)), "", HLOOKUP(AA$1, m_preprocess!$1:$1048576, $D121, FALSE))</f>
        <v>15.750928819139595</v>
      </c>
      <c r="AB121" s="40">
        <f>IF(ISBLANK(HLOOKUP(AB$1,m_preprocess!$1:$1048576, $D121, FALSE)), "", HLOOKUP(AB$1, m_preprocess!$1:$1048576, $D121, FALSE))</f>
        <v>90.770019169287664</v>
      </c>
    </row>
    <row r="122" spans="1:28" x14ac:dyDescent="0.25">
      <c r="A122" s="41">
        <v>37622</v>
      </c>
      <c r="B122" s="40">
        <v>2003</v>
      </c>
      <c r="C122" s="40">
        <v>1</v>
      </c>
      <c r="D122" s="40">
        <v>122</v>
      </c>
      <c r="E122" s="40" t="str">
        <f>IF(ISBLANK(HLOOKUP(E$1,m_preprocess!$1:$1048576, $D122, FALSE)), "", HLOOKUP(E$1, m_preprocess!$1:$1048576, $D122, FALSE))</f>
        <v/>
      </c>
      <c r="F122" s="40" t="str">
        <f>IF(ISBLANK(HLOOKUP(F$1,m_preprocess!$1:$1048576, $D122, FALSE)), "", HLOOKUP(F$1, m_preprocess!$1:$1048576, $D122, FALSE))</f>
        <v/>
      </c>
      <c r="G122" s="40">
        <f>IF(ISBLANK(HLOOKUP(G$1,m_preprocess!$1:$1048576, $D122, FALSE)), "", HLOOKUP(G$1, m_preprocess!$1:$1048576, $D122, FALSE))</f>
        <v>45.75</v>
      </c>
      <c r="H122" s="40">
        <f>IF(ISBLANK(HLOOKUP(H$1,m_preprocess!$1:$1048576, $D122, FALSE)), "", HLOOKUP(H$1, m_preprocess!$1:$1048576, $D122, FALSE))</f>
        <v>96.15</v>
      </c>
      <c r="I122" s="40">
        <f>IF(ISBLANK(HLOOKUP(I$1,m_preprocess!$1:$1048576, $D122, FALSE)), "", HLOOKUP(I$1, m_preprocess!$1:$1048576, $D122, FALSE))</f>
        <v>74</v>
      </c>
      <c r="J122" s="40">
        <f>IF(ISBLANK(HLOOKUP(J$1,m_preprocess!$1:$1048576, $D122, FALSE)), "", HLOOKUP(J$1, m_preprocess!$1:$1048576, $D122, FALSE))</f>
        <v>641.73096377607089</v>
      </c>
      <c r="K122" s="40" t="str">
        <f>IF(ISBLANK(HLOOKUP(K$1,m_preprocess!$1:$1048576, $D122, FALSE)), "", HLOOKUP(K$1, m_preprocess!$1:$1048576, $D122, FALSE))</f>
        <v/>
      </c>
      <c r="L122" s="40">
        <f>IF(ISBLANK(HLOOKUP(L$1,m_preprocess!$1:$1048576, $D122, FALSE)), "", HLOOKUP(L$1, m_preprocess!$1:$1048576, $D122, FALSE))</f>
        <v>56.292359069512358</v>
      </c>
      <c r="M122" s="40">
        <f>IF(ISBLANK(HLOOKUP(M$1,m_preprocess!$1:$1048576, $D122, FALSE)), "", HLOOKUP(M$1, m_preprocess!$1:$1048576, $D122, FALSE))</f>
        <v>3.0498554295254525</v>
      </c>
      <c r="N122" s="40">
        <f>IF(ISBLANK(HLOOKUP(N$1,m_preprocess!$1:$1048576, $D122, FALSE)), "", HLOOKUP(N$1, m_preprocess!$1:$1048576, $D122, FALSE))</f>
        <v>0.72175226321202868</v>
      </c>
      <c r="O122" s="40">
        <f>IF(ISBLANK(HLOOKUP(O$1,m_preprocess!$1:$1048576, $D122, FALSE)), "", HLOOKUP(O$1, m_preprocess!$1:$1048576, $D122, FALSE))</f>
        <v>0.84441823129134164</v>
      </c>
      <c r="P122" s="40">
        <f>IF(ISBLANK(HLOOKUP(P$1,m_preprocess!$1:$1048576, $D122, FALSE)), "", HLOOKUP(P$1, m_preprocess!$1:$1048576, $D122, FALSE))</f>
        <v>1.963922653014075</v>
      </c>
      <c r="Q122" s="40">
        <f>IF(ISBLANK(HLOOKUP(Q$1,m_preprocess!$1:$1048576, $D122, FALSE)), "", HLOOKUP(Q$1, m_preprocess!$1:$1048576, $D122, FALSE))</f>
        <v>0.38446791894315646</v>
      </c>
      <c r="R122" s="40">
        <f>IF(ISBLANK(HLOOKUP(R$1,m_preprocess!$1:$1048576, $D122, FALSE)), "", HLOOKUP(R$1, m_preprocess!$1:$1048576, $D122, FALSE))</f>
        <v>0.57737783925242514</v>
      </c>
      <c r="S122" s="40">
        <f>IF(ISBLANK(HLOOKUP(S$1,m_preprocess!$1:$1048576, $D122, FALSE)), "", HLOOKUP(S$1, m_preprocess!$1:$1048576, $D122, FALSE))</f>
        <v>0.99123234100016566</v>
      </c>
      <c r="T122" s="40" t="str">
        <f>IF(ISBLANK(HLOOKUP(T$1,m_preprocess!$1:$1048576, $D122, FALSE)), "", HLOOKUP(T$1, m_preprocess!$1:$1048576, $D122, FALSE))</f>
        <v/>
      </c>
      <c r="U122" s="40">
        <f>IF(ISBLANK(HLOOKUP(U$1,m_preprocess!$1:$1048576, $D122, FALSE)), "", HLOOKUP(U$1, m_preprocess!$1:$1048576, $D122, FALSE))</f>
        <v>73.428473551912575</v>
      </c>
      <c r="V122" s="40">
        <f>IF(ISBLANK(HLOOKUP(V$1,m_preprocess!$1:$1048576, $D122, FALSE)), "", HLOOKUP(V$1, m_preprocess!$1:$1048576, $D122, FALSE))</f>
        <v>14.082339628415301</v>
      </c>
      <c r="W122" s="40">
        <f>IF(ISBLANK(HLOOKUP(W$1,m_preprocess!$1:$1048576, $D122, FALSE)), "", HLOOKUP(W$1, m_preprocess!$1:$1048576, $D122, FALSE))</f>
        <v>13.10357549726776</v>
      </c>
      <c r="X122" s="40">
        <f>IF(ISBLANK(HLOOKUP(X$1,m_preprocess!$1:$1048576, $D122, FALSE)), "", HLOOKUP(X$1, m_preprocess!$1:$1048576, $D122, FALSE))</f>
        <v>4.192004065713661</v>
      </c>
      <c r="Y122" s="40">
        <f>IF(ISBLANK(HLOOKUP(Y$1,m_preprocess!$1:$1048576, $D122, FALSE)), "", HLOOKUP(Y$1, m_preprocess!$1:$1048576, $D122, FALSE))</f>
        <v>34.209475801014207</v>
      </c>
      <c r="Z122" s="40">
        <f>IF(ISBLANK(HLOOKUP(Z$1,m_preprocess!$1:$1048576, $D122, FALSE)), "", HLOOKUP(Z$1, m_preprocess!$1:$1048576, $D122, FALSE))</f>
        <v>6.5514916722710383</v>
      </c>
      <c r="AA122" s="40">
        <f>IF(ISBLANK(HLOOKUP(AA$1,m_preprocess!$1:$1048576, $D122, FALSE)), "", HLOOKUP(AA$1, m_preprocess!$1:$1048576, $D122, FALSE))</f>
        <v>6.0908423169398898</v>
      </c>
      <c r="AB122" s="40">
        <f>IF(ISBLANK(HLOOKUP(AB$1,m_preprocess!$1:$1048576, $D122, FALSE)), "", HLOOKUP(AB$1, m_preprocess!$1:$1048576, $D122, FALSE))</f>
        <v>92.845587797032863</v>
      </c>
    </row>
    <row r="123" spans="1:28" x14ac:dyDescent="0.25">
      <c r="A123" s="41">
        <v>37653</v>
      </c>
      <c r="B123" s="40">
        <v>2003</v>
      </c>
      <c r="C123" s="40">
        <v>2</v>
      </c>
      <c r="D123" s="40">
        <v>123</v>
      </c>
      <c r="E123" s="40" t="str">
        <f>IF(ISBLANK(HLOOKUP(E$1,m_preprocess!$1:$1048576, $D123, FALSE)), "", HLOOKUP(E$1, m_preprocess!$1:$1048576, $D123, FALSE))</f>
        <v/>
      </c>
      <c r="F123" s="40" t="str">
        <f>IF(ISBLANK(HLOOKUP(F$1,m_preprocess!$1:$1048576, $D123, FALSE)), "", HLOOKUP(F$1, m_preprocess!$1:$1048576, $D123, FALSE))</f>
        <v/>
      </c>
      <c r="G123" s="40">
        <f>IF(ISBLANK(HLOOKUP(G$1,m_preprocess!$1:$1048576, $D123, FALSE)), "", HLOOKUP(G$1, m_preprocess!$1:$1048576, $D123, FALSE))</f>
        <v>45.65</v>
      </c>
      <c r="H123" s="40">
        <f>IF(ISBLANK(HLOOKUP(H$1,m_preprocess!$1:$1048576, $D123, FALSE)), "", HLOOKUP(H$1, m_preprocess!$1:$1048576, $D123, FALSE))</f>
        <v>98.67</v>
      </c>
      <c r="I123" s="40">
        <f>IF(ISBLANK(HLOOKUP(I$1,m_preprocess!$1:$1048576, $D123, FALSE)), "", HLOOKUP(I$1, m_preprocess!$1:$1048576, $D123, FALSE))</f>
        <v>71.8</v>
      </c>
      <c r="J123" s="40">
        <f>IF(ISBLANK(HLOOKUP(J$1,m_preprocess!$1:$1048576, $D123, FALSE)), "", HLOOKUP(J$1, m_preprocess!$1:$1048576, $D123, FALSE))</f>
        <v>571.07894840834297</v>
      </c>
      <c r="K123" s="40" t="str">
        <f>IF(ISBLANK(HLOOKUP(K$1,m_preprocess!$1:$1048576, $D123, FALSE)), "", HLOOKUP(K$1, m_preprocess!$1:$1048576, $D123, FALSE))</f>
        <v/>
      </c>
      <c r="L123" s="40">
        <f>IF(ISBLANK(HLOOKUP(L$1,m_preprocess!$1:$1048576, $D123, FALSE)), "", HLOOKUP(L$1, m_preprocess!$1:$1048576, $D123, FALSE))</f>
        <v>53.727954320907841</v>
      </c>
      <c r="M123" s="40">
        <f>IF(ISBLANK(HLOOKUP(M$1,m_preprocess!$1:$1048576, $D123, FALSE)), "", HLOOKUP(M$1, m_preprocess!$1:$1048576, $D123, FALSE))</f>
        <v>3.2384457201665153</v>
      </c>
      <c r="N123" s="40">
        <f>IF(ISBLANK(HLOOKUP(N$1,m_preprocess!$1:$1048576, $D123, FALSE)), "", HLOOKUP(N$1, m_preprocess!$1:$1048576, $D123, FALSE))</f>
        <v>0.90373211116991692</v>
      </c>
      <c r="O123" s="40">
        <f>IF(ISBLANK(HLOOKUP(O$1,m_preprocess!$1:$1048576, $D123, FALSE)), "", HLOOKUP(O$1, m_preprocess!$1:$1048576, $D123, FALSE))</f>
        <v>0.7970732838455965</v>
      </c>
      <c r="P123" s="40">
        <f>IF(ISBLANK(HLOOKUP(P$1,m_preprocess!$1:$1048576, $D123, FALSE)), "", HLOOKUP(P$1, m_preprocess!$1:$1048576, $D123, FALSE))</f>
        <v>2.1178655562578479</v>
      </c>
      <c r="Q123" s="40">
        <f>IF(ISBLANK(HLOOKUP(Q$1,m_preprocess!$1:$1048576, $D123, FALSE)), "", HLOOKUP(Q$1, m_preprocess!$1:$1048576, $D123, FALSE))</f>
        <v>0.33422316050143924</v>
      </c>
      <c r="R123" s="40">
        <f>IF(ISBLANK(HLOOKUP(R$1,m_preprocess!$1:$1048576, $D123, FALSE)), "", HLOOKUP(R$1, m_preprocess!$1:$1048576, $D123, FALSE))</f>
        <v>0.95509997947783054</v>
      </c>
      <c r="S123" s="40">
        <f>IF(ISBLANK(HLOOKUP(S$1,m_preprocess!$1:$1048576, $D123, FALSE)), "", HLOOKUP(S$1, m_preprocess!$1:$1048576, $D123, FALSE))</f>
        <v>0.81092645790535256</v>
      </c>
      <c r="T123" s="40" t="str">
        <f>IF(ISBLANK(HLOOKUP(T$1,m_preprocess!$1:$1048576, $D123, FALSE)), "", HLOOKUP(T$1, m_preprocess!$1:$1048576, $D123, FALSE))</f>
        <v/>
      </c>
      <c r="U123" s="40">
        <f>IF(ISBLANK(HLOOKUP(U$1,m_preprocess!$1:$1048576, $D123, FALSE)), "", HLOOKUP(U$1, m_preprocess!$1:$1048576, $D123, FALSE))</f>
        <v>73.583432990142398</v>
      </c>
      <c r="V123" s="40">
        <f>IF(ISBLANK(HLOOKUP(V$1,m_preprocess!$1:$1048576, $D123, FALSE)), "", HLOOKUP(V$1, m_preprocess!$1:$1048576, $D123, FALSE))</f>
        <v>12.216235991237678</v>
      </c>
      <c r="W123" s="40">
        <f>IF(ISBLANK(HLOOKUP(W$1,m_preprocess!$1:$1048576, $D123, FALSE)), "", HLOOKUP(W$1, m_preprocess!$1:$1048576, $D123, FALSE))</f>
        <v>11.350172092004382</v>
      </c>
      <c r="X123" s="40">
        <f>IF(ISBLANK(HLOOKUP(X$1,m_preprocess!$1:$1048576, $D123, FALSE)), "", HLOOKUP(X$1, m_preprocess!$1:$1048576, $D123, FALSE))</f>
        <v>3.8616118293625412</v>
      </c>
      <c r="Y123" s="40">
        <f>IF(ISBLANK(HLOOKUP(Y$1,m_preprocess!$1:$1048576, $D123, FALSE)), "", HLOOKUP(Y$1, m_preprocess!$1:$1048576, $D123, FALSE))</f>
        <v>34.440434983579415</v>
      </c>
      <c r="Z123" s="40">
        <f>IF(ISBLANK(HLOOKUP(Z$1,m_preprocess!$1:$1048576, $D123, FALSE)), "", HLOOKUP(Z$1, m_preprocess!$1:$1048576, $D123, FALSE))</f>
        <v>6.7321825193954004</v>
      </c>
      <c r="AA123" s="40">
        <f>IF(ISBLANK(HLOOKUP(AA$1,m_preprocess!$1:$1048576, $D123, FALSE)), "", HLOOKUP(AA$1, m_preprocess!$1:$1048576, $D123, FALSE))</f>
        <v>5.7829134939759044</v>
      </c>
      <c r="AB123" s="40">
        <f>IF(ISBLANK(HLOOKUP(AB$1,m_preprocess!$1:$1048576, $D123, FALSE)), "", HLOOKUP(AB$1, m_preprocess!$1:$1048576, $D123, FALSE))</f>
        <v>94.13820758405717</v>
      </c>
    </row>
    <row r="124" spans="1:28" x14ac:dyDescent="0.25">
      <c r="A124" s="41">
        <v>37681</v>
      </c>
      <c r="B124" s="40">
        <v>2003</v>
      </c>
      <c r="C124" s="40">
        <v>3</v>
      </c>
      <c r="D124" s="40">
        <v>124</v>
      </c>
      <c r="E124" s="40" t="str">
        <f>IF(ISBLANK(HLOOKUP(E$1,m_preprocess!$1:$1048576, $D124, FALSE)), "", HLOOKUP(E$1, m_preprocess!$1:$1048576, $D124, FALSE))</f>
        <v/>
      </c>
      <c r="F124" s="40" t="str">
        <f>IF(ISBLANK(HLOOKUP(F$1,m_preprocess!$1:$1048576, $D124, FALSE)), "", HLOOKUP(F$1, m_preprocess!$1:$1048576, $D124, FALSE))</f>
        <v/>
      </c>
      <c r="G124" s="40">
        <f>IF(ISBLANK(HLOOKUP(G$1,m_preprocess!$1:$1048576, $D124, FALSE)), "", HLOOKUP(G$1, m_preprocess!$1:$1048576, $D124, FALSE))</f>
        <v>45.68</v>
      </c>
      <c r="H124" s="40">
        <f>IF(ISBLANK(HLOOKUP(H$1,m_preprocess!$1:$1048576, $D124, FALSE)), "", HLOOKUP(H$1, m_preprocess!$1:$1048576, $D124, FALSE))</f>
        <v>103.41</v>
      </c>
      <c r="I124" s="40">
        <f>IF(ISBLANK(HLOOKUP(I$1,m_preprocess!$1:$1048576, $D124, FALSE)), "", HLOOKUP(I$1, m_preprocess!$1:$1048576, $D124, FALSE))</f>
        <v>77.400000000000006</v>
      </c>
      <c r="J124" s="40">
        <f>IF(ISBLANK(HLOOKUP(J$1,m_preprocess!$1:$1048576, $D124, FALSE)), "", HLOOKUP(J$1, m_preprocess!$1:$1048576, $D124, FALSE))</f>
        <v>618.34590852543045</v>
      </c>
      <c r="K124" s="40" t="str">
        <f>IF(ISBLANK(HLOOKUP(K$1,m_preprocess!$1:$1048576, $D124, FALSE)), "", HLOOKUP(K$1, m_preprocess!$1:$1048576, $D124, FALSE))</f>
        <v/>
      </c>
      <c r="L124" s="40">
        <f>IF(ISBLANK(HLOOKUP(L$1,m_preprocess!$1:$1048576, $D124, FALSE)), "", HLOOKUP(L$1, m_preprocess!$1:$1048576, $D124, FALSE))</f>
        <v>55.310783540896686</v>
      </c>
      <c r="M124" s="40">
        <f>IF(ISBLANK(HLOOKUP(M$1,m_preprocess!$1:$1048576, $D124, FALSE)), "", HLOOKUP(M$1, m_preprocess!$1:$1048576, $D124, FALSE))</f>
        <v>2.5741197305000139</v>
      </c>
      <c r="N124" s="40">
        <f>IF(ISBLANK(HLOOKUP(N$1,m_preprocess!$1:$1048576, $D124, FALSE)), "", HLOOKUP(N$1, m_preprocess!$1:$1048576, $D124, FALSE))</f>
        <v>0.55005303861217625</v>
      </c>
      <c r="O124" s="40">
        <f>IF(ISBLANK(HLOOKUP(O$1,m_preprocess!$1:$1048576, $D124, FALSE)), "", HLOOKUP(O$1, m_preprocess!$1:$1048576, $D124, FALSE))</f>
        <v>0.83192243936476162</v>
      </c>
      <c r="P124" s="40">
        <f>IF(ISBLANK(HLOOKUP(P$1,m_preprocess!$1:$1048576, $D124, FALSE)), "", HLOOKUP(P$1, m_preprocess!$1:$1048576, $D124, FALSE))</f>
        <v>2.0233153000115789</v>
      </c>
      <c r="Q124" s="40">
        <f>IF(ISBLANK(HLOOKUP(Q$1,m_preprocess!$1:$1048576, $D124, FALSE)), "", HLOOKUP(Q$1, m_preprocess!$1:$1048576, $D124, FALSE))</f>
        <v>0.34407831328677441</v>
      </c>
      <c r="R124" s="40">
        <f>IF(ISBLANK(HLOOKUP(R$1,m_preprocess!$1:$1048576, $D124, FALSE)), "", HLOOKUP(R$1, m_preprocess!$1:$1048576, $D124, FALSE))</f>
        <v>0.78387241685649023</v>
      </c>
      <c r="S124" s="40">
        <f>IF(ISBLANK(HLOOKUP(S$1,m_preprocess!$1:$1048576, $D124, FALSE)), "", HLOOKUP(S$1, m_preprocess!$1:$1048576, $D124, FALSE))</f>
        <v>0.87832035432864231</v>
      </c>
      <c r="T124" s="40" t="str">
        <f>IF(ISBLANK(HLOOKUP(T$1,m_preprocess!$1:$1048576, $D124, FALSE)), "", HLOOKUP(T$1, m_preprocess!$1:$1048576, $D124, FALSE))</f>
        <v/>
      </c>
      <c r="U124" s="40">
        <f>IF(ISBLANK(HLOOKUP(U$1,m_preprocess!$1:$1048576, $D124, FALSE)), "", HLOOKUP(U$1, m_preprocess!$1:$1048576, $D124, FALSE))</f>
        <v>70.619662718914185</v>
      </c>
      <c r="V124" s="40">
        <f>IF(ISBLANK(HLOOKUP(V$1,m_preprocess!$1:$1048576, $D124, FALSE)), "", HLOOKUP(V$1, m_preprocess!$1:$1048576, $D124, FALSE))</f>
        <v>11.915900021891419</v>
      </c>
      <c r="W124" s="40">
        <f>IF(ISBLANK(HLOOKUP(W$1,m_preprocess!$1:$1048576, $D124, FALSE)), "", HLOOKUP(W$1, m_preprocess!$1:$1048576, $D124, FALSE))</f>
        <v>11.098446212784589</v>
      </c>
      <c r="X124" s="40">
        <f>IF(ISBLANK(HLOOKUP(X$1,m_preprocess!$1:$1048576, $D124, FALSE)), "", HLOOKUP(X$1, m_preprocess!$1:$1048576, $D124, FALSE))</f>
        <v>3.9908792694286337</v>
      </c>
      <c r="Y124" s="40">
        <f>IF(ISBLANK(HLOOKUP(Y$1,m_preprocess!$1:$1048576, $D124, FALSE)), "", HLOOKUP(Y$1, m_preprocess!$1:$1048576, $D124, FALSE))</f>
        <v>30.696617955943523</v>
      </c>
      <c r="Z124" s="40">
        <f>IF(ISBLANK(HLOOKUP(Z$1,m_preprocess!$1:$1048576, $D124, FALSE)), "", HLOOKUP(Z$1, m_preprocess!$1:$1048576, $D124, FALSE))</f>
        <v>7.0439403902692632</v>
      </c>
      <c r="AA124" s="40">
        <f>IF(ISBLANK(HLOOKUP(AA$1,m_preprocess!$1:$1048576, $D124, FALSE)), "", HLOOKUP(AA$1, m_preprocess!$1:$1048576, $D124, FALSE))</f>
        <v>3.2280109214098078</v>
      </c>
      <c r="AB124" s="40">
        <f>IF(ISBLANK(HLOOKUP(AB$1,m_preprocess!$1:$1048576, $D124, FALSE)), "", HLOOKUP(AB$1, m_preprocess!$1:$1048576, $D124, FALSE))</f>
        <v>94.697452660861103</v>
      </c>
    </row>
    <row r="125" spans="1:28" x14ac:dyDescent="0.25">
      <c r="A125" s="41">
        <v>37712</v>
      </c>
      <c r="B125" s="40">
        <v>2003</v>
      </c>
      <c r="C125" s="40">
        <v>4</v>
      </c>
      <c r="D125" s="40">
        <v>125</v>
      </c>
      <c r="E125" s="40" t="str">
        <f>IF(ISBLANK(HLOOKUP(E$1,m_preprocess!$1:$1048576, $D125, FALSE)), "", HLOOKUP(E$1, m_preprocess!$1:$1048576, $D125, FALSE))</f>
        <v/>
      </c>
      <c r="F125" s="40" t="str">
        <f>IF(ISBLANK(HLOOKUP(F$1,m_preprocess!$1:$1048576, $D125, FALSE)), "", HLOOKUP(F$1, m_preprocess!$1:$1048576, $D125, FALSE))</f>
        <v/>
      </c>
      <c r="G125" s="40">
        <f>IF(ISBLANK(HLOOKUP(G$1,m_preprocess!$1:$1048576, $D125, FALSE)), "", HLOOKUP(G$1, m_preprocess!$1:$1048576, $D125, FALSE))</f>
        <v>45.82</v>
      </c>
      <c r="H125" s="40">
        <f>IF(ISBLANK(HLOOKUP(H$1,m_preprocess!$1:$1048576, $D125, FALSE)), "", HLOOKUP(H$1, m_preprocess!$1:$1048576, $D125, FALSE))</f>
        <v>102.19</v>
      </c>
      <c r="I125" s="40">
        <f>IF(ISBLANK(HLOOKUP(I$1,m_preprocess!$1:$1048576, $D125, FALSE)), "", HLOOKUP(I$1, m_preprocess!$1:$1048576, $D125, FALSE))</f>
        <v>76.5</v>
      </c>
      <c r="J125" s="40">
        <f>IF(ISBLANK(HLOOKUP(J$1,m_preprocess!$1:$1048576, $D125, FALSE)), "", HLOOKUP(J$1, m_preprocess!$1:$1048576, $D125, FALSE))</f>
        <v>636.23249469447546</v>
      </c>
      <c r="K125" s="40" t="str">
        <f>IF(ISBLANK(HLOOKUP(K$1,m_preprocess!$1:$1048576, $D125, FALSE)), "", HLOOKUP(K$1, m_preprocess!$1:$1048576, $D125, FALSE))</f>
        <v/>
      </c>
      <c r="L125" s="40">
        <f>IF(ISBLANK(HLOOKUP(L$1,m_preprocess!$1:$1048576, $D125, FALSE)), "", HLOOKUP(L$1, m_preprocess!$1:$1048576, $D125, FALSE))</f>
        <v>58.086242547977029</v>
      </c>
      <c r="M125" s="40">
        <f>IF(ISBLANK(HLOOKUP(M$1,m_preprocess!$1:$1048576, $D125, FALSE)), "", HLOOKUP(M$1, m_preprocess!$1:$1048576, $D125, FALSE))</f>
        <v>2.8988456279278472</v>
      </c>
      <c r="N125" s="40">
        <f>IF(ISBLANK(HLOOKUP(N$1,m_preprocess!$1:$1048576, $D125, FALSE)), "", HLOOKUP(N$1, m_preprocess!$1:$1048576, $D125, FALSE))</f>
        <v>0.94264312033514464</v>
      </c>
      <c r="O125" s="40">
        <f>IF(ISBLANK(HLOOKUP(O$1,m_preprocess!$1:$1048576, $D125, FALSE)), "", HLOOKUP(O$1, m_preprocess!$1:$1048576, $D125, FALSE))</f>
        <v>0.90071247740090821</v>
      </c>
      <c r="P125" s="40">
        <f>IF(ISBLANK(HLOOKUP(P$1,m_preprocess!$1:$1048576, $D125, FALSE)), "", HLOOKUP(P$1, m_preprocess!$1:$1048576, $D125, FALSE))</f>
        <v>1.8640831894190151</v>
      </c>
      <c r="Q125" s="40">
        <f>IF(ISBLANK(HLOOKUP(Q$1,m_preprocess!$1:$1048576, $D125, FALSE)), "", HLOOKUP(Q$1, m_preprocess!$1:$1048576, $D125, FALSE))</f>
        <v>0.36376656261449608</v>
      </c>
      <c r="R125" s="40">
        <f>IF(ISBLANK(HLOOKUP(R$1,m_preprocess!$1:$1048576, $D125, FALSE)), "", HLOOKUP(R$1, m_preprocess!$1:$1048576, $D125, FALSE))</f>
        <v>0.50189062283016217</v>
      </c>
      <c r="S125" s="40">
        <f>IF(ISBLANK(HLOOKUP(S$1,m_preprocess!$1:$1048576, $D125, FALSE)), "", HLOOKUP(S$1, m_preprocess!$1:$1048576, $D125, FALSE))</f>
        <v>0.98838184994193423</v>
      </c>
      <c r="T125" s="40" t="str">
        <f>IF(ISBLANK(HLOOKUP(T$1,m_preprocess!$1:$1048576, $D125, FALSE)), "", HLOOKUP(T$1, m_preprocess!$1:$1048576, $D125, FALSE))</f>
        <v/>
      </c>
      <c r="U125" s="40">
        <f>IF(ISBLANK(HLOOKUP(U$1,m_preprocess!$1:$1048576, $D125, FALSE)), "", HLOOKUP(U$1, m_preprocess!$1:$1048576, $D125, FALSE))</f>
        <v>71.142710104757754</v>
      </c>
      <c r="V125" s="40">
        <f>IF(ISBLANK(HLOOKUP(V$1,m_preprocess!$1:$1048576, $D125, FALSE)), "", HLOOKUP(V$1, m_preprocess!$1:$1048576, $D125, FALSE))</f>
        <v>15.131427651680488</v>
      </c>
      <c r="W125" s="40">
        <f>IF(ISBLANK(HLOOKUP(W$1,m_preprocess!$1:$1048576, $D125, FALSE)), "", HLOOKUP(W$1, m_preprocess!$1:$1048576, $D125, FALSE))</f>
        <v>14.243074945438671</v>
      </c>
      <c r="X125" s="40">
        <f>IF(ISBLANK(HLOOKUP(X$1,m_preprocess!$1:$1048576, $D125, FALSE)), "", HLOOKUP(X$1, m_preprocess!$1:$1048576, $D125, FALSE))</f>
        <v>4.5094156912003491</v>
      </c>
      <c r="Y125" s="40">
        <f>IF(ISBLANK(HLOOKUP(Y$1,m_preprocess!$1:$1048576, $D125, FALSE)), "", HLOOKUP(Y$1, m_preprocess!$1:$1048576, $D125, FALSE))</f>
        <v>34.498100819092095</v>
      </c>
      <c r="Z125" s="40">
        <f>IF(ISBLANK(HLOOKUP(Z$1,m_preprocess!$1:$1048576, $D125, FALSE)), "", HLOOKUP(Z$1, m_preprocess!$1:$1048576, $D125, FALSE))</f>
        <v>8.0634305318812736</v>
      </c>
      <c r="AA125" s="40">
        <f>IF(ISBLANK(HLOOKUP(AA$1,m_preprocess!$1:$1048576, $D125, FALSE)), "", HLOOKUP(AA$1, m_preprocess!$1:$1048576, $D125, FALSE))</f>
        <v>7.889604954168485</v>
      </c>
      <c r="AB125" s="40">
        <f>IF(ISBLANK(HLOOKUP(AB$1,m_preprocess!$1:$1048576, $D125, FALSE)), "", HLOOKUP(AB$1, m_preprocess!$1:$1048576, $D125, FALSE))</f>
        <v>94.762541414590274</v>
      </c>
    </row>
    <row r="126" spans="1:28" x14ac:dyDescent="0.25">
      <c r="A126" s="41">
        <v>37742</v>
      </c>
      <c r="B126" s="40">
        <v>2003</v>
      </c>
      <c r="C126" s="40">
        <v>5</v>
      </c>
      <c r="D126" s="40">
        <v>126</v>
      </c>
      <c r="E126" s="40" t="str">
        <f>IF(ISBLANK(HLOOKUP(E$1,m_preprocess!$1:$1048576, $D126, FALSE)), "", HLOOKUP(E$1, m_preprocess!$1:$1048576, $D126, FALSE))</f>
        <v/>
      </c>
      <c r="F126" s="40" t="str">
        <f>IF(ISBLANK(HLOOKUP(F$1,m_preprocess!$1:$1048576, $D126, FALSE)), "", HLOOKUP(F$1, m_preprocess!$1:$1048576, $D126, FALSE))</f>
        <v/>
      </c>
      <c r="G126" s="40">
        <f>IF(ISBLANK(HLOOKUP(G$1,m_preprocess!$1:$1048576, $D126, FALSE)), "", HLOOKUP(G$1, m_preprocess!$1:$1048576, $D126, FALSE))</f>
        <v>45.83</v>
      </c>
      <c r="H126" s="40">
        <f>IF(ISBLANK(HLOOKUP(H$1,m_preprocess!$1:$1048576, $D126, FALSE)), "", HLOOKUP(H$1, m_preprocess!$1:$1048576, $D126, FALSE))</f>
        <v>100.3</v>
      </c>
      <c r="I126" s="40">
        <f>IF(ISBLANK(HLOOKUP(I$1,m_preprocess!$1:$1048576, $D126, FALSE)), "", HLOOKUP(I$1, m_preprocess!$1:$1048576, $D126, FALSE))</f>
        <v>79.7</v>
      </c>
      <c r="J126" s="40">
        <f>IF(ISBLANK(HLOOKUP(J$1,m_preprocess!$1:$1048576, $D126, FALSE)), "", HLOOKUP(J$1, m_preprocess!$1:$1048576, $D126, FALSE))</f>
        <v>691.44904866447177</v>
      </c>
      <c r="K126" s="40" t="str">
        <f>IF(ISBLANK(HLOOKUP(K$1,m_preprocess!$1:$1048576, $D126, FALSE)), "", HLOOKUP(K$1, m_preprocess!$1:$1048576, $D126, FALSE))</f>
        <v/>
      </c>
      <c r="L126" s="40">
        <f>IF(ISBLANK(HLOOKUP(L$1,m_preprocess!$1:$1048576, $D126, FALSE)), "", HLOOKUP(L$1, m_preprocess!$1:$1048576, $D126, FALSE))</f>
        <v>59.906204388022722</v>
      </c>
      <c r="M126" s="40">
        <f>IF(ISBLANK(HLOOKUP(M$1,m_preprocess!$1:$1048576, $D126, FALSE)), "", HLOOKUP(M$1, m_preprocess!$1:$1048576, $D126, FALSE))</f>
        <v>3.395094326628108</v>
      </c>
      <c r="N126" s="40">
        <f>IF(ISBLANK(HLOOKUP(N$1,m_preprocess!$1:$1048576, $D126, FALSE)), "", HLOOKUP(N$1, m_preprocess!$1:$1048576, $D126, FALSE))</f>
        <v>0.73656985076130865</v>
      </c>
      <c r="O126" s="40">
        <f>IF(ISBLANK(HLOOKUP(O$1,m_preprocess!$1:$1048576, $D126, FALSE)), "", HLOOKUP(O$1, m_preprocess!$1:$1048576, $D126, FALSE))</f>
        <v>0.95593012987695314</v>
      </c>
      <c r="P126" s="40">
        <f>IF(ISBLANK(HLOOKUP(P$1,m_preprocess!$1:$1048576, $D126, FALSE)), "", HLOOKUP(P$1, m_preprocess!$1:$1048576, $D126, FALSE))</f>
        <v>2.026779827774154</v>
      </c>
      <c r="Q126" s="40">
        <f>IF(ISBLANK(HLOOKUP(Q$1,m_preprocess!$1:$1048576, $D126, FALSE)), "", HLOOKUP(Q$1, m_preprocess!$1:$1048576, $D126, FALSE))</f>
        <v>0.44062836487329865</v>
      </c>
      <c r="R126" s="40">
        <f>IF(ISBLANK(HLOOKUP(R$1,m_preprocess!$1:$1048576, $D126, FALSE)), "", HLOOKUP(R$1, m_preprocess!$1:$1048576, $D126, FALSE))</f>
        <v>0.54517500274461006</v>
      </c>
      <c r="S126" s="40">
        <f>IF(ISBLANK(HLOOKUP(S$1,m_preprocess!$1:$1048576, $D126, FALSE)), "", HLOOKUP(S$1, m_preprocess!$1:$1048576, $D126, FALSE))</f>
        <v>1.0320317393827745</v>
      </c>
      <c r="T126" s="40" t="str">
        <f>IF(ISBLANK(HLOOKUP(T$1,m_preprocess!$1:$1048576, $D126, FALSE)), "", HLOOKUP(T$1, m_preprocess!$1:$1048576, $D126, FALSE))</f>
        <v/>
      </c>
      <c r="U126" s="40">
        <f>IF(ISBLANK(HLOOKUP(U$1,m_preprocess!$1:$1048576, $D126, FALSE)), "", HLOOKUP(U$1, m_preprocess!$1:$1048576, $D126, FALSE))</f>
        <v>73.7822366790312</v>
      </c>
      <c r="V126" s="40">
        <f>IF(ISBLANK(HLOOKUP(V$1,m_preprocess!$1:$1048576, $D126, FALSE)), "", HLOOKUP(V$1, m_preprocess!$1:$1048576, $D126, FALSE))</f>
        <v>17.061857036875409</v>
      </c>
      <c r="W126" s="40">
        <f>IF(ISBLANK(HLOOKUP(W$1,m_preprocess!$1:$1048576, $D126, FALSE)), "", HLOOKUP(W$1, m_preprocess!$1:$1048576, $D126, FALSE))</f>
        <v>15.957170434213396</v>
      </c>
      <c r="X126" s="40">
        <f>IF(ISBLANK(HLOOKUP(X$1,m_preprocess!$1:$1048576, $D126, FALSE)), "", HLOOKUP(X$1, m_preprocess!$1:$1048576, $D126, FALSE))</f>
        <v>4.1689072225136377</v>
      </c>
      <c r="Y126" s="40">
        <f>IF(ISBLANK(HLOOKUP(Y$1,m_preprocess!$1:$1048576, $D126, FALSE)), "", HLOOKUP(Y$1, m_preprocess!$1:$1048576, $D126, FALSE))</f>
        <v>42.296298081121535</v>
      </c>
      <c r="Z126" s="40">
        <f>IF(ISBLANK(HLOOKUP(Z$1,m_preprocess!$1:$1048576, $D126, FALSE)), "", HLOOKUP(Z$1, m_preprocess!$1:$1048576, $D126, FALSE))</f>
        <v>7.9173293259393409</v>
      </c>
      <c r="AA126" s="40">
        <f>IF(ISBLANK(HLOOKUP(AA$1,m_preprocess!$1:$1048576, $D126, FALSE)), "", HLOOKUP(AA$1, m_preprocess!$1:$1048576, $D126, FALSE))</f>
        <v>8.5372642810386221</v>
      </c>
      <c r="AB126" s="40">
        <f>IF(ISBLANK(HLOOKUP(AB$1,m_preprocess!$1:$1048576, $D126, FALSE)), "", HLOOKUP(AB$1, m_preprocess!$1:$1048576, $D126, FALSE))</f>
        <v>96.608945384205512</v>
      </c>
    </row>
    <row r="127" spans="1:28" x14ac:dyDescent="0.25">
      <c r="A127" s="41">
        <v>37773</v>
      </c>
      <c r="B127" s="40">
        <v>2003</v>
      </c>
      <c r="C127" s="40">
        <v>6</v>
      </c>
      <c r="D127" s="40">
        <v>127</v>
      </c>
      <c r="E127" s="40" t="str">
        <f>IF(ISBLANK(HLOOKUP(E$1,m_preprocess!$1:$1048576, $D127, FALSE)), "", HLOOKUP(E$1, m_preprocess!$1:$1048576, $D127, FALSE))</f>
        <v/>
      </c>
      <c r="F127" s="40" t="str">
        <f>IF(ISBLANK(HLOOKUP(F$1,m_preprocess!$1:$1048576, $D127, FALSE)), "", HLOOKUP(F$1, m_preprocess!$1:$1048576, $D127, FALSE))</f>
        <v/>
      </c>
      <c r="G127" s="40">
        <f>IF(ISBLANK(HLOOKUP(G$1,m_preprocess!$1:$1048576, $D127, FALSE)), "", HLOOKUP(G$1, m_preprocess!$1:$1048576, $D127, FALSE))</f>
        <v>45.92</v>
      </c>
      <c r="H127" s="40">
        <f>IF(ISBLANK(HLOOKUP(H$1,m_preprocess!$1:$1048576, $D127, FALSE)), "", HLOOKUP(H$1, m_preprocess!$1:$1048576, $D127, FALSE))</f>
        <v>98.58</v>
      </c>
      <c r="I127" s="40">
        <f>IF(ISBLANK(HLOOKUP(I$1,m_preprocess!$1:$1048576, $D127, FALSE)), "", HLOOKUP(I$1, m_preprocess!$1:$1048576, $D127, FALSE))</f>
        <v>76.3</v>
      </c>
      <c r="J127" s="40">
        <f>IF(ISBLANK(HLOOKUP(J$1,m_preprocess!$1:$1048576, $D127, FALSE)), "", HLOOKUP(J$1, m_preprocess!$1:$1048576, $D127, FALSE))</f>
        <v>720.56443615075057</v>
      </c>
      <c r="K127" s="40" t="str">
        <f>IF(ISBLANK(HLOOKUP(K$1,m_preprocess!$1:$1048576, $D127, FALSE)), "", HLOOKUP(K$1, m_preprocess!$1:$1048576, $D127, FALSE))</f>
        <v/>
      </c>
      <c r="L127" s="40">
        <f>IF(ISBLANK(HLOOKUP(L$1,m_preprocess!$1:$1048576, $D127, FALSE)), "", HLOOKUP(L$1, m_preprocess!$1:$1048576, $D127, FALSE))</f>
        <v>59.515236382484595</v>
      </c>
      <c r="M127" s="40">
        <f>IF(ISBLANK(HLOOKUP(M$1,m_preprocess!$1:$1048576, $D127, FALSE)), "", HLOOKUP(M$1, m_preprocess!$1:$1048576, $D127, FALSE))</f>
        <v>3.8558228822118195</v>
      </c>
      <c r="N127" s="40">
        <f>IF(ISBLANK(HLOOKUP(N$1,m_preprocess!$1:$1048576, $D127, FALSE)), "", HLOOKUP(N$1, m_preprocess!$1:$1048576, $D127, FALSE))</f>
        <v>0.77890840776149683</v>
      </c>
      <c r="O127" s="40">
        <f>IF(ISBLANK(HLOOKUP(O$1,m_preprocess!$1:$1048576, $D127, FALSE)), "", HLOOKUP(O$1, m_preprocess!$1:$1048576, $D127, FALSE))</f>
        <v>1.1824958478265224</v>
      </c>
      <c r="P127" s="40">
        <f>IF(ISBLANK(HLOOKUP(P$1,m_preprocess!$1:$1048576, $D127, FALSE)), "", HLOOKUP(P$1, m_preprocess!$1:$1048576, $D127, FALSE))</f>
        <v>1.7358111651481034</v>
      </c>
      <c r="Q127" s="40">
        <f>IF(ISBLANK(HLOOKUP(Q$1,m_preprocess!$1:$1048576, $D127, FALSE)), "", HLOOKUP(Q$1, m_preprocess!$1:$1048576, $D127, FALSE))</f>
        <v>0.38831296800699527</v>
      </c>
      <c r="R127" s="40">
        <f>IF(ISBLANK(HLOOKUP(R$1,m_preprocess!$1:$1048576, $D127, FALSE)), "", HLOOKUP(R$1, m_preprocess!$1:$1048576, $D127, FALSE))</f>
        <v>0.25887650532514428</v>
      </c>
      <c r="S127" s="40">
        <f>IF(ISBLANK(HLOOKUP(S$1,m_preprocess!$1:$1048576, $D127, FALSE)), "", HLOOKUP(S$1, m_preprocess!$1:$1048576, $D127, FALSE))</f>
        <v>1.0752343317923296</v>
      </c>
      <c r="T127" s="40" t="str">
        <f>IF(ISBLANK(HLOOKUP(T$1,m_preprocess!$1:$1048576, $D127, FALSE)), "", HLOOKUP(T$1, m_preprocess!$1:$1048576, $D127, FALSE))</f>
        <v/>
      </c>
      <c r="U127" s="40">
        <f>IF(ISBLANK(HLOOKUP(U$1,m_preprocess!$1:$1048576, $D127, FALSE)), "", HLOOKUP(U$1, m_preprocess!$1:$1048576, $D127, FALSE))</f>
        <v>76.906372103658526</v>
      </c>
      <c r="V127" s="40">
        <f>IF(ISBLANK(HLOOKUP(V$1,m_preprocess!$1:$1048576, $D127, FALSE)), "", HLOOKUP(V$1, m_preprocess!$1:$1048576, $D127, FALSE))</f>
        <v>12.788924346689894</v>
      </c>
      <c r="W127" s="40">
        <f>IF(ISBLANK(HLOOKUP(W$1,m_preprocess!$1:$1048576, $D127, FALSE)), "", HLOOKUP(W$1, m_preprocess!$1:$1048576, $D127, FALSE))</f>
        <v>11.918046972996514</v>
      </c>
      <c r="X127" s="40">
        <f>IF(ISBLANK(HLOOKUP(X$1,m_preprocess!$1:$1048576, $D127, FALSE)), "", HLOOKUP(X$1, m_preprocess!$1:$1048576, $D127, FALSE))</f>
        <v>4.6504587975783966</v>
      </c>
      <c r="Y127" s="40">
        <f>IF(ISBLANK(HLOOKUP(Y$1,m_preprocess!$1:$1048576, $D127, FALSE)), "", HLOOKUP(Y$1, m_preprocess!$1:$1048576, $D127, FALSE))</f>
        <v>40.394636958728221</v>
      </c>
      <c r="Z127" s="40">
        <f>IF(ISBLANK(HLOOKUP(Z$1,m_preprocess!$1:$1048576, $D127, FALSE)), "", HLOOKUP(Z$1, m_preprocess!$1:$1048576, $D127, FALSE))</f>
        <v>8.0135617810278728</v>
      </c>
      <c r="AA127" s="40">
        <f>IF(ISBLANK(HLOOKUP(AA$1,m_preprocess!$1:$1048576, $D127, FALSE)), "", HLOOKUP(AA$1, m_preprocess!$1:$1048576, $D127, FALSE))</f>
        <v>7.9435515866724744</v>
      </c>
      <c r="AB127" s="40">
        <f>IF(ISBLANK(HLOOKUP(AB$1,m_preprocess!$1:$1048576, $D127, FALSE)), "", HLOOKUP(AB$1, m_preprocess!$1:$1048576, $D127, FALSE))</f>
        <v>96.845368549373916</v>
      </c>
    </row>
    <row r="128" spans="1:28" x14ac:dyDescent="0.25">
      <c r="A128" s="41">
        <v>37803</v>
      </c>
      <c r="B128" s="40">
        <v>2003</v>
      </c>
      <c r="C128" s="40">
        <v>7</v>
      </c>
      <c r="D128" s="40">
        <v>128</v>
      </c>
      <c r="E128" s="40" t="str">
        <f>IF(ISBLANK(HLOOKUP(E$1,m_preprocess!$1:$1048576, $D128, FALSE)), "", HLOOKUP(E$1, m_preprocess!$1:$1048576, $D128, FALSE))</f>
        <v/>
      </c>
      <c r="F128" s="40" t="str">
        <f>IF(ISBLANK(HLOOKUP(F$1,m_preprocess!$1:$1048576, $D128, FALSE)), "", HLOOKUP(F$1, m_preprocess!$1:$1048576, $D128, FALSE))</f>
        <v/>
      </c>
      <c r="G128" s="40">
        <f>IF(ISBLANK(HLOOKUP(G$1,m_preprocess!$1:$1048576, $D128, FALSE)), "", HLOOKUP(G$1, m_preprocess!$1:$1048576, $D128, FALSE))</f>
        <v>46.19</v>
      </c>
      <c r="H128" s="40">
        <f>IF(ISBLANK(HLOOKUP(H$1,m_preprocess!$1:$1048576, $D128, FALSE)), "", HLOOKUP(H$1, m_preprocess!$1:$1048576, $D128, FALSE))</f>
        <v>103.05</v>
      </c>
      <c r="I128" s="40">
        <f>IF(ISBLANK(HLOOKUP(I$1,m_preprocess!$1:$1048576, $D128, FALSE)), "", HLOOKUP(I$1, m_preprocess!$1:$1048576, $D128, FALSE))</f>
        <v>81.3</v>
      </c>
      <c r="J128" s="40">
        <f>IF(ISBLANK(HLOOKUP(J$1,m_preprocess!$1:$1048576, $D128, FALSE)), "", HLOOKUP(J$1, m_preprocess!$1:$1048576, $D128, FALSE))</f>
        <v>742.06146286132514</v>
      </c>
      <c r="K128" s="40" t="str">
        <f>IF(ISBLANK(HLOOKUP(K$1,m_preprocess!$1:$1048576, $D128, FALSE)), "", HLOOKUP(K$1, m_preprocess!$1:$1048576, $D128, FALSE))</f>
        <v/>
      </c>
      <c r="L128" s="40">
        <f>IF(ISBLANK(HLOOKUP(L$1,m_preprocess!$1:$1048576, $D128, FALSE)), "", HLOOKUP(L$1, m_preprocess!$1:$1048576, $D128, FALSE))</f>
        <v>58.125335961355461</v>
      </c>
      <c r="M128" s="40">
        <f>IF(ISBLANK(HLOOKUP(M$1,m_preprocess!$1:$1048576, $D128, FALSE)), "", HLOOKUP(M$1, m_preprocess!$1:$1048576, $D128, FALSE))</f>
        <v>3.7367348707475623</v>
      </c>
      <c r="N128" s="40">
        <f>IF(ISBLANK(HLOOKUP(N$1,m_preprocess!$1:$1048576, $D128, FALSE)), "", HLOOKUP(N$1, m_preprocess!$1:$1048576, $D128, FALSE))</f>
        <v>0.7655867665439714</v>
      </c>
      <c r="O128" s="40">
        <f>IF(ISBLANK(HLOOKUP(O$1,m_preprocess!$1:$1048576, $D128, FALSE)), "", HLOOKUP(O$1, m_preprocess!$1:$1048576, $D128, FALSE))</f>
        <v>1.0589059665426441</v>
      </c>
      <c r="P128" s="40">
        <f>IF(ISBLANK(HLOOKUP(P$1,m_preprocess!$1:$1048576, $D128, FALSE)), "", HLOOKUP(P$1, m_preprocess!$1:$1048576, $D128, FALSE))</f>
        <v>1.9108302634885064</v>
      </c>
      <c r="Q128" s="40">
        <f>IF(ISBLANK(HLOOKUP(Q$1,m_preprocess!$1:$1048576, $D128, FALSE)), "", HLOOKUP(Q$1, m_preprocess!$1:$1048576, $D128, FALSE))</f>
        <v>0.45620711237924078</v>
      </c>
      <c r="R128" s="40">
        <f>IF(ISBLANK(HLOOKUP(R$1,m_preprocess!$1:$1048576, $D128, FALSE)), "", HLOOKUP(R$1, m_preprocess!$1:$1048576, $D128, FALSE))</f>
        <v>0.34825717089754538</v>
      </c>
      <c r="S128" s="40">
        <f>IF(ISBLANK(HLOOKUP(S$1,m_preprocess!$1:$1048576, $D128, FALSE)), "", HLOOKUP(S$1, m_preprocess!$1:$1048576, $D128, FALSE))</f>
        <v>1.0955285517680855</v>
      </c>
      <c r="T128" s="40" t="str">
        <f>IF(ISBLANK(HLOOKUP(T$1,m_preprocess!$1:$1048576, $D128, FALSE)), "", HLOOKUP(T$1, m_preprocess!$1:$1048576, $D128, FALSE))</f>
        <v/>
      </c>
      <c r="U128" s="40">
        <f>IF(ISBLANK(HLOOKUP(U$1,m_preprocess!$1:$1048576, $D128, FALSE)), "", HLOOKUP(U$1, m_preprocess!$1:$1048576, $D128, FALSE))</f>
        <v>78.20479651439706</v>
      </c>
      <c r="V128" s="40">
        <f>IF(ISBLANK(HLOOKUP(V$1,m_preprocess!$1:$1048576, $D128, FALSE)), "", HLOOKUP(V$1, m_preprocess!$1:$1048576, $D128, FALSE))</f>
        <v>17.206355639748864</v>
      </c>
      <c r="W128" s="40">
        <f>IF(ISBLANK(HLOOKUP(W$1,m_preprocess!$1:$1048576, $D128, FALSE)), "", HLOOKUP(W$1, m_preprocess!$1:$1048576, $D128, FALSE))</f>
        <v>16.154168954319118</v>
      </c>
      <c r="X128" s="40">
        <f>IF(ISBLANK(HLOOKUP(X$1,m_preprocess!$1:$1048576, $D128, FALSE)), "", HLOOKUP(X$1, m_preprocess!$1:$1048576, $D128, FALSE))</f>
        <v>5.4738791513314577</v>
      </c>
      <c r="Y128" s="40">
        <f>IF(ISBLANK(HLOOKUP(Y$1,m_preprocess!$1:$1048576, $D128, FALSE)), "", HLOOKUP(Y$1, m_preprocess!$1:$1048576, $D128, FALSE))</f>
        <v>45.980254402556696</v>
      </c>
      <c r="Z128" s="40">
        <f>IF(ISBLANK(HLOOKUP(Z$1,m_preprocess!$1:$1048576, $D128, FALSE)), "", HLOOKUP(Z$1, m_preprocess!$1:$1048576, $D128, FALSE))</f>
        <v>9.8524697553583032</v>
      </c>
      <c r="AA128" s="40">
        <f>IF(ISBLANK(HLOOKUP(AA$1,m_preprocess!$1:$1048576, $D128, FALSE)), "", HLOOKUP(AA$1, m_preprocess!$1:$1048576, $D128, FALSE))</f>
        <v>11.568399870101754</v>
      </c>
      <c r="AB128" s="40">
        <f>IF(ISBLANK(HLOOKUP(AB$1,m_preprocess!$1:$1048576, $D128, FALSE)), "", HLOOKUP(AB$1, m_preprocess!$1:$1048576, $D128, FALSE))</f>
        <v>95.704213481994032</v>
      </c>
    </row>
    <row r="129" spans="1:28" x14ac:dyDescent="0.25">
      <c r="A129" s="41">
        <v>37834</v>
      </c>
      <c r="B129" s="40">
        <v>2003</v>
      </c>
      <c r="C129" s="40">
        <v>8</v>
      </c>
      <c r="D129" s="40">
        <v>129</v>
      </c>
      <c r="E129" s="40" t="str">
        <f>IF(ISBLANK(HLOOKUP(E$1,m_preprocess!$1:$1048576, $D129, FALSE)), "", HLOOKUP(E$1, m_preprocess!$1:$1048576, $D129, FALSE))</f>
        <v/>
      </c>
      <c r="F129" s="40" t="str">
        <f>IF(ISBLANK(HLOOKUP(F$1,m_preprocess!$1:$1048576, $D129, FALSE)), "", HLOOKUP(F$1, m_preprocess!$1:$1048576, $D129, FALSE))</f>
        <v/>
      </c>
      <c r="G129" s="40">
        <f>IF(ISBLANK(HLOOKUP(G$1,m_preprocess!$1:$1048576, $D129, FALSE)), "", HLOOKUP(G$1, m_preprocess!$1:$1048576, $D129, FALSE))</f>
        <v>46.49</v>
      </c>
      <c r="H129" s="40">
        <f>IF(ISBLANK(HLOOKUP(H$1,m_preprocess!$1:$1048576, $D129, FALSE)), "", HLOOKUP(H$1, m_preprocess!$1:$1048576, $D129, FALSE))</f>
        <v>101.47</v>
      </c>
      <c r="I129" s="40">
        <f>IF(ISBLANK(HLOOKUP(I$1,m_preprocess!$1:$1048576, $D129, FALSE)), "", HLOOKUP(I$1, m_preprocess!$1:$1048576, $D129, FALSE))</f>
        <v>81.599999999999994</v>
      </c>
      <c r="J129" s="40">
        <f>IF(ISBLANK(HLOOKUP(J$1,m_preprocess!$1:$1048576, $D129, FALSE)), "", HLOOKUP(J$1, m_preprocess!$1:$1048576, $D129, FALSE))</f>
        <v>730.60079839004811</v>
      </c>
      <c r="K129" s="40" t="str">
        <f>IF(ISBLANK(HLOOKUP(K$1,m_preprocess!$1:$1048576, $D129, FALSE)), "", HLOOKUP(K$1, m_preprocess!$1:$1048576, $D129, FALSE))</f>
        <v/>
      </c>
      <c r="L129" s="40">
        <f>IF(ISBLANK(HLOOKUP(L$1,m_preprocess!$1:$1048576, $D129, FALSE)), "", HLOOKUP(L$1, m_preprocess!$1:$1048576, $D129, FALSE))</f>
        <v>58.808207481371248</v>
      </c>
      <c r="M129" s="40">
        <f>IF(ISBLANK(HLOOKUP(M$1,m_preprocess!$1:$1048576, $D129, FALSE)), "", HLOOKUP(M$1, m_preprocess!$1:$1048576, $D129, FALSE))</f>
        <v>3.573129176820443</v>
      </c>
      <c r="N129" s="40">
        <f>IF(ISBLANK(HLOOKUP(N$1,m_preprocess!$1:$1048576, $D129, FALSE)), "", HLOOKUP(N$1, m_preprocess!$1:$1048576, $D129, FALSE))</f>
        <v>0.65712503803313971</v>
      </c>
      <c r="O129" s="40">
        <f>IF(ISBLANK(HLOOKUP(O$1,m_preprocess!$1:$1048576, $D129, FALSE)), "", HLOOKUP(O$1, m_preprocess!$1:$1048576, $D129, FALSE))</f>
        <v>0.93153621108832929</v>
      </c>
      <c r="P129" s="40">
        <f>IF(ISBLANK(HLOOKUP(P$1,m_preprocess!$1:$1048576, $D129, FALSE)), "", HLOOKUP(P$1, m_preprocess!$1:$1048576, $D129, FALSE))</f>
        <v>1.7883553704126913</v>
      </c>
      <c r="Q129" s="40">
        <f>IF(ISBLANK(HLOOKUP(Q$1,m_preprocess!$1:$1048576, $D129, FALSE)), "", HLOOKUP(Q$1, m_preprocess!$1:$1048576, $D129, FALSE))</f>
        <v>0.43371841423092011</v>
      </c>
      <c r="R129" s="40">
        <f>IF(ISBLANK(HLOOKUP(R$1,m_preprocess!$1:$1048576, $D129, FALSE)), "", HLOOKUP(R$1, m_preprocess!$1:$1048576, $D129, FALSE))</f>
        <v>0.31867501532727038</v>
      </c>
      <c r="S129" s="40">
        <f>IF(ISBLANK(HLOOKUP(S$1,m_preprocess!$1:$1048576, $D129, FALSE)), "", HLOOKUP(S$1, m_preprocess!$1:$1048576, $D129, FALSE))</f>
        <v>1.0209713949402139</v>
      </c>
      <c r="T129" s="40" t="str">
        <f>IF(ISBLANK(HLOOKUP(T$1,m_preprocess!$1:$1048576, $D129, FALSE)), "", HLOOKUP(T$1, m_preprocess!$1:$1048576, $D129, FALSE))</f>
        <v/>
      </c>
      <c r="U129" s="40">
        <f>IF(ISBLANK(HLOOKUP(U$1,m_preprocess!$1:$1048576, $D129, FALSE)), "", HLOOKUP(U$1, m_preprocess!$1:$1048576, $D129, FALSE))</f>
        <v>77.599770509787035</v>
      </c>
      <c r="V129" s="40">
        <f>IF(ISBLANK(HLOOKUP(V$1,m_preprocess!$1:$1048576, $D129, FALSE)), "", HLOOKUP(V$1, m_preprocess!$1:$1048576, $D129, FALSE))</f>
        <v>13.731208690040869</v>
      </c>
      <c r="W129" s="40">
        <f>IF(ISBLANK(HLOOKUP(W$1,m_preprocess!$1:$1048576, $D129, FALSE)), "", HLOOKUP(W$1, m_preprocess!$1:$1048576, $D129, FALSE))</f>
        <v>12.799062916756293</v>
      </c>
      <c r="X129" s="40">
        <f>IF(ISBLANK(HLOOKUP(X$1,m_preprocess!$1:$1048576, $D129, FALSE)), "", HLOOKUP(X$1, m_preprocess!$1:$1048576, $D129, FALSE))</f>
        <v>5.6309748978274889</v>
      </c>
      <c r="Y129" s="40">
        <f>IF(ISBLANK(HLOOKUP(Y$1,m_preprocess!$1:$1048576, $D129, FALSE)), "", HLOOKUP(Y$1, m_preprocess!$1:$1048576, $D129, FALSE))</f>
        <v>37.476981641213165</v>
      </c>
      <c r="Z129" s="40">
        <f>IF(ISBLANK(HLOOKUP(Z$1,m_preprocess!$1:$1048576, $D129, FALSE)), "", HLOOKUP(Z$1, m_preprocess!$1:$1048576, $D129, FALSE))</f>
        <v>8.8955352764035283</v>
      </c>
      <c r="AA129" s="40">
        <f>IF(ISBLANK(HLOOKUP(AA$1,m_preprocess!$1:$1048576, $D129, FALSE)), "", HLOOKUP(AA$1, m_preprocess!$1:$1048576, $D129, FALSE))</f>
        <v>7.9671654119165414</v>
      </c>
      <c r="AB129" s="40">
        <f>IF(ISBLANK(HLOOKUP(AB$1,m_preprocess!$1:$1048576, $D129, FALSE)), "", HLOOKUP(AB$1, m_preprocess!$1:$1048576, $D129, FALSE))</f>
        <v>95.216269706201246</v>
      </c>
    </row>
    <row r="130" spans="1:28" x14ac:dyDescent="0.25">
      <c r="A130" s="41">
        <v>37865</v>
      </c>
      <c r="B130" s="40">
        <v>2003</v>
      </c>
      <c r="C130" s="40">
        <v>9</v>
      </c>
      <c r="D130" s="40">
        <v>130</v>
      </c>
      <c r="E130" s="40" t="str">
        <f>IF(ISBLANK(HLOOKUP(E$1,m_preprocess!$1:$1048576, $D130, FALSE)), "", HLOOKUP(E$1, m_preprocess!$1:$1048576, $D130, FALSE))</f>
        <v/>
      </c>
      <c r="F130" s="40" t="str">
        <f>IF(ISBLANK(HLOOKUP(F$1,m_preprocess!$1:$1048576, $D130, FALSE)), "", HLOOKUP(F$1, m_preprocess!$1:$1048576, $D130, FALSE))</f>
        <v/>
      </c>
      <c r="G130" s="40">
        <f>IF(ISBLANK(HLOOKUP(G$1,m_preprocess!$1:$1048576, $D130, FALSE)), "", HLOOKUP(G$1, m_preprocess!$1:$1048576, $D130, FALSE))</f>
        <v>46.6</v>
      </c>
      <c r="H130" s="40">
        <f>IF(ISBLANK(HLOOKUP(H$1,m_preprocess!$1:$1048576, $D130, FALSE)), "", HLOOKUP(H$1, m_preprocess!$1:$1048576, $D130, FALSE))</f>
        <v>102.87</v>
      </c>
      <c r="I130" s="40">
        <f>IF(ISBLANK(HLOOKUP(I$1,m_preprocess!$1:$1048576, $D130, FALSE)), "", HLOOKUP(I$1, m_preprocess!$1:$1048576, $D130, FALSE))</f>
        <v>85.7</v>
      </c>
      <c r="J130" s="40">
        <f>IF(ISBLANK(HLOOKUP(J$1,m_preprocess!$1:$1048576, $D130, FALSE)), "", HLOOKUP(J$1, m_preprocess!$1:$1048576, $D130, FALSE))</f>
        <v>698.76929967069213</v>
      </c>
      <c r="K130" s="40" t="str">
        <f>IF(ISBLANK(HLOOKUP(K$1,m_preprocess!$1:$1048576, $D130, FALSE)), "", HLOOKUP(K$1, m_preprocess!$1:$1048576, $D130, FALSE))</f>
        <v/>
      </c>
      <c r="L130" s="40">
        <f>IF(ISBLANK(HLOOKUP(L$1,m_preprocess!$1:$1048576, $D130, FALSE)), "", HLOOKUP(L$1, m_preprocess!$1:$1048576, $D130, FALSE))</f>
        <v>59.745244635519185</v>
      </c>
      <c r="M130" s="40">
        <f>IF(ISBLANK(HLOOKUP(M$1,m_preprocess!$1:$1048576, $D130, FALSE)), "", HLOOKUP(M$1, m_preprocess!$1:$1048576, $D130, FALSE))</f>
        <v>3.7343272192842218</v>
      </c>
      <c r="N130" s="40">
        <f>IF(ISBLANK(HLOOKUP(N$1,m_preprocess!$1:$1048576, $D130, FALSE)), "", HLOOKUP(N$1, m_preprocess!$1:$1048576, $D130, FALSE))</f>
        <v>0.60680768303281807</v>
      </c>
      <c r="O130" s="40">
        <f>IF(ISBLANK(HLOOKUP(O$1,m_preprocess!$1:$1048576, $D130, FALSE)), "", HLOOKUP(O$1, m_preprocess!$1:$1048576, $D130, FALSE))</f>
        <v>1.1089548428286353</v>
      </c>
      <c r="P130" s="40">
        <f>IF(ISBLANK(HLOOKUP(P$1,m_preprocess!$1:$1048576, $D130, FALSE)), "", HLOOKUP(P$1, m_preprocess!$1:$1048576, $D130, FALSE))</f>
        <v>2.1638096981469337</v>
      </c>
      <c r="Q130" s="40">
        <f>IF(ISBLANK(HLOOKUP(Q$1,m_preprocess!$1:$1048576, $D130, FALSE)), "", HLOOKUP(Q$1, m_preprocess!$1:$1048576, $D130, FALSE))</f>
        <v>0.45094106814160512</v>
      </c>
      <c r="R130" s="40">
        <f>IF(ISBLANK(HLOOKUP(R$1,m_preprocess!$1:$1048576, $D130, FALSE)), "", HLOOKUP(R$1, m_preprocess!$1:$1048576, $D130, FALSE))</f>
        <v>0.67293224490352666</v>
      </c>
      <c r="S130" s="40">
        <f>IF(ISBLANK(HLOOKUP(S$1,m_preprocess!$1:$1048576, $D130, FALSE)), "", HLOOKUP(S$1, m_preprocess!$1:$1048576, $D130, FALSE))</f>
        <v>1.0188996826272998</v>
      </c>
      <c r="T130" s="40" t="str">
        <f>IF(ISBLANK(HLOOKUP(T$1,m_preprocess!$1:$1048576, $D130, FALSE)), "", HLOOKUP(T$1, m_preprocess!$1:$1048576, $D130, FALSE))</f>
        <v/>
      </c>
      <c r="U130" s="40">
        <f>IF(ISBLANK(HLOOKUP(U$1,m_preprocess!$1:$1048576, $D130, FALSE)), "", HLOOKUP(U$1, m_preprocess!$1:$1048576, $D130, FALSE))</f>
        <v>78.582171244635191</v>
      </c>
      <c r="V130" s="40">
        <f>IF(ISBLANK(HLOOKUP(V$1,m_preprocess!$1:$1048576, $D130, FALSE)), "", HLOOKUP(V$1, m_preprocess!$1:$1048576, $D130, FALSE))</f>
        <v>14.162156888412019</v>
      </c>
      <c r="W130" s="40">
        <f>IF(ISBLANK(HLOOKUP(W$1,m_preprocess!$1:$1048576, $D130, FALSE)), "", HLOOKUP(W$1, m_preprocess!$1:$1048576, $D130, FALSE))</f>
        <v>13.094931502145924</v>
      </c>
      <c r="X130" s="40">
        <f>IF(ISBLANK(HLOOKUP(X$1,m_preprocess!$1:$1048576, $D130, FALSE)), "", HLOOKUP(X$1, m_preprocess!$1:$1048576, $D130, FALSE))</f>
        <v>5.9414457939914165</v>
      </c>
      <c r="Y130" s="40">
        <f>IF(ISBLANK(HLOOKUP(Y$1,m_preprocess!$1:$1048576, $D130, FALSE)), "", HLOOKUP(Y$1, m_preprocess!$1:$1048576, $D130, FALSE))</f>
        <v>43.126328668884121</v>
      </c>
      <c r="Z130" s="40">
        <f>IF(ISBLANK(HLOOKUP(Z$1,m_preprocess!$1:$1048576, $D130, FALSE)), "", HLOOKUP(Z$1, m_preprocess!$1:$1048576, $D130, FALSE))</f>
        <v>9.0107861587982843</v>
      </c>
      <c r="AA130" s="40">
        <f>IF(ISBLANK(HLOOKUP(AA$1,m_preprocess!$1:$1048576, $D130, FALSE)), "", HLOOKUP(AA$1, m_preprocess!$1:$1048576, $D130, FALSE))</f>
        <v>8.2439712017167377</v>
      </c>
      <c r="AB130" s="40">
        <f>IF(ISBLANK(HLOOKUP(AB$1,m_preprocess!$1:$1048576, $D130, FALSE)), "", HLOOKUP(AB$1, m_preprocess!$1:$1048576, $D130, FALSE))</f>
        <v>96.301065606147702</v>
      </c>
    </row>
    <row r="131" spans="1:28" x14ac:dyDescent="0.25">
      <c r="A131" s="41">
        <v>37895</v>
      </c>
      <c r="B131" s="40">
        <v>2003</v>
      </c>
      <c r="C131" s="40">
        <v>10</v>
      </c>
      <c r="D131" s="40">
        <v>131</v>
      </c>
      <c r="E131" s="40" t="str">
        <f>IF(ISBLANK(HLOOKUP(E$1,m_preprocess!$1:$1048576, $D131, FALSE)), "", HLOOKUP(E$1, m_preprocess!$1:$1048576, $D131, FALSE))</f>
        <v/>
      </c>
      <c r="F131" s="40" t="str">
        <f>IF(ISBLANK(HLOOKUP(F$1,m_preprocess!$1:$1048576, $D131, FALSE)), "", HLOOKUP(F$1, m_preprocess!$1:$1048576, $D131, FALSE))</f>
        <v/>
      </c>
      <c r="G131" s="40">
        <f>IF(ISBLANK(HLOOKUP(G$1,m_preprocess!$1:$1048576, $D131, FALSE)), "", HLOOKUP(G$1, m_preprocess!$1:$1048576, $D131, FALSE))</f>
        <v>47.18</v>
      </c>
      <c r="H131" s="40">
        <f>IF(ISBLANK(HLOOKUP(H$1,m_preprocess!$1:$1048576, $D131, FALSE)), "", HLOOKUP(H$1, m_preprocess!$1:$1048576, $D131, FALSE))</f>
        <v>105.06</v>
      </c>
      <c r="I131" s="40">
        <f>IF(ISBLANK(HLOOKUP(I$1,m_preprocess!$1:$1048576, $D131, FALSE)), "", HLOOKUP(I$1, m_preprocess!$1:$1048576, $D131, FALSE))</f>
        <v>90</v>
      </c>
      <c r="J131" s="40">
        <f>IF(ISBLANK(HLOOKUP(J$1,m_preprocess!$1:$1048576, $D131, FALSE)), "", HLOOKUP(J$1, m_preprocess!$1:$1048576, $D131, FALSE))</f>
        <v>811.22292938163264</v>
      </c>
      <c r="K131" s="40" t="str">
        <f>IF(ISBLANK(HLOOKUP(K$1,m_preprocess!$1:$1048576, $D131, FALSE)), "", HLOOKUP(K$1, m_preprocess!$1:$1048576, $D131, FALSE))</f>
        <v/>
      </c>
      <c r="L131" s="40">
        <f>IF(ISBLANK(HLOOKUP(L$1,m_preprocess!$1:$1048576, $D131, FALSE)), "", HLOOKUP(L$1, m_preprocess!$1:$1048576, $D131, FALSE))</f>
        <v>59.916921829925258</v>
      </c>
      <c r="M131" s="40">
        <f>IF(ISBLANK(HLOOKUP(M$1,m_preprocess!$1:$1048576, $D131, FALSE)), "", HLOOKUP(M$1, m_preprocess!$1:$1048576, $D131, FALSE))</f>
        <v>3.3640570339246425</v>
      </c>
      <c r="N131" s="40">
        <f>IF(ISBLANK(HLOOKUP(N$1,m_preprocess!$1:$1048576, $D131, FALSE)), "", HLOOKUP(N$1, m_preprocess!$1:$1048576, $D131, FALSE))</f>
        <v>0.70510867259085508</v>
      </c>
      <c r="O131" s="40">
        <f>IF(ISBLANK(HLOOKUP(O$1,m_preprocess!$1:$1048576, $D131, FALSE)), "", HLOOKUP(O$1, m_preprocess!$1:$1048576, $D131, FALSE))</f>
        <v>1.0720820305943239</v>
      </c>
      <c r="P131" s="40">
        <f>IF(ISBLANK(HLOOKUP(P$1,m_preprocess!$1:$1048576, $D131, FALSE)), "", HLOOKUP(P$1, m_preprocess!$1:$1048576, $D131, FALSE))</f>
        <v>2.2406858861999908</v>
      </c>
      <c r="Q131" s="40">
        <f>IF(ISBLANK(HLOOKUP(Q$1,m_preprocess!$1:$1048576, $D131, FALSE)), "", HLOOKUP(Q$1, m_preprocess!$1:$1048576, $D131, FALSE))</f>
        <v>0.45563524616881745</v>
      </c>
      <c r="R131" s="40">
        <f>IF(ISBLANK(HLOOKUP(R$1,m_preprocess!$1:$1048576, $D131, FALSE)), "", HLOOKUP(R$1, m_preprocess!$1:$1048576, $D131, FALSE))</f>
        <v>0.62500246073378118</v>
      </c>
      <c r="S131" s="40">
        <f>IF(ISBLANK(HLOOKUP(S$1,m_preprocess!$1:$1048576, $D131, FALSE)), "", HLOOKUP(S$1, m_preprocess!$1:$1048576, $D131, FALSE))</f>
        <v>1.12583313175852</v>
      </c>
      <c r="T131" s="40" t="str">
        <f>IF(ISBLANK(HLOOKUP(T$1,m_preprocess!$1:$1048576, $D131, FALSE)), "", HLOOKUP(T$1, m_preprocess!$1:$1048576, $D131, FALSE))</f>
        <v/>
      </c>
      <c r="U131" s="40">
        <f>IF(ISBLANK(HLOOKUP(U$1,m_preprocess!$1:$1048576, $D131, FALSE)), "", HLOOKUP(U$1, m_preprocess!$1:$1048576, $D131, FALSE))</f>
        <v>80.792993217465039</v>
      </c>
      <c r="V131" s="40">
        <f>IF(ISBLANK(HLOOKUP(V$1,m_preprocess!$1:$1048576, $D131, FALSE)), "", HLOOKUP(V$1, m_preprocess!$1:$1048576, $D131, FALSE))</f>
        <v>15.62248444256041</v>
      </c>
      <c r="W131" s="40">
        <f>IF(ISBLANK(HLOOKUP(W$1,m_preprocess!$1:$1048576, $D131, FALSE)), "", HLOOKUP(W$1, m_preprocess!$1:$1048576, $D131, FALSE))</f>
        <v>14.528259177617636</v>
      </c>
      <c r="X131" s="40">
        <f>IF(ISBLANK(HLOOKUP(X$1,m_preprocess!$1:$1048576, $D131, FALSE)), "", HLOOKUP(X$1, m_preprocess!$1:$1048576, $D131, FALSE))</f>
        <v>5.6334549385332773</v>
      </c>
      <c r="Y131" s="40">
        <f>IF(ISBLANK(HLOOKUP(Y$1,m_preprocess!$1:$1048576, $D131, FALSE)), "", HLOOKUP(Y$1, m_preprocess!$1:$1048576, $D131, FALSE))</f>
        <v>43.63582874735058</v>
      </c>
      <c r="Z131" s="40">
        <f>IF(ISBLANK(HLOOKUP(Z$1,m_preprocess!$1:$1048576, $D131, FALSE)), "", HLOOKUP(Z$1, m_preprocess!$1:$1048576, $D131, FALSE))</f>
        <v>8.6626594955489615</v>
      </c>
      <c r="AA131" s="40">
        <f>IF(ISBLANK(HLOOKUP(AA$1,m_preprocess!$1:$1048576, $D131, FALSE)), "", HLOOKUP(AA$1, m_preprocess!$1:$1048576, $D131, FALSE))</f>
        <v>10.958693620178041</v>
      </c>
      <c r="AB131" s="40">
        <f>IF(ISBLANK(HLOOKUP(AB$1,m_preprocess!$1:$1048576, $D131, FALSE)), "", HLOOKUP(AB$1, m_preprocess!$1:$1048576, $D131, FALSE))</f>
        <v>97.094175881919952</v>
      </c>
    </row>
    <row r="132" spans="1:28" x14ac:dyDescent="0.25">
      <c r="A132" s="41">
        <v>37926</v>
      </c>
      <c r="B132" s="40">
        <v>2003</v>
      </c>
      <c r="C132" s="40">
        <v>11</v>
      </c>
      <c r="D132" s="40">
        <v>132</v>
      </c>
      <c r="E132" s="40" t="str">
        <f>IF(ISBLANK(HLOOKUP(E$1,m_preprocess!$1:$1048576, $D132, FALSE)), "", HLOOKUP(E$1, m_preprocess!$1:$1048576, $D132, FALSE))</f>
        <v/>
      </c>
      <c r="F132" s="40" t="str">
        <f>IF(ISBLANK(HLOOKUP(F$1,m_preprocess!$1:$1048576, $D132, FALSE)), "", HLOOKUP(F$1, m_preprocess!$1:$1048576, $D132, FALSE))</f>
        <v/>
      </c>
      <c r="G132" s="40">
        <f>IF(ISBLANK(HLOOKUP(G$1,m_preprocess!$1:$1048576, $D132, FALSE)), "", HLOOKUP(G$1, m_preprocess!$1:$1048576, $D132, FALSE))</f>
        <v>46.94</v>
      </c>
      <c r="H132" s="40">
        <f>IF(ISBLANK(HLOOKUP(H$1,m_preprocess!$1:$1048576, $D132, FALSE)), "", HLOOKUP(H$1, m_preprocess!$1:$1048576, $D132, FALSE))</f>
        <v>101.95</v>
      </c>
      <c r="I132" s="40">
        <f>IF(ISBLANK(HLOOKUP(I$1,m_preprocess!$1:$1048576, $D132, FALSE)), "", HLOOKUP(I$1, m_preprocess!$1:$1048576, $D132, FALSE))</f>
        <v>84.6</v>
      </c>
      <c r="J132" s="40">
        <f>IF(ISBLANK(HLOOKUP(J$1,m_preprocess!$1:$1048576, $D132, FALSE)), "", HLOOKUP(J$1, m_preprocess!$1:$1048576, $D132, FALSE))</f>
        <v>835.53543724844565</v>
      </c>
      <c r="K132" s="40" t="str">
        <f>IF(ISBLANK(HLOOKUP(K$1,m_preprocess!$1:$1048576, $D132, FALSE)), "", HLOOKUP(K$1, m_preprocess!$1:$1048576, $D132, FALSE))</f>
        <v/>
      </c>
      <c r="L132" s="40">
        <f>IF(ISBLANK(HLOOKUP(L$1,m_preprocess!$1:$1048576, $D132, FALSE)), "", HLOOKUP(L$1, m_preprocess!$1:$1048576, $D132, FALSE))</f>
        <v>61.569619809636173</v>
      </c>
      <c r="M132" s="40">
        <f>IF(ISBLANK(HLOOKUP(M$1,m_preprocess!$1:$1048576, $D132, FALSE)), "", HLOOKUP(M$1, m_preprocess!$1:$1048576, $D132, FALSE))</f>
        <v>3.8624690408636435</v>
      </c>
      <c r="N132" s="40">
        <f>IF(ISBLANK(HLOOKUP(N$1,m_preprocess!$1:$1048576, $D132, FALSE)), "", HLOOKUP(N$1, m_preprocess!$1:$1048576, $D132, FALSE))</f>
        <v>0.80062863685311425</v>
      </c>
      <c r="O132" s="40">
        <f>IF(ISBLANK(HLOOKUP(O$1,m_preprocess!$1:$1048576, $D132, FALSE)), "", HLOOKUP(O$1, m_preprocess!$1:$1048576, $D132, FALSE))</f>
        <v>1.2212999612150119</v>
      </c>
      <c r="P132" s="40">
        <f>IF(ISBLANK(HLOOKUP(P$1,m_preprocess!$1:$1048576, $D132, FALSE)), "", HLOOKUP(P$1, m_preprocess!$1:$1048576, $D132, FALSE))</f>
        <v>2.0479088863654353</v>
      </c>
      <c r="Q132" s="40">
        <f>IF(ISBLANK(HLOOKUP(Q$1,m_preprocess!$1:$1048576, $D132, FALSE)), "", HLOOKUP(Q$1, m_preprocess!$1:$1048576, $D132, FALSE))</f>
        <v>0.49375137625242271</v>
      </c>
      <c r="R132" s="40">
        <f>IF(ISBLANK(HLOOKUP(R$1,m_preprocess!$1:$1048576, $D132, FALSE)), "", HLOOKUP(R$1, m_preprocess!$1:$1048576, $D132, FALSE))</f>
        <v>0.43065316849579566</v>
      </c>
      <c r="S132" s="40">
        <f>IF(ISBLANK(HLOOKUP(S$1,m_preprocess!$1:$1048576, $D132, FALSE)), "", HLOOKUP(S$1, m_preprocess!$1:$1048576, $D132, FALSE))</f>
        <v>1.108053182847262</v>
      </c>
      <c r="T132" s="40" t="str">
        <f>IF(ISBLANK(HLOOKUP(T$1,m_preprocess!$1:$1048576, $D132, FALSE)), "", HLOOKUP(T$1, m_preprocess!$1:$1048576, $D132, FALSE))</f>
        <v/>
      </c>
      <c r="U132" s="40">
        <f>IF(ISBLANK(HLOOKUP(U$1,m_preprocess!$1:$1048576, $D132, FALSE)), "", HLOOKUP(U$1, m_preprocess!$1:$1048576, $D132, FALSE))</f>
        <v>83.027274882829147</v>
      </c>
      <c r="V132" s="40">
        <f>IF(ISBLANK(HLOOKUP(V$1,m_preprocess!$1:$1048576, $D132, FALSE)), "", HLOOKUP(V$1, m_preprocess!$1:$1048576, $D132, FALSE))</f>
        <v>17.260570174691097</v>
      </c>
      <c r="W132" s="40">
        <f>IF(ISBLANK(HLOOKUP(W$1,m_preprocess!$1:$1048576, $D132, FALSE)), "", HLOOKUP(W$1, m_preprocess!$1:$1048576, $D132, FALSE))</f>
        <v>16.100131593523649</v>
      </c>
      <c r="X132" s="40">
        <f>IF(ISBLANK(HLOOKUP(X$1,m_preprocess!$1:$1048576, $D132, FALSE)), "", HLOOKUP(X$1, m_preprocess!$1:$1048576, $D132, FALSE))</f>
        <v>5.4664826374094595</v>
      </c>
      <c r="Y132" s="40">
        <f>IF(ISBLANK(HLOOKUP(Y$1,m_preprocess!$1:$1048576, $D132, FALSE)), "", HLOOKUP(Y$1, m_preprocess!$1:$1048576, $D132, FALSE))</f>
        <v>38.587995041329364</v>
      </c>
      <c r="Z132" s="40">
        <f>IF(ISBLANK(HLOOKUP(Z$1,m_preprocess!$1:$1048576, $D132, FALSE)), "", HLOOKUP(Z$1, m_preprocess!$1:$1048576, $D132, FALSE))</f>
        <v>7.9187257136770342</v>
      </c>
      <c r="AA132" s="40">
        <f>IF(ISBLANK(HLOOKUP(AA$1,m_preprocess!$1:$1048576, $D132, FALSE)), "", HLOOKUP(AA$1, m_preprocess!$1:$1048576, $D132, FALSE))</f>
        <v>9.8279676608436297</v>
      </c>
      <c r="AB132" s="40">
        <f>IF(ISBLANK(HLOOKUP(AB$1,m_preprocess!$1:$1048576, $D132, FALSE)), "", HLOOKUP(AB$1, m_preprocess!$1:$1048576, $D132, FALSE))</f>
        <v>97.65028108781847</v>
      </c>
    </row>
    <row r="133" spans="1:28" x14ac:dyDescent="0.25">
      <c r="A133" s="41">
        <v>37956</v>
      </c>
      <c r="B133" s="40">
        <v>2003</v>
      </c>
      <c r="C133" s="40">
        <v>12</v>
      </c>
      <c r="D133" s="40">
        <v>133</v>
      </c>
      <c r="E133" s="40" t="str">
        <f>IF(ISBLANK(HLOOKUP(E$1,m_preprocess!$1:$1048576, $D133, FALSE)), "", HLOOKUP(E$1, m_preprocess!$1:$1048576, $D133, FALSE))</f>
        <v/>
      </c>
      <c r="F133" s="40" t="str">
        <f>IF(ISBLANK(HLOOKUP(F$1,m_preprocess!$1:$1048576, $D133, FALSE)), "", HLOOKUP(F$1, m_preprocess!$1:$1048576, $D133, FALSE))</f>
        <v/>
      </c>
      <c r="G133" s="40">
        <f>IF(ISBLANK(HLOOKUP(G$1,m_preprocess!$1:$1048576, $D133, FALSE)), "", HLOOKUP(G$1, m_preprocess!$1:$1048576, $D133, FALSE))</f>
        <v>47.36</v>
      </c>
      <c r="H133" s="40">
        <f>IF(ISBLANK(HLOOKUP(H$1,m_preprocess!$1:$1048576, $D133, FALSE)), "", HLOOKUP(H$1, m_preprocess!$1:$1048576, $D133, FALSE))</f>
        <v>99.74</v>
      </c>
      <c r="I133" s="40">
        <f>IF(ISBLANK(HLOOKUP(I$1,m_preprocess!$1:$1048576, $D133, FALSE)), "", HLOOKUP(I$1, m_preprocess!$1:$1048576, $D133, FALSE))</f>
        <v>77.900000000000006</v>
      </c>
      <c r="J133" s="40">
        <f>IF(ISBLANK(HLOOKUP(J$1,m_preprocess!$1:$1048576, $D133, FALSE)), "", HLOOKUP(J$1, m_preprocess!$1:$1048576, $D133, FALSE))</f>
        <v>786.08233882180809</v>
      </c>
      <c r="K133" s="40" t="str">
        <f>IF(ISBLANK(HLOOKUP(K$1,m_preprocess!$1:$1048576, $D133, FALSE)), "", HLOOKUP(K$1, m_preprocess!$1:$1048576, $D133, FALSE))</f>
        <v/>
      </c>
      <c r="L133" s="40">
        <f>IF(ISBLANK(HLOOKUP(L$1,m_preprocess!$1:$1048576, $D133, FALSE)), "", HLOOKUP(L$1, m_preprocess!$1:$1048576, $D133, FALSE))</f>
        <v>60.604078824914083</v>
      </c>
      <c r="M133" s="40">
        <f>IF(ISBLANK(HLOOKUP(M$1,m_preprocess!$1:$1048576, $D133, FALSE)), "", HLOOKUP(M$1, m_preprocess!$1:$1048576, $D133, FALSE))</f>
        <v>3.4047762752958457</v>
      </c>
      <c r="N133" s="40">
        <f>IF(ISBLANK(HLOOKUP(N$1,m_preprocess!$1:$1048576, $D133, FALSE)), "", HLOOKUP(N$1, m_preprocess!$1:$1048576, $D133, FALSE))</f>
        <v>0.78745446942222852</v>
      </c>
      <c r="O133" s="40">
        <f>IF(ISBLANK(HLOOKUP(O$1,m_preprocess!$1:$1048576, $D133, FALSE)), "", HLOOKUP(O$1, m_preprocess!$1:$1048576, $D133, FALSE))</f>
        <v>0.95682617719055163</v>
      </c>
      <c r="P133" s="40">
        <f>IF(ISBLANK(HLOOKUP(P$1,m_preprocess!$1:$1048576, $D133, FALSE)), "", HLOOKUP(P$1, m_preprocess!$1:$1048576, $D133, FALSE))</f>
        <v>2.1347464618316319</v>
      </c>
      <c r="Q133" s="40">
        <f>IF(ISBLANK(HLOOKUP(Q$1,m_preprocess!$1:$1048576, $D133, FALSE)), "", HLOOKUP(Q$1, m_preprocess!$1:$1048576, $D133, FALSE))</f>
        <v>0.56009896684936045</v>
      </c>
      <c r="R133" s="40">
        <f>IF(ISBLANK(HLOOKUP(R$1,m_preprocess!$1:$1048576, $D133, FALSE)), "", HLOOKUP(R$1, m_preprocess!$1:$1048576, $D133, FALSE))</f>
        <v>0.44871721399141845</v>
      </c>
      <c r="S133" s="40">
        <f>IF(ISBLANK(HLOOKUP(S$1,m_preprocess!$1:$1048576, $D133, FALSE)), "", HLOOKUP(S$1, m_preprocess!$1:$1048576, $D133, FALSE))</f>
        <v>1.1150499902191904</v>
      </c>
      <c r="T133" s="40" t="str">
        <f>IF(ISBLANK(HLOOKUP(T$1,m_preprocess!$1:$1048576, $D133, FALSE)), "", HLOOKUP(T$1, m_preprocess!$1:$1048576, $D133, FALSE))</f>
        <v/>
      </c>
      <c r="U133" s="40">
        <f>IF(ISBLANK(HLOOKUP(U$1,m_preprocess!$1:$1048576, $D133, FALSE)), "", HLOOKUP(U$1, m_preprocess!$1:$1048576, $D133, FALSE))</f>
        <v>95.686904603040546</v>
      </c>
      <c r="V133" s="40">
        <f>IF(ISBLANK(HLOOKUP(V$1,m_preprocess!$1:$1048576, $D133, FALSE)), "", HLOOKUP(V$1, m_preprocess!$1:$1048576, $D133, FALSE))</f>
        <v>15.197967609797297</v>
      </c>
      <c r="W133" s="40">
        <f>IF(ISBLANK(HLOOKUP(W$1,m_preprocess!$1:$1048576, $D133, FALSE)), "", HLOOKUP(W$1, m_preprocess!$1:$1048576, $D133, FALSE))</f>
        <v>13.96906575168919</v>
      </c>
      <c r="X133" s="40">
        <f>IF(ISBLANK(HLOOKUP(X$1,m_preprocess!$1:$1048576, $D133, FALSE)), "", HLOOKUP(X$1, m_preprocess!$1:$1048576, $D133, FALSE))</f>
        <v>5.3092290540540539</v>
      </c>
      <c r="Y133" s="40">
        <f>IF(ISBLANK(HLOOKUP(Y$1,m_preprocess!$1:$1048576, $D133, FALSE)), "", HLOOKUP(Y$1, m_preprocess!$1:$1048576, $D133, FALSE))</f>
        <v>66.253507170608117</v>
      </c>
      <c r="Z133" s="40">
        <f>IF(ISBLANK(HLOOKUP(Z$1,m_preprocess!$1:$1048576, $D133, FALSE)), "", HLOOKUP(Z$1, m_preprocess!$1:$1048576, $D133, FALSE))</f>
        <v>8.9002867398648657</v>
      </c>
      <c r="AA133" s="40">
        <f>IF(ISBLANK(HLOOKUP(AA$1,m_preprocess!$1:$1048576, $D133, FALSE)), "", HLOOKUP(AA$1, m_preprocess!$1:$1048576, $D133, FALSE))</f>
        <v>19.833231250000001</v>
      </c>
      <c r="AB133" s="40">
        <f>IF(ISBLANK(HLOOKUP(AB$1,m_preprocess!$1:$1048576, $D133, FALSE)), "", HLOOKUP(AB$1, m_preprocess!$1:$1048576, $D133, FALSE))</f>
        <v>98.956888538636804</v>
      </c>
    </row>
    <row r="134" spans="1:28" x14ac:dyDescent="0.25">
      <c r="A134" s="41">
        <v>37987</v>
      </c>
      <c r="B134" s="40">
        <v>2004</v>
      </c>
      <c r="C134" s="40">
        <v>1</v>
      </c>
      <c r="D134" s="40">
        <v>134</v>
      </c>
      <c r="E134" s="40" t="str">
        <f>IF(ISBLANK(HLOOKUP(E$1,m_preprocess!$1:$1048576, $D134, FALSE)), "", HLOOKUP(E$1, m_preprocess!$1:$1048576, $D134, FALSE))</f>
        <v/>
      </c>
      <c r="F134" s="40" t="str">
        <f>IF(ISBLANK(HLOOKUP(F$1,m_preprocess!$1:$1048576, $D134, FALSE)), "", HLOOKUP(F$1, m_preprocess!$1:$1048576, $D134, FALSE))</f>
        <v/>
      </c>
      <c r="G134" s="40">
        <f>IF(ISBLANK(HLOOKUP(G$1,m_preprocess!$1:$1048576, $D134, FALSE)), "", HLOOKUP(G$1, m_preprocess!$1:$1048576, $D134, FALSE))</f>
        <v>47.65</v>
      </c>
      <c r="H134" s="40">
        <f>IF(ISBLANK(HLOOKUP(H$1,m_preprocess!$1:$1048576, $D134, FALSE)), "", HLOOKUP(H$1, m_preprocess!$1:$1048576, $D134, FALSE))</f>
        <v>98.59</v>
      </c>
      <c r="I134" s="40">
        <f>IF(ISBLANK(HLOOKUP(I$1,m_preprocess!$1:$1048576, $D134, FALSE)), "", HLOOKUP(I$1, m_preprocess!$1:$1048576, $D134, FALSE))</f>
        <v>76.8</v>
      </c>
      <c r="J134" s="40">
        <f>IF(ISBLANK(HLOOKUP(J$1,m_preprocess!$1:$1048576, $D134, FALSE)), "", HLOOKUP(J$1, m_preprocess!$1:$1048576, $D134, FALSE))</f>
        <v>749.61357702158864</v>
      </c>
      <c r="K134" s="40" t="str">
        <f>IF(ISBLANK(HLOOKUP(K$1,m_preprocess!$1:$1048576, $D134, FALSE)), "", HLOOKUP(K$1, m_preprocess!$1:$1048576, $D134, FALSE))</f>
        <v/>
      </c>
      <c r="L134" s="40">
        <f>IF(ISBLANK(HLOOKUP(L$1,m_preprocess!$1:$1048576, $D134, FALSE)), "", HLOOKUP(L$1, m_preprocess!$1:$1048576, $D134, FALSE))</f>
        <v>62.55553984950145</v>
      </c>
      <c r="M134" s="40">
        <f>IF(ISBLANK(HLOOKUP(M$1,m_preprocess!$1:$1048576, $D134, FALSE)), "", HLOOKUP(M$1, m_preprocess!$1:$1048576, $D134, FALSE))</f>
        <v>3.7109093594876508</v>
      </c>
      <c r="N134" s="40">
        <f>IF(ISBLANK(HLOOKUP(N$1,m_preprocess!$1:$1048576, $D134, FALSE)), "", HLOOKUP(N$1, m_preprocess!$1:$1048576, $D134, FALSE))</f>
        <v>0.9160958240490461</v>
      </c>
      <c r="O134" s="40">
        <f>IF(ISBLANK(HLOOKUP(O$1,m_preprocess!$1:$1048576, $D134, FALSE)), "", HLOOKUP(O$1, m_preprocess!$1:$1048576, $D134, FALSE))</f>
        <v>1.0456073587129033</v>
      </c>
      <c r="P134" s="40">
        <f>IF(ISBLANK(HLOOKUP(P$1,m_preprocess!$1:$1048576, $D134, FALSE)), "", HLOOKUP(P$1, m_preprocess!$1:$1048576, $D134, FALSE))</f>
        <v>1.919347462204547</v>
      </c>
      <c r="Q134" s="40">
        <f>IF(ISBLANK(HLOOKUP(Q$1,m_preprocess!$1:$1048576, $D134, FALSE)), "", HLOOKUP(Q$1, m_preprocess!$1:$1048576, $D134, FALSE))</f>
        <v>0.44311015959537847</v>
      </c>
      <c r="R134" s="40">
        <f>IF(ISBLANK(HLOOKUP(R$1,m_preprocess!$1:$1048576, $D134, FALSE)), "", HLOOKUP(R$1, m_preprocess!$1:$1048576, $D134, FALSE))</f>
        <v>0.5337585177348626</v>
      </c>
      <c r="S134" s="40">
        <f>IF(ISBLANK(HLOOKUP(S$1,m_preprocess!$1:$1048576, $D134, FALSE)), "", HLOOKUP(S$1, m_preprocess!$1:$1048576, $D134, FALSE))</f>
        <v>0.93498441819258693</v>
      </c>
      <c r="T134" s="40" t="str">
        <f>IF(ISBLANK(HLOOKUP(T$1,m_preprocess!$1:$1048576, $D134, FALSE)), "", HLOOKUP(T$1, m_preprocess!$1:$1048576, $D134, FALSE))</f>
        <v/>
      </c>
      <c r="U134" s="40">
        <f>IF(ISBLANK(HLOOKUP(U$1,m_preprocess!$1:$1048576, $D134, FALSE)), "", HLOOKUP(U$1, m_preprocess!$1:$1048576, $D134, FALSE))</f>
        <v>81.426106795802738</v>
      </c>
      <c r="V134" s="40">
        <f>IF(ISBLANK(HLOOKUP(V$1,m_preprocess!$1:$1048576, $D134, FALSE)), "", HLOOKUP(V$1, m_preprocess!$1:$1048576, $D134, FALSE))</f>
        <v>16.222786149003145</v>
      </c>
      <c r="W134" s="40">
        <f>IF(ISBLANK(HLOOKUP(W$1,m_preprocess!$1:$1048576, $D134, FALSE)), "", HLOOKUP(W$1, m_preprocess!$1:$1048576, $D134, FALSE))</f>
        <v>15.131108625393493</v>
      </c>
      <c r="X134" s="40">
        <f>IF(ISBLANK(HLOOKUP(X$1,m_preprocess!$1:$1048576, $D134, FALSE)), "", HLOOKUP(X$1, m_preprocess!$1:$1048576, $D134, FALSE))</f>
        <v>0.58175620146904516</v>
      </c>
      <c r="Y134" s="40">
        <f>IF(ISBLANK(HLOOKUP(Y$1,m_preprocess!$1:$1048576, $D134, FALSE)), "", HLOOKUP(Y$1, m_preprocess!$1:$1048576, $D134, FALSE))</f>
        <v>30.757039288142707</v>
      </c>
      <c r="Z134" s="40">
        <f>IF(ISBLANK(HLOOKUP(Z$1,m_preprocess!$1:$1048576, $D134, FALSE)), "", HLOOKUP(Z$1, m_preprocess!$1:$1048576, $D134, FALSE))</f>
        <v>2.5294076390346274</v>
      </c>
      <c r="AA134" s="40">
        <f>IF(ISBLANK(HLOOKUP(AA$1,m_preprocess!$1:$1048576, $D134, FALSE)), "", HLOOKUP(AA$1, m_preprocess!$1:$1048576, $D134, FALSE))</f>
        <v>5.8096571248688349</v>
      </c>
      <c r="AB134" s="40">
        <f>IF(ISBLANK(HLOOKUP(AB$1,m_preprocess!$1:$1048576, $D134, FALSE)), "", HLOOKUP(AB$1, m_preprocess!$1:$1048576, $D134, FALSE))</f>
        <v>99.722341997233045</v>
      </c>
    </row>
    <row r="135" spans="1:28" x14ac:dyDescent="0.25">
      <c r="A135" s="41">
        <v>38018</v>
      </c>
      <c r="B135" s="40">
        <v>2004</v>
      </c>
      <c r="C135" s="40">
        <v>2</v>
      </c>
      <c r="D135" s="40">
        <v>135</v>
      </c>
      <c r="E135" s="40" t="str">
        <f>IF(ISBLANK(HLOOKUP(E$1,m_preprocess!$1:$1048576, $D135, FALSE)), "", HLOOKUP(E$1, m_preprocess!$1:$1048576, $D135, FALSE))</f>
        <v/>
      </c>
      <c r="F135" s="40" t="str">
        <f>IF(ISBLANK(HLOOKUP(F$1,m_preprocess!$1:$1048576, $D135, FALSE)), "", HLOOKUP(F$1, m_preprocess!$1:$1048576, $D135, FALSE))</f>
        <v/>
      </c>
      <c r="G135" s="40">
        <f>IF(ISBLANK(HLOOKUP(G$1,m_preprocess!$1:$1048576, $D135, FALSE)), "", HLOOKUP(G$1, m_preprocess!$1:$1048576, $D135, FALSE))</f>
        <v>47.74</v>
      </c>
      <c r="H135" s="40">
        <f>IF(ISBLANK(HLOOKUP(H$1,m_preprocess!$1:$1048576, $D135, FALSE)), "", HLOOKUP(H$1, m_preprocess!$1:$1048576, $D135, FALSE))</f>
        <v>99.45</v>
      </c>
      <c r="I135" s="40">
        <f>IF(ISBLANK(HLOOKUP(I$1,m_preprocess!$1:$1048576, $D135, FALSE)), "", HLOOKUP(I$1, m_preprocess!$1:$1048576, $D135, FALSE))</f>
        <v>74</v>
      </c>
      <c r="J135" s="40">
        <f>IF(ISBLANK(HLOOKUP(J$1,m_preprocess!$1:$1048576, $D135, FALSE)), "", HLOOKUP(J$1, m_preprocess!$1:$1048576, $D135, FALSE))</f>
        <v>776.24471642883339</v>
      </c>
      <c r="K135" s="40" t="str">
        <f>IF(ISBLANK(HLOOKUP(K$1,m_preprocess!$1:$1048576, $D135, FALSE)), "", HLOOKUP(K$1, m_preprocess!$1:$1048576, $D135, FALSE))</f>
        <v/>
      </c>
      <c r="L135" s="40">
        <f>IF(ISBLANK(HLOOKUP(L$1,m_preprocess!$1:$1048576, $D135, FALSE)), "", HLOOKUP(L$1, m_preprocess!$1:$1048576, $D135, FALSE))</f>
        <v>63.791493338561565</v>
      </c>
      <c r="M135" s="40">
        <f>IF(ISBLANK(HLOOKUP(M$1,m_preprocess!$1:$1048576, $D135, FALSE)), "", HLOOKUP(M$1, m_preprocess!$1:$1048576, $D135, FALSE))</f>
        <v>3.187556525471225</v>
      </c>
      <c r="N135" s="40">
        <f>IF(ISBLANK(HLOOKUP(N$1,m_preprocess!$1:$1048576, $D135, FALSE)), "", HLOOKUP(N$1, m_preprocess!$1:$1048576, $D135, FALSE))</f>
        <v>0.69258345822209266</v>
      </c>
      <c r="O135" s="40">
        <f>IF(ISBLANK(HLOOKUP(O$1,m_preprocess!$1:$1048576, $D135, FALSE)), "", HLOOKUP(O$1, m_preprocess!$1:$1048576, $D135, FALSE))</f>
        <v>0.93692604479273511</v>
      </c>
      <c r="P135" s="40">
        <f>IF(ISBLANK(HLOOKUP(P$1,m_preprocess!$1:$1048576, $D135, FALSE)), "", HLOOKUP(P$1, m_preprocess!$1:$1048576, $D135, FALSE))</f>
        <v>1.8430616568601907</v>
      </c>
      <c r="Q135" s="40">
        <f>IF(ISBLANK(HLOOKUP(Q$1,m_preprocess!$1:$1048576, $D135, FALSE)), "", HLOOKUP(Q$1, m_preprocess!$1:$1048576, $D135, FALSE))</f>
        <v>0.3806378317948193</v>
      </c>
      <c r="R135" s="40">
        <f>IF(ISBLANK(HLOOKUP(R$1,m_preprocess!$1:$1048576, $D135, FALSE)), "", HLOOKUP(R$1, m_preprocess!$1:$1048576, $D135, FALSE))</f>
        <v>0.54702414305335822</v>
      </c>
      <c r="S135" s="40">
        <f>IF(ISBLANK(HLOOKUP(S$1,m_preprocess!$1:$1048576, $D135, FALSE)), "", HLOOKUP(S$1, m_preprocess!$1:$1048576, $D135, FALSE))</f>
        <v>0.90535360896532713</v>
      </c>
      <c r="T135" s="40" t="str">
        <f>IF(ISBLANK(HLOOKUP(T$1,m_preprocess!$1:$1048576, $D135, FALSE)), "", HLOOKUP(T$1, m_preprocess!$1:$1048576, $D135, FALSE))</f>
        <v/>
      </c>
      <c r="U135" s="40">
        <f>IF(ISBLANK(HLOOKUP(U$1,m_preprocess!$1:$1048576, $D135, FALSE)), "", HLOOKUP(U$1, m_preprocess!$1:$1048576, $D135, FALSE))</f>
        <v>83.151568391286133</v>
      </c>
      <c r="V135" s="40">
        <f>IF(ISBLANK(HLOOKUP(V$1,m_preprocess!$1:$1048576, $D135, FALSE)), "", HLOOKUP(V$1, m_preprocess!$1:$1048576, $D135, FALSE))</f>
        <v>13.235323837452871</v>
      </c>
      <c r="W135" s="40">
        <f>IF(ISBLANK(HLOOKUP(W$1,m_preprocess!$1:$1048576, $D135, FALSE)), "", HLOOKUP(W$1, m_preprocess!$1:$1048576, $D135, FALSE))</f>
        <v>12.191659279430246</v>
      </c>
      <c r="X135" s="40">
        <f>IF(ISBLANK(HLOOKUP(X$1,m_preprocess!$1:$1048576, $D135, FALSE)), "", HLOOKUP(X$1, m_preprocess!$1:$1048576, $D135, FALSE))</f>
        <v>0.52177712609970672</v>
      </c>
      <c r="Y135" s="40">
        <f>IF(ISBLANK(HLOOKUP(Y$1,m_preprocess!$1:$1048576, $D135, FALSE)), "", HLOOKUP(Y$1, m_preprocess!$1:$1048576, $D135, FALSE))</f>
        <v>33.109992433179727</v>
      </c>
      <c r="Z135" s="40">
        <f>IF(ISBLANK(HLOOKUP(Z$1,m_preprocess!$1:$1048576, $D135, FALSE)), "", HLOOKUP(Z$1, m_preprocess!$1:$1048576, $D135, FALSE))</f>
        <v>2.8632354419773769</v>
      </c>
      <c r="AA135" s="40">
        <f>IF(ISBLANK(HLOOKUP(AA$1,m_preprocess!$1:$1048576, $D135, FALSE)), "", HLOOKUP(AA$1, m_preprocess!$1:$1048576, $D135, FALSE))</f>
        <v>7.9179489945538331</v>
      </c>
      <c r="AB135" s="40">
        <f>IF(ISBLANK(HLOOKUP(AB$1,m_preprocess!$1:$1048576, $D135, FALSE)), "", HLOOKUP(AB$1, m_preprocess!$1:$1048576, $D135, FALSE))</f>
        <v>100.06117155233471</v>
      </c>
    </row>
    <row r="136" spans="1:28" x14ac:dyDescent="0.25">
      <c r="A136" s="41">
        <v>38047</v>
      </c>
      <c r="B136" s="40">
        <v>2004</v>
      </c>
      <c r="C136" s="40">
        <v>3</v>
      </c>
      <c r="D136" s="40">
        <v>136</v>
      </c>
      <c r="E136" s="40" t="str">
        <f>IF(ISBLANK(HLOOKUP(E$1,m_preprocess!$1:$1048576, $D136, FALSE)), "", HLOOKUP(E$1, m_preprocess!$1:$1048576, $D136, FALSE))</f>
        <v/>
      </c>
      <c r="F136" s="40" t="str">
        <f>IF(ISBLANK(HLOOKUP(F$1,m_preprocess!$1:$1048576, $D136, FALSE)), "", HLOOKUP(F$1, m_preprocess!$1:$1048576, $D136, FALSE))</f>
        <v/>
      </c>
      <c r="G136" s="40">
        <f>IF(ISBLANK(HLOOKUP(G$1,m_preprocess!$1:$1048576, $D136, FALSE)), "", HLOOKUP(G$1, m_preprocess!$1:$1048576, $D136, FALSE))</f>
        <v>47.62</v>
      </c>
      <c r="H136" s="40">
        <f>IF(ISBLANK(HLOOKUP(H$1,m_preprocess!$1:$1048576, $D136, FALSE)), "", HLOOKUP(H$1, m_preprocess!$1:$1048576, $D136, FALSE))</f>
        <v>111.98</v>
      </c>
      <c r="I136" s="40">
        <f>IF(ISBLANK(HLOOKUP(I$1,m_preprocess!$1:$1048576, $D136, FALSE)), "", HLOOKUP(I$1, m_preprocess!$1:$1048576, $D136, FALSE))</f>
        <v>86.9</v>
      </c>
      <c r="J136" s="40">
        <f>IF(ISBLANK(HLOOKUP(J$1,m_preprocess!$1:$1048576, $D136, FALSE)), "", HLOOKUP(J$1, m_preprocess!$1:$1048576, $D136, FALSE))</f>
        <v>860.67602780826996</v>
      </c>
      <c r="K136" s="40" t="str">
        <f>IF(ISBLANK(HLOOKUP(K$1,m_preprocess!$1:$1048576, $D136, FALSE)), "", HLOOKUP(K$1, m_preprocess!$1:$1048576, $D136, FALSE))</f>
        <v/>
      </c>
      <c r="L136" s="40">
        <f>IF(ISBLANK(HLOOKUP(L$1,m_preprocess!$1:$1048576, $D136, FALSE)), "", HLOOKUP(L$1, m_preprocess!$1:$1048576, $D136, FALSE))</f>
        <v>63.913975475102255</v>
      </c>
      <c r="M136" s="40">
        <f>IF(ISBLANK(HLOOKUP(M$1,m_preprocess!$1:$1048576, $D136, FALSE)), "", HLOOKUP(M$1, m_preprocess!$1:$1048576, $D136, FALSE))</f>
        <v>3.5019090387168337</v>
      </c>
      <c r="N136" s="40">
        <f>IF(ISBLANK(HLOOKUP(N$1,m_preprocess!$1:$1048576, $D136, FALSE)), "", HLOOKUP(N$1, m_preprocess!$1:$1048576, $D136, FALSE))</f>
        <v>0.86346258204106874</v>
      </c>
      <c r="O136" s="40">
        <f>IF(ISBLANK(HLOOKUP(O$1,m_preprocess!$1:$1048576, $D136, FALSE)), "", HLOOKUP(O$1, m_preprocess!$1:$1048576, $D136, FALSE))</f>
        <v>1.189402278630143</v>
      </c>
      <c r="P136" s="40">
        <f>IF(ISBLANK(HLOOKUP(P$1,m_preprocess!$1:$1048576, $D136, FALSE)), "", HLOOKUP(P$1, m_preprocess!$1:$1048576, $D136, FALSE))</f>
        <v>2.1351516249872025</v>
      </c>
      <c r="Q136" s="40">
        <f>IF(ISBLANK(HLOOKUP(Q$1,m_preprocess!$1:$1048576, $D136, FALSE)), "", HLOOKUP(Q$1, m_preprocess!$1:$1048576, $D136, FALSE))</f>
        <v>0.52443169723680827</v>
      </c>
      <c r="R136" s="40">
        <f>IF(ISBLANK(HLOOKUP(R$1,m_preprocess!$1:$1048576, $D136, FALSE)), "", HLOOKUP(R$1, m_preprocess!$1:$1048576, $D136, FALSE))</f>
        <v>0.56206812766354675</v>
      </c>
      <c r="S136" s="40">
        <f>IF(ISBLANK(HLOOKUP(S$1,m_preprocess!$1:$1048576, $D136, FALSE)), "", HLOOKUP(S$1, m_preprocess!$1:$1048576, $D136, FALSE))</f>
        <v>1.0363466916940818</v>
      </c>
      <c r="T136" s="40" t="str">
        <f>IF(ISBLANK(HLOOKUP(T$1,m_preprocess!$1:$1048576, $D136, FALSE)), "", HLOOKUP(T$1, m_preprocess!$1:$1048576, $D136, FALSE))</f>
        <v/>
      </c>
      <c r="U136" s="40">
        <f>IF(ISBLANK(HLOOKUP(U$1,m_preprocess!$1:$1048576, $D136, FALSE)), "", HLOOKUP(U$1, m_preprocess!$1:$1048576, $D136, FALSE))</f>
        <v>77.440569340613195</v>
      </c>
      <c r="V136" s="40">
        <f>IF(ISBLANK(HLOOKUP(V$1,m_preprocess!$1:$1048576, $D136, FALSE)), "", HLOOKUP(V$1, m_preprocess!$1:$1048576, $D136, FALSE))</f>
        <v>18.331259764804706</v>
      </c>
      <c r="W136" s="40">
        <f>IF(ISBLANK(HLOOKUP(W$1,m_preprocess!$1:$1048576, $D136, FALSE)), "", HLOOKUP(W$1, m_preprocess!$1:$1048576, $D136, FALSE))</f>
        <v>17.047615959680808</v>
      </c>
      <c r="X136" s="40">
        <f>IF(ISBLANK(HLOOKUP(X$1,m_preprocess!$1:$1048576, $D136, FALSE)), "", HLOOKUP(X$1, m_preprocess!$1:$1048576, $D136, FALSE))</f>
        <v>0.73673044939101218</v>
      </c>
      <c r="Y136" s="40">
        <f>IF(ISBLANK(HLOOKUP(Y$1,m_preprocess!$1:$1048576, $D136, FALSE)), "", HLOOKUP(Y$1, m_preprocess!$1:$1048576, $D136, FALSE))</f>
        <v>35.890973229735408</v>
      </c>
      <c r="Z136" s="40">
        <f>IF(ISBLANK(HLOOKUP(Z$1,m_preprocess!$1:$1048576, $D136, FALSE)), "", HLOOKUP(Z$1, m_preprocess!$1:$1048576, $D136, FALSE))</f>
        <v>4.2057630827383452</v>
      </c>
      <c r="AA136" s="40">
        <f>IF(ISBLANK(HLOOKUP(AA$1,m_preprocess!$1:$1048576, $D136, FALSE)), "", HLOOKUP(AA$1, m_preprocess!$1:$1048576, $D136, FALSE))</f>
        <v>8.6846735615287702</v>
      </c>
      <c r="AB136" s="40">
        <f>IF(ISBLANK(HLOOKUP(AB$1,m_preprocess!$1:$1048576, $D136, FALSE)), "", HLOOKUP(AB$1, m_preprocess!$1:$1048576, $D136, FALSE))</f>
        <v>100.26621409527851</v>
      </c>
    </row>
    <row r="137" spans="1:28" x14ac:dyDescent="0.25">
      <c r="A137" s="41">
        <v>38078</v>
      </c>
      <c r="B137" s="40">
        <v>2004</v>
      </c>
      <c r="C137" s="40">
        <v>4</v>
      </c>
      <c r="D137" s="40">
        <v>137</v>
      </c>
      <c r="E137" s="40" t="str">
        <f>IF(ISBLANK(HLOOKUP(E$1,m_preprocess!$1:$1048576, $D137, FALSE)), "", HLOOKUP(E$1, m_preprocess!$1:$1048576, $D137, FALSE))</f>
        <v/>
      </c>
      <c r="F137" s="40" t="str">
        <f>IF(ISBLANK(HLOOKUP(F$1,m_preprocess!$1:$1048576, $D137, FALSE)), "", HLOOKUP(F$1, m_preprocess!$1:$1048576, $D137, FALSE))</f>
        <v/>
      </c>
      <c r="G137" s="40">
        <f>IF(ISBLANK(HLOOKUP(G$1,m_preprocess!$1:$1048576, $D137, FALSE)), "", HLOOKUP(G$1, m_preprocess!$1:$1048576, $D137, FALSE))</f>
        <v>47.63</v>
      </c>
      <c r="H137" s="40">
        <f>IF(ISBLANK(HLOOKUP(H$1,m_preprocess!$1:$1048576, $D137, FALSE)), "", HLOOKUP(H$1, m_preprocess!$1:$1048576, $D137, FALSE))</f>
        <v>107.36</v>
      </c>
      <c r="I137" s="40">
        <f>IF(ISBLANK(HLOOKUP(I$1,m_preprocess!$1:$1048576, $D137, FALSE)), "", HLOOKUP(I$1, m_preprocess!$1:$1048576, $D137, FALSE))</f>
        <v>82.2</v>
      </c>
      <c r="J137" s="40">
        <f>IF(ISBLANK(HLOOKUP(J$1,m_preprocess!$1:$1048576, $D137, FALSE)), "", HLOOKUP(J$1, m_preprocess!$1:$1048576, $D137, FALSE))</f>
        <v>860.11293157702244</v>
      </c>
      <c r="K137" s="40" t="str">
        <f>IF(ISBLANK(HLOOKUP(K$1,m_preprocess!$1:$1048576, $D137, FALSE)), "", HLOOKUP(K$1, m_preprocess!$1:$1048576, $D137, FALSE))</f>
        <v/>
      </c>
      <c r="L137" s="40">
        <f>IF(ISBLANK(HLOOKUP(L$1,m_preprocess!$1:$1048576, $D137, FALSE)), "", HLOOKUP(L$1, m_preprocess!$1:$1048576, $D137, FALSE))</f>
        <v>63.925195041979684</v>
      </c>
      <c r="M137" s="40">
        <f>IF(ISBLANK(HLOOKUP(M$1,m_preprocess!$1:$1048576, $D137, FALSE)), "", HLOOKUP(M$1, m_preprocess!$1:$1048576, $D137, FALSE))</f>
        <v>3.1809469366968997</v>
      </c>
      <c r="N137" s="40">
        <f>IF(ISBLANK(HLOOKUP(N$1,m_preprocess!$1:$1048576, $D137, FALSE)), "", HLOOKUP(N$1, m_preprocess!$1:$1048576, $D137, FALSE))</f>
        <v>0.77872926709242962</v>
      </c>
      <c r="O137" s="40">
        <f>IF(ISBLANK(HLOOKUP(O$1,m_preprocess!$1:$1048576, $D137, FALSE)), "", HLOOKUP(O$1, m_preprocess!$1:$1048576, $D137, FALSE))</f>
        <v>0.9595212281598805</v>
      </c>
      <c r="P137" s="40">
        <f>IF(ISBLANK(HLOOKUP(P$1,m_preprocess!$1:$1048576, $D137, FALSE)), "", HLOOKUP(P$1, m_preprocess!$1:$1048576, $D137, FALSE))</f>
        <v>1.7713777376386608</v>
      </c>
      <c r="Q137" s="40">
        <f>IF(ISBLANK(HLOOKUP(Q$1,m_preprocess!$1:$1048576, $D137, FALSE)), "", HLOOKUP(Q$1, m_preprocess!$1:$1048576, $D137, FALSE))</f>
        <v>0.37851940604827283</v>
      </c>
      <c r="R137" s="40">
        <f>IF(ISBLANK(HLOOKUP(R$1,m_preprocess!$1:$1048576, $D137, FALSE)), "", HLOOKUP(R$1, m_preprocess!$1:$1048576, $D137, FALSE))</f>
        <v>0.44552234429868259</v>
      </c>
      <c r="S137" s="40">
        <f>IF(ISBLANK(HLOOKUP(S$1,m_preprocess!$1:$1048576, $D137, FALSE)), "", HLOOKUP(S$1, m_preprocess!$1:$1048576, $D137, FALSE))</f>
        <v>0.9365552706121324</v>
      </c>
      <c r="T137" s="40" t="str">
        <f>IF(ISBLANK(HLOOKUP(T$1,m_preprocess!$1:$1048576, $D137, FALSE)), "", HLOOKUP(T$1, m_preprocess!$1:$1048576, $D137, FALSE))</f>
        <v/>
      </c>
      <c r="U137" s="40">
        <f>IF(ISBLANK(HLOOKUP(U$1,m_preprocess!$1:$1048576, $D137, FALSE)), "", HLOOKUP(U$1, m_preprocess!$1:$1048576, $D137, FALSE))</f>
        <v>79.822454692420749</v>
      </c>
      <c r="V137" s="40">
        <f>IF(ISBLANK(HLOOKUP(V$1,m_preprocess!$1:$1048576, $D137, FALSE)), "", HLOOKUP(V$1, m_preprocess!$1:$1048576, $D137, FALSE))</f>
        <v>24.829528889355448</v>
      </c>
      <c r="W137" s="40">
        <f>IF(ISBLANK(HLOOKUP(W$1,m_preprocess!$1:$1048576, $D137, FALSE)), "", HLOOKUP(W$1, m_preprocess!$1:$1048576, $D137, FALSE))</f>
        <v>23.862714234726013</v>
      </c>
      <c r="X137" s="40">
        <f>IF(ISBLANK(HLOOKUP(X$1,m_preprocess!$1:$1048576, $D137, FALSE)), "", HLOOKUP(X$1, m_preprocess!$1:$1048576, $D137, FALSE))</f>
        <v>0.70049393239554891</v>
      </c>
      <c r="Y137" s="40">
        <f>IF(ISBLANK(HLOOKUP(Y$1,m_preprocess!$1:$1048576, $D137, FALSE)), "", HLOOKUP(Y$1, m_preprocess!$1:$1048576, $D137, FALSE))</f>
        <v>37.780001533697252</v>
      </c>
      <c r="Z137" s="40">
        <f>IF(ISBLANK(HLOOKUP(Z$1,m_preprocess!$1:$1048576, $D137, FALSE)), "", HLOOKUP(Z$1, m_preprocess!$1:$1048576, $D137, FALSE))</f>
        <v>3.8694144236825525</v>
      </c>
      <c r="AA137" s="40">
        <f>IF(ISBLANK(HLOOKUP(AA$1,m_preprocess!$1:$1048576, $D137, FALSE)), "", HLOOKUP(AA$1, m_preprocess!$1:$1048576, $D137, FALSE))</f>
        <v>9.6926891874868772</v>
      </c>
      <c r="AB137" s="40">
        <f>IF(ISBLANK(HLOOKUP(AB$1,m_preprocess!$1:$1048576, $D137, FALSE)), "", HLOOKUP(AB$1, m_preprocess!$1:$1048576, $D137, FALSE))</f>
        <v>100.58539446718491</v>
      </c>
    </row>
    <row r="138" spans="1:28" x14ac:dyDescent="0.25">
      <c r="A138" s="41">
        <v>38108</v>
      </c>
      <c r="B138" s="40">
        <v>2004</v>
      </c>
      <c r="C138" s="40">
        <v>5</v>
      </c>
      <c r="D138" s="40">
        <v>138</v>
      </c>
      <c r="E138" s="40" t="str">
        <f>IF(ISBLANK(HLOOKUP(E$1,m_preprocess!$1:$1048576, $D138, FALSE)), "", HLOOKUP(E$1, m_preprocess!$1:$1048576, $D138, FALSE))</f>
        <v/>
      </c>
      <c r="F138" s="40" t="str">
        <f>IF(ISBLANK(HLOOKUP(F$1,m_preprocess!$1:$1048576, $D138, FALSE)), "", HLOOKUP(F$1, m_preprocess!$1:$1048576, $D138, FALSE))</f>
        <v/>
      </c>
      <c r="G138" s="40">
        <f>IF(ISBLANK(HLOOKUP(G$1,m_preprocess!$1:$1048576, $D138, FALSE)), "", HLOOKUP(G$1, m_preprocess!$1:$1048576, $D138, FALSE))</f>
        <v>47.82</v>
      </c>
      <c r="H138" s="40">
        <f>IF(ISBLANK(HLOOKUP(H$1,m_preprocess!$1:$1048576, $D138, FALSE)), "", HLOOKUP(H$1, m_preprocess!$1:$1048576, $D138, FALSE))</f>
        <v>106.03</v>
      </c>
      <c r="I138" s="40">
        <f>IF(ISBLANK(HLOOKUP(I$1,m_preprocess!$1:$1048576, $D138, FALSE)), "", HLOOKUP(I$1, m_preprocess!$1:$1048576, $D138, FALSE))</f>
        <v>86.3</v>
      </c>
      <c r="J138" s="40">
        <f>IF(ISBLANK(HLOOKUP(J$1,m_preprocess!$1:$1048576, $D138, FALSE)), "", HLOOKUP(J$1, m_preprocess!$1:$1048576, $D138, FALSE))</f>
        <v>900.75523015001909</v>
      </c>
      <c r="K138" s="40" t="str">
        <f>IF(ISBLANK(HLOOKUP(K$1,m_preprocess!$1:$1048576, $D138, FALSE)), "", HLOOKUP(K$1, m_preprocess!$1:$1048576, $D138, FALSE))</f>
        <v/>
      </c>
      <c r="L138" s="40">
        <f>IF(ISBLANK(HLOOKUP(L$1,m_preprocess!$1:$1048576, $D138, FALSE)), "", HLOOKUP(L$1, m_preprocess!$1:$1048576, $D138, FALSE))</f>
        <v>61.918549904470616</v>
      </c>
      <c r="M138" s="40">
        <f>IF(ISBLANK(HLOOKUP(M$1,m_preprocess!$1:$1048576, $D138, FALSE)), "", HLOOKUP(M$1, m_preprocess!$1:$1048576, $D138, FALSE))</f>
        <v>4.1277973042912741</v>
      </c>
      <c r="N138" s="40">
        <f>IF(ISBLANK(HLOOKUP(N$1,m_preprocess!$1:$1048576, $D138, FALSE)), "", HLOOKUP(N$1, m_preprocess!$1:$1048576, $D138, FALSE))</f>
        <v>0.85372304553831679</v>
      </c>
      <c r="O138" s="40">
        <f>IF(ISBLANK(HLOOKUP(O$1,m_preprocess!$1:$1048576, $D138, FALSE)), "", HLOOKUP(O$1, m_preprocess!$1:$1048576, $D138, FALSE))</f>
        <v>1.454324533759358</v>
      </c>
      <c r="P138" s="40">
        <f>IF(ISBLANK(HLOOKUP(P$1,m_preprocess!$1:$1048576, $D138, FALSE)), "", HLOOKUP(P$1, m_preprocess!$1:$1048576, $D138, FALSE))</f>
        <v>2.0149760991070615</v>
      </c>
      <c r="Q138" s="40">
        <f>IF(ISBLANK(HLOOKUP(Q$1,m_preprocess!$1:$1048576, $D138, FALSE)), "", HLOOKUP(Q$1, m_preprocess!$1:$1048576, $D138, FALSE))</f>
        <v>0.46046253462497105</v>
      </c>
      <c r="R138" s="40">
        <f>IF(ISBLANK(HLOOKUP(R$1,m_preprocess!$1:$1048576, $D138, FALSE)), "", HLOOKUP(R$1, m_preprocess!$1:$1048576, $D138, FALSE))</f>
        <v>0.50398190575163948</v>
      </c>
      <c r="S138" s="40">
        <f>IF(ISBLANK(HLOOKUP(S$1,m_preprocess!$1:$1048576, $D138, FALSE)), "", HLOOKUP(S$1, m_preprocess!$1:$1048576, $D138, FALSE))</f>
        <v>1.0416911209692323</v>
      </c>
      <c r="T138" s="40" t="str">
        <f>IF(ISBLANK(HLOOKUP(T$1,m_preprocess!$1:$1048576, $D138, FALSE)), "", HLOOKUP(T$1, m_preprocess!$1:$1048576, $D138, FALSE))</f>
        <v/>
      </c>
      <c r="U138" s="40">
        <f>IF(ISBLANK(HLOOKUP(U$1,m_preprocess!$1:$1048576, $D138, FALSE)), "", HLOOKUP(U$1, m_preprocess!$1:$1048576, $D138, FALSE))</f>
        <v>80.563519657047252</v>
      </c>
      <c r="V138" s="40">
        <f>IF(ISBLANK(HLOOKUP(V$1,m_preprocess!$1:$1048576, $D138, FALSE)), "", HLOOKUP(V$1, m_preprocess!$1:$1048576, $D138, FALSE))</f>
        <v>22.921373107486403</v>
      </c>
      <c r="W138" s="40">
        <f>IF(ISBLANK(HLOOKUP(W$1,m_preprocess!$1:$1048576, $D138, FALSE)), "", HLOOKUP(W$1, m_preprocess!$1:$1048576, $D138, FALSE))</f>
        <v>21.835923504809699</v>
      </c>
      <c r="X138" s="40">
        <f>IF(ISBLANK(HLOOKUP(X$1,m_preprocess!$1:$1048576, $D138, FALSE)), "", HLOOKUP(X$1, m_preprocess!$1:$1048576, $D138, FALSE))</f>
        <v>0.69565092011710583</v>
      </c>
      <c r="Y138" s="40">
        <f>IF(ISBLANK(HLOOKUP(Y$1,m_preprocess!$1:$1048576, $D138, FALSE)), "", HLOOKUP(Y$1, m_preprocess!$1:$1048576, $D138, FALSE))</f>
        <v>35.447108764324547</v>
      </c>
      <c r="Z138" s="40">
        <f>IF(ISBLANK(HLOOKUP(Z$1,m_preprocess!$1:$1048576, $D138, FALSE)), "", HLOOKUP(Z$1, m_preprocess!$1:$1048576, $D138, FALSE))</f>
        <v>3.0221277080719364</v>
      </c>
      <c r="AA138" s="40">
        <f>IF(ISBLANK(HLOOKUP(AA$1,m_preprocess!$1:$1048576, $D138, FALSE)), "", HLOOKUP(AA$1, m_preprocess!$1:$1048576, $D138, FALSE))</f>
        <v>9.6199304684232541</v>
      </c>
      <c r="AB138" s="40">
        <f>IF(ISBLANK(HLOOKUP(AB$1,m_preprocess!$1:$1048576, $D138, FALSE)), "", HLOOKUP(AB$1, m_preprocess!$1:$1048576, $D138, FALSE))</f>
        <v>99.977653048730147</v>
      </c>
    </row>
    <row r="139" spans="1:28" x14ac:dyDescent="0.25">
      <c r="A139" s="41">
        <v>38139</v>
      </c>
      <c r="B139" s="40">
        <v>2004</v>
      </c>
      <c r="C139" s="40">
        <v>6</v>
      </c>
      <c r="D139" s="40">
        <v>139</v>
      </c>
      <c r="E139" s="40" t="str">
        <f>IF(ISBLANK(HLOOKUP(E$1,m_preprocess!$1:$1048576, $D139, FALSE)), "", HLOOKUP(E$1, m_preprocess!$1:$1048576, $D139, FALSE))</f>
        <v/>
      </c>
      <c r="F139" s="40" t="str">
        <f>IF(ISBLANK(HLOOKUP(F$1,m_preprocess!$1:$1048576, $D139, FALSE)), "", HLOOKUP(F$1, m_preprocess!$1:$1048576, $D139, FALSE))</f>
        <v/>
      </c>
      <c r="G139" s="40">
        <f>IF(ISBLANK(HLOOKUP(G$1,m_preprocess!$1:$1048576, $D139, FALSE)), "", HLOOKUP(G$1, m_preprocess!$1:$1048576, $D139, FALSE))</f>
        <v>48.18</v>
      </c>
      <c r="H139" s="40">
        <f>IF(ISBLANK(HLOOKUP(H$1,m_preprocess!$1:$1048576, $D139, FALSE)), "", HLOOKUP(H$1, m_preprocess!$1:$1048576, $D139, FALSE))</f>
        <v>107</v>
      </c>
      <c r="I139" s="40">
        <f>IF(ISBLANK(HLOOKUP(I$1,m_preprocess!$1:$1048576, $D139, FALSE)), "", HLOOKUP(I$1, m_preprocess!$1:$1048576, $D139, FALSE))</f>
        <v>86.1</v>
      </c>
      <c r="J139" s="40">
        <f>IF(ISBLANK(HLOOKUP(J$1,m_preprocess!$1:$1048576, $D139, FALSE)), "", HLOOKUP(J$1, m_preprocess!$1:$1048576, $D139, FALSE))</f>
        <v>968.06179143798101</v>
      </c>
      <c r="K139" s="40" t="str">
        <f>IF(ISBLANK(HLOOKUP(K$1,m_preprocess!$1:$1048576, $D139, FALSE)), "", HLOOKUP(K$1, m_preprocess!$1:$1048576, $D139, FALSE))</f>
        <v/>
      </c>
      <c r="L139" s="40">
        <f>IF(ISBLANK(HLOOKUP(L$1,m_preprocess!$1:$1048576, $D139, FALSE)), "", HLOOKUP(L$1, m_preprocess!$1:$1048576, $D139, FALSE))</f>
        <v>62.736938334247732</v>
      </c>
      <c r="M139" s="40">
        <f>IF(ISBLANK(HLOOKUP(M$1,m_preprocess!$1:$1048576, $D139, FALSE)), "", HLOOKUP(M$1, m_preprocess!$1:$1048576, $D139, FALSE))</f>
        <v>4.3580933042344485</v>
      </c>
      <c r="N139" s="40">
        <f>IF(ISBLANK(HLOOKUP(N$1,m_preprocess!$1:$1048576, $D139, FALSE)), "", HLOOKUP(N$1, m_preprocess!$1:$1048576, $D139, FALSE))</f>
        <v>0.73236447323409404</v>
      </c>
      <c r="O139" s="40">
        <f>IF(ISBLANK(HLOOKUP(O$1,m_preprocess!$1:$1048576, $D139, FALSE)), "", HLOOKUP(O$1, m_preprocess!$1:$1048576, $D139, FALSE))</f>
        <v>1.5559732186467157</v>
      </c>
      <c r="P139" s="40">
        <f>IF(ISBLANK(HLOOKUP(P$1,m_preprocess!$1:$1048576, $D139, FALSE)), "", HLOOKUP(P$1, m_preprocess!$1:$1048576, $D139, FALSE))</f>
        <v>1.9947898379901499</v>
      </c>
      <c r="Q139" s="40">
        <f>IF(ISBLANK(HLOOKUP(Q$1,m_preprocess!$1:$1048576, $D139, FALSE)), "", HLOOKUP(Q$1, m_preprocess!$1:$1048576, $D139, FALSE))</f>
        <v>0.39013213274989256</v>
      </c>
      <c r="R139" s="40">
        <f>IF(ISBLANK(HLOOKUP(R$1,m_preprocess!$1:$1048576, $D139, FALSE)), "", HLOOKUP(R$1, m_preprocess!$1:$1048576, $D139, FALSE))</f>
        <v>0.49081248289346763</v>
      </c>
      <c r="S139" s="40">
        <f>IF(ISBLANK(HLOOKUP(S$1,m_preprocess!$1:$1048576, $D139, FALSE)), "", HLOOKUP(S$1, m_preprocess!$1:$1048576, $D139, FALSE))</f>
        <v>1.0957311087754458</v>
      </c>
      <c r="T139" s="40" t="str">
        <f>IF(ISBLANK(HLOOKUP(T$1,m_preprocess!$1:$1048576, $D139, FALSE)), "", HLOOKUP(T$1, m_preprocess!$1:$1048576, $D139, FALSE))</f>
        <v/>
      </c>
      <c r="U139" s="40">
        <f>IF(ISBLANK(HLOOKUP(U$1,m_preprocess!$1:$1048576, $D139, FALSE)), "", HLOOKUP(U$1, m_preprocess!$1:$1048576, $D139, FALSE))</f>
        <v>84.693388854296387</v>
      </c>
      <c r="V139" s="40">
        <f>IF(ISBLANK(HLOOKUP(V$1,m_preprocess!$1:$1048576, $D139, FALSE)), "", HLOOKUP(V$1, m_preprocess!$1:$1048576, $D139, FALSE))</f>
        <v>14.960408447488584</v>
      </c>
      <c r="W139" s="40">
        <f>IF(ISBLANK(HLOOKUP(W$1,m_preprocess!$1:$1048576, $D139, FALSE)), "", HLOOKUP(W$1, m_preprocess!$1:$1048576, $D139, FALSE))</f>
        <v>13.879397820672478</v>
      </c>
      <c r="X139" s="40">
        <f>IF(ISBLANK(HLOOKUP(X$1,m_preprocess!$1:$1048576, $D139, FALSE)), "", HLOOKUP(X$1, m_preprocess!$1:$1048576, $D139, FALSE))</f>
        <v>0.64286878372768785</v>
      </c>
      <c r="Y139" s="40">
        <f>IF(ISBLANK(HLOOKUP(Y$1,m_preprocess!$1:$1048576, $D139, FALSE)), "", HLOOKUP(Y$1, m_preprocess!$1:$1048576, $D139, FALSE))</f>
        <v>40.710578716064759</v>
      </c>
      <c r="Z139" s="40">
        <f>IF(ISBLANK(HLOOKUP(Z$1,m_preprocess!$1:$1048576, $D139, FALSE)), "", HLOOKUP(Z$1, m_preprocess!$1:$1048576, $D139, FALSE))</f>
        <v>3.8206761726857614</v>
      </c>
      <c r="AA139" s="40">
        <f>IF(ISBLANK(HLOOKUP(AA$1,m_preprocess!$1:$1048576, $D139, FALSE)), "", HLOOKUP(AA$1, m_preprocess!$1:$1048576, $D139, FALSE))</f>
        <v>10.010591282689914</v>
      </c>
      <c r="AB139" s="40">
        <f>IF(ISBLANK(HLOOKUP(AB$1,m_preprocess!$1:$1048576, $D139, FALSE)), "", HLOOKUP(AB$1, m_preprocess!$1:$1048576, $D139, FALSE))</f>
        <v>100.29769579862086</v>
      </c>
    </row>
    <row r="140" spans="1:28" x14ac:dyDescent="0.25">
      <c r="A140" s="41">
        <v>38169</v>
      </c>
      <c r="B140" s="40">
        <v>2004</v>
      </c>
      <c r="C140" s="40">
        <v>7</v>
      </c>
      <c r="D140" s="40">
        <v>140</v>
      </c>
      <c r="E140" s="40" t="str">
        <f>IF(ISBLANK(HLOOKUP(E$1,m_preprocess!$1:$1048576, $D140, FALSE)), "", HLOOKUP(E$1, m_preprocess!$1:$1048576, $D140, FALSE))</f>
        <v/>
      </c>
      <c r="F140" s="40" t="str">
        <f>IF(ISBLANK(HLOOKUP(F$1,m_preprocess!$1:$1048576, $D140, FALSE)), "", HLOOKUP(F$1, m_preprocess!$1:$1048576, $D140, FALSE))</f>
        <v/>
      </c>
      <c r="G140" s="40">
        <f>IF(ISBLANK(HLOOKUP(G$1,m_preprocess!$1:$1048576, $D140, FALSE)), "", HLOOKUP(G$1, m_preprocess!$1:$1048576, $D140, FALSE))</f>
        <v>48.43</v>
      </c>
      <c r="H140" s="40">
        <f>IF(ISBLANK(HLOOKUP(H$1,m_preprocess!$1:$1048576, $D140, FALSE)), "", HLOOKUP(H$1, m_preprocess!$1:$1048576, $D140, FALSE))</f>
        <v>111.47</v>
      </c>
      <c r="I140" s="40">
        <f>IF(ISBLANK(HLOOKUP(I$1,m_preprocess!$1:$1048576, $D140, FALSE)), "", HLOOKUP(I$1, m_preprocess!$1:$1048576, $D140, FALSE))</f>
        <v>90.1</v>
      </c>
      <c r="J140" s="40">
        <f>IF(ISBLANK(HLOOKUP(J$1,m_preprocess!$1:$1048576, $D140, FALSE)), "", HLOOKUP(J$1, m_preprocess!$1:$1048576, $D140, FALSE))</f>
        <v>1012.0826673984642</v>
      </c>
      <c r="K140" s="40" t="str">
        <f>IF(ISBLANK(HLOOKUP(K$1,m_preprocess!$1:$1048576, $D140, FALSE)), "", HLOOKUP(K$1, m_preprocess!$1:$1048576, $D140, FALSE))</f>
        <v/>
      </c>
      <c r="L140" s="40">
        <f>IF(ISBLANK(HLOOKUP(L$1,m_preprocess!$1:$1048576, $D140, FALSE)), "", HLOOKUP(L$1, m_preprocess!$1:$1048576, $D140, FALSE))</f>
        <v>63.231224717900176</v>
      </c>
      <c r="M140" s="40">
        <f>IF(ISBLANK(HLOOKUP(M$1,m_preprocess!$1:$1048576, $D140, FALSE)), "", HLOOKUP(M$1, m_preprocess!$1:$1048576, $D140, FALSE))</f>
        <v>4.0399584735996106</v>
      </c>
      <c r="N140" s="40">
        <f>IF(ISBLANK(HLOOKUP(N$1,m_preprocess!$1:$1048576, $D140, FALSE)), "", HLOOKUP(N$1, m_preprocess!$1:$1048576, $D140, FALSE))</f>
        <v>0.70981389683873664</v>
      </c>
      <c r="O140" s="40">
        <f>IF(ISBLANK(HLOOKUP(O$1,m_preprocess!$1:$1048576, $D140, FALSE)), "", HLOOKUP(O$1, m_preprocess!$1:$1048576, $D140, FALSE))</f>
        <v>1.5794028359665988</v>
      </c>
      <c r="P140" s="40">
        <f>IF(ISBLANK(HLOOKUP(P$1,m_preprocess!$1:$1048576, $D140, FALSE)), "", HLOOKUP(P$1, m_preprocess!$1:$1048576, $D140, FALSE))</f>
        <v>2.0418007960413798</v>
      </c>
      <c r="Q140" s="40">
        <f>IF(ISBLANK(HLOOKUP(Q$1,m_preprocess!$1:$1048576, $D140, FALSE)), "", HLOOKUP(Q$1, m_preprocess!$1:$1048576, $D140, FALSE))</f>
        <v>0.39780964870782198</v>
      </c>
      <c r="R140" s="40">
        <f>IF(ISBLANK(HLOOKUP(R$1,m_preprocess!$1:$1048576, $D140, FALSE)), "", HLOOKUP(R$1, m_preprocess!$1:$1048576, $D140, FALSE))</f>
        <v>0.49160908562729055</v>
      </c>
      <c r="S140" s="40">
        <f>IF(ISBLANK(HLOOKUP(S$1,m_preprocess!$1:$1048576, $D140, FALSE)), "", HLOOKUP(S$1, m_preprocess!$1:$1048576, $D140, FALSE))</f>
        <v>1.1361985349871271</v>
      </c>
      <c r="T140" s="40" t="str">
        <f>IF(ISBLANK(HLOOKUP(T$1,m_preprocess!$1:$1048576, $D140, FALSE)), "", HLOOKUP(T$1, m_preprocess!$1:$1048576, $D140, FALSE))</f>
        <v/>
      </c>
      <c r="U140" s="40">
        <f>IF(ISBLANK(HLOOKUP(U$1,m_preprocess!$1:$1048576, $D140, FALSE)), "", HLOOKUP(U$1, m_preprocess!$1:$1048576, $D140, FALSE))</f>
        <v>87.383599370018572</v>
      </c>
      <c r="V140" s="40">
        <f>IF(ISBLANK(HLOOKUP(V$1,m_preprocess!$1:$1048576, $D140, FALSE)), "", HLOOKUP(V$1, m_preprocess!$1:$1048576, $D140, FALSE))</f>
        <v>21.498828990295269</v>
      </c>
      <c r="W140" s="40">
        <f>IF(ISBLANK(HLOOKUP(W$1,m_preprocess!$1:$1048576, $D140, FALSE)), "", HLOOKUP(W$1, m_preprocess!$1:$1048576, $D140, FALSE))</f>
        <v>20.506864608713606</v>
      </c>
      <c r="X140" s="40">
        <f>IF(ISBLANK(HLOOKUP(X$1,m_preprocess!$1:$1048576, $D140, FALSE)), "", HLOOKUP(X$1, m_preprocess!$1:$1048576, $D140, FALSE))</f>
        <v>0.74452905224034682</v>
      </c>
      <c r="Y140" s="40">
        <f>IF(ISBLANK(HLOOKUP(Y$1,m_preprocess!$1:$1048576, $D140, FALSE)), "", HLOOKUP(Y$1, m_preprocess!$1:$1048576, $D140, FALSE))</f>
        <v>46.857754145364446</v>
      </c>
      <c r="Z140" s="40">
        <f>IF(ISBLANK(HLOOKUP(Z$1,m_preprocess!$1:$1048576, $D140, FALSE)), "", HLOOKUP(Z$1, m_preprocess!$1:$1048576, $D140, FALSE))</f>
        <v>3.0356812306421643</v>
      </c>
      <c r="AA140" s="40">
        <f>IF(ISBLANK(HLOOKUP(AA$1,m_preprocess!$1:$1048576, $D140, FALSE)), "", HLOOKUP(AA$1, m_preprocess!$1:$1048576, $D140, FALSE))</f>
        <v>18.077646045839355</v>
      </c>
      <c r="AB140" s="40">
        <f>IF(ISBLANK(HLOOKUP(AB$1,m_preprocess!$1:$1048576, $D140, FALSE)), "", HLOOKUP(AB$1, m_preprocess!$1:$1048576, $D140, FALSE))</f>
        <v>100.05053586403452</v>
      </c>
    </row>
    <row r="141" spans="1:28" x14ac:dyDescent="0.25">
      <c r="A141" s="41">
        <v>38200</v>
      </c>
      <c r="B141" s="40">
        <v>2004</v>
      </c>
      <c r="C141" s="40">
        <v>8</v>
      </c>
      <c r="D141" s="40">
        <v>141</v>
      </c>
      <c r="E141" s="40" t="str">
        <f>IF(ISBLANK(HLOOKUP(E$1,m_preprocess!$1:$1048576, $D141, FALSE)), "", HLOOKUP(E$1, m_preprocess!$1:$1048576, $D141, FALSE))</f>
        <v/>
      </c>
      <c r="F141" s="40" t="str">
        <f>IF(ISBLANK(HLOOKUP(F$1,m_preprocess!$1:$1048576, $D141, FALSE)), "", HLOOKUP(F$1, m_preprocess!$1:$1048576, $D141, FALSE))</f>
        <v/>
      </c>
      <c r="G141" s="40">
        <f>IF(ISBLANK(HLOOKUP(G$1,m_preprocess!$1:$1048576, $D141, FALSE)), "", HLOOKUP(G$1, m_preprocess!$1:$1048576, $D141, FALSE))</f>
        <v>48.6</v>
      </c>
      <c r="H141" s="40">
        <f>IF(ISBLANK(HLOOKUP(H$1,m_preprocess!$1:$1048576, $D141, FALSE)), "", HLOOKUP(H$1, m_preprocess!$1:$1048576, $D141, FALSE))</f>
        <v>110.65</v>
      </c>
      <c r="I141" s="40">
        <f>IF(ISBLANK(HLOOKUP(I$1,m_preprocess!$1:$1048576, $D141, FALSE)), "", HLOOKUP(I$1, m_preprocess!$1:$1048576, $D141, FALSE))</f>
        <v>92.1</v>
      </c>
      <c r="J141" s="40">
        <f>IF(ISBLANK(HLOOKUP(J$1,m_preprocess!$1:$1048576, $D141, FALSE)), "", HLOOKUP(J$1, m_preprocess!$1:$1048576, $D141, FALSE))</f>
        <v>1050.7044442005131</v>
      </c>
      <c r="K141" s="40" t="str">
        <f>IF(ISBLANK(HLOOKUP(K$1,m_preprocess!$1:$1048576, $D141, FALSE)), "", HLOOKUP(K$1, m_preprocess!$1:$1048576, $D141, FALSE))</f>
        <v/>
      </c>
      <c r="L141" s="40">
        <f>IF(ISBLANK(HLOOKUP(L$1,m_preprocess!$1:$1048576, $D141, FALSE)), "", HLOOKUP(L$1, m_preprocess!$1:$1048576, $D141, FALSE))</f>
        <v>63.564175255178014</v>
      </c>
      <c r="M141" s="40">
        <f>IF(ISBLANK(HLOOKUP(M$1,m_preprocess!$1:$1048576, $D141, FALSE)), "", HLOOKUP(M$1, m_preprocess!$1:$1048576, $D141, FALSE))</f>
        <v>4.1309485444604803</v>
      </c>
      <c r="N141" s="40">
        <f>IF(ISBLANK(HLOOKUP(N$1,m_preprocess!$1:$1048576, $D141, FALSE)), "", HLOOKUP(N$1, m_preprocess!$1:$1048576, $D141, FALSE))</f>
        <v>0.75030262572254747</v>
      </c>
      <c r="O141" s="40">
        <f>IF(ISBLANK(HLOOKUP(O$1,m_preprocess!$1:$1048576, $D141, FALSE)), "", HLOOKUP(O$1, m_preprocess!$1:$1048576, $D141, FALSE))</f>
        <v>1.3586398819658134</v>
      </c>
      <c r="P141" s="40">
        <f>IF(ISBLANK(HLOOKUP(P$1,m_preprocess!$1:$1048576, $D141, FALSE)), "", HLOOKUP(P$1, m_preprocess!$1:$1048576, $D141, FALSE))</f>
        <v>1.9550375654366994</v>
      </c>
      <c r="Q141" s="40">
        <f>IF(ISBLANK(HLOOKUP(Q$1,m_preprocess!$1:$1048576, $D141, FALSE)), "", HLOOKUP(Q$1, m_preprocess!$1:$1048576, $D141, FALSE))</f>
        <v>0.43676240986034437</v>
      </c>
      <c r="R141" s="40">
        <f>IF(ISBLANK(HLOOKUP(R$1,m_preprocess!$1:$1048576, $D141, FALSE)), "", HLOOKUP(R$1, m_preprocess!$1:$1048576, $D141, FALSE))</f>
        <v>0.50811212232583214</v>
      </c>
      <c r="S141" s="40">
        <f>IF(ISBLANK(HLOOKUP(S$1,m_preprocess!$1:$1048576, $D141, FALSE)), "", HLOOKUP(S$1, m_preprocess!$1:$1048576, $D141, FALSE))</f>
        <v>0.967509913672566</v>
      </c>
      <c r="T141" s="40" t="str">
        <f>IF(ISBLANK(HLOOKUP(T$1,m_preprocess!$1:$1048576, $D141, FALSE)), "", HLOOKUP(T$1, m_preprocess!$1:$1048576, $D141, FALSE))</f>
        <v/>
      </c>
      <c r="U141" s="40">
        <f>IF(ISBLANK(HLOOKUP(U$1,m_preprocess!$1:$1048576, $D141, FALSE)), "", HLOOKUP(U$1, m_preprocess!$1:$1048576, $D141, FALSE))</f>
        <v>86.588627551440325</v>
      </c>
      <c r="V141" s="40">
        <f>IF(ISBLANK(HLOOKUP(V$1,m_preprocess!$1:$1048576, $D141, FALSE)), "", HLOOKUP(V$1, m_preprocess!$1:$1048576, $D141, FALSE))</f>
        <v>17.919741131687243</v>
      </c>
      <c r="W141" s="40">
        <f>IF(ISBLANK(HLOOKUP(W$1,m_preprocess!$1:$1048576, $D141, FALSE)), "", HLOOKUP(W$1, m_preprocess!$1:$1048576, $D141, FALSE))</f>
        <v>16.809233580246914</v>
      </c>
      <c r="X141" s="40">
        <f>IF(ISBLANK(HLOOKUP(X$1,m_preprocess!$1:$1048576, $D141, FALSE)), "", HLOOKUP(X$1, m_preprocess!$1:$1048576, $D141, FALSE))</f>
        <v>0.71492341563785999</v>
      </c>
      <c r="Y141" s="40">
        <f>IF(ISBLANK(HLOOKUP(Y$1,m_preprocess!$1:$1048576, $D141, FALSE)), "", HLOOKUP(Y$1, m_preprocess!$1:$1048576, $D141, FALSE))</f>
        <v>35.547268346707817</v>
      </c>
      <c r="Z141" s="40">
        <f>IF(ISBLANK(HLOOKUP(Z$1,m_preprocess!$1:$1048576, $D141, FALSE)), "", HLOOKUP(Z$1, m_preprocess!$1:$1048576, $D141, FALSE))</f>
        <v>2.9596586419753081</v>
      </c>
      <c r="AA141" s="40">
        <f>IF(ISBLANK(HLOOKUP(AA$1,m_preprocess!$1:$1048576, $D141, FALSE)), "", HLOOKUP(AA$1, m_preprocess!$1:$1048576, $D141, FALSE))</f>
        <v>10.592257469135802</v>
      </c>
      <c r="AB141" s="40">
        <f>IF(ISBLANK(HLOOKUP(AB$1,m_preprocess!$1:$1048576, $D141, FALSE)), "", HLOOKUP(AB$1, m_preprocess!$1:$1048576, $D141, FALSE))</f>
        <v>99.863447101696224</v>
      </c>
    </row>
    <row r="142" spans="1:28" x14ac:dyDescent="0.25">
      <c r="A142" s="41">
        <v>38231</v>
      </c>
      <c r="B142" s="40">
        <v>2004</v>
      </c>
      <c r="C142" s="40">
        <v>9</v>
      </c>
      <c r="D142" s="40">
        <v>142</v>
      </c>
      <c r="E142" s="40" t="str">
        <f>IF(ISBLANK(HLOOKUP(E$1,m_preprocess!$1:$1048576, $D142, FALSE)), "", HLOOKUP(E$1, m_preprocess!$1:$1048576, $D142, FALSE))</f>
        <v/>
      </c>
      <c r="F142" s="40" t="str">
        <f>IF(ISBLANK(HLOOKUP(F$1,m_preprocess!$1:$1048576, $D142, FALSE)), "", HLOOKUP(F$1, m_preprocess!$1:$1048576, $D142, FALSE))</f>
        <v/>
      </c>
      <c r="G142" s="40">
        <f>IF(ISBLANK(HLOOKUP(G$1,m_preprocess!$1:$1048576, $D142, FALSE)), "", HLOOKUP(G$1, m_preprocess!$1:$1048576, $D142, FALSE))</f>
        <v>48.59</v>
      </c>
      <c r="H142" s="40">
        <f>IF(ISBLANK(HLOOKUP(H$1,m_preprocess!$1:$1048576, $D142, FALSE)), "", HLOOKUP(H$1, m_preprocess!$1:$1048576, $D142, FALSE))</f>
        <v>109.21</v>
      </c>
      <c r="I142" s="40">
        <f>IF(ISBLANK(HLOOKUP(I$1,m_preprocess!$1:$1048576, $D142, FALSE)), "", HLOOKUP(I$1, m_preprocess!$1:$1048576, $D142, FALSE))</f>
        <v>92.1</v>
      </c>
      <c r="J142" s="40">
        <f>IF(ISBLANK(HLOOKUP(J$1,m_preprocess!$1:$1048576, $D142, FALSE)), "", HLOOKUP(J$1, m_preprocess!$1:$1048576, $D142, FALSE))</f>
        <v>1039.6081361141612</v>
      </c>
      <c r="K142" s="40" t="str">
        <f>IF(ISBLANK(HLOOKUP(K$1,m_preprocess!$1:$1048576, $D142, FALSE)), "", HLOOKUP(K$1, m_preprocess!$1:$1048576, $D142, FALSE))</f>
        <v/>
      </c>
      <c r="L142" s="40">
        <f>IF(ISBLANK(HLOOKUP(L$1,m_preprocess!$1:$1048576, $D142, FALSE)), "", HLOOKUP(L$1, m_preprocess!$1:$1048576, $D142, FALSE))</f>
        <v>61.85093931821811</v>
      </c>
      <c r="M142" s="40">
        <f>IF(ISBLANK(HLOOKUP(M$1,m_preprocess!$1:$1048576, $D142, FALSE)), "", HLOOKUP(M$1, m_preprocess!$1:$1048576, $D142, FALSE))</f>
        <v>4.5146062376734717</v>
      </c>
      <c r="N142" s="40">
        <f>IF(ISBLANK(HLOOKUP(N$1,m_preprocess!$1:$1048576, $D142, FALSE)), "", HLOOKUP(N$1, m_preprocess!$1:$1048576, $D142, FALSE))</f>
        <v>0.66260268498508346</v>
      </c>
      <c r="O142" s="40">
        <f>IF(ISBLANK(HLOOKUP(O$1,m_preprocess!$1:$1048576, $D142, FALSE)), "", HLOOKUP(O$1, m_preprocess!$1:$1048576, $D142, FALSE))</f>
        <v>1.9208486640753448</v>
      </c>
      <c r="P142" s="40">
        <f>IF(ISBLANK(HLOOKUP(P$1,m_preprocess!$1:$1048576, $D142, FALSE)), "", HLOOKUP(P$1, m_preprocess!$1:$1048576, $D142, FALSE))</f>
        <v>2.1042562376836655</v>
      </c>
      <c r="Q142" s="40">
        <f>IF(ISBLANK(HLOOKUP(Q$1,m_preprocess!$1:$1048576, $D142, FALSE)), "", HLOOKUP(Q$1, m_preprocess!$1:$1048576, $D142, FALSE))</f>
        <v>0.42967630602032053</v>
      </c>
      <c r="R142" s="40">
        <f>IF(ISBLANK(HLOOKUP(R$1,m_preprocess!$1:$1048576, $D142, FALSE)), "", HLOOKUP(R$1, m_preprocess!$1:$1048576, $D142, FALSE))</f>
        <v>0.62429615168406727</v>
      </c>
      <c r="S142" s="40">
        <f>IF(ISBLANK(HLOOKUP(S$1,m_preprocess!$1:$1048576, $D142, FALSE)), "", HLOOKUP(S$1, m_preprocess!$1:$1048576, $D142, FALSE))</f>
        <v>1.0264732987268159</v>
      </c>
      <c r="T142" s="40" t="str">
        <f>IF(ISBLANK(HLOOKUP(T$1,m_preprocess!$1:$1048576, $D142, FALSE)), "", HLOOKUP(T$1, m_preprocess!$1:$1048576, $D142, FALSE))</f>
        <v/>
      </c>
      <c r="U142" s="40">
        <f>IF(ISBLANK(HLOOKUP(U$1,m_preprocess!$1:$1048576, $D142, FALSE)), "", HLOOKUP(U$1, m_preprocess!$1:$1048576, $D142, FALSE))</f>
        <v>88.02657495369418</v>
      </c>
      <c r="V142" s="40">
        <f>IF(ISBLANK(HLOOKUP(V$1,m_preprocess!$1:$1048576, $D142, FALSE)), "", HLOOKUP(V$1, m_preprocess!$1:$1048576, $D142, FALSE))</f>
        <v>19.097650401317143</v>
      </c>
      <c r="W142" s="40">
        <f>IF(ISBLANK(HLOOKUP(W$1,m_preprocess!$1:$1048576, $D142, FALSE)), "", HLOOKUP(W$1, m_preprocess!$1:$1048576, $D142, FALSE))</f>
        <v>17.928192776291418</v>
      </c>
      <c r="X142" s="40">
        <f>IF(ISBLANK(HLOOKUP(X$1,m_preprocess!$1:$1048576, $D142, FALSE)), "", HLOOKUP(X$1, m_preprocess!$1:$1048576, $D142, FALSE))</f>
        <v>0.62314216917061116</v>
      </c>
      <c r="Y142" s="40">
        <f>IF(ISBLANK(HLOOKUP(Y$1,m_preprocess!$1:$1048576, $D142, FALSE)), "", HLOOKUP(Y$1, m_preprocess!$1:$1048576, $D142, FALSE))</f>
        <v>36.787040399876517</v>
      </c>
      <c r="Z142" s="40">
        <f>IF(ISBLANK(HLOOKUP(Z$1,m_preprocess!$1:$1048576, $D142, FALSE)), "", HLOOKUP(Z$1, m_preprocess!$1:$1048576, $D142, FALSE))</f>
        <v>3.2351392055978594</v>
      </c>
      <c r="AA142" s="40">
        <f>IF(ISBLANK(HLOOKUP(AA$1,m_preprocess!$1:$1048576, $D142, FALSE)), "", HLOOKUP(AA$1, m_preprocess!$1:$1048576, $D142, FALSE))</f>
        <v>10.615678616999382</v>
      </c>
      <c r="AB142" s="40">
        <f>IF(ISBLANK(HLOOKUP(AB$1,m_preprocess!$1:$1048576, $D142, FALSE)), "", HLOOKUP(AB$1, m_preprocess!$1:$1048576, $D142, FALSE))</f>
        <v>100.64149064083942</v>
      </c>
    </row>
    <row r="143" spans="1:28" x14ac:dyDescent="0.25">
      <c r="A143" s="41">
        <v>38261</v>
      </c>
      <c r="B143" s="40">
        <v>2004</v>
      </c>
      <c r="C143" s="40">
        <v>10</v>
      </c>
      <c r="D143" s="40">
        <v>143</v>
      </c>
      <c r="E143" s="40" t="str">
        <f>IF(ISBLANK(HLOOKUP(E$1,m_preprocess!$1:$1048576, $D143, FALSE)), "", HLOOKUP(E$1, m_preprocess!$1:$1048576, $D143, FALSE))</f>
        <v/>
      </c>
      <c r="F143" s="40" t="str">
        <f>IF(ISBLANK(HLOOKUP(F$1,m_preprocess!$1:$1048576, $D143, FALSE)), "", HLOOKUP(F$1, m_preprocess!$1:$1048576, $D143, FALSE))</f>
        <v/>
      </c>
      <c r="G143" s="40">
        <f>IF(ISBLANK(HLOOKUP(G$1,m_preprocess!$1:$1048576, $D143, FALSE)), "", HLOOKUP(G$1, m_preprocess!$1:$1048576, $D143, FALSE))</f>
        <v>48.98</v>
      </c>
      <c r="H143" s="40">
        <f>IF(ISBLANK(HLOOKUP(H$1,m_preprocess!$1:$1048576, $D143, FALSE)), "", HLOOKUP(H$1, m_preprocess!$1:$1048576, $D143, FALSE))</f>
        <v>108.89</v>
      </c>
      <c r="I143" s="40">
        <f>IF(ISBLANK(HLOOKUP(I$1,m_preprocess!$1:$1048576, $D143, FALSE)), "", HLOOKUP(I$1, m_preprocess!$1:$1048576, $D143, FALSE))</f>
        <v>93.5</v>
      </c>
      <c r="J143" s="40">
        <f>IF(ISBLANK(HLOOKUP(J$1,m_preprocess!$1:$1048576, $D143, FALSE)), "", HLOOKUP(J$1, m_preprocess!$1:$1048576, $D143, FALSE))</f>
        <v>1046.6302773508974</v>
      </c>
      <c r="K143" s="40" t="str">
        <f>IF(ISBLANK(HLOOKUP(K$1,m_preprocess!$1:$1048576, $D143, FALSE)), "", HLOOKUP(K$1, m_preprocess!$1:$1048576, $D143, FALSE))</f>
        <v/>
      </c>
      <c r="L143" s="40">
        <f>IF(ISBLANK(HLOOKUP(L$1,m_preprocess!$1:$1048576, $D143, FALSE)), "", HLOOKUP(L$1, m_preprocess!$1:$1048576, $D143, FALSE))</f>
        <v>62.901566309764782</v>
      </c>
      <c r="M143" s="40">
        <f>IF(ISBLANK(HLOOKUP(M$1,m_preprocess!$1:$1048576, $D143, FALSE)), "", HLOOKUP(M$1, m_preprocess!$1:$1048576, $D143, FALSE))</f>
        <v>3.7838134375032744</v>
      </c>
      <c r="N143" s="40">
        <f>IF(ISBLANK(HLOOKUP(N$1,m_preprocess!$1:$1048576, $D143, FALSE)), "", HLOOKUP(N$1, m_preprocess!$1:$1048576, $D143, FALSE))</f>
        <v>0.63249943758466343</v>
      </c>
      <c r="O143" s="40">
        <f>IF(ISBLANK(HLOOKUP(O$1,m_preprocess!$1:$1048576, $D143, FALSE)), "", HLOOKUP(O$1, m_preprocess!$1:$1048576, $D143, FALSE))</f>
        <v>1.5628850209480949</v>
      </c>
      <c r="P143" s="40">
        <f>IF(ISBLANK(HLOOKUP(P$1,m_preprocess!$1:$1048576, $D143, FALSE)), "", HLOOKUP(P$1, m_preprocess!$1:$1048576, $D143, FALSE))</f>
        <v>2.2570636134590139</v>
      </c>
      <c r="Q143" s="40">
        <f>IF(ISBLANK(HLOOKUP(Q$1,m_preprocess!$1:$1048576, $D143, FALSE)), "", HLOOKUP(Q$1, m_preprocess!$1:$1048576, $D143, FALSE))</f>
        <v>0.40069675001087196</v>
      </c>
      <c r="R143" s="40">
        <f>IF(ISBLANK(HLOOKUP(R$1,m_preprocess!$1:$1048576, $D143, FALSE)), "", HLOOKUP(R$1, m_preprocess!$1:$1048576, $D143, FALSE))</f>
        <v>0.54337279448813014</v>
      </c>
      <c r="S143" s="40">
        <f>IF(ISBLANK(HLOOKUP(S$1,m_preprocess!$1:$1048576, $D143, FALSE)), "", HLOOKUP(S$1, m_preprocess!$1:$1048576, $D143, FALSE))</f>
        <v>1.2834770063284817</v>
      </c>
      <c r="T143" s="40" t="str">
        <f>IF(ISBLANK(HLOOKUP(T$1,m_preprocess!$1:$1048576, $D143, FALSE)), "", HLOOKUP(T$1, m_preprocess!$1:$1048576, $D143, FALSE))</f>
        <v/>
      </c>
      <c r="U143" s="40">
        <f>IF(ISBLANK(HLOOKUP(U$1,m_preprocess!$1:$1048576, $D143, FALSE)), "", HLOOKUP(U$1, m_preprocess!$1:$1048576, $D143, FALSE))</f>
        <v>89.023375663536157</v>
      </c>
      <c r="V143" s="40">
        <f>IF(ISBLANK(HLOOKUP(V$1,m_preprocess!$1:$1048576, $D143, FALSE)), "", HLOOKUP(V$1, m_preprocess!$1:$1048576, $D143, FALSE))</f>
        <v>18.419414577378525</v>
      </c>
      <c r="W143" s="40">
        <f>IF(ISBLANK(HLOOKUP(W$1,m_preprocess!$1:$1048576, $D143, FALSE)), "", HLOOKUP(W$1, m_preprocess!$1:$1048576, $D143, FALSE))</f>
        <v>17.198306492445898</v>
      </c>
      <c r="X143" s="40">
        <f>IF(ISBLANK(HLOOKUP(X$1,m_preprocess!$1:$1048576, $D143, FALSE)), "", HLOOKUP(X$1, m_preprocess!$1:$1048576, $D143, FALSE))</f>
        <v>0.70535645161290328</v>
      </c>
      <c r="Y143" s="40">
        <f>IF(ISBLANK(HLOOKUP(Y$1,m_preprocess!$1:$1048576, $D143, FALSE)), "", HLOOKUP(Y$1, m_preprocess!$1:$1048576, $D143, FALSE))</f>
        <v>40.451958570436915</v>
      </c>
      <c r="Z143" s="40">
        <f>IF(ISBLANK(HLOOKUP(Z$1,m_preprocess!$1:$1048576, $D143, FALSE)), "", HLOOKUP(Z$1, m_preprocess!$1:$1048576, $D143, FALSE))</f>
        <v>3.2747162515312374</v>
      </c>
      <c r="AA143" s="40">
        <f>IF(ISBLANK(HLOOKUP(AA$1,m_preprocess!$1:$1048576, $D143, FALSE)), "", HLOOKUP(AA$1, m_preprocess!$1:$1048576, $D143, FALSE))</f>
        <v>12.703863495304207</v>
      </c>
      <c r="AB143" s="40">
        <f>IF(ISBLANK(HLOOKUP(AB$1,m_preprocess!$1:$1048576, $D143, FALSE)), "", HLOOKUP(AB$1, m_preprocess!$1:$1048576, $D143, FALSE))</f>
        <v>101.32471674995128</v>
      </c>
    </row>
    <row r="144" spans="1:28" x14ac:dyDescent="0.25">
      <c r="A144" s="41">
        <v>38292</v>
      </c>
      <c r="B144" s="40">
        <v>2004</v>
      </c>
      <c r="C144" s="40">
        <v>11</v>
      </c>
      <c r="D144" s="40">
        <v>144</v>
      </c>
      <c r="E144" s="40" t="str">
        <f>IF(ISBLANK(HLOOKUP(E$1,m_preprocess!$1:$1048576, $D144, FALSE)), "", HLOOKUP(E$1, m_preprocess!$1:$1048576, $D144, FALSE))</f>
        <v/>
      </c>
      <c r="F144" s="40" t="str">
        <f>IF(ISBLANK(HLOOKUP(F$1,m_preprocess!$1:$1048576, $D144, FALSE)), "", HLOOKUP(F$1, m_preprocess!$1:$1048576, $D144, FALSE))</f>
        <v/>
      </c>
      <c r="G144" s="40">
        <f>IF(ISBLANK(HLOOKUP(G$1,m_preprocess!$1:$1048576, $D144, FALSE)), "", HLOOKUP(G$1, m_preprocess!$1:$1048576, $D144, FALSE))</f>
        <v>49.25</v>
      </c>
      <c r="H144" s="40">
        <f>IF(ISBLANK(HLOOKUP(H$1,m_preprocess!$1:$1048576, $D144, FALSE)), "", HLOOKUP(H$1, m_preprocess!$1:$1048576, $D144, FALSE))</f>
        <v>109.59</v>
      </c>
      <c r="I144" s="40">
        <f>IF(ISBLANK(HLOOKUP(I$1,m_preprocess!$1:$1048576, $D144, FALSE)), "", HLOOKUP(I$1, m_preprocess!$1:$1048576, $D144, FALSE))</f>
        <v>91.8</v>
      </c>
      <c r="J144" s="40">
        <f>IF(ISBLANK(HLOOKUP(J$1,m_preprocess!$1:$1048576, $D144, FALSE)), "", HLOOKUP(J$1, m_preprocess!$1:$1048576, $D144, FALSE))</f>
        <v>970.31417636297181</v>
      </c>
      <c r="K144" s="40" t="str">
        <f>IF(ISBLANK(HLOOKUP(K$1,m_preprocess!$1:$1048576, $D144, FALSE)), "", HLOOKUP(K$1, m_preprocess!$1:$1048576, $D144, FALSE))</f>
        <v/>
      </c>
      <c r="L144" s="40">
        <f>IF(ISBLANK(HLOOKUP(L$1,m_preprocess!$1:$1048576, $D144, FALSE)), "", HLOOKUP(L$1, m_preprocess!$1:$1048576, $D144, FALSE))</f>
        <v>65.987676955521536</v>
      </c>
      <c r="M144" s="40">
        <f>IF(ISBLANK(HLOOKUP(M$1,m_preprocess!$1:$1048576, $D144, FALSE)), "", HLOOKUP(M$1, m_preprocess!$1:$1048576, $D144, FALSE))</f>
        <v>3.4215765989276696</v>
      </c>
      <c r="N144" s="40">
        <f>IF(ISBLANK(HLOOKUP(N$1,m_preprocess!$1:$1048576, $D144, FALSE)), "", HLOOKUP(N$1, m_preprocess!$1:$1048576, $D144, FALSE))</f>
        <v>0.83261302833843687</v>
      </c>
      <c r="O144" s="40">
        <f>IF(ISBLANK(HLOOKUP(O$1,m_preprocess!$1:$1048576, $D144, FALSE)), "", HLOOKUP(O$1, m_preprocess!$1:$1048576, $D144, FALSE))</f>
        <v>1.0765497250104086</v>
      </c>
      <c r="P144" s="40">
        <f>IF(ISBLANK(HLOOKUP(P$1,m_preprocess!$1:$1048576, $D144, FALSE)), "", HLOOKUP(P$1, m_preprocess!$1:$1048576, $D144, FALSE))</f>
        <v>2.4040114094244882</v>
      </c>
      <c r="Q144" s="40">
        <f>IF(ISBLANK(HLOOKUP(Q$1,m_preprocess!$1:$1048576, $D144, FALSE)), "", HLOOKUP(Q$1, m_preprocess!$1:$1048576, $D144, FALSE))</f>
        <v>0.46702375788579192</v>
      </c>
      <c r="R144" s="40">
        <f>IF(ISBLANK(HLOOKUP(R$1,m_preprocess!$1:$1048576, $D144, FALSE)), "", HLOOKUP(R$1, m_preprocess!$1:$1048576, $D144, FALSE))</f>
        <v>0.67936026486363554</v>
      </c>
      <c r="S144" s="40">
        <f>IF(ISBLANK(HLOOKUP(S$1,m_preprocess!$1:$1048576, $D144, FALSE)), "", HLOOKUP(S$1, m_preprocess!$1:$1048576, $D144, FALSE))</f>
        <v>1.2322983299233006</v>
      </c>
      <c r="T144" s="40" t="str">
        <f>IF(ISBLANK(HLOOKUP(T$1,m_preprocess!$1:$1048576, $D144, FALSE)), "", HLOOKUP(T$1, m_preprocess!$1:$1048576, $D144, FALSE))</f>
        <v/>
      </c>
      <c r="U144" s="40">
        <f>IF(ISBLANK(HLOOKUP(U$1,m_preprocess!$1:$1048576, $D144, FALSE)), "", HLOOKUP(U$1, m_preprocess!$1:$1048576, $D144, FALSE))</f>
        <v>90.019711137868015</v>
      </c>
      <c r="V144" s="40">
        <f>IF(ISBLANK(HLOOKUP(V$1,m_preprocess!$1:$1048576, $D144, FALSE)), "", HLOOKUP(V$1, m_preprocess!$1:$1048576, $D144, FALSE))</f>
        <v>18.366364487309646</v>
      </c>
      <c r="W144" s="40">
        <f>IF(ISBLANK(HLOOKUP(W$1,m_preprocess!$1:$1048576, $D144, FALSE)), "", HLOOKUP(W$1, m_preprocess!$1:$1048576, $D144, FALSE))</f>
        <v>17.113487918781725</v>
      </c>
      <c r="X144" s="40">
        <f>IF(ISBLANK(HLOOKUP(X$1,m_preprocess!$1:$1048576, $D144, FALSE)), "", HLOOKUP(X$1, m_preprocess!$1:$1048576, $D144, FALSE))</f>
        <v>0.58683681218274109</v>
      </c>
      <c r="Y144" s="40">
        <f>IF(ISBLANK(HLOOKUP(Y$1,m_preprocess!$1:$1048576, $D144, FALSE)), "", HLOOKUP(Y$1, m_preprocess!$1:$1048576, $D144, FALSE))</f>
        <v>36.816681644263959</v>
      </c>
      <c r="Z144" s="40">
        <f>IF(ISBLANK(HLOOKUP(Z$1,m_preprocess!$1:$1048576, $D144, FALSE)), "", HLOOKUP(Z$1, m_preprocess!$1:$1048576, $D144, FALSE))</f>
        <v>3.3364316954314721</v>
      </c>
      <c r="AA144" s="40">
        <f>IF(ISBLANK(HLOOKUP(AA$1,m_preprocess!$1:$1048576, $D144, FALSE)), "", HLOOKUP(AA$1, m_preprocess!$1:$1048576, $D144, FALSE))</f>
        <v>9.7995844263959384</v>
      </c>
      <c r="AB144" s="40">
        <f>IF(ISBLANK(HLOOKUP(AB$1,m_preprocess!$1:$1048576, $D144, FALSE)), "", HLOOKUP(AB$1, m_preprocess!$1:$1048576, $D144, FALSE))</f>
        <v>102.90290980785947</v>
      </c>
    </row>
    <row r="145" spans="1:28" x14ac:dyDescent="0.25">
      <c r="A145" s="41">
        <v>38322</v>
      </c>
      <c r="B145" s="40">
        <v>2004</v>
      </c>
      <c r="C145" s="40">
        <v>12</v>
      </c>
      <c r="D145" s="40">
        <v>145</v>
      </c>
      <c r="E145" s="40" t="str">
        <f>IF(ISBLANK(HLOOKUP(E$1,m_preprocess!$1:$1048576, $D145, FALSE)), "", HLOOKUP(E$1, m_preprocess!$1:$1048576, $D145, FALSE))</f>
        <v/>
      </c>
      <c r="F145" s="40" t="str">
        <f>IF(ISBLANK(HLOOKUP(F$1,m_preprocess!$1:$1048576, $D145, FALSE)), "", HLOOKUP(F$1, m_preprocess!$1:$1048576, $D145, FALSE))</f>
        <v/>
      </c>
      <c r="G145" s="40">
        <f>IF(ISBLANK(HLOOKUP(G$1,m_preprocess!$1:$1048576, $D145, FALSE)), "", HLOOKUP(G$1, m_preprocess!$1:$1048576, $D145, FALSE))</f>
        <v>49.55</v>
      </c>
      <c r="H145" s="40">
        <f>IF(ISBLANK(HLOOKUP(H$1,m_preprocess!$1:$1048576, $D145, FALSE)), "", HLOOKUP(H$1, m_preprocess!$1:$1048576, $D145, FALSE))</f>
        <v>107.56</v>
      </c>
      <c r="I145" s="40">
        <f>IF(ISBLANK(HLOOKUP(I$1,m_preprocess!$1:$1048576, $D145, FALSE)), "", HLOOKUP(I$1, m_preprocess!$1:$1048576, $D145, FALSE))</f>
        <v>84.7</v>
      </c>
      <c r="J145" s="40">
        <f>IF(ISBLANK(HLOOKUP(J$1,m_preprocess!$1:$1048576, $D145, FALSE)), "", HLOOKUP(J$1, m_preprocess!$1:$1048576, $D145, FALSE))</f>
        <v>977.89941383095572</v>
      </c>
      <c r="K145" s="40" t="str">
        <f>IF(ISBLANK(HLOOKUP(K$1,m_preprocess!$1:$1048576, $D145, FALSE)), "", HLOOKUP(K$1, m_preprocess!$1:$1048576, $D145, FALSE))</f>
        <v/>
      </c>
      <c r="L145" s="40">
        <f>IF(ISBLANK(HLOOKUP(L$1,m_preprocess!$1:$1048576, $D145, FALSE)), "", HLOOKUP(L$1, m_preprocess!$1:$1048576, $D145, FALSE))</f>
        <v>65.554703558093024</v>
      </c>
      <c r="M145" s="40">
        <f>IF(ISBLANK(HLOOKUP(M$1,m_preprocess!$1:$1048576, $D145, FALSE)), "", HLOOKUP(M$1, m_preprocess!$1:$1048576, $D145, FALSE))</f>
        <v>4.1488539144042562</v>
      </c>
      <c r="N145" s="40">
        <f>IF(ISBLANK(HLOOKUP(N$1,m_preprocess!$1:$1048576, $D145, FALSE)), "", HLOOKUP(N$1, m_preprocess!$1:$1048576, $D145, FALSE))</f>
        <v>0.85930510972619223</v>
      </c>
      <c r="O145" s="40">
        <f>IF(ISBLANK(HLOOKUP(O$1,m_preprocess!$1:$1048576, $D145, FALSE)), "", HLOOKUP(O$1, m_preprocess!$1:$1048576, $D145, FALSE))</f>
        <v>1.5229640531457818</v>
      </c>
      <c r="P145" s="40">
        <f>IF(ISBLANK(HLOOKUP(P$1,m_preprocess!$1:$1048576, $D145, FALSE)), "", HLOOKUP(P$1, m_preprocess!$1:$1048576, $D145, FALSE))</f>
        <v>2.3403576712934169</v>
      </c>
      <c r="Q145" s="40">
        <f>IF(ISBLANK(HLOOKUP(Q$1,m_preprocess!$1:$1048576, $D145, FALSE)), "", HLOOKUP(Q$1, m_preprocess!$1:$1048576, $D145, FALSE))</f>
        <v>0.49700591877050182</v>
      </c>
      <c r="R145" s="40">
        <f>IF(ISBLANK(HLOOKUP(R$1,m_preprocess!$1:$1048576, $D145, FALSE)), "", HLOOKUP(R$1, m_preprocess!$1:$1048576, $D145, FALSE))</f>
        <v>0.57218186485885436</v>
      </c>
      <c r="S145" s="40">
        <f>IF(ISBLANK(HLOOKUP(S$1,m_preprocess!$1:$1048576, $D145, FALSE)), "", HLOOKUP(S$1, m_preprocess!$1:$1048576, $D145, FALSE))</f>
        <v>1.2623203670577057</v>
      </c>
      <c r="T145" s="40" t="str">
        <f>IF(ISBLANK(HLOOKUP(T$1,m_preprocess!$1:$1048576, $D145, FALSE)), "", HLOOKUP(T$1, m_preprocess!$1:$1048576, $D145, FALSE))</f>
        <v/>
      </c>
      <c r="U145" s="40">
        <f>IF(ISBLANK(HLOOKUP(U$1,m_preprocess!$1:$1048576, $D145, FALSE)), "", HLOOKUP(U$1, m_preprocess!$1:$1048576, $D145, FALSE))</f>
        <v>106.11175620585266</v>
      </c>
      <c r="V145" s="40">
        <f>IF(ISBLANK(HLOOKUP(V$1,m_preprocess!$1:$1048576, $D145, FALSE)), "", HLOOKUP(V$1, m_preprocess!$1:$1048576, $D145, FALSE))</f>
        <v>17.772610010090819</v>
      </c>
      <c r="W145" s="40">
        <f>IF(ISBLANK(HLOOKUP(W$1,m_preprocess!$1:$1048576, $D145, FALSE)), "", HLOOKUP(W$1, m_preprocess!$1:$1048576, $D145, FALSE))</f>
        <v>16.436244904137236</v>
      </c>
      <c r="X145" s="40">
        <f>IF(ISBLANK(HLOOKUP(X$1,m_preprocess!$1:$1048576, $D145, FALSE)), "", HLOOKUP(X$1, m_preprocess!$1:$1048576, $D145, FALSE))</f>
        <v>0.73950106962663975</v>
      </c>
      <c r="Y145" s="40">
        <f>IF(ISBLANK(HLOOKUP(Y$1,m_preprocess!$1:$1048576, $D145, FALSE)), "", HLOOKUP(Y$1, m_preprocess!$1:$1048576, $D145, FALSE))</f>
        <v>64.371798504137246</v>
      </c>
      <c r="Z145" s="40">
        <f>IF(ISBLANK(HLOOKUP(Z$1,m_preprocess!$1:$1048576, $D145, FALSE)), "", HLOOKUP(Z$1, m_preprocess!$1:$1048576, $D145, FALSE))</f>
        <v>4.1885754591321902</v>
      </c>
      <c r="AA145" s="40">
        <f>IF(ISBLANK(HLOOKUP(AA$1,m_preprocess!$1:$1048576, $D145, FALSE)), "", HLOOKUP(AA$1, m_preprocess!$1:$1048576, $D145, FALSE))</f>
        <v>17.462444682139253</v>
      </c>
      <c r="AB145" s="40">
        <f>IF(ISBLANK(HLOOKUP(AB$1,m_preprocess!$1:$1048576, $D145, FALSE)), "", HLOOKUP(AB$1, m_preprocess!$1:$1048576, $D145, FALSE))</f>
        <v>103.1569901298689</v>
      </c>
    </row>
    <row r="146" spans="1:28" x14ac:dyDescent="0.25">
      <c r="A146" s="41">
        <v>38353</v>
      </c>
      <c r="B146" s="40">
        <v>2005</v>
      </c>
      <c r="C146" s="40">
        <v>1</v>
      </c>
      <c r="D146" s="40">
        <v>146</v>
      </c>
      <c r="E146" s="40" t="str">
        <f>IF(ISBLANK(HLOOKUP(E$1,m_preprocess!$1:$1048576, $D146, FALSE)), "", HLOOKUP(E$1, m_preprocess!$1:$1048576, $D146, FALSE))</f>
        <v/>
      </c>
      <c r="F146" s="40" t="str">
        <f>IF(ISBLANK(HLOOKUP(F$1,m_preprocess!$1:$1048576, $D146, FALSE)), "", HLOOKUP(F$1, m_preprocess!$1:$1048576, $D146, FALSE))</f>
        <v/>
      </c>
      <c r="G146" s="40">
        <f>IF(ISBLANK(HLOOKUP(G$1,m_preprocess!$1:$1048576, $D146, FALSE)), "", HLOOKUP(G$1, m_preprocess!$1:$1048576, $D146, FALSE))</f>
        <v>50.23</v>
      </c>
      <c r="H146" s="40">
        <f>IF(ISBLANK(HLOOKUP(H$1,m_preprocess!$1:$1048576, $D146, FALSE)), "", HLOOKUP(H$1, m_preprocess!$1:$1048576, $D146, FALSE))</f>
        <v>103.52</v>
      </c>
      <c r="I146" s="40">
        <f>IF(ISBLANK(HLOOKUP(I$1,m_preprocess!$1:$1048576, $D146, FALSE)), "", HLOOKUP(I$1, m_preprocess!$1:$1048576, $D146, FALSE))</f>
        <v>81</v>
      </c>
      <c r="J146" s="40">
        <f>IF(ISBLANK(HLOOKUP(J$1,m_preprocess!$1:$1048576, $D146, FALSE)), "", HLOOKUP(J$1, m_preprocess!$1:$1048576, $D146, FALSE))</f>
        <v>1001.0857292352734</v>
      </c>
      <c r="K146" s="40" t="str">
        <f>IF(ISBLANK(HLOOKUP(K$1,m_preprocess!$1:$1048576, $D146, FALSE)), "", HLOOKUP(K$1, m_preprocess!$1:$1048576, $D146, FALSE))</f>
        <v/>
      </c>
      <c r="L146" s="40">
        <f>IF(ISBLANK(HLOOKUP(L$1,m_preprocess!$1:$1048576, $D146, FALSE)), "", HLOOKUP(L$1, m_preprocess!$1:$1048576, $D146, FALSE))</f>
        <v>68.326799819074623</v>
      </c>
      <c r="M146" s="40">
        <f>IF(ISBLANK(HLOOKUP(M$1,m_preprocess!$1:$1048576, $D146, FALSE)), "", HLOOKUP(M$1, m_preprocess!$1:$1048576, $D146, FALSE))</f>
        <v>3.3334734420095868</v>
      </c>
      <c r="N146" s="40">
        <f>IF(ISBLANK(HLOOKUP(N$1,m_preprocess!$1:$1048576, $D146, FALSE)), "", HLOOKUP(N$1, m_preprocess!$1:$1048576, $D146, FALSE))</f>
        <v>0.66112108389835322</v>
      </c>
      <c r="O146" s="40">
        <f>IF(ISBLANK(HLOOKUP(O$1,m_preprocess!$1:$1048576, $D146, FALSE)), "", HLOOKUP(O$1, m_preprocess!$1:$1048576, $D146, FALSE))</f>
        <v>1.5085543364676537</v>
      </c>
      <c r="P146" s="40">
        <f>IF(ISBLANK(HLOOKUP(P$1,m_preprocess!$1:$1048576, $D146, FALSE)), "", HLOOKUP(P$1, m_preprocess!$1:$1048576, $D146, FALSE))</f>
        <v>2.1899054461290057</v>
      </c>
      <c r="Q146" s="40">
        <f>IF(ISBLANK(HLOOKUP(Q$1,m_preprocess!$1:$1048576, $D146, FALSE)), "", HLOOKUP(Q$1, m_preprocess!$1:$1048576, $D146, FALSE))</f>
        <v>0.40869029782149807</v>
      </c>
      <c r="R146" s="40">
        <f>IF(ISBLANK(HLOOKUP(R$1,m_preprocess!$1:$1048576, $D146, FALSE)), "", HLOOKUP(R$1, m_preprocess!$1:$1048576, $D146, FALSE))</f>
        <v>0.62864235733754381</v>
      </c>
      <c r="S146" s="40">
        <f>IF(ISBLANK(HLOOKUP(S$1,m_preprocess!$1:$1048576, $D146, FALSE)), "", HLOOKUP(S$1, m_preprocess!$1:$1048576, $D146, FALSE))</f>
        <v>1.1397644744866708</v>
      </c>
      <c r="T146" s="40" t="str">
        <f>IF(ISBLANK(HLOOKUP(T$1,m_preprocess!$1:$1048576, $D146, FALSE)), "", HLOOKUP(T$1, m_preprocess!$1:$1048576, $D146, FALSE))</f>
        <v/>
      </c>
      <c r="U146" s="40">
        <f>IF(ISBLANK(HLOOKUP(U$1,m_preprocess!$1:$1048576, $D146, FALSE)), "", HLOOKUP(U$1, m_preprocess!$1:$1048576, $D146, FALSE))</f>
        <v>93.069392234322137</v>
      </c>
      <c r="V146" s="40">
        <f>IF(ISBLANK(HLOOKUP(V$1,m_preprocess!$1:$1048576, $D146, FALSE)), "", HLOOKUP(V$1, m_preprocess!$1:$1048576, $D146, FALSE))</f>
        <v>19.198430639060323</v>
      </c>
      <c r="W146" s="40">
        <f>IF(ISBLANK(HLOOKUP(W$1,m_preprocess!$1:$1048576, $D146, FALSE)), "", HLOOKUP(W$1, m_preprocess!$1:$1048576, $D146, FALSE))</f>
        <v>18.04696878359546</v>
      </c>
      <c r="X146" s="40">
        <f>IF(ISBLANK(HLOOKUP(X$1,m_preprocess!$1:$1048576, $D146, FALSE)), "", HLOOKUP(X$1, m_preprocess!$1:$1048576, $D146, FALSE))</f>
        <v>0.75886101931116867</v>
      </c>
      <c r="Y146" s="40">
        <f>IF(ISBLANK(HLOOKUP(Y$1,m_preprocess!$1:$1048576, $D146, FALSE)), "", HLOOKUP(Y$1, m_preprocess!$1:$1048576, $D146, FALSE))</f>
        <v>33.026014021501105</v>
      </c>
      <c r="Z146" s="40">
        <f>IF(ISBLANK(HLOOKUP(Z$1,m_preprocess!$1:$1048576, $D146, FALSE)), "", HLOOKUP(Z$1, m_preprocess!$1:$1048576, $D146, FALSE))</f>
        <v>2.4952370097551269</v>
      </c>
      <c r="AA146" s="40">
        <f>IF(ISBLANK(HLOOKUP(AA$1,m_preprocess!$1:$1048576, $D146, FALSE)), "", HLOOKUP(AA$1, m_preprocess!$1:$1048576, $D146, FALSE))</f>
        <v>7.417260422058531</v>
      </c>
      <c r="AB146" s="40">
        <f>IF(ISBLANK(HLOOKUP(AB$1,m_preprocess!$1:$1048576, $D146, FALSE)), "", HLOOKUP(AB$1, m_preprocess!$1:$1048576, $D146, FALSE))</f>
        <v>101.89170883353455</v>
      </c>
    </row>
    <row r="147" spans="1:28" x14ac:dyDescent="0.25">
      <c r="A147" s="41">
        <v>38384</v>
      </c>
      <c r="B147" s="40">
        <v>2005</v>
      </c>
      <c r="C147" s="40">
        <v>2</v>
      </c>
      <c r="D147" s="40">
        <v>147</v>
      </c>
      <c r="E147" s="40" t="str">
        <f>IF(ISBLANK(HLOOKUP(E$1,m_preprocess!$1:$1048576, $D147, FALSE)), "", HLOOKUP(E$1, m_preprocess!$1:$1048576, $D147, FALSE))</f>
        <v/>
      </c>
      <c r="F147" s="40" t="str">
        <f>IF(ISBLANK(HLOOKUP(F$1,m_preprocess!$1:$1048576, $D147, FALSE)), "", HLOOKUP(F$1, m_preprocess!$1:$1048576, $D147, FALSE))</f>
        <v/>
      </c>
      <c r="G147" s="40">
        <f>IF(ISBLANK(HLOOKUP(G$1,m_preprocess!$1:$1048576, $D147, FALSE)), "", HLOOKUP(G$1, m_preprocess!$1:$1048576, $D147, FALSE))</f>
        <v>50.25</v>
      </c>
      <c r="H147" s="40">
        <f>IF(ISBLANK(HLOOKUP(H$1,m_preprocess!$1:$1048576, $D147, FALSE)), "", HLOOKUP(H$1, m_preprocess!$1:$1048576, $D147, FALSE))</f>
        <v>104</v>
      </c>
      <c r="I147" s="40">
        <f>IF(ISBLANK(HLOOKUP(I$1,m_preprocess!$1:$1048576, $D147, FALSE)), "", HLOOKUP(I$1, m_preprocess!$1:$1048576, $D147, FALSE))</f>
        <v>76.400000000000006</v>
      </c>
      <c r="J147" s="40">
        <f>IF(ISBLANK(HLOOKUP(J$1,m_preprocess!$1:$1048576, $D147, FALSE)), "", HLOOKUP(J$1, m_preprocess!$1:$1048576, $D147, FALSE))</f>
        <v>948.55216319063379</v>
      </c>
      <c r="K147" s="40" t="str">
        <f>IF(ISBLANK(HLOOKUP(K$1,m_preprocess!$1:$1048576, $D147, FALSE)), "", HLOOKUP(K$1, m_preprocess!$1:$1048576, $D147, FALSE))</f>
        <v/>
      </c>
      <c r="L147" s="40">
        <f>IF(ISBLANK(HLOOKUP(L$1,m_preprocess!$1:$1048576, $D147, FALSE)), "", HLOOKUP(L$1, m_preprocess!$1:$1048576, $D147, FALSE))</f>
        <v>67.707201120415718</v>
      </c>
      <c r="M147" s="40">
        <f>IF(ISBLANK(HLOOKUP(M$1,m_preprocess!$1:$1048576, $D147, FALSE)), "", HLOOKUP(M$1, m_preprocess!$1:$1048576, $D147, FALSE))</f>
        <v>3.318800970767271</v>
      </c>
      <c r="N147" s="40">
        <f>IF(ISBLANK(HLOOKUP(N$1,m_preprocess!$1:$1048576, $D147, FALSE)), "", HLOOKUP(N$1, m_preprocess!$1:$1048576, $D147, FALSE))</f>
        <v>0.57012643664766061</v>
      </c>
      <c r="O147" s="40">
        <f>IF(ISBLANK(HLOOKUP(O$1,m_preprocess!$1:$1048576, $D147, FALSE)), "", HLOOKUP(O$1, m_preprocess!$1:$1048576, $D147, FALSE))</f>
        <v>1.5402820002647719</v>
      </c>
      <c r="P147" s="40">
        <f>IF(ISBLANK(HLOOKUP(P$1,m_preprocess!$1:$1048576, $D147, FALSE)), "", HLOOKUP(P$1, m_preprocess!$1:$1048576, $D147, FALSE))</f>
        <v>2.0361557910413932</v>
      </c>
      <c r="Q147" s="40">
        <f>IF(ISBLANK(HLOOKUP(Q$1,m_preprocess!$1:$1048576, $D147, FALSE)), "", HLOOKUP(Q$1, m_preprocess!$1:$1048576, $D147, FALSE))</f>
        <v>0.43501156877741748</v>
      </c>
      <c r="R147" s="40">
        <f>IF(ISBLANK(HLOOKUP(R$1,m_preprocess!$1:$1048576, $D147, FALSE)), "", HLOOKUP(R$1, m_preprocess!$1:$1048576, $D147, FALSE))</f>
        <v>0.53001755240252357</v>
      </c>
      <c r="S147" s="40">
        <f>IF(ISBLANK(HLOOKUP(S$1,m_preprocess!$1:$1048576, $D147, FALSE)), "", HLOOKUP(S$1, m_preprocess!$1:$1048576, $D147, FALSE))</f>
        <v>1.0428254244040933</v>
      </c>
      <c r="T147" s="40" t="str">
        <f>IF(ISBLANK(HLOOKUP(T$1,m_preprocess!$1:$1048576, $D147, FALSE)), "", HLOOKUP(T$1, m_preprocess!$1:$1048576, $D147, FALSE))</f>
        <v/>
      </c>
      <c r="U147" s="40">
        <f>IF(ISBLANK(HLOOKUP(U$1,m_preprocess!$1:$1048576, $D147, FALSE)), "", HLOOKUP(U$1, m_preprocess!$1:$1048576, $D147, FALSE))</f>
        <v>91.77771060616918</v>
      </c>
      <c r="V147" s="40">
        <f>IF(ISBLANK(HLOOKUP(V$1,m_preprocess!$1:$1048576, $D147, FALSE)), "", HLOOKUP(V$1, m_preprocess!$1:$1048576, $D147, FALSE))</f>
        <v>17.084037034825872</v>
      </c>
      <c r="W147" s="40">
        <f>IF(ISBLANK(HLOOKUP(W$1,m_preprocess!$1:$1048576, $D147, FALSE)), "", HLOOKUP(W$1, m_preprocess!$1:$1048576, $D147, FALSE))</f>
        <v>16.112964039800996</v>
      </c>
      <c r="X147" s="40">
        <f>IF(ISBLANK(HLOOKUP(X$1,m_preprocess!$1:$1048576, $D147, FALSE)), "", HLOOKUP(X$1, m_preprocess!$1:$1048576, $D147, FALSE))</f>
        <v>0.78240636815920395</v>
      </c>
      <c r="Y147" s="40">
        <f>IF(ISBLANK(HLOOKUP(Y$1,m_preprocess!$1:$1048576, $D147, FALSE)), "", HLOOKUP(Y$1, m_preprocess!$1:$1048576, $D147, FALSE))</f>
        <v>34.350228303880598</v>
      </c>
      <c r="Z147" s="40">
        <f>IF(ISBLANK(HLOOKUP(Z$1,m_preprocess!$1:$1048576, $D147, FALSE)), "", HLOOKUP(Z$1, m_preprocess!$1:$1048576, $D147, FALSE))</f>
        <v>2.6325453930348259</v>
      </c>
      <c r="AA147" s="40">
        <f>IF(ISBLANK(HLOOKUP(AA$1,m_preprocess!$1:$1048576, $D147, FALSE)), "", HLOOKUP(AA$1, m_preprocess!$1:$1048576, $D147, FALSE))</f>
        <v>6.6758993631840786</v>
      </c>
      <c r="AB147" s="40">
        <f>IF(ISBLANK(HLOOKUP(AB$1,m_preprocess!$1:$1048576, $D147, FALSE)), "", HLOOKUP(AB$1, m_preprocess!$1:$1048576, $D147, FALSE))</f>
        <v>102.00145701261087</v>
      </c>
    </row>
    <row r="148" spans="1:28" x14ac:dyDescent="0.25">
      <c r="A148" s="41">
        <v>38412</v>
      </c>
      <c r="B148" s="40">
        <v>2005</v>
      </c>
      <c r="C148" s="40">
        <v>3</v>
      </c>
      <c r="D148" s="40">
        <v>148</v>
      </c>
      <c r="E148" s="40" t="str">
        <f>IF(ISBLANK(HLOOKUP(E$1,m_preprocess!$1:$1048576, $D148, FALSE)), "", HLOOKUP(E$1, m_preprocess!$1:$1048576, $D148, FALSE))</f>
        <v/>
      </c>
      <c r="F148" s="40" t="str">
        <f>IF(ISBLANK(HLOOKUP(F$1,m_preprocess!$1:$1048576, $D148, FALSE)), "", HLOOKUP(F$1, m_preprocess!$1:$1048576, $D148, FALSE))</f>
        <v/>
      </c>
      <c r="G148" s="40">
        <f>IF(ISBLANK(HLOOKUP(G$1,m_preprocess!$1:$1048576, $D148, FALSE)), "", HLOOKUP(G$1, m_preprocess!$1:$1048576, $D148, FALSE))</f>
        <v>50.33</v>
      </c>
      <c r="H148" s="40">
        <f>IF(ISBLANK(HLOOKUP(H$1,m_preprocess!$1:$1048576, $D148, FALSE)), "", HLOOKUP(H$1, m_preprocess!$1:$1048576, $D148, FALSE))</f>
        <v>115.42</v>
      </c>
      <c r="I148" s="40">
        <f>IF(ISBLANK(HLOOKUP(I$1,m_preprocess!$1:$1048576, $D148, FALSE)), "", HLOOKUP(I$1, m_preprocess!$1:$1048576, $D148, FALSE))</f>
        <v>88</v>
      </c>
      <c r="J148" s="40">
        <f>IF(ISBLANK(HLOOKUP(J$1,m_preprocess!$1:$1048576, $D148, FALSE)), "", HLOOKUP(J$1, m_preprocess!$1:$1048576, $D148, FALSE))</f>
        <v>1120.5615001829501</v>
      </c>
      <c r="K148" s="40" t="str">
        <f>IF(ISBLANK(HLOOKUP(K$1,m_preprocess!$1:$1048576, $D148, FALSE)), "", HLOOKUP(K$1, m_preprocess!$1:$1048576, $D148, FALSE))</f>
        <v/>
      </c>
      <c r="L148" s="40">
        <f>IF(ISBLANK(HLOOKUP(L$1,m_preprocess!$1:$1048576, $D148, FALSE)), "", HLOOKUP(L$1, m_preprocess!$1:$1048576, $D148, FALSE))</f>
        <v>66.389873086040339</v>
      </c>
      <c r="M148" s="40">
        <f>IF(ISBLANK(HLOOKUP(M$1,m_preprocess!$1:$1048576, $D148, FALSE)), "", HLOOKUP(M$1, m_preprocess!$1:$1048576, $D148, FALSE))</f>
        <v>3.8597825396321026</v>
      </c>
      <c r="N148" s="40">
        <f>IF(ISBLANK(HLOOKUP(N$1,m_preprocess!$1:$1048576, $D148, FALSE)), "", HLOOKUP(N$1, m_preprocess!$1:$1048576, $D148, FALSE))</f>
        <v>0.90396721287689052</v>
      </c>
      <c r="O148" s="40">
        <f>IF(ISBLANK(HLOOKUP(O$1,m_preprocess!$1:$1048576, $D148, FALSE)), "", HLOOKUP(O$1, m_preprocess!$1:$1048576, $D148, FALSE))</f>
        <v>1.689099535184247</v>
      </c>
      <c r="P148" s="40">
        <f>IF(ISBLANK(HLOOKUP(P$1,m_preprocess!$1:$1048576, $D148, FALSE)), "", HLOOKUP(P$1, m_preprocess!$1:$1048576, $D148, FALSE))</f>
        <v>1.9887448124968226</v>
      </c>
      <c r="Q148" s="40">
        <f>IF(ISBLANK(HLOOKUP(Q$1,m_preprocess!$1:$1048576, $D148, FALSE)), "", HLOOKUP(Q$1, m_preprocess!$1:$1048576, $D148, FALSE))</f>
        <v>0.41418774587169799</v>
      </c>
      <c r="R148" s="40">
        <f>IF(ISBLANK(HLOOKUP(R$1,m_preprocess!$1:$1048576, $D148, FALSE)), "", HLOOKUP(R$1, m_preprocess!$1:$1048576, $D148, FALSE))</f>
        <v>0.46758490719589046</v>
      </c>
      <c r="S148" s="40">
        <f>IF(ISBLANK(HLOOKUP(S$1,m_preprocess!$1:$1048576, $D148, FALSE)), "", HLOOKUP(S$1, m_preprocess!$1:$1048576, $D148, FALSE))</f>
        <v>1.0645919814311691</v>
      </c>
      <c r="T148" s="40" t="str">
        <f>IF(ISBLANK(HLOOKUP(T$1,m_preprocess!$1:$1048576, $D148, FALSE)), "", HLOOKUP(T$1, m_preprocess!$1:$1048576, $D148, FALSE))</f>
        <v/>
      </c>
      <c r="U148" s="40">
        <f>IF(ISBLANK(HLOOKUP(U$1,m_preprocess!$1:$1048576, $D148, FALSE)), "", HLOOKUP(U$1, m_preprocess!$1:$1048576, $D148, FALSE))</f>
        <v>89.545301584144653</v>
      </c>
      <c r="V148" s="40">
        <f>IF(ISBLANK(HLOOKUP(V$1,m_preprocess!$1:$1048576, $D148, FALSE)), "", HLOOKUP(V$1, m_preprocess!$1:$1048576, $D148, FALSE))</f>
        <v>16.910193522749854</v>
      </c>
      <c r="W148" s="40">
        <f>IF(ISBLANK(HLOOKUP(W$1,m_preprocess!$1:$1048576, $D148, FALSE)), "", HLOOKUP(W$1, m_preprocess!$1:$1048576, $D148, FALSE))</f>
        <v>15.829090502682298</v>
      </c>
      <c r="X148" s="40">
        <f>IF(ISBLANK(HLOOKUP(X$1,m_preprocess!$1:$1048576, $D148, FALSE)), "", HLOOKUP(X$1, m_preprocess!$1:$1048576, $D148, FALSE))</f>
        <v>0.9825243592290881</v>
      </c>
      <c r="Y148" s="40">
        <f>IF(ISBLANK(HLOOKUP(Y$1,m_preprocess!$1:$1048576, $D148, FALSE)), "", HLOOKUP(Y$1, m_preprocess!$1:$1048576, $D148, FALSE))</f>
        <v>33.520875205046686</v>
      </c>
      <c r="Z148" s="40">
        <f>IF(ISBLANK(HLOOKUP(Z$1,m_preprocess!$1:$1048576, $D148, FALSE)), "", HLOOKUP(Z$1, m_preprocess!$1:$1048576, $D148, FALSE))</f>
        <v>4.1827116987879993</v>
      </c>
      <c r="AA148" s="40">
        <f>IF(ISBLANK(HLOOKUP(AA$1,m_preprocess!$1:$1048576, $D148, FALSE)), "", HLOOKUP(AA$1, m_preprocess!$1:$1048576, $D148, FALSE))</f>
        <v>8.907964394993046</v>
      </c>
      <c r="AB148" s="40">
        <f>IF(ISBLANK(HLOOKUP(AB$1,m_preprocess!$1:$1048576, $D148, FALSE)), "", HLOOKUP(AB$1, m_preprocess!$1:$1048576, $D148, FALSE))</f>
        <v>102.83249360052602</v>
      </c>
    </row>
    <row r="149" spans="1:28" x14ac:dyDescent="0.25">
      <c r="A149" s="41">
        <v>38443</v>
      </c>
      <c r="B149" s="40">
        <v>2005</v>
      </c>
      <c r="C149" s="40">
        <v>4</v>
      </c>
      <c r="D149" s="40">
        <v>149</v>
      </c>
      <c r="E149" s="40" t="str">
        <f>IF(ISBLANK(HLOOKUP(E$1,m_preprocess!$1:$1048576, $D149, FALSE)), "", HLOOKUP(E$1, m_preprocess!$1:$1048576, $D149, FALSE))</f>
        <v/>
      </c>
      <c r="F149" s="40" t="str">
        <f>IF(ISBLANK(HLOOKUP(F$1,m_preprocess!$1:$1048576, $D149, FALSE)), "", HLOOKUP(F$1, m_preprocess!$1:$1048576, $D149, FALSE))</f>
        <v/>
      </c>
      <c r="G149" s="40">
        <f>IF(ISBLANK(HLOOKUP(G$1,m_preprocess!$1:$1048576, $D149, FALSE)), "", HLOOKUP(G$1, m_preprocess!$1:$1048576, $D149, FALSE))</f>
        <v>50.15</v>
      </c>
      <c r="H149" s="40">
        <f>IF(ISBLANK(HLOOKUP(H$1,m_preprocess!$1:$1048576, $D149, FALSE)), "", HLOOKUP(H$1, m_preprocess!$1:$1048576, $D149, FALSE))</f>
        <v>112.35</v>
      </c>
      <c r="I149" s="40">
        <f>IF(ISBLANK(HLOOKUP(I$1,m_preprocess!$1:$1048576, $D149, FALSE)), "", HLOOKUP(I$1, m_preprocess!$1:$1048576, $D149, FALSE))</f>
        <v>87</v>
      </c>
      <c r="J149" s="40">
        <f>IF(ISBLANK(HLOOKUP(J$1,m_preprocess!$1:$1048576, $D149, FALSE)), "", HLOOKUP(J$1, m_preprocess!$1:$1048576, $D149, FALSE))</f>
        <v>1138.9780592755224</v>
      </c>
      <c r="K149" s="40" t="str">
        <f>IF(ISBLANK(HLOOKUP(K$1,m_preprocess!$1:$1048576, $D149, FALSE)), "", HLOOKUP(K$1, m_preprocess!$1:$1048576, $D149, FALSE))</f>
        <v/>
      </c>
      <c r="L149" s="40">
        <f>IF(ISBLANK(HLOOKUP(L$1,m_preprocess!$1:$1048576, $D149, FALSE)), "", HLOOKUP(L$1, m_preprocess!$1:$1048576, $D149, FALSE))</f>
        <v>68.075793570706281</v>
      </c>
      <c r="M149" s="40">
        <f>IF(ISBLANK(HLOOKUP(M$1,m_preprocess!$1:$1048576, $D149, FALSE)), "", HLOOKUP(M$1, m_preprocess!$1:$1048576, $D149, FALSE))</f>
        <v>4.0076371288132622</v>
      </c>
      <c r="N149" s="40">
        <f>IF(ISBLANK(HLOOKUP(N$1,m_preprocess!$1:$1048576, $D149, FALSE)), "", HLOOKUP(N$1, m_preprocess!$1:$1048576, $D149, FALSE))</f>
        <v>0.78451839537591916</v>
      </c>
      <c r="O149" s="40">
        <f>IF(ISBLANK(HLOOKUP(O$1,m_preprocess!$1:$1048576, $D149, FALSE)), "", HLOOKUP(O$1, m_preprocess!$1:$1048576, $D149, FALSE))</f>
        <v>1.8367722546872867</v>
      </c>
      <c r="P149" s="40">
        <f>IF(ISBLANK(HLOOKUP(P$1,m_preprocess!$1:$1048576, $D149, FALSE)), "", HLOOKUP(P$1, m_preprocess!$1:$1048576, $D149, FALSE))</f>
        <v>2.313604570416397</v>
      </c>
      <c r="Q149" s="40">
        <f>IF(ISBLANK(HLOOKUP(Q$1,m_preprocess!$1:$1048576, $D149, FALSE)), "", HLOOKUP(Q$1, m_preprocess!$1:$1048576, $D149, FALSE))</f>
        <v>0.46573134831310209</v>
      </c>
      <c r="R149" s="40">
        <f>IF(ISBLANK(HLOOKUP(R$1,m_preprocess!$1:$1048576, $D149, FALSE)), "", HLOOKUP(R$1, m_preprocess!$1:$1048576, $D149, FALSE))</f>
        <v>0.52608279806125591</v>
      </c>
      <c r="S149" s="40">
        <f>IF(ISBLANK(HLOOKUP(S$1,m_preprocess!$1:$1048576, $D149, FALSE)), "", HLOOKUP(S$1, m_preprocess!$1:$1048576, $D149, FALSE))</f>
        <v>1.282200734799938</v>
      </c>
      <c r="T149" s="40" t="str">
        <f>IF(ISBLANK(HLOOKUP(T$1,m_preprocess!$1:$1048576, $D149, FALSE)), "", HLOOKUP(T$1, m_preprocess!$1:$1048576, $D149, FALSE))</f>
        <v/>
      </c>
      <c r="U149" s="40">
        <f>IF(ISBLANK(HLOOKUP(U$1,m_preprocess!$1:$1048576, $D149, FALSE)), "", HLOOKUP(U$1, m_preprocess!$1:$1048576, $D149, FALSE))</f>
        <v>95.547834968494513</v>
      </c>
      <c r="V149" s="40">
        <f>IF(ISBLANK(HLOOKUP(V$1,m_preprocess!$1:$1048576, $D149, FALSE)), "", HLOOKUP(V$1, m_preprocess!$1:$1048576, $D149, FALSE))</f>
        <v>24.217332941176469</v>
      </c>
      <c r="W149" s="40">
        <f>IF(ISBLANK(HLOOKUP(W$1,m_preprocess!$1:$1048576, $D149, FALSE)), "", HLOOKUP(W$1, m_preprocess!$1:$1048576, $D149, FALSE))</f>
        <v>23.057639401794617</v>
      </c>
      <c r="X149" s="40">
        <f>IF(ISBLANK(HLOOKUP(X$1,m_preprocess!$1:$1048576, $D149, FALSE)), "", HLOOKUP(X$1, m_preprocess!$1:$1048576, $D149, FALSE))</f>
        <v>0.95330987038883352</v>
      </c>
      <c r="Y149" s="40">
        <f>IF(ISBLANK(HLOOKUP(Y$1,m_preprocess!$1:$1048576, $D149, FALSE)), "", HLOOKUP(Y$1, m_preprocess!$1:$1048576, $D149, FALSE))</f>
        <v>37.044093894317058</v>
      </c>
      <c r="Z149" s="40">
        <f>IF(ISBLANK(HLOOKUP(Z$1,m_preprocess!$1:$1048576, $D149, FALSE)), "", HLOOKUP(Z$1, m_preprocess!$1:$1048576, $D149, FALSE))</f>
        <v>2.8169702093718842</v>
      </c>
      <c r="AA149" s="40">
        <f>IF(ISBLANK(HLOOKUP(AA$1,m_preprocess!$1:$1048576, $D149, FALSE)), "", HLOOKUP(AA$1, m_preprocess!$1:$1048576, $D149, FALSE))</f>
        <v>10.214279940179461</v>
      </c>
      <c r="AB149" s="40">
        <f>IF(ISBLANK(HLOOKUP(AB$1,m_preprocess!$1:$1048576, $D149, FALSE)), "", HLOOKUP(AB$1, m_preprocess!$1:$1048576, $D149, FALSE))</f>
        <v>103.24386581077474</v>
      </c>
    </row>
    <row r="150" spans="1:28" x14ac:dyDescent="0.25">
      <c r="A150" s="41">
        <v>38473</v>
      </c>
      <c r="B150" s="40">
        <v>2005</v>
      </c>
      <c r="C150" s="40">
        <v>5</v>
      </c>
      <c r="D150" s="40">
        <v>150</v>
      </c>
      <c r="E150" s="40" t="str">
        <f>IF(ISBLANK(HLOOKUP(E$1,m_preprocess!$1:$1048576, $D150, FALSE)), "", HLOOKUP(E$1, m_preprocess!$1:$1048576, $D150, FALSE))</f>
        <v/>
      </c>
      <c r="F150" s="40" t="str">
        <f>IF(ISBLANK(HLOOKUP(F$1,m_preprocess!$1:$1048576, $D150, FALSE)), "", HLOOKUP(F$1, m_preprocess!$1:$1048576, $D150, FALSE))</f>
        <v/>
      </c>
      <c r="G150" s="40">
        <f>IF(ISBLANK(HLOOKUP(G$1,m_preprocess!$1:$1048576, $D150, FALSE)), "", HLOOKUP(G$1, m_preprocess!$1:$1048576, $D150, FALSE))</f>
        <v>50.48</v>
      </c>
      <c r="H150" s="40">
        <f>IF(ISBLANK(HLOOKUP(H$1,m_preprocess!$1:$1048576, $D150, FALSE)), "", HLOOKUP(H$1, m_preprocess!$1:$1048576, $D150, FALSE))</f>
        <v>110.86</v>
      </c>
      <c r="I150" s="40">
        <f>IF(ISBLANK(HLOOKUP(I$1,m_preprocess!$1:$1048576, $D150, FALSE)), "", HLOOKUP(I$1, m_preprocess!$1:$1048576, $D150, FALSE))</f>
        <v>91.1</v>
      </c>
      <c r="J150" s="40">
        <f>IF(ISBLANK(HLOOKUP(J$1,m_preprocess!$1:$1048576, $D150, FALSE)), "", HLOOKUP(J$1, m_preprocess!$1:$1048576, $D150, FALSE))</f>
        <v>1147.0932696670336</v>
      </c>
      <c r="K150" s="40" t="str">
        <f>IF(ISBLANK(HLOOKUP(K$1,m_preprocess!$1:$1048576, $D150, FALSE)), "", HLOOKUP(K$1, m_preprocess!$1:$1048576, $D150, FALSE))</f>
        <v/>
      </c>
      <c r="L150" s="40">
        <f>IF(ISBLANK(HLOOKUP(L$1,m_preprocess!$1:$1048576, $D150, FALSE)), "", HLOOKUP(L$1, m_preprocess!$1:$1048576, $D150, FALSE))</f>
        <v>67.169145486650464</v>
      </c>
      <c r="M150" s="40">
        <f>IF(ISBLANK(HLOOKUP(M$1,m_preprocess!$1:$1048576, $D150, FALSE)), "", HLOOKUP(M$1, m_preprocess!$1:$1048576, $D150, FALSE))</f>
        <v>4.9980915690856653</v>
      </c>
      <c r="N150" s="40">
        <f>IF(ISBLANK(HLOOKUP(N$1,m_preprocess!$1:$1048576, $D150, FALSE)), "", HLOOKUP(N$1, m_preprocess!$1:$1048576, $D150, FALSE))</f>
        <v>0.80552228532588754</v>
      </c>
      <c r="O150" s="40">
        <f>IF(ISBLANK(HLOOKUP(O$1,m_preprocess!$1:$1048576, $D150, FALSE)), "", HLOOKUP(O$1, m_preprocess!$1:$1048576, $D150, FALSE))</f>
        <v>2.1416460212271082</v>
      </c>
      <c r="P150" s="40">
        <f>IF(ISBLANK(HLOOKUP(P$1,m_preprocess!$1:$1048576, $D150, FALSE)), "", HLOOKUP(P$1, m_preprocess!$1:$1048576, $D150, FALSE))</f>
        <v>2.3092232585621115</v>
      </c>
      <c r="Q150" s="40">
        <f>IF(ISBLANK(HLOOKUP(Q$1,m_preprocess!$1:$1048576, $D150, FALSE)), "", HLOOKUP(Q$1, m_preprocess!$1:$1048576, $D150, FALSE))</f>
        <v>0.47718534621185638</v>
      </c>
      <c r="R150" s="40">
        <f>IF(ISBLANK(HLOOKUP(R$1,m_preprocess!$1:$1048576, $D150, FALSE)), "", HLOOKUP(R$1, m_preprocess!$1:$1048576, $D150, FALSE))</f>
        <v>0.61348287868936813</v>
      </c>
      <c r="S150" s="40">
        <f>IF(ISBLANK(HLOOKUP(S$1,m_preprocess!$1:$1048576, $D150, FALSE)), "", HLOOKUP(S$1, m_preprocess!$1:$1048576, $D150, FALSE))</f>
        <v>1.2057774856327943</v>
      </c>
      <c r="T150" s="40" t="str">
        <f>IF(ISBLANK(HLOOKUP(T$1,m_preprocess!$1:$1048576, $D150, FALSE)), "", HLOOKUP(T$1, m_preprocess!$1:$1048576, $D150, FALSE))</f>
        <v/>
      </c>
      <c r="U150" s="40">
        <f>IF(ISBLANK(HLOOKUP(U$1,m_preprocess!$1:$1048576, $D150, FALSE)), "", HLOOKUP(U$1, m_preprocess!$1:$1048576, $D150, FALSE))</f>
        <v>96.524625794175932</v>
      </c>
      <c r="V150" s="40">
        <f>IF(ISBLANK(HLOOKUP(V$1,m_preprocess!$1:$1048576, $D150, FALSE)), "", HLOOKUP(V$1, m_preprocess!$1:$1048576, $D150, FALSE))</f>
        <v>20.542712599049128</v>
      </c>
      <c r="W150" s="40">
        <f>IF(ISBLANK(HLOOKUP(W$1,m_preprocess!$1:$1048576, $D150, FALSE)), "", HLOOKUP(W$1, m_preprocess!$1:$1048576, $D150, FALSE))</f>
        <v>19.395041838351823</v>
      </c>
      <c r="X150" s="40">
        <f>IF(ISBLANK(HLOOKUP(X$1,m_preprocess!$1:$1048576, $D150, FALSE)), "", HLOOKUP(X$1, m_preprocess!$1:$1048576, $D150, FALSE))</f>
        <v>0.91312325673534078</v>
      </c>
      <c r="Y150" s="40">
        <f>IF(ISBLANK(HLOOKUP(Y$1,m_preprocess!$1:$1048576, $D150, FALSE)), "", HLOOKUP(Y$1, m_preprocess!$1:$1048576, $D150, FALSE))</f>
        <v>38.020674041204444</v>
      </c>
      <c r="Z150" s="40">
        <f>IF(ISBLANK(HLOOKUP(Z$1,m_preprocess!$1:$1048576, $D150, FALSE)), "", HLOOKUP(Z$1, m_preprocess!$1:$1048576, $D150, FALSE))</f>
        <v>3.9946334152139462</v>
      </c>
      <c r="AA150" s="40">
        <f>IF(ISBLANK(HLOOKUP(AA$1,m_preprocess!$1:$1048576, $D150, FALSE)), "", HLOOKUP(AA$1, m_preprocess!$1:$1048576, $D150, FALSE))</f>
        <v>9.3963423534072898</v>
      </c>
      <c r="AB150" s="40">
        <f>IF(ISBLANK(HLOOKUP(AB$1,m_preprocess!$1:$1048576, $D150, FALSE)), "", HLOOKUP(AB$1, m_preprocess!$1:$1048576, $D150, FALSE))</f>
        <v>101.93524213685046</v>
      </c>
    </row>
    <row r="151" spans="1:28" x14ac:dyDescent="0.25">
      <c r="A151" s="41">
        <v>38504</v>
      </c>
      <c r="B151" s="40">
        <v>2005</v>
      </c>
      <c r="C151" s="40">
        <v>6</v>
      </c>
      <c r="D151" s="40">
        <v>151</v>
      </c>
      <c r="E151" s="40" t="str">
        <f>IF(ISBLANK(HLOOKUP(E$1,m_preprocess!$1:$1048576, $D151, FALSE)), "", HLOOKUP(E$1, m_preprocess!$1:$1048576, $D151, FALSE))</f>
        <v/>
      </c>
      <c r="F151" s="40" t="str">
        <f>IF(ISBLANK(HLOOKUP(F$1,m_preprocess!$1:$1048576, $D151, FALSE)), "", HLOOKUP(F$1, m_preprocess!$1:$1048576, $D151, FALSE))</f>
        <v/>
      </c>
      <c r="G151" s="40">
        <f>IF(ISBLANK(HLOOKUP(G$1,m_preprocess!$1:$1048576, $D151, FALSE)), "", HLOOKUP(G$1, m_preprocess!$1:$1048576, $D151, FALSE))</f>
        <v>51.26</v>
      </c>
      <c r="H151" s="40">
        <f>IF(ISBLANK(HLOOKUP(H$1,m_preprocess!$1:$1048576, $D151, FALSE)), "", HLOOKUP(H$1, m_preprocess!$1:$1048576, $D151, FALSE))</f>
        <v>111.5</v>
      </c>
      <c r="I151" s="40">
        <f>IF(ISBLANK(HLOOKUP(I$1,m_preprocess!$1:$1048576, $D151, FALSE)), "", HLOOKUP(I$1, m_preprocess!$1:$1048576, $D151, FALSE))</f>
        <v>91.4</v>
      </c>
      <c r="J151" s="40">
        <f>IF(ISBLANK(HLOOKUP(J$1,m_preprocess!$1:$1048576, $D151, FALSE)), "", HLOOKUP(J$1, m_preprocess!$1:$1048576, $D151, FALSE))</f>
        <v>1063.1588079034038</v>
      </c>
      <c r="K151" s="40" t="str">
        <f>IF(ISBLANK(HLOOKUP(K$1,m_preprocess!$1:$1048576, $D151, FALSE)), "", HLOOKUP(K$1, m_preprocess!$1:$1048576, $D151, FALSE))</f>
        <v/>
      </c>
      <c r="L151" s="40">
        <f>IF(ISBLANK(HLOOKUP(L$1,m_preprocess!$1:$1048576, $D151, FALSE)), "", HLOOKUP(L$1, m_preprocess!$1:$1048576, $D151, FALSE))</f>
        <v>69.215417681952175</v>
      </c>
      <c r="M151" s="40">
        <f>IF(ISBLANK(HLOOKUP(M$1,m_preprocess!$1:$1048576, $D151, FALSE)), "", HLOOKUP(M$1, m_preprocess!$1:$1048576, $D151, FALSE))</f>
        <v>3.6574382408453157</v>
      </c>
      <c r="N151" s="40">
        <f>IF(ISBLANK(HLOOKUP(N$1,m_preprocess!$1:$1048576, $D151, FALSE)), "", HLOOKUP(N$1, m_preprocess!$1:$1048576, $D151, FALSE))</f>
        <v>0.68292621318889302</v>
      </c>
      <c r="O151" s="40">
        <f>IF(ISBLANK(HLOOKUP(O$1,m_preprocess!$1:$1048576, $D151, FALSE)), "", HLOOKUP(O$1, m_preprocess!$1:$1048576, $D151, FALSE))</f>
        <v>1.6424653765747026</v>
      </c>
      <c r="P151" s="40">
        <f>IF(ISBLANK(HLOOKUP(P$1,m_preprocess!$1:$1048576, $D151, FALSE)), "", HLOOKUP(P$1, m_preprocess!$1:$1048576, $D151, FALSE))</f>
        <v>2.2850578522575624</v>
      </c>
      <c r="Q151" s="40">
        <f>IF(ISBLANK(HLOOKUP(Q$1,m_preprocess!$1:$1048576, $D151, FALSE)), "", HLOOKUP(Q$1, m_preprocess!$1:$1048576, $D151, FALSE))</f>
        <v>0.44874989086378297</v>
      </c>
      <c r="R151" s="40">
        <f>IF(ISBLANK(HLOOKUP(R$1,m_preprocess!$1:$1048576, $D151, FALSE)), "", HLOOKUP(R$1, m_preprocess!$1:$1048576, $D151, FALSE))</f>
        <v>0.56740383248884863</v>
      </c>
      <c r="S151" s="40">
        <f>IF(ISBLANK(HLOOKUP(S$1,m_preprocess!$1:$1048576, $D151, FALSE)), "", HLOOKUP(S$1, m_preprocess!$1:$1048576, $D151, FALSE))</f>
        <v>1.2518074138101476</v>
      </c>
      <c r="T151" s="40">
        <f>IF(ISBLANK(HLOOKUP(T$1,m_preprocess!$1:$1048576, $D151, FALSE)), "", HLOOKUP(T$1, m_preprocess!$1:$1048576, $D151, FALSE))</f>
        <v>464588.76240530371</v>
      </c>
      <c r="U151" s="40">
        <f>IF(ISBLANK(HLOOKUP(U$1,m_preprocess!$1:$1048576, $D151, FALSE)), "", HLOOKUP(U$1, m_preprocess!$1:$1048576, $D151, FALSE))</f>
        <v>97.17785573410066</v>
      </c>
      <c r="V151" s="40">
        <f>IF(ISBLANK(HLOOKUP(V$1,m_preprocess!$1:$1048576, $D151, FALSE)), "", HLOOKUP(V$1, m_preprocess!$1:$1048576, $D151, FALSE))</f>
        <v>16.79022701911822</v>
      </c>
      <c r="W151" s="40">
        <f>IF(ISBLANK(HLOOKUP(W$1,m_preprocess!$1:$1048576, $D151, FALSE)), "", HLOOKUP(W$1, m_preprocess!$1:$1048576, $D151, FALSE))</f>
        <v>15.583801287553648</v>
      </c>
      <c r="X151" s="40">
        <f>IF(ISBLANK(HLOOKUP(X$1,m_preprocess!$1:$1048576, $D151, FALSE)), "", HLOOKUP(X$1, m_preprocess!$1:$1048576, $D151, FALSE))</f>
        <v>0.93406999609832231</v>
      </c>
      <c r="Y151" s="40">
        <f>IF(ISBLANK(HLOOKUP(Y$1,m_preprocess!$1:$1048576, $D151, FALSE)), "", HLOOKUP(Y$1, m_preprocess!$1:$1048576, $D151, FALSE))</f>
        <v>41.542908452594617</v>
      </c>
      <c r="Z151" s="40">
        <f>IF(ISBLANK(HLOOKUP(Z$1,m_preprocess!$1:$1048576, $D151, FALSE)), "", HLOOKUP(Z$1, m_preprocess!$1:$1048576, $D151, FALSE))</f>
        <v>2.7703538470542335</v>
      </c>
      <c r="AA151" s="40">
        <f>IF(ISBLANK(HLOOKUP(AA$1,m_preprocess!$1:$1048576, $D151, FALSE)), "", HLOOKUP(AA$1, m_preprocess!$1:$1048576, $D151, FALSE))</f>
        <v>11.451401599687866</v>
      </c>
      <c r="AB151" s="40">
        <f>IF(ISBLANK(HLOOKUP(AB$1,m_preprocess!$1:$1048576, $D151, FALSE)), "", HLOOKUP(AB$1, m_preprocess!$1:$1048576, $D151, FALSE))</f>
        <v>98.981795242454311</v>
      </c>
    </row>
    <row r="152" spans="1:28" x14ac:dyDescent="0.25">
      <c r="A152" s="41">
        <v>38534</v>
      </c>
      <c r="B152" s="40">
        <v>2005</v>
      </c>
      <c r="C152" s="40">
        <v>7</v>
      </c>
      <c r="D152" s="40">
        <v>152</v>
      </c>
      <c r="E152" s="40" t="str">
        <f>IF(ISBLANK(HLOOKUP(E$1,m_preprocess!$1:$1048576, $D152, FALSE)), "", HLOOKUP(E$1, m_preprocess!$1:$1048576, $D152, FALSE))</f>
        <v/>
      </c>
      <c r="F152" s="40" t="str">
        <f>IF(ISBLANK(HLOOKUP(F$1,m_preprocess!$1:$1048576, $D152, FALSE)), "", HLOOKUP(F$1, m_preprocess!$1:$1048576, $D152, FALSE))</f>
        <v/>
      </c>
      <c r="G152" s="40">
        <f>IF(ISBLANK(HLOOKUP(G$1,m_preprocess!$1:$1048576, $D152, FALSE)), "", HLOOKUP(G$1, m_preprocess!$1:$1048576, $D152, FALSE))</f>
        <v>51.02</v>
      </c>
      <c r="H152" s="40">
        <f>IF(ISBLANK(HLOOKUP(H$1,m_preprocess!$1:$1048576, $D152, FALSE)), "", HLOOKUP(H$1, m_preprocess!$1:$1048576, $D152, FALSE))</f>
        <v>113.15</v>
      </c>
      <c r="I152" s="40">
        <f>IF(ISBLANK(HLOOKUP(I$1,m_preprocess!$1:$1048576, $D152, FALSE)), "", HLOOKUP(I$1, m_preprocess!$1:$1048576, $D152, FALSE))</f>
        <v>90.5</v>
      </c>
      <c r="J152" s="40">
        <f>IF(ISBLANK(HLOOKUP(J$1,m_preprocess!$1:$1048576, $D152, FALSE)), "", HLOOKUP(J$1, m_preprocess!$1:$1048576, $D152, FALSE))</f>
        <v>1093.0691547749736</v>
      </c>
      <c r="K152" s="40" t="str">
        <f>IF(ISBLANK(HLOOKUP(K$1,m_preprocess!$1:$1048576, $D152, FALSE)), "", HLOOKUP(K$1, m_preprocess!$1:$1048576, $D152, FALSE))</f>
        <v/>
      </c>
      <c r="L152" s="40">
        <f>IF(ISBLANK(HLOOKUP(L$1,m_preprocess!$1:$1048576, $D152, FALSE)), "", HLOOKUP(L$1, m_preprocess!$1:$1048576, $D152, FALSE))</f>
        <v>68.660120602599534</v>
      </c>
      <c r="M152" s="40">
        <f>IF(ISBLANK(HLOOKUP(M$1,m_preprocess!$1:$1048576, $D152, FALSE)), "", HLOOKUP(M$1, m_preprocess!$1:$1048576, $D152, FALSE))</f>
        <v>4.3751705186037713</v>
      </c>
      <c r="N152" s="40">
        <f>IF(ISBLANK(HLOOKUP(N$1,m_preprocess!$1:$1048576, $D152, FALSE)), "", HLOOKUP(N$1, m_preprocess!$1:$1048576, $D152, FALSE))</f>
        <v>0.75829215166787711</v>
      </c>
      <c r="O152" s="40">
        <f>IF(ISBLANK(HLOOKUP(O$1,m_preprocess!$1:$1048576, $D152, FALSE)), "", HLOOKUP(O$1, m_preprocess!$1:$1048576, $D152, FALSE))</f>
        <v>1.904139216316159</v>
      </c>
      <c r="P152" s="40">
        <f>IF(ISBLANK(HLOOKUP(P$1,m_preprocess!$1:$1048576, $D152, FALSE)), "", HLOOKUP(P$1, m_preprocess!$1:$1048576, $D152, FALSE))</f>
        <v>2.4974978259378564</v>
      </c>
      <c r="Q152" s="40">
        <f>IF(ISBLANK(HLOOKUP(Q$1,m_preprocess!$1:$1048576, $D152, FALSE)), "", HLOOKUP(Q$1, m_preprocess!$1:$1048576, $D152, FALSE))</f>
        <v>0.503673512379194</v>
      </c>
      <c r="R152" s="40">
        <f>IF(ISBLANK(HLOOKUP(R$1,m_preprocess!$1:$1048576, $D152, FALSE)), "", HLOOKUP(R$1, m_preprocess!$1:$1048576, $D152, FALSE))</f>
        <v>0.65888085670883356</v>
      </c>
      <c r="S152" s="40">
        <f>IF(ISBLANK(HLOOKUP(S$1,m_preprocess!$1:$1048576, $D152, FALSE)), "", HLOOKUP(S$1, m_preprocess!$1:$1048576, $D152, FALSE))</f>
        <v>1.3188425241255062</v>
      </c>
      <c r="T152" s="40">
        <f>IF(ISBLANK(HLOOKUP(T$1,m_preprocess!$1:$1048576, $D152, FALSE)), "", HLOOKUP(T$1, m_preprocess!$1:$1048576, $D152, FALSE))</f>
        <v>466969.06862002454</v>
      </c>
      <c r="U152" s="40">
        <f>IF(ISBLANK(HLOOKUP(U$1,m_preprocess!$1:$1048576, $D152, FALSE)), "", HLOOKUP(U$1, m_preprocess!$1:$1048576, $D152, FALSE))</f>
        <v>103.92723889396316</v>
      </c>
      <c r="V152" s="40">
        <f>IF(ISBLANK(HLOOKUP(V$1,m_preprocess!$1:$1048576, $D152, FALSE)), "", HLOOKUP(V$1, m_preprocess!$1:$1048576, $D152, FALSE))</f>
        <v>32.691666562132497</v>
      </c>
      <c r="W152" s="40">
        <f>IF(ISBLANK(HLOOKUP(W$1,m_preprocess!$1:$1048576, $D152, FALSE)), "", HLOOKUP(W$1, m_preprocess!$1:$1048576, $D152, FALSE))</f>
        <v>31.327740925127401</v>
      </c>
      <c r="X152" s="40">
        <f>IF(ISBLANK(HLOOKUP(X$1,m_preprocess!$1:$1048576, $D152, FALSE)), "", HLOOKUP(X$1, m_preprocess!$1:$1048576, $D152, FALSE))</f>
        <v>1.201249490395923</v>
      </c>
      <c r="Y152" s="40">
        <f>IF(ISBLANK(HLOOKUP(Y$1,m_preprocess!$1:$1048576, $D152, FALSE)), "", HLOOKUP(Y$1, m_preprocess!$1:$1048576, $D152, FALSE))</f>
        <v>44.883296897883184</v>
      </c>
      <c r="Z152" s="40">
        <f>IF(ISBLANK(HLOOKUP(Z$1,m_preprocess!$1:$1048576, $D152, FALSE)), "", HLOOKUP(Z$1, m_preprocess!$1:$1048576, $D152, FALSE))</f>
        <v>3.973385883967071</v>
      </c>
      <c r="AA152" s="40">
        <f>IF(ISBLANK(HLOOKUP(AA$1,m_preprocess!$1:$1048576, $D152, FALSE)), "", HLOOKUP(AA$1, m_preprocess!$1:$1048576, $D152, FALSE))</f>
        <v>10.745148235985885</v>
      </c>
      <c r="AB152" s="40">
        <f>IF(ISBLANK(HLOOKUP(AB$1,m_preprocess!$1:$1048576, $D152, FALSE)), "", HLOOKUP(AB$1, m_preprocess!$1:$1048576, $D152, FALSE))</f>
        <v>98.630562039706874</v>
      </c>
    </row>
    <row r="153" spans="1:28" x14ac:dyDescent="0.25">
      <c r="A153" s="41">
        <v>38565</v>
      </c>
      <c r="B153" s="40">
        <v>2005</v>
      </c>
      <c r="C153" s="40">
        <v>8</v>
      </c>
      <c r="D153" s="40">
        <v>153</v>
      </c>
      <c r="E153" s="40" t="str">
        <f>IF(ISBLANK(HLOOKUP(E$1,m_preprocess!$1:$1048576, $D153, FALSE)), "", HLOOKUP(E$1, m_preprocess!$1:$1048576, $D153, FALSE))</f>
        <v/>
      </c>
      <c r="F153" s="40" t="str">
        <f>IF(ISBLANK(HLOOKUP(F$1,m_preprocess!$1:$1048576, $D153, FALSE)), "", HLOOKUP(F$1, m_preprocess!$1:$1048576, $D153, FALSE))</f>
        <v/>
      </c>
      <c r="G153" s="40">
        <f>IF(ISBLANK(HLOOKUP(G$1,m_preprocess!$1:$1048576, $D153, FALSE)), "", HLOOKUP(G$1, m_preprocess!$1:$1048576, $D153, FALSE))</f>
        <v>51.2</v>
      </c>
      <c r="H153" s="40">
        <f>IF(ISBLANK(HLOOKUP(H$1,m_preprocess!$1:$1048576, $D153, FALSE)), "", HLOOKUP(H$1, m_preprocess!$1:$1048576, $D153, FALSE))</f>
        <v>115.15</v>
      </c>
      <c r="I153" s="40">
        <f>IF(ISBLANK(HLOOKUP(I$1,m_preprocess!$1:$1048576, $D153, FALSE)), "", HLOOKUP(I$1, m_preprocess!$1:$1048576, $D153, FALSE))</f>
        <v>95.6</v>
      </c>
      <c r="J153" s="40">
        <f>IF(ISBLANK(HLOOKUP(J$1,m_preprocess!$1:$1048576, $D153, FALSE)), "", HLOOKUP(J$1, m_preprocess!$1:$1048576, $D153, FALSE))</f>
        <v>1194.2608598609597</v>
      </c>
      <c r="K153" s="40" t="str">
        <f>IF(ISBLANK(HLOOKUP(K$1,m_preprocess!$1:$1048576, $D153, FALSE)), "", HLOOKUP(K$1, m_preprocess!$1:$1048576, $D153, FALSE))</f>
        <v/>
      </c>
      <c r="L153" s="40">
        <f>IF(ISBLANK(HLOOKUP(L$1,m_preprocess!$1:$1048576, $D153, FALSE)), "", HLOOKUP(L$1, m_preprocess!$1:$1048576, $D153, FALSE))</f>
        <v>67.653397235469612</v>
      </c>
      <c r="M153" s="40">
        <f>IF(ISBLANK(HLOOKUP(M$1,m_preprocess!$1:$1048576, $D153, FALSE)), "", HLOOKUP(M$1, m_preprocess!$1:$1048576, $D153, FALSE))</f>
        <v>4.9012200152409742</v>
      </c>
      <c r="N153" s="40">
        <f>IF(ISBLANK(HLOOKUP(N$1,m_preprocess!$1:$1048576, $D153, FALSE)), "", HLOOKUP(N$1, m_preprocess!$1:$1048576, $D153, FALSE))</f>
        <v>0.80138622064316778</v>
      </c>
      <c r="O153" s="40">
        <f>IF(ISBLANK(HLOOKUP(O$1,m_preprocess!$1:$1048576, $D153, FALSE)), "", HLOOKUP(O$1, m_preprocess!$1:$1048576, $D153, FALSE))</f>
        <v>2.3615127813970065</v>
      </c>
      <c r="P153" s="40">
        <f>IF(ISBLANK(HLOOKUP(P$1,m_preprocess!$1:$1048576, $D153, FALSE)), "", HLOOKUP(P$1, m_preprocess!$1:$1048576, $D153, FALSE))</f>
        <v>2.5078633481575623</v>
      </c>
      <c r="Q153" s="40">
        <f>IF(ISBLANK(HLOOKUP(Q$1,m_preprocess!$1:$1048576, $D153, FALSE)), "", HLOOKUP(Q$1, m_preprocess!$1:$1048576, $D153, FALSE))</f>
        <v>0.53760334027680468</v>
      </c>
      <c r="R153" s="40">
        <f>IF(ISBLANK(HLOOKUP(R$1,m_preprocess!$1:$1048576, $D153, FALSE)), "", HLOOKUP(R$1, m_preprocess!$1:$1048576, $D153, FALSE))</f>
        <v>0.66748524956510047</v>
      </c>
      <c r="S153" s="40">
        <f>IF(ISBLANK(HLOOKUP(S$1,m_preprocess!$1:$1048576, $D153, FALSE)), "", HLOOKUP(S$1, m_preprocess!$1:$1048576, $D153, FALSE))</f>
        <v>1.2824648547708661</v>
      </c>
      <c r="T153" s="40">
        <f>IF(ISBLANK(HLOOKUP(T$1,m_preprocess!$1:$1048576, $D153, FALSE)), "", HLOOKUP(T$1, m_preprocess!$1:$1048576, $D153, FALSE))</f>
        <v>463731.47746215184</v>
      </c>
      <c r="U153" s="40">
        <f>IF(ISBLANK(HLOOKUP(U$1,m_preprocess!$1:$1048576, $D153, FALSE)), "", HLOOKUP(U$1, m_preprocess!$1:$1048576, $D153, FALSE))</f>
        <v>108.84038639140624</v>
      </c>
      <c r="V153" s="40">
        <f>IF(ISBLANK(HLOOKUP(V$1,m_preprocess!$1:$1048576, $D153, FALSE)), "", HLOOKUP(V$1, m_preprocess!$1:$1048576, $D153, FALSE))</f>
        <v>18.089064863281248</v>
      </c>
      <c r="W153" s="40">
        <f>IF(ISBLANK(HLOOKUP(W$1,m_preprocess!$1:$1048576, $D153, FALSE)), "", HLOOKUP(W$1, m_preprocess!$1:$1048576, $D153, FALSE))</f>
        <v>16.714431640624998</v>
      </c>
      <c r="X153" s="40">
        <f>IF(ISBLANK(HLOOKUP(X$1,m_preprocess!$1:$1048576, $D153, FALSE)), "", HLOOKUP(X$1, m_preprocess!$1:$1048576, $D153, FALSE))</f>
        <v>1.1518721289062499</v>
      </c>
      <c r="Y153" s="40">
        <f>IF(ISBLANK(HLOOKUP(Y$1,m_preprocess!$1:$1048576, $D153, FALSE)), "", HLOOKUP(Y$1, m_preprocess!$1:$1048576, $D153, FALSE))</f>
        <v>41.171028458007811</v>
      </c>
      <c r="Z153" s="40">
        <f>IF(ISBLANK(HLOOKUP(Z$1,m_preprocess!$1:$1048576, $D153, FALSE)), "", HLOOKUP(Z$1, m_preprocess!$1:$1048576, $D153, FALSE))</f>
        <v>3.4152891445312497</v>
      </c>
      <c r="AA153" s="40">
        <f>IF(ISBLANK(HLOOKUP(AA$1,m_preprocess!$1:$1048576, $D153, FALSE)), "", HLOOKUP(AA$1, m_preprocess!$1:$1048576, $D153, FALSE))</f>
        <v>15.117212167968749</v>
      </c>
      <c r="AB153" s="40">
        <f>IF(ISBLANK(HLOOKUP(AB$1,m_preprocess!$1:$1048576, $D153, FALSE)), "", HLOOKUP(AB$1, m_preprocess!$1:$1048576, $D153, FALSE))</f>
        <v>99.327793163206053</v>
      </c>
    </row>
    <row r="154" spans="1:28" x14ac:dyDescent="0.25">
      <c r="A154" s="41">
        <v>38596</v>
      </c>
      <c r="B154" s="40">
        <v>2005</v>
      </c>
      <c r="C154" s="40">
        <v>9</v>
      </c>
      <c r="D154" s="40">
        <v>154</v>
      </c>
      <c r="E154" s="40" t="str">
        <f>IF(ISBLANK(HLOOKUP(E$1,m_preprocess!$1:$1048576, $D154, FALSE)), "", HLOOKUP(E$1, m_preprocess!$1:$1048576, $D154, FALSE))</f>
        <v/>
      </c>
      <c r="F154" s="40" t="str">
        <f>IF(ISBLANK(HLOOKUP(F$1,m_preprocess!$1:$1048576, $D154, FALSE)), "", HLOOKUP(F$1, m_preprocess!$1:$1048576, $D154, FALSE))</f>
        <v/>
      </c>
      <c r="G154" s="40">
        <f>IF(ISBLANK(HLOOKUP(G$1,m_preprocess!$1:$1048576, $D154, FALSE)), "", HLOOKUP(G$1, m_preprocess!$1:$1048576, $D154, FALSE))</f>
        <v>51.28</v>
      </c>
      <c r="H154" s="40">
        <f>IF(ISBLANK(HLOOKUP(H$1,m_preprocess!$1:$1048576, $D154, FALSE)), "", HLOOKUP(H$1, m_preprocess!$1:$1048576, $D154, FALSE))</f>
        <v>110.95</v>
      </c>
      <c r="I154" s="40">
        <f>IF(ISBLANK(HLOOKUP(I$1,m_preprocess!$1:$1048576, $D154, FALSE)), "", HLOOKUP(I$1, m_preprocess!$1:$1048576, $D154, FALSE))</f>
        <v>92</v>
      </c>
      <c r="J154" s="40">
        <f>IF(ISBLANK(HLOOKUP(J$1,m_preprocess!$1:$1048576, $D154, FALSE)), "", HLOOKUP(J$1, m_preprocess!$1:$1048576, $D154, FALSE))</f>
        <v>1180.9452901573372</v>
      </c>
      <c r="K154" s="40" t="str">
        <f>IF(ISBLANK(HLOOKUP(K$1,m_preprocess!$1:$1048576, $D154, FALSE)), "", HLOOKUP(K$1, m_preprocess!$1:$1048576, $D154, FALSE))</f>
        <v/>
      </c>
      <c r="L154" s="40">
        <f>IF(ISBLANK(HLOOKUP(L$1,m_preprocess!$1:$1048576, $D154, FALSE)), "", HLOOKUP(L$1, m_preprocess!$1:$1048576, $D154, FALSE))</f>
        <v>70.37487815582864</v>
      </c>
      <c r="M154" s="40">
        <f>IF(ISBLANK(HLOOKUP(M$1,m_preprocess!$1:$1048576, $D154, FALSE)), "", HLOOKUP(M$1, m_preprocess!$1:$1048576, $D154, FALSE))</f>
        <v>3.8868690489569508</v>
      </c>
      <c r="N154" s="40">
        <f>IF(ISBLANK(HLOOKUP(N$1,m_preprocess!$1:$1048576, $D154, FALSE)), "", HLOOKUP(N$1, m_preprocess!$1:$1048576, $D154, FALSE))</f>
        <v>0.82800720454064747</v>
      </c>
      <c r="O154" s="40">
        <f>IF(ISBLANK(HLOOKUP(O$1,m_preprocess!$1:$1048576, $D154, FALSE)), "", HLOOKUP(O$1, m_preprocess!$1:$1048576, $D154, FALSE))</f>
        <v>1.7428072139311581</v>
      </c>
      <c r="P154" s="40">
        <f>IF(ISBLANK(HLOOKUP(P$1,m_preprocess!$1:$1048576, $D154, FALSE)), "", HLOOKUP(P$1, m_preprocess!$1:$1048576, $D154, FALSE))</f>
        <v>2.3125949936770023</v>
      </c>
      <c r="Q154" s="40">
        <f>IF(ISBLANK(HLOOKUP(Q$1,m_preprocess!$1:$1048576, $D154, FALSE)), "", HLOOKUP(Q$1, m_preprocess!$1:$1048576, $D154, FALSE))</f>
        <v>0.53275988577634592</v>
      </c>
      <c r="R154" s="40">
        <f>IF(ISBLANK(HLOOKUP(R$1,m_preprocess!$1:$1048576, $D154, FALSE)), "", HLOOKUP(R$1, m_preprocess!$1:$1048576, $D154, FALSE))</f>
        <v>0.55152383567164509</v>
      </c>
      <c r="S154" s="40">
        <f>IF(ISBLANK(HLOOKUP(S$1,m_preprocess!$1:$1048576, $D154, FALSE)), "", HLOOKUP(S$1, m_preprocess!$1:$1048576, $D154, FALSE))</f>
        <v>1.2000468942455564</v>
      </c>
      <c r="T154" s="40">
        <f>IF(ISBLANK(HLOOKUP(T$1,m_preprocess!$1:$1048576, $D154, FALSE)), "", HLOOKUP(T$1, m_preprocess!$1:$1048576, $D154, FALSE))</f>
        <v>464793.99329273496</v>
      </c>
      <c r="U154" s="40">
        <f>IF(ISBLANK(HLOOKUP(U$1,m_preprocess!$1:$1048576, $D154, FALSE)), "", HLOOKUP(U$1, m_preprocess!$1:$1048576, $D154, FALSE))</f>
        <v>113.18262764196571</v>
      </c>
      <c r="V154" s="40">
        <f>IF(ISBLANK(HLOOKUP(V$1,m_preprocess!$1:$1048576, $D154, FALSE)), "", HLOOKUP(V$1, m_preprocess!$1:$1048576, $D154, FALSE))</f>
        <v>18.60845620124805</v>
      </c>
      <c r="W154" s="40">
        <f>IF(ISBLANK(HLOOKUP(W$1,m_preprocess!$1:$1048576, $D154, FALSE)), "", HLOOKUP(W$1, m_preprocess!$1:$1048576, $D154, FALSE))</f>
        <v>17.193275331513259</v>
      </c>
      <c r="X154" s="40">
        <f>IF(ISBLANK(HLOOKUP(X$1,m_preprocess!$1:$1048576, $D154, FALSE)), "", HLOOKUP(X$1, m_preprocess!$1:$1048576, $D154, FALSE))</f>
        <v>1.1280203393135726</v>
      </c>
      <c r="Y154" s="40">
        <f>IF(ISBLANK(HLOOKUP(Y$1,m_preprocess!$1:$1048576, $D154, FALSE)), "", HLOOKUP(Y$1, m_preprocess!$1:$1048576, $D154, FALSE))</f>
        <v>41.535577402496102</v>
      </c>
      <c r="Z154" s="40">
        <f>IF(ISBLANK(HLOOKUP(Z$1,m_preprocess!$1:$1048576, $D154, FALSE)), "", HLOOKUP(Z$1, m_preprocess!$1:$1048576, $D154, FALSE))</f>
        <v>3.9346981259750389</v>
      </c>
      <c r="AA154" s="40">
        <f>IF(ISBLANK(HLOOKUP(AA$1,m_preprocess!$1:$1048576, $D154, FALSE)), "", HLOOKUP(AA$1, m_preprocess!$1:$1048576, $D154, FALSE))</f>
        <v>12.404264352574103</v>
      </c>
      <c r="AB154" s="40">
        <f>IF(ISBLANK(HLOOKUP(AB$1,m_preprocess!$1:$1048576, $D154, FALSE)), "", HLOOKUP(AB$1, m_preprocess!$1:$1048576, $D154, FALSE))</f>
        <v>99.815905823066174</v>
      </c>
    </row>
    <row r="155" spans="1:28" x14ac:dyDescent="0.25">
      <c r="A155" s="41">
        <v>38626</v>
      </c>
      <c r="B155" s="40">
        <v>2005</v>
      </c>
      <c r="C155" s="40">
        <v>10</v>
      </c>
      <c r="D155" s="40">
        <v>155</v>
      </c>
      <c r="E155" s="40" t="str">
        <f>IF(ISBLANK(HLOOKUP(E$1,m_preprocess!$1:$1048576, $D155, FALSE)), "", HLOOKUP(E$1, m_preprocess!$1:$1048576, $D155, FALSE))</f>
        <v/>
      </c>
      <c r="F155" s="40" t="str">
        <f>IF(ISBLANK(HLOOKUP(F$1,m_preprocess!$1:$1048576, $D155, FALSE)), "", HLOOKUP(F$1, m_preprocess!$1:$1048576, $D155, FALSE))</f>
        <v/>
      </c>
      <c r="G155" s="40">
        <f>IF(ISBLANK(HLOOKUP(G$1,m_preprocess!$1:$1048576, $D155, FALSE)), "", HLOOKUP(G$1, m_preprocess!$1:$1048576, $D155, FALSE))</f>
        <v>51.47</v>
      </c>
      <c r="H155" s="40">
        <f>IF(ISBLANK(HLOOKUP(H$1,m_preprocess!$1:$1048576, $D155, FALSE)), "", HLOOKUP(H$1, m_preprocess!$1:$1048576, $D155, FALSE))</f>
        <v>111.33</v>
      </c>
      <c r="I155" s="40">
        <f>IF(ISBLANK(HLOOKUP(I$1,m_preprocess!$1:$1048576, $D155, FALSE)), "", HLOOKUP(I$1, m_preprocess!$1:$1048576, $D155, FALSE))</f>
        <v>93.7</v>
      </c>
      <c r="J155" s="40">
        <f>IF(ISBLANK(HLOOKUP(J$1,m_preprocess!$1:$1048576, $D155, FALSE)), "", HLOOKUP(J$1, m_preprocess!$1:$1048576, $D155, FALSE))</f>
        <v>1147.6563658982814</v>
      </c>
      <c r="K155" s="40" t="str">
        <f>IF(ISBLANK(HLOOKUP(K$1,m_preprocess!$1:$1048576, $D155, FALSE)), "", HLOOKUP(K$1, m_preprocess!$1:$1048576, $D155, FALSE))</f>
        <v/>
      </c>
      <c r="L155" s="40">
        <f>IF(ISBLANK(HLOOKUP(L$1,m_preprocess!$1:$1048576, $D155, FALSE)), "", HLOOKUP(L$1, m_preprocess!$1:$1048576, $D155, FALSE))</f>
        <v>70.171817870388921</v>
      </c>
      <c r="M155" s="40">
        <f>IF(ISBLANK(HLOOKUP(M$1,m_preprocess!$1:$1048576, $D155, FALSE)), "", HLOOKUP(M$1, m_preprocess!$1:$1048576, $D155, FALSE))</f>
        <v>4.6128124383122335</v>
      </c>
      <c r="N155" s="40">
        <f>IF(ISBLANK(HLOOKUP(N$1,m_preprocess!$1:$1048576, $D155, FALSE)), "", HLOOKUP(N$1, m_preprocess!$1:$1048576, $D155, FALSE))</f>
        <v>0.78808710798657788</v>
      </c>
      <c r="O155" s="40">
        <f>IF(ISBLANK(HLOOKUP(O$1,m_preprocess!$1:$1048576, $D155, FALSE)), "", HLOOKUP(O$1, m_preprocess!$1:$1048576, $D155, FALSE))</f>
        <v>2.5572778008893535</v>
      </c>
      <c r="P155" s="40">
        <f>IF(ISBLANK(HLOOKUP(P$1,m_preprocess!$1:$1048576, $D155, FALSE)), "", HLOOKUP(P$1, m_preprocess!$1:$1048576, $D155, FALSE))</f>
        <v>2.3979154880605722</v>
      </c>
      <c r="Q155" s="40">
        <f>IF(ISBLANK(HLOOKUP(Q$1,m_preprocess!$1:$1048576, $D155, FALSE)), "", HLOOKUP(Q$1, m_preprocess!$1:$1048576, $D155, FALSE))</f>
        <v>0.52152618025408692</v>
      </c>
      <c r="R155" s="40">
        <f>IF(ISBLANK(HLOOKUP(R$1,m_preprocess!$1:$1048576, $D155, FALSE)), "", HLOOKUP(R$1, m_preprocess!$1:$1048576, $D155, FALSE))</f>
        <v>0.51662604949901592</v>
      </c>
      <c r="S155" s="40">
        <f>IF(ISBLANK(HLOOKUP(S$1,m_preprocess!$1:$1048576, $D155, FALSE)), "", HLOOKUP(S$1, m_preprocess!$1:$1048576, $D155, FALSE))</f>
        <v>1.3401371687253703</v>
      </c>
      <c r="T155" s="40">
        <f>IF(ISBLANK(HLOOKUP(T$1,m_preprocess!$1:$1048576, $D155, FALSE)), "", HLOOKUP(T$1, m_preprocess!$1:$1048576, $D155, FALSE))</f>
        <v>464170.00384262612</v>
      </c>
      <c r="U155" s="40">
        <f>IF(ISBLANK(HLOOKUP(U$1,m_preprocess!$1:$1048576, $D155, FALSE)), "", HLOOKUP(U$1, m_preprocess!$1:$1048576, $D155, FALSE))</f>
        <v>123.58154329065475</v>
      </c>
      <c r="V155" s="40">
        <f>IF(ISBLANK(HLOOKUP(V$1,m_preprocess!$1:$1048576, $D155, FALSE)), "", HLOOKUP(V$1, m_preprocess!$1:$1048576, $D155, FALSE))</f>
        <v>21.219113075578004</v>
      </c>
      <c r="W155" s="40">
        <f>IF(ISBLANK(HLOOKUP(W$1,m_preprocess!$1:$1048576, $D155, FALSE)), "", HLOOKUP(W$1, m_preprocess!$1:$1048576, $D155, FALSE))</f>
        <v>19.747465708179519</v>
      </c>
      <c r="X155" s="40">
        <f>IF(ISBLANK(HLOOKUP(X$1,m_preprocess!$1:$1048576, $D155, FALSE)), "", HLOOKUP(X$1, m_preprocess!$1:$1048576, $D155, FALSE))</f>
        <v>1.2717796386244415</v>
      </c>
      <c r="Y155" s="40">
        <f>IF(ISBLANK(HLOOKUP(Y$1,m_preprocess!$1:$1048576, $D155, FALSE)), "", HLOOKUP(Y$1, m_preprocess!$1:$1048576, $D155, FALSE))</f>
        <v>39.658500289489027</v>
      </c>
      <c r="Z155" s="40">
        <f>IF(ISBLANK(HLOOKUP(Z$1,m_preprocess!$1:$1048576, $D155, FALSE)), "", HLOOKUP(Z$1, m_preprocess!$1:$1048576, $D155, FALSE))</f>
        <v>4.2376574256848656</v>
      </c>
      <c r="AA155" s="40">
        <f>IF(ISBLANK(HLOOKUP(AA$1,m_preprocess!$1:$1048576, $D155, FALSE)), "", HLOOKUP(AA$1, m_preprocess!$1:$1048576, $D155, FALSE))</f>
        <v>11.190065455605207</v>
      </c>
      <c r="AB155" s="40">
        <f>IF(ISBLANK(HLOOKUP(AB$1,m_preprocess!$1:$1048576, $D155, FALSE)), "", HLOOKUP(AB$1, m_preprocess!$1:$1048576, $D155, FALSE))</f>
        <v>98.523752511274111</v>
      </c>
    </row>
    <row r="156" spans="1:28" x14ac:dyDescent="0.25">
      <c r="A156" s="41">
        <v>38657</v>
      </c>
      <c r="B156" s="40">
        <v>2005</v>
      </c>
      <c r="C156" s="40">
        <v>11</v>
      </c>
      <c r="D156" s="40">
        <v>156</v>
      </c>
      <c r="E156" s="40" t="str">
        <f>IF(ISBLANK(HLOOKUP(E$1,m_preprocess!$1:$1048576, $D156, FALSE)), "", HLOOKUP(E$1, m_preprocess!$1:$1048576, $D156, FALSE))</f>
        <v/>
      </c>
      <c r="F156" s="40" t="str">
        <f>IF(ISBLANK(HLOOKUP(F$1,m_preprocess!$1:$1048576, $D156, FALSE)), "", HLOOKUP(F$1, m_preprocess!$1:$1048576, $D156, FALSE))</f>
        <v/>
      </c>
      <c r="G156" s="40">
        <f>IF(ISBLANK(HLOOKUP(G$1,m_preprocess!$1:$1048576, $D156, FALSE)), "", HLOOKUP(G$1, m_preprocess!$1:$1048576, $D156, FALSE))</f>
        <v>51.69</v>
      </c>
      <c r="H156" s="40">
        <f>IF(ISBLANK(HLOOKUP(H$1,m_preprocess!$1:$1048576, $D156, FALSE)), "", HLOOKUP(H$1, m_preprocess!$1:$1048576, $D156, FALSE))</f>
        <v>111.73</v>
      </c>
      <c r="I156" s="40">
        <f>IF(ISBLANK(HLOOKUP(I$1,m_preprocess!$1:$1048576, $D156, FALSE)), "", HLOOKUP(I$1, m_preprocess!$1:$1048576, $D156, FALSE))</f>
        <v>92.4</v>
      </c>
      <c r="J156" s="40">
        <f>IF(ISBLANK(HLOOKUP(J$1,m_preprocess!$1:$1048576, $D156, FALSE)), "", HLOOKUP(J$1, m_preprocess!$1:$1048576, $D156, FALSE))</f>
        <v>1142.6216231247722</v>
      </c>
      <c r="K156" s="40" t="str">
        <f>IF(ISBLANK(HLOOKUP(K$1,m_preprocess!$1:$1048576, $D156, FALSE)), "", HLOOKUP(K$1, m_preprocess!$1:$1048576, $D156, FALSE))</f>
        <v/>
      </c>
      <c r="L156" s="40">
        <f>IF(ISBLANK(HLOOKUP(L$1,m_preprocess!$1:$1048576, $D156, FALSE)), "", HLOOKUP(L$1, m_preprocess!$1:$1048576, $D156, FALSE))</f>
        <v>73.967871462033074</v>
      </c>
      <c r="M156" s="40">
        <f>IF(ISBLANK(HLOOKUP(M$1,m_preprocess!$1:$1048576, $D156, FALSE)), "", HLOOKUP(M$1, m_preprocess!$1:$1048576, $D156, FALSE))</f>
        <v>4.1637143750325549</v>
      </c>
      <c r="N156" s="40">
        <f>IF(ISBLANK(HLOOKUP(N$1,m_preprocess!$1:$1048576, $D156, FALSE)), "", HLOOKUP(N$1, m_preprocess!$1:$1048576, $D156, FALSE))</f>
        <v>0.70056851824505262</v>
      </c>
      <c r="O156" s="40">
        <f>IF(ISBLANK(HLOOKUP(O$1,m_preprocess!$1:$1048576, $D156, FALSE)), "", HLOOKUP(O$1, m_preprocess!$1:$1048576, $D156, FALSE))</f>
        <v>2.3319847330752355</v>
      </c>
      <c r="P156" s="40">
        <f>IF(ISBLANK(HLOOKUP(P$1,m_preprocess!$1:$1048576, $D156, FALSE)), "", HLOOKUP(P$1, m_preprocess!$1:$1048576, $D156, FALSE))</f>
        <v>2.714345521468545</v>
      </c>
      <c r="Q156" s="40">
        <f>IF(ISBLANK(HLOOKUP(Q$1,m_preprocess!$1:$1048576, $D156, FALSE)), "", HLOOKUP(Q$1, m_preprocess!$1:$1048576, $D156, FALSE))</f>
        <v>0.65738165485498945</v>
      </c>
      <c r="R156" s="40">
        <f>IF(ISBLANK(HLOOKUP(R$1,m_preprocess!$1:$1048576, $D156, FALSE)), "", HLOOKUP(R$1, m_preprocess!$1:$1048576, $D156, FALSE))</f>
        <v>0.62821637924517981</v>
      </c>
      <c r="S156" s="40">
        <f>IF(ISBLANK(HLOOKUP(S$1,m_preprocess!$1:$1048576, $D156, FALSE)), "", HLOOKUP(S$1, m_preprocess!$1:$1048576, $D156, FALSE))</f>
        <v>1.4095023050375877</v>
      </c>
      <c r="T156" s="40">
        <f>IF(ISBLANK(HLOOKUP(T$1,m_preprocess!$1:$1048576, $D156, FALSE)), "", HLOOKUP(T$1, m_preprocess!$1:$1048576, $D156, FALSE))</f>
        <v>461350.91098568315</v>
      </c>
      <c r="U156" s="40">
        <f>IF(ISBLANK(HLOOKUP(U$1,m_preprocess!$1:$1048576, $D156, FALSE)), "", HLOOKUP(U$1, m_preprocess!$1:$1048576, $D156, FALSE))</f>
        <v>133.13249597426969</v>
      </c>
      <c r="V156" s="40">
        <f>IF(ISBLANK(HLOOKUP(V$1,m_preprocess!$1:$1048576, $D156, FALSE)), "", HLOOKUP(V$1, m_preprocess!$1:$1048576, $D156, FALSE))</f>
        <v>18.840785258270461</v>
      </c>
      <c r="W156" s="40">
        <f>IF(ISBLANK(HLOOKUP(W$1,m_preprocess!$1:$1048576, $D156, FALSE)), "", HLOOKUP(W$1, m_preprocess!$1:$1048576, $D156, FALSE))</f>
        <v>17.285974966144323</v>
      </c>
      <c r="X156" s="40">
        <f>IF(ISBLANK(HLOOKUP(X$1,m_preprocess!$1:$1048576, $D156, FALSE)), "", HLOOKUP(X$1, m_preprocess!$1:$1048576, $D156, FALSE))</f>
        <v>0.97950622944476684</v>
      </c>
      <c r="Y156" s="40">
        <f>IF(ISBLANK(HLOOKUP(Y$1,m_preprocess!$1:$1048576, $D156, FALSE)), "", HLOOKUP(Y$1, m_preprocess!$1:$1048576, $D156, FALSE))</f>
        <v>46.36942812149352</v>
      </c>
      <c r="Z156" s="40">
        <f>IF(ISBLANK(HLOOKUP(Z$1,m_preprocess!$1:$1048576, $D156, FALSE)), "", HLOOKUP(Z$1, m_preprocess!$1:$1048576, $D156, FALSE))</f>
        <v>4.4354513358483265</v>
      </c>
      <c r="AA156" s="40">
        <f>IF(ISBLANK(HLOOKUP(AA$1,m_preprocess!$1:$1048576, $D156, FALSE)), "", HLOOKUP(AA$1, m_preprocess!$1:$1048576, $D156, FALSE))</f>
        <v>15.012582878699943</v>
      </c>
      <c r="AB156" s="40">
        <f>IF(ISBLANK(HLOOKUP(AB$1,m_preprocess!$1:$1048576, $D156, FALSE)), "", HLOOKUP(AB$1, m_preprocess!$1:$1048576, $D156, FALSE))</f>
        <v>96.65077519578179</v>
      </c>
    </row>
    <row r="157" spans="1:28" x14ac:dyDescent="0.25">
      <c r="A157" s="41">
        <v>38687</v>
      </c>
      <c r="B157" s="40">
        <v>2005</v>
      </c>
      <c r="C157" s="40">
        <v>12</v>
      </c>
      <c r="D157" s="40">
        <v>157</v>
      </c>
      <c r="E157" s="40" t="str">
        <f>IF(ISBLANK(HLOOKUP(E$1,m_preprocess!$1:$1048576, $D157, FALSE)), "", HLOOKUP(E$1, m_preprocess!$1:$1048576, $D157, FALSE))</f>
        <v/>
      </c>
      <c r="F157" s="40" t="str">
        <f>IF(ISBLANK(HLOOKUP(F$1,m_preprocess!$1:$1048576, $D157, FALSE)), "", HLOOKUP(F$1, m_preprocess!$1:$1048576, $D157, FALSE))</f>
        <v/>
      </c>
      <c r="G157" s="40">
        <f>IF(ISBLANK(HLOOKUP(G$1,m_preprocess!$1:$1048576, $D157, FALSE)), "", HLOOKUP(G$1, m_preprocess!$1:$1048576, $D157, FALSE))</f>
        <v>51.98</v>
      </c>
      <c r="H157" s="40">
        <f>IF(ISBLANK(HLOOKUP(H$1,m_preprocess!$1:$1048576, $D157, FALSE)), "", HLOOKUP(H$1, m_preprocess!$1:$1048576, $D157, FALSE))</f>
        <v>111.25</v>
      </c>
      <c r="I157" s="40">
        <f>IF(ISBLANK(HLOOKUP(I$1,m_preprocess!$1:$1048576, $D157, FALSE)), "", HLOOKUP(I$1, m_preprocess!$1:$1048576, $D157, FALSE))</f>
        <v>86.6</v>
      </c>
      <c r="J157" s="40">
        <f>IF(ISBLANK(HLOOKUP(J$1,m_preprocess!$1:$1048576, $D157, FALSE)), "", HLOOKUP(J$1, m_preprocess!$1:$1048576, $D157, FALSE))</f>
        <v>1140.6342246615452</v>
      </c>
      <c r="K157" s="40" t="str">
        <f>IF(ISBLANK(HLOOKUP(K$1,m_preprocess!$1:$1048576, $D157, FALSE)), "", HLOOKUP(K$1, m_preprocess!$1:$1048576, $D157, FALSE))</f>
        <v/>
      </c>
      <c r="L157" s="40">
        <f>IF(ISBLANK(HLOOKUP(L$1,m_preprocess!$1:$1048576, $D157, FALSE)), "", HLOOKUP(L$1, m_preprocess!$1:$1048576, $D157, FALSE))</f>
        <v>77.409245050169986</v>
      </c>
      <c r="M157" s="40">
        <f>IF(ISBLANK(HLOOKUP(M$1,m_preprocess!$1:$1048576, $D157, FALSE)), "", HLOOKUP(M$1, m_preprocess!$1:$1048576, $D157, FALSE))</f>
        <v>3.927721592467349</v>
      </c>
      <c r="N157" s="40">
        <f>IF(ISBLANK(HLOOKUP(N$1,m_preprocess!$1:$1048576, $D157, FALSE)), "", HLOOKUP(N$1, m_preprocess!$1:$1048576, $D157, FALSE))</f>
        <v>0.78407926006281448</v>
      </c>
      <c r="O157" s="40">
        <f>IF(ISBLANK(HLOOKUP(O$1,m_preprocess!$1:$1048576, $D157, FALSE)), "", HLOOKUP(O$1, m_preprocess!$1:$1048576, $D157, FALSE))</f>
        <v>1.9671371047028436</v>
      </c>
      <c r="P157" s="40">
        <f>IF(ISBLANK(HLOOKUP(P$1,m_preprocess!$1:$1048576, $D157, FALSE)), "", HLOOKUP(P$1, m_preprocess!$1:$1048576, $D157, FALSE))</f>
        <v>2.7107359465442893</v>
      </c>
      <c r="Q157" s="40">
        <f>IF(ISBLANK(HLOOKUP(Q$1,m_preprocess!$1:$1048576, $D157, FALSE)), "", HLOOKUP(Q$1, m_preprocess!$1:$1048576, $D157, FALSE))</f>
        <v>0.65603305523294453</v>
      </c>
      <c r="R157" s="40">
        <f>IF(ISBLANK(HLOOKUP(R$1,m_preprocess!$1:$1048576, $D157, FALSE)), "", HLOOKUP(R$1, m_preprocess!$1:$1048576, $D157, FALSE))</f>
        <v>0.7361756422943877</v>
      </c>
      <c r="S157" s="40">
        <f>IF(ISBLANK(HLOOKUP(S$1,m_preprocess!$1:$1048576, $D157, FALSE)), "", HLOOKUP(S$1, m_preprocess!$1:$1048576, $D157, FALSE))</f>
        <v>1.3052734041908232</v>
      </c>
      <c r="T157" s="40">
        <f>IF(ISBLANK(HLOOKUP(T$1,m_preprocess!$1:$1048576, $D157, FALSE)), "", HLOOKUP(T$1, m_preprocess!$1:$1048576, $D157, FALSE))</f>
        <v>459514.3441862248</v>
      </c>
      <c r="U157" s="40">
        <f>IF(ISBLANK(HLOOKUP(U$1,m_preprocess!$1:$1048576, $D157, FALSE)), "", HLOOKUP(U$1, m_preprocess!$1:$1048576, $D157, FALSE))</f>
        <v>142.95451803982303</v>
      </c>
      <c r="V157" s="40">
        <f>IF(ISBLANK(HLOOKUP(V$1,m_preprocess!$1:$1048576, $D157, FALSE)), "", HLOOKUP(V$1, m_preprocess!$1:$1048576, $D157, FALSE))</f>
        <v>19.978437456714122</v>
      </c>
      <c r="W157" s="40">
        <f>IF(ISBLANK(HLOOKUP(W$1,m_preprocess!$1:$1048576, $D157, FALSE)), "", HLOOKUP(W$1, m_preprocess!$1:$1048576, $D157, FALSE))</f>
        <v>18.506084397845328</v>
      </c>
      <c r="X157" s="40">
        <f>IF(ISBLANK(HLOOKUP(X$1,m_preprocess!$1:$1048576, $D157, FALSE)), "", HLOOKUP(X$1, m_preprocess!$1:$1048576, $D157, FALSE))</f>
        <v>1.0637800884955753</v>
      </c>
      <c r="Y157" s="40">
        <f>IF(ISBLANK(HLOOKUP(Y$1,m_preprocess!$1:$1048576, $D157, FALSE)), "", HLOOKUP(Y$1, m_preprocess!$1:$1048576, $D157, FALSE))</f>
        <v>81.455971837245102</v>
      </c>
      <c r="Z157" s="40">
        <f>IF(ISBLANK(HLOOKUP(Z$1,m_preprocess!$1:$1048576, $D157, FALSE)), "", HLOOKUP(Z$1, m_preprocess!$1:$1048576, $D157, FALSE))</f>
        <v>4.7129814342054646</v>
      </c>
      <c r="AA157" s="40">
        <f>IF(ISBLANK(HLOOKUP(AA$1,m_preprocess!$1:$1048576, $D157, FALSE)), "", HLOOKUP(AA$1, m_preprocess!$1:$1048576, $D157, FALSE))</f>
        <v>32.775931589072719</v>
      </c>
      <c r="AB157" s="40">
        <f>IF(ISBLANK(HLOOKUP(AB$1,m_preprocess!$1:$1048576, $D157, FALSE)), "", HLOOKUP(AB$1, m_preprocess!$1:$1048576, $D157, FALSE))</f>
        <v>96.164648630213861</v>
      </c>
    </row>
    <row r="158" spans="1:28" x14ac:dyDescent="0.25">
      <c r="A158" s="41">
        <v>38718</v>
      </c>
      <c r="B158" s="40">
        <v>2006</v>
      </c>
      <c r="C158" s="40">
        <v>1</v>
      </c>
      <c r="D158" s="40">
        <v>158</v>
      </c>
      <c r="E158" s="40">
        <f>IF(ISBLANK(HLOOKUP(E$1,m_preprocess!$1:$1048576, $D158, FALSE)), "", HLOOKUP(E$1, m_preprocess!$1:$1048576, $D158, FALSE))</f>
        <v>151.79</v>
      </c>
      <c r="F158" s="40">
        <f>IF(ISBLANK(HLOOKUP(F$1,m_preprocess!$1:$1048576, $D158, FALSE)), "", HLOOKUP(F$1, m_preprocess!$1:$1048576, $D158, FALSE))</f>
        <v>172.834028851</v>
      </c>
      <c r="G158" s="40">
        <f>IF(ISBLANK(HLOOKUP(G$1,m_preprocess!$1:$1048576, $D158, FALSE)), "", HLOOKUP(G$1, m_preprocess!$1:$1048576, $D158, FALSE))</f>
        <v>52.19</v>
      </c>
      <c r="H158" s="40">
        <f>IF(ISBLANK(HLOOKUP(H$1,m_preprocess!$1:$1048576, $D158, FALSE)), "", HLOOKUP(H$1, m_preprocess!$1:$1048576, $D158, FALSE))</f>
        <v>108.55</v>
      </c>
      <c r="I158" s="40">
        <f>IF(ISBLANK(HLOOKUP(I$1,m_preprocess!$1:$1048576, $D158, FALSE)), "", HLOOKUP(I$1, m_preprocess!$1:$1048576, $D158, FALSE))</f>
        <v>83.7</v>
      </c>
      <c r="J158" s="40">
        <f>IF(ISBLANK(HLOOKUP(J$1,m_preprocess!$1:$1048576, $D158, FALSE)), "", HLOOKUP(J$1, m_preprocess!$1:$1048576, $D158, FALSE))</f>
        <v>1111.717577021589</v>
      </c>
      <c r="K158" s="40" t="str">
        <f>IF(ISBLANK(HLOOKUP(K$1,m_preprocess!$1:$1048576, $D158, FALSE)), "", HLOOKUP(K$1, m_preprocess!$1:$1048576, $D158, FALSE))</f>
        <v/>
      </c>
      <c r="L158" s="40">
        <f>IF(ISBLANK(HLOOKUP(L$1,m_preprocess!$1:$1048576, $D158, FALSE)), "", HLOOKUP(L$1, m_preprocess!$1:$1048576, $D158, FALSE))</f>
        <v>78.621506015202314</v>
      </c>
      <c r="M158" s="40">
        <f>IF(ISBLANK(HLOOKUP(M$1,m_preprocess!$1:$1048576, $D158, FALSE)), "", HLOOKUP(M$1, m_preprocess!$1:$1048576, $D158, FALSE))</f>
        <v>4.0106820462428789</v>
      </c>
      <c r="N158" s="40">
        <f>IF(ISBLANK(HLOOKUP(N$1,m_preprocess!$1:$1048576, $D158, FALSE)), "", HLOOKUP(N$1, m_preprocess!$1:$1048576, $D158, FALSE))</f>
        <v>0.91015919506986653</v>
      </c>
      <c r="O158" s="40">
        <f>IF(ISBLANK(HLOOKUP(O$1,m_preprocess!$1:$1048576, $D158, FALSE)), "", HLOOKUP(O$1, m_preprocess!$1:$1048576, $D158, FALSE))</f>
        <v>2.1023976157443429</v>
      </c>
      <c r="P158" s="40">
        <f>IF(ISBLANK(HLOOKUP(P$1,m_preprocess!$1:$1048576, $D158, FALSE)), "", HLOOKUP(P$1, m_preprocess!$1:$1048576, $D158, FALSE))</f>
        <v>2.6857845771525768</v>
      </c>
      <c r="Q158" s="40">
        <f>IF(ISBLANK(HLOOKUP(Q$1,m_preprocess!$1:$1048576, $D158, FALSE)), "", HLOOKUP(Q$1, m_preprocess!$1:$1048576, $D158, FALSE))</f>
        <v>0.36150656905751416</v>
      </c>
      <c r="R158" s="40">
        <f>IF(ISBLANK(HLOOKUP(R$1,m_preprocess!$1:$1048576, $D158, FALSE)), "", HLOOKUP(R$1, m_preprocess!$1:$1048576, $D158, FALSE))</f>
        <v>0.90428367464494508</v>
      </c>
      <c r="S158" s="40">
        <f>IF(ISBLANK(HLOOKUP(S$1,m_preprocess!$1:$1048576, $D158, FALSE)), "", HLOOKUP(S$1, m_preprocess!$1:$1048576, $D158, FALSE))</f>
        <v>1.3903050704733138</v>
      </c>
      <c r="T158" s="40">
        <f>IF(ISBLANK(HLOOKUP(T$1,m_preprocess!$1:$1048576, $D158, FALSE)), "", HLOOKUP(T$1, m_preprocess!$1:$1048576, $D158, FALSE))</f>
        <v>457284.3714237219</v>
      </c>
      <c r="U158" s="40">
        <f>IF(ISBLANK(HLOOKUP(U$1,m_preprocess!$1:$1048576, $D158, FALSE)), "", HLOOKUP(U$1, m_preprocess!$1:$1048576, $D158, FALSE))</f>
        <v>133.53408767541674</v>
      </c>
      <c r="V158" s="40">
        <f>IF(ISBLANK(HLOOKUP(V$1,m_preprocess!$1:$1048576, $D158, FALSE)), "", HLOOKUP(V$1, m_preprocess!$1:$1048576, $D158, FALSE))</f>
        <v>22.046425675416749</v>
      </c>
      <c r="W158" s="40">
        <f>IF(ISBLANK(HLOOKUP(W$1,m_preprocess!$1:$1048576, $D158, FALSE)), "", HLOOKUP(W$1, m_preprocess!$1:$1048576, $D158, FALSE))</f>
        <v>20.498304905154249</v>
      </c>
      <c r="X158" s="40">
        <f>IF(ISBLANK(HLOOKUP(X$1,m_preprocess!$1:$1048576, $D158, FALSE)), "", HLOOKUP(X$1, m_preprocess!$1:$1048576, $D158, FALSE))</f>
        <v>1.2763556811649743</v>
      </c>
      <c r="Y158" s="40">
        <f>IF(ISBLANK(HLOOKUP(Y$1,m_preprocess!$1:$1048576, $D158, FALSE)), "", HLOOKUP(Y$1, m_preprocess!$1:$1048576, $D158, FALSE))</f>
        <v>29.091125763364627</v>
      </c>
      <c r="Z158" s="40">
        <f>IF(ISBLANK(HLOOKUP(Z$1,m_preprocess!$1:$1048576, $D158, FALSE)), "", HLOOKUP(Z$1, m_preprocess!$1:$1048576, $D158, FALSE))</f>
        <v>3.6290323322475575</v>
      </c>
      <c r="AA158" s="40">
        <f>IF(ISBLANK(HLOOKUP(AA$1,m_preprocess!$1:$1048576, $D158, FALSE)), "", HLOOKUP(AA$1, m_preprocess!$1:$1048576, $D158, FALSE))</f>
        <v>9.0006755891933317</v>
      </c>
      <c r="AB158" s="40">
        <f>IF(ISBLANK(HLOOKUP(AB$1,m_preprocess!$1:$1048576, $D158, FALSE)), "", HLOOKUP(AB$1, m_preprocess!$1:$1048576, $D158, FALSE))</f>
        <v>96.685757686741596</v>
      </c>
    </row>
    <row r="159" spans="1:28" x14ac:dyDescent="0.25">
      <c r="A159" s="41">
        <v>38749</v>
      </c>
      <c r="B159" s="40">
        <v>2006</v>
      </c>
      <c r="C159" s="40">
        <v>2</v>
      </c>
      <c r="D159" s="40">
        <v>159</v>
      </c>
      <c r="E159" s="40">
        <f>IF(ISBLANK(HLOOKUP(E$1,m_preprocess!$1:$1048576, $D159, FALSE)), "", HLOOKUP(E$1, m_preprocess!$1:$1048576, $D159, FALSE))</f>
        <v>153.58000000000001</v>
      </c>
      <c r="F159" s="40">
        <f>IF(ISBLANK(HLOOKUP(F$1,m_preprocess!$1:$1048576, $D159, FALSE)), "", HLOOKUP(F$1, m_preprocess!$1:$1048576, $D159, FALSE))</f>
        <v>175.567973276</v>
      </c>
      <c r="G159" s="40">
        <f>IF(ISBLANK(HLOOKUP(G$1,m_preprocess!$1:$1048576, $D159, FALSE)), "", HLOOKUP(G$1, m_preprocess!$1:$1048576, $D159, FALSE))</f>
        <v>52.35</v>
      </c>
      <c r="H159" s="40">
        <f>IF(ISBLANK(HLOOKUP(H$1,m_preprocess!$1:$1048576, $D159, FALSE)), "", HLOOKUP(H$1, m_preprocess!$1:$1048576, $D159, FALSE))</f>
        <v>107.8</v>
      </c>
      <c r="I159" s="40">
        <f>IF(ISBLANK(HLOOKUP(I$1,m_preprocess!$1:$1048576, $D159, FALSE)), "", HLOOKUP(I$1, m_preprocess!$1:$1048576, $D159, FALSE))</f>
        <v>80.2</v>
      </c>
      <c r="J159" s="40">
        <f>IF(ISBLANK(HLOOKUP(J$1,m_preprocess!$1:$1048576, $D159, FALSE)), "", HLOOKUP(J$1, m_preprocess!$1:$1048576, $D159, FALSE))</f>
        <v>1091.8435923893169</v>
      </c>
      <c r="K159" s="40" t="str">
        <f>IF(ISBLANK(HLOOKUP(K$1,m_preprocess!$1:$1048576, $D159, FALSE)), "", HLOOKUP(K$1, m_preprocess!$1:$1048576, $D159, FALSE))</f>
        <v/>
      </c>
      <c r="L159" s="40">
        <f>IF(ISBLANK(HLOOKUP(L$1,m_preprocess!$1:$1048576, $D159, FALSE)), "", HLOOKUP(L$1, m_preprocess!$1:$1048576, $D159, FALSE))</f>
        <v>79.587914929582396</v>
      </c>
      <c r="M159" s="40">
        <f>IF(ISBLANK(HLOOKUP(M$1,m_preprocess!$1:$1048576, $D159, FALSE)), "", HLOOKUP(M$1, m_preprocess!$1:$1048576, $D159, FALSE))</f>
        <v>3.9208724537998383</v>
      </c>
      <c r="N159" s="40">
        <f>IF(ISBLANK(HLOOKUP(N$1,m_preprocess!$1:$1048576, $D159, FALSE)), "", HLOOKUP(N$1, m_preprocess!$1:$1048576, $D159, FALSE))</f>
        <v>0.83960625084883933</v>
      </c>
      <c r="O159" s="40">
        <f>IF(ISBLANK(HLOOKUP(O$1,m_preprocess!$1:$1048576, $D159, FALSE)), "", HLOOKUP(O$1, m_preprocess!$1:$1048576, $D159, FALSE))</f>
        <v>2.2087902056153426</v>
      </c>
      <c r="P159" s="40">
        <f>IF(ISBLANK(HLOOKUP(P$1,m_preprocess!$1:$1048576, $D159, FALSE)), "", HLOOKUP(P$1, m_preprocess!$1:$1048576, $D159, FALSE))</f>
        <v>2.0305042527705437</v>
      </c>
      <c r="Q159" s="40">
        <f>IF(ISBLANK(HLOOKUP(Q$1,m_preprocess!$1:$1048576, $D159, FALSE)), "", HLOOKUP(Q$1, m_preprocess!$1:$1048576, $D159, FALSE))</f>
        <v>0.33693544367703193</v>
      </c>
      <c r="R159" s="40">
        <f>IF(ISBLANK(HLOOKUP(R$1,m_preprocess!$1:$1048576, $D159, FALSE)), "", HLOOKUP(R$1, m_preprocess!$1:$1048576, $D159, FALSE))</f>
        <v>0.64315107102351299</v>
      </c>
      <c r="S159" s="40">
        <f>IF(ISBLANK(HLOOKUP(S$1,m_preprocess!$1:$1048576, $D159, FALSE)), "", HLOOKUP(S$1, m_preprocess!$1:$1048576, $D159, FALSE))</f>
        <v>1.0327689594261957</v>
      </c>
      <c r="T159" s="40">
        <f>IF(ISBLANK(HLOOKUP(T$1,m_preprocess!$1:$1048576, $D159, FALSE)), "", HLOOKUP(T$1, m_preprocess!$1:$1048576, $D159, FALSE))</f>
        <v>453547.53502443602</v>
      </c>
      <c r="U159" s="40">
        <f>IF(ISBLANK(HLOOKUP(U$1,m_preprocess!$1:$1048576, $D159, FALSE)), "", HLOOKUP(U$1, m_preprocess!$1:$1048576, $D159, FALSE))</f>
        <v>132.67991427335244</v>
      </c>
      <c r="V159" s="40">
        <f>IF(ISBLANK(HLOOKUP(V$1,m_preprocess!$1:$1048576, $D159, FALSE)), "", HLOOKUP(V$1, m_preprocess!$1:$1048576, $D159, FALSE))</f>
        <v>17.99783889207259</v>
      </c>
      <c r="W159" s="40">
        <f>IF(ISBLANK(HLOOKUP(W$1,m_preprocess!$1:$1048576, $D159, FALSE)), "", HLOOKUP(W$1, m_preprocess!$1:$1048576, $D159, FALSE))</f>
        <v>16.81419033428844</v>
      </c>
      <c r="X159" s="40">
        <f>IF(ISBLANK(HLOOKUP(X$1,m_preprocess!$1:$1048576, $D159, FALSE)), "", HLOOKUP(X$1, m_preprocess!$1:$1048576, $D159, FALSE))</f>
        <v>1.5202483285577839</v>
      </c>
      <c r="Y159" s="40">
        <f>IF(ISBLANK(HLOOKUP(Y$1,m_preprocess!$1:$1048576, $D159, FALSE)), "", HLOOKUP(Y$1, m_preprocess!$1:$1048576, $D159, FALSE))</f>
        <v>34.005117075453676</v>
      </c>
      <c r="Z159" s="40">
        <f>IF(ISBLANK(HLOOKUP(Z$1,m_preprocess!$1:$1048576, $D159, FALSE)), "", HLOOKUP(Z$1, m_preprocess!$1:$1048576, $D159, FALSE))</f>
        <v>3.9040369446036292</v>
      </c>
      <c r="AA159" s="40">
        <f>IF(ISBLANK(HLOOKUP(AA$1,m_preprocess!$1:$1048576, $D159, FALSE)), "", HLOOKUP(AA$1, m_preprocess!$1:$1048576, $D159, FALSE))</f>
        <v>7.4343946895893023</v>
      </c>
      <c r="AB159" s="40">
        <f>IF(ISBLANK(HLOOKUP(AB$1,m_preprocess!$1:$1048576, $D159, FALSE)), "", HLOOKUP(AB$1, m_preprocess!$1:$1048576, $D159, FALSE))</f>
        <v>95.596171382360623</v>
      </c>
    </row>
    <row r="160" spans="1:28" x14ac:dyDescent="0.25">
      <c r="A160" s="41">
        <v>38777</v>
      </c>
      <c r="B160" s="40">
        <v>2006</v>
      </c>
      <c r="C160" s="40">
        <v>3</v>
      </c>
      <c r="D160" s="40">
        <v>160</v>
      </c>
      <c r="E160" s="40">
        <f>IF(ISBLANK(HLOOKUP(E$1,m_preprocess!$1:$1048576, $D160, FALSE)), "", HLOOKUP(E$1, m_preprocess!$1:$1048576, $D160, FALSE))</f>
        <v>181.01</v>
      </c>
      <c r="F160" s="40">
        <f>IF(ISBLANK(HLOOKUP(F$1,m_preprocess!$1:$1048576, $D160, FALSE)), "", HLOOKUP(F$1, m_preprocess!$1:$1048576, $D160, FALSE))</f>
        <v>175.62512849999999</v>
      </c>
      <c r="G160" s="40">
        <f>IF(ISBLANK(HLOOKUP(G$1,m_preprocess!$1:$1048576, $D160, FALSE)), "", HLOOKUP(G$1, m_preprocess!$1:$1048576, $D160, FALSE))</f>
        <v>52.21</v>
      </c>
      <c r="H160" s="40">
        <f>IF(ISBLANK(HLOOKUP(H$1,m_preprocess!$1:$1048576, $D160, FALSE)), "", HLOOKUP(H$1, m_preprocess!$1:$1048576, $D160, FALSE))</f>
        <v>119.09</v>
      </c>
      <c r="I160" s="40">
        <f>IF(ISBLANK(HLOOKUP(I$1,m_preprocess!$1:$1048576, $D160, FALSE)), "", HLOOKUP(I$1, m_preprocess!$1:$1048576, $D160, FALSE))</f>
        <v>92.4</v>
      </c>
      <c r="J160" s="40">
        <f>IF(ISBLANK(HLOOKUP(J$1,m_preprocess!$1:$1048576, $D160, FALSE)), "", HLOOKUP(J$1, m_preprocess!$1:$1048576, $D160, FALSE))</f>
        <v>1218.9377241126979</v>
      </c>
      <c r="K160" s="40" t="str">
        <f>IF(ISBLANK(HLOOKUP(K$1,m_preprocess!$1:$1048576, $D160, FALSE)), "", HLOOKUP(K$1, m_preprocess!$1:$1048576, $D160, FALSE))</f>
        <v/>
      </c>
      <c r="L160" s="40">
        <f>IF(ISBLANK(HLOOKUP(L$1,m_preprocess!$1:$1048576, $D160, FALSE)), "", HLOOKUP(L$1, m_preprocess!$1:$1048576, $D160, FALSE))</f>
        <v>81.808860313895309</v>
      </c>
      <c r="M160" s="40">
        <f>IF(ISBLANK(HLOOKUP(M$1,m_preprocess!$1:$1048576, $D160, FALSE)), "", HLOOKUP(M$1, m_preprocess!$1:$1048576, $D160, FALSE))</f>
        <v>4.7740296308535184</v>
      </c>
      <c r="N160" s="40">
        <f>IF(ISBLANK(HLOOKUP(N$1,m_preprocess!$1:$1048576, $D160, FALSE)), "", HLOOKUP(N$1, m_preprocess!$1:$1048576, $D160, FALSE))</f>
        <v>1.0299673923575132</v>
      </c>
      <c r="O160" s="40">
        <f>IF(ISBLANK(HLOOKUP(O$1,m_preprocess!$1:$1048576, $D160, FALSE)), "", HLOOKUP(O$1, m_preprocess!$1:$1048576, $D160, FALSE))</f>
        <v>2.1128533864345096</v>
      </c>
      <c r="P160" s="40">
        <f>IF(ISBLANK(HLOOKUP(P$1,m_preprocess!$1:$1048576, $D160, FALSE)), "", HLOOKUP(P$1, m_preprocess!$1:$1048576, $D160, FALSE))</f>
        <v>2.9629810637456879</v>
      </c>
      <c r="Q160" s="40">
        <f>IF(ISBLANK(HLOOKUP(Q$1,m_preprocess!$1:$1048576, $D160, FALSE)), "", HLOOKUP(Q$1, m_preprocess!$1:$1048576, $D160, FALSE))</f>
        <v>0.46647172873467474</v>
      </c>
      <c r="R160" s="40">
        <f>IF(ISBLANK(HLOOKUP(R$1,m_preprocess!$1:$1048576, $D160, FALSE)), "", HLOOKUP(R$1, m_preprocess!$1:$1048576, $D160, FALSE))</f>
        <v>0.98633153450674604</v>
      </c>
      <c r="S160" s="40">
        <f>IF(ISBLANK(HLOOKUP(S$1,m_preprocess!$1:$1048576, $D160, FALSE)), "", HLOOKUP(S$1, m_preprocess!$1:$1048576, $D160, FALSE))</f>
        <v>1.4870653560360081</v>
      </c>
      <c r="T160" s="40">
        <f>IF(ISBLANK(HLOOKUP(T$1,m_preprocess!$1:$1048576, $D160, FALSE)), "", HLOOKUP(T$1, m_preprocess!$1:$1048576, $D160, FALSE))</f>
        <v>455185.09449724638</v>
      </c>
      <c r="U160" s="40">
        <f>IF(ISBLANK(HLOOKUP(U$1,m_preprocess!$1:$1048576, $D160, FALSE)), "", HLOOKUP(U$1, m_preprocess!$1:$1048576, $D160, FALSE))</f>
        <v>129.24169554759624</v>
      </c>
      <c r="V160" s="40">
        <f>IF(ISBLANK(HLOOKUP(V$1,m_preprocess!$1:$1048576, $D160, FALSE)), "", HLOOKUP(V$1, m_preprocess!$1:$1048576, $D160, FALSE))</f>
        <v>20.500601647194021</v>
      </c>
      <c r="W160" s="40">
        <f>IF(ISBLANK(HLOOKUP(W$1,m_preprocess!$1:$1048576, $D160, FALSE)), "", HLOOKUP(W$1, m_preprocess!$1:$1048576, $D160, FALSE))</f>
        <v>19.000309883164142</v>
      </c>
      <c r="X160" s="40">
        <f>IF(ISBLANK(HLOOKUP(X$1,m_preprocess!$1:$1048576, $D160, FALSE)), "", HLOOKUP(X$1, m_preprocess!$1:$1048576, $D160, FALSE))</f>
        <v>1.890748898678414</v>
      </c>
      <c r="Y160" s="40">
        <f>IF(ISBLANK(HLOOKUP(Y$1,m_preprocess!$1:$1048576, $D160, FALSE)), "", HLOOKUP(Y$1, m_preprocess!$1:$1048576, $D160, FALSE))</f>
        <v>37.771289934686841</v>
      </c>
      <c r="Z160" s="40">
        <f>IF(ISBLANK(HLOOKUP(Z$1,m_preprocess!$1:$1048576, $D160, FALSE)), "", HLOOKUP(Z$1, m_preprocess!$1:$1048576, $D160, FALSE))</f>
        <v>4.6283627299367938</v>
      </c>
      <c r="AA160" s="40">
        <f>IF(ISBLANK(HLOOKUP(AA$1,m_preprocess!$1:$1048576, $D160, FALSE)), "", HLOOKUP(AA$1, m_preprocess!$1:$1048576, $D160, FALSE))</f>
        <v>10.056255238460066</v>
      </c>
      <c r="AB160" s="40">
        <f>IF(ISBLANK(HLOOKUP(AB$1,m_preprocess!$1:$1048576, $D160, FALSE)), "", HLOOKUP(AB$1, m_preprocess!$1:$1048576, $D160, FALSE))</f>
        <v>96.072646789337568</v>
      </c>
    </row>
    <row r="161" spans="1:28" x14ac:dyDescent="0.25">
      <c r="A161" s="41">
        <v>38808</v>
      </c>
      <c r="B161" s="40">
        <v>2006</v>
      </c>
      <c r="C161" s="40">
        <v>4</v>
      </c>
      <c r="D161" s="40">
        <v>161</v>
      </c>
      <c r="E161" s="40">
        <f>IF(ISBLANK(HLOOKUP(E$1,m_preprocess!$1:$1048576, $D161, FALSE)), "", HLOOKUP(E$1, m_preprocess!$1:$1048576, $D161, FALSE))</f>
        <v>185.69</v>
      </c>
      <c r="F161" s="40">
        <f>IF(ISBLANK(HLOOKUP(F$1,m_preprocess!$1:$1048576, $D161, FALSE)), "", HLOOKUP(F$1, m_preprocess!$1:$1048576, $D161, FALSE))</f>
        <v>174.85024173799999</v>
      </c>
      <c r="G161" s="40">
        <f>IF(ISBLANK(HLOOKUP(G$1,m_preprocess!$1:$1048576, $D161, FALSE)), "", HLOOKUP(G$1, m_preprocess!$1:$1048576, $D161, FALSE))</f>
        <v>52.28</v>
      </c>
      <c r="H161" s="40">
        <f>IF(ISBLANK(HLOOKUP(H$1,m_preprocess!$1:$1048576, $D161, FALSE)), "", HLOOKUP(H$1, m_preprocess!$1:$1048576, $D161, FALSE))</f>
        <v>112.61</v>
      </c>
      <c r="I161" s="40">
        <f>IF(ISBLANK(HLOOKUP(I$1,m_preprocess!$1:$1048576, $D161, FALSE)), "", HLOOKUP(I$1, m_preprocess!$1:$1048576, $D161, FALSE))</f>
        <v>85.7</v>
      </c>
      <c r="J161" s="40">
        <f>IF(ISBLANK(HLOOKUP(J$1,m_preprocess!$1:$1048576, $D161, FALSE)), "", HLOOKUP(J$1, m_preprocess!$1:$1048576, $D161, FALSE))</f>
        <v>960.87403366264266</v>
      </c>
      <c r="K161" s="40" t="str">
        <f>IF(ISBLANK(HLOOKUP(K$1,m_preprocess!$1:$1048576, $D161, FALSE)), "", HLOOKUP(K$1, m_preprocess!$1:$1048576, $D161, FALSE))</f>
        <v/>
      </c>
      <c r="L161" s="40">
        <f>IF(ISBLANK(HLOOKUP(L$1,m_preprocess!$1:$1048576, $D161, FALSE)), "", HLOOKUP(L$1, m_preprocess!$1:$1048576, $D161, FALSE))</f>
        <v>85.85375536510216</v>
      </c>
      <c r="M161" s="40">
        <f>IF(ISBLANK(HLOOKUP(M$1,m_preprocess!$1:$1048576, $D161, FALSE)), "", HLOOKUP(M$1, m_preprocess!$1:$1048576, $D161, FALSE))</f>
        <v>3.9353611067405887</v>
      </c>
      <c r="N161" s="40">
        <f>IF(ISBLANK(HLOOKUP(N$1,m_preprocess!$1:$1048576, $D161, FALSE)), "", HLOOKUP(N$1, m_preprocess!$1:$1048576, $D161, FALSE))</f>
        <v>1.115464674361609</v>
      </c>
      <c r="O161" s="40">
        <f>IF(ISBLANK(HLOOKUP(O$1,m_preprocess!$1:$1048576, $D161, FALSE)), "", HLOOKUP(O$1, m_preprocess!$1:$1048576, $D161, FALSE))</f>
        <v>1.8150429575012843</v>
      </c>
      <c r="P161" s="40">
        <f>IF(ISBLANK(HLOOKUP(P$1,m_preprocess!$1:$1048576, $D161, FALSE)), "", HLOOKUP(P$1, m_preprocess!$1:$1048576, $D161, FALSE))</f>
        <v>2.4790856076299517</v>
      </c>
      <c r="Q161" s="40">
        <f>IF(ISBLANK(HLOOKUP(Q$1,m_preprocess!$1:$1048576, $D161, FALSE)), "", HLOOKUP(Q$1, m_preprocess!$1:$1048576, $D161, FALSE))</f>
        <v>0.44606008263877794</v>
      </c>
      <c r="R161" s="40">
        <f>IF(ISBLANK(HLOOKUP(R$1,m_preprocess!$1:$1048576, $D161, FALSE)), "", HLOOKUP(R$1, m_preprocess!$1:$1048576, $D161, FALSE))</f>
        <v>0.82944120971326429</v>
      </c>
      <c r="S161" s="40">
        <f>IF(ISBLANK(HLOOKUP(S$1,m_preprocess!$1:$1048576, $D161, FALSE)), "", HLOOKUP(S$1, m_preprocess!$1:$1048576, $D161, FALSE))</f>
        <v>1.1899992925462075</v>
      </c>
      <c r="T161" s="40">
        <f>IF(ISBLANK(HLOOKUP(T$1,m_preprocess!$1:$1048576, $D161, FALSE)), "", HLOOKUP(T$1, m_preprocess!$1:$1048576, $D161, FALSE))</f>
        <v>458544.26693509979</v>
      </c>
      <c r="U161" s="40">
        <f>IF(ISBLANK(HLOOKUP(U$1,m_preprocess!$1:$1048576, $D161, FALSE)), "", HLOOKUP(U$1, m_preprocess!$1:$1048576, $D161, FALSE))</f>
        <v>134.81189271920431</v>
      </c>
      <c r="V161" s="40">
        <f>IF(ISBLANK(HLOOKUP(V$1,m_preprocess!$1:$1048576, $D161, FALSE)), "", HLOOKUP(V$1, m_preprocess!$1:$1048576, $D161, FALSE))</f>
        <v>28.88852511476664</v>
      </c>
      <c r="W161" s="40">
        <f>IF(ISBLANK(HLOOKUP(W$1,m_preprocess!$1:$1048576, $D161, FALSE)), "", HLOOKUP(W$1, m_preprocess!$1:$1048576, $D161, FALSE))</f>
        <v>27.516280642693189</v>
      </c>
      <c r="X161" s="40">
        <f>IF(ISBLANK(HLOOKUP(X$1,m_preprocess!$1:$1048576, $D161, FALSE)), "", HLOOKUP(X$1, m_preprocess!$1:$1048576, $D161, FALSE))</f>
        <v>1.7378688982402446</v>
      </c>
      <c r="Y161" s="40">
        <f>IF(ISBLANK(HLOOKUP(Y$1,m_preprocess!$1:$1048576, $D161, FALSE)), "", HLOOKUP(Y$1, m_preprocess!$1:$1048576, $D161, FALSE))</f>
        <v>36.565883357880644</v>
      </c>
      <c r="Z161" s="40">
        <f>IF(ISBLANK(HLOOKUP(Z$1,m_preprocess!$1:$1048576, $D161, FALSE)), "", HLOOKUP(Z$1, m_preprocess!$1:$1048576, $D161, FALSE))</f>
        <v>3.906527065799541</v>
      </c>
      <c r="AA161" s="40">
        <f>IF(ISBLANK(HLOOKUP(AA$1,m_preprocess!$1:$1048576, $D161, FALSE)), "", HLOOKUP(AA$1, m_preprocess!$1:$1048576, $D161, FALSE))</f>
        <v>9.1916957918898241</v>
      </c>
      <c r="AB161" s="40">
        <f>IF(ISBLANK(HLOOKUP(AB$1,m_preprocess!$1:$1048576, $D161, FALSE)), "", HLOOKUP(AB$1, m_preprocess!$1:$1048576, $D161, FALSE))</f>
        <v>97.368158426984436</v>
      </c>
    </row>
    <row r="162" spans="1:28" x14ac:dyDescent="0.25">
      <c r="A162" s="41">
        <v>38838</v>
      </c>
      <c r="B162" s="40">
        <v>2006</v>
      </c>
      <c r="C162" s="40">
        <v>5</v>
      </c>
      <c r="D162" s="40">
        <v>162</v>
      </c>
      <c r="E162" s="40">
        <f>IF(ISBLANK(HLOOKUP(E$1,m_preprocess!$1:$1048576, $D162, FALSE)), "", HLOOKUP(E$1, m_preprocess!$1:$1048576, $D162, FALSE))</f>
        <v>189.14</v>
      </c>
      <c r="F162" s="40">
        <f>IF(ISBLANK(HLOOKUP(F$1,m_preprocess!$1:$1048576, $D162, FALSE)), "", HLOOKUP(F$1, m_preprocess!$1:$1048576, $D162, FALSE))</f>
        <v>175.62817812599999</v>
      </c>
      <c r="G162" s="40">
        <f>IF(ISBLANK(HLOOKUP(G$1,m_preprocess!$1:$1048576, $D162, FALSE)), "", HLOOKUP(G$1, m_preprocess!$1:$1048576, $D162, FALSE))</f>
        <v>52.72</v>
      </c>
      <c r="H162" s="40">
        <f>IF(ISBLANK(HLOOKUP(H$1,m_preprocess!$1:$1048576, $D162, FALSE)), "", HLOOKUP(H$1, m_preprocess!$1:$1048576, $D162, FALSE))</f>
        <v>117.19</v>
      </c>
      <c r="I162" s="40">
        <f>IF(ISBLANK(HLOOKUP(I$1,m_preprocess!$1:$1048576, $D162, FALSE)), "", HLOOKUP(I$1, m_preprocess!$1:$1048576, $D162, FALSE))</f>
        <v>95.4</v>
      </c>
      <c r="J162" s="40">
        <f>IF(ISBLANK(HLOOKUP(J$1,m_preprocess!$1:$1048576, $D162, FALSE)), "", HLOOKUP(J$1, m_preprocess!$1:$1048576, $D162, FALSE))</f>
        <v>1192.1078448591302</v>
      </c>
      <c r="K162" s="40" t="str">
        <f>IF(ISBLANK(HLOOKUP(K$1,m_preprocess!$1:$1048576, $D162, FALSE)), "", HLOOKUP(K$1, m_preprocess!$1:$1048576, $D162, FALSE))</f>
        <v/>
      </c>
      <c r="L162" s="40">
        <f>IF(ISBLANK(HLOOKUP(L$1,m_preprocess!$1:$1048576, $D162, FALSE)), "", HLOOKUP(L$1, m_preprocess!$1:$1048576, $D162, FALSE))</f>
        <v>85.278544173969195</v>
      </c>
      <c r="M162" s="40">
        <f>IF(ISBLANK(HLOOKUP(M$1,m_preprocess!$1:$1048576, $D162, FALSE)), "", HLOOKUP(M$1, m_preprocess!$1:$1048576, $D162, FALSE))</f>
        <v>4.3089847329422106</v>
      </c>
      <c r="N162" s="40">
        <f>IF(ISBLANK(HLOOKUP(N$1,m_preprocess!$1:$1048576, $D162, FALSE)), "", HLOOKUP(N$1, m_preprocess!$1:$1048576, $D162, FALSE))</f>
        <v>1.2663735816046597</v>
      </c>
      <c r="O162" s="40">
        <f>IF(ISBLANK(HLOOKUP(O$1,m_preprocess!$1:$1048576, $D162, FALSE)), "", HLOOKUP(O$1, m_preprocess!$1:$1048576, $D162, FALSE))</f>
        <v>1.9452218609754564</v>
      </c>
      <c r="P162" s="40">
        <f>IF(ISBLANK(HLOOKUP(P$1,m_preprocess!$1:$1048576, $D162, FALSE)), "", HLOOKUP(P$1, m_preprocess!$1:$1048576, $D162, FALSE))</f>
        <v>2.9385995567073677</v>
      </c>
      <c r="Q162" s="40">
        <f>IF(ISBLANK(HLOOKUP(Q$1,m_preprocess!$1:$1048576, $D162, FALSE)), "", HLOOKUP(Q$1, m_preprocess!$1:$1048576, $D162, FALSE))</f>
        <v>0.50985291942513922</v>
      </c>
      <c r="R162" s="40">
        <f>IF(ISBLANK(HLOOKUP(R$1,m_preprocess!$1:$1048576, $D162, FALSE)), "", HLOOKUP(R$1, m_preprocess!$1:$1048576, $D162, FALSE))</f>
        <v>0.94691861838552127</v>
      </c>
      <c r="S162" s="40">
        <f>IF(ISBLANK(HLOOKUP(S$1,m_preprocess!$1:$1048576, $D162, FALSE)), "", HLOOKUP(S$1, m_preprocess!$1:$1048576, $D162, FALSE))</f>
        <v>1.4669696972428694</v>
      </c>
      <c r="T162" s="40">
        <f>IF(ISBLANK(HLOOKUP(T$1,m_preprocess!$1:$1048576, $D162, FALSE)), "", HLOOKUP(T$1, m_preprocess!$1:$1048576, $D162, FALSE))</f>
        <v>459172.99513765209</v>
      </c>
      <c r="U162" s="40">
        <f>IF(ISBLANK(HLOOKUP(U$1,m_preprocess!$1:$1048576, $D162, FALSE)), "", HLOOKUP(U$1, m_preprocess!$1:$1048576, $D162, FALSE))</f>
        <v>142.04476069366467</v>
      </c>
      <c r="V162" s="40">
        <f>IF(ISBLANK(HLOOKUP(V$1,m_preprocess!$1:$1048576, $D162, FALSE)), "", HLOOKUP(V$1, m_preprocess!$1:$1048576, $D162, FALSE))</f>
        <v>27.503790762518971</v>
      </c>
      <c r="W162" s="40">
        <f>IF(ISBLANK(HLOOKUP(W$1,m_preprocess!$1:$1048576, $D162, FALSE)), "", HLOOKUP(W$1, m_preprocess!$1:$1048576, $D162, FALSE))</f>
        <v>26.029317033383915</v>
      </c>
      <c r="X162" s="40">
        <f>IF(ISBLANK(HLOOKUP(X$1,m_preprocess!$1:$1048576, $D162, FALSE)), "", HLOOKUP(X$1, m_preprocess!$1:$1048576, $D162, FALSE))</f>
        <v>1.8682438543247344</v>
      </c>
      <c r="Y162" s="40">
        <f>IF(ISBLANK(HLOOKUP(Y$1,m_preprocess!$1:$1048576, $D162, FALSE)), "", HLOOKUP(Y$1, m_preprocess!$1:$1048576, $D162, FALSE))</f>
        <v>43.002812356031868</v>
      </c>
      <c r="Z162" s="40">
        <f>IF(ISBLANK(HLOOKUP(Z$1,m_preprocess!$1:$1048576, $D162, FALSE)), "", HLOOKUP(Z$1, m_preprocess!$1:$1048576, $D162, FALSE))</f>
        <v>4.6671821968892262</v>
      </c>
      <c r="AA162" s="40">
        <f>IF(ISBLANK(HLOOKUP(AA$1,m_preprocess!$1:$1048576, $D162, FALSE)), "", HLOOKUP(AA$1, m_preprocess!$1:$1048576, $D162, FALSE))</f>
        <v>11.276191824734445</v>
      </c>
      <c r="AB162" s="40">
        <f>IF(ISBLANK(HLOOKUP(AB$1,m_preprocess!$1:$1048576, $D162, FALSE)), "", HLOOKUP(AB$1, m_preprocess!$1:$1048576, $D162, FALSE))</f>
        <v>98.998566258949467</v>
      </c>
    </row>
    <row r="163" spans="1:28" x14ac:dyDescent="0.25">
      <c r="A163" s="41">
        <v>38869</v>
      </c>
      <c r="B163" s="40">
        <v>2006</v>
      </c>
      <c r="C163" s="40">
        <v>6</v>
      </c>
      <c r="D163" s="40">
        <v>163</v>
      </c>
      <c r="E163" s="40">
        <f>IF(ISBLANK(HLOOKUP(E$1,m_preprocess!$1:$1048576, $D163, FALSE)), "", HLOOKUP(E$1, m_preprocess!$1:$1048576, $D163, FALSE))</f>
        <v>180.78</v>
      </c>
      <c r="F163" s="40">
        <f>IF(ISBLANK(HLOOKUP(F$1,m_preprocess!$1:$1048576, $D163, FALSE)), "", HLOOKUP(F$1, m_preprocess!$1:$1048576, $D163, FALSE))</f>
        <v>175.93508472400001</v>
      </c>
      <c r="G163" s="40">
        <f>IF(ISBLANK(HLOOKUP(G$1,m_preprocess!$1:$1048576, $D163, FALSE)), "", HLOOKUP(G$1, m_preprocess!$1:$1048576, $D163, FALSE))</f>
        <v>53.05</v>
      </c>
      <c r="H163" s="40">
        <f>IF(ISBLANK(HLOOKUP(H$1,m_preprocess!$1:$1048576, $D163, FALSE)), "", HLOOKUP(H$1, m_preprocess!$1:$1048576, $D163, FALSE))</f>
        <v>114.4</v>
      </c>
      <c r="I163" s="40">
        <f>IF(ISBLANK(HLOOKUP(I$1,m_preprocess!$1:$1048576, $D163, FALSE)), "", HLOOKUP(I$1, m_preprocess!$1:$1048576, $D163, FALSE))</f>
        <v>91.1</v>
      </c>
      <c r="J163" s="40">
        <f>IF(ISBLANK(HLOOKUP(J$1,m_preprocess!$1:$1048576, $D163, FALSE)), "", HLOOKUP(J$1, m_preprocess!$1:$1048576, $D163, FALSE))</f>
        <v>1200.8192747896096</v>
      </c>
      <c r="K163" s="40" t="str">
        <f>IF(ISBLANK(HLOOKUP(K$1,m_preprocess!$1:$1048576, $D163, FALSE)), "", HLOOKUP(K$1, m_preprocess!$1:$1048576, $D163, FALSE))</f>
        <v/>
      </c>
      <c r="L163" s="40">
        <f>IF(ISBLANK(HLOOKUP(L$1,m_preprocess!$1:$1048576, $D163, FALSE)), "", HLOOKUP(L$1, m_preprocess!$1:$1048576, $D163, FALSE))</f>
        <v>82.229169525353683</v>
      </c>
      <c r="M163" s="40">
        <f>IF(ISBLANK(HLOOKUP(M$1,m_preprocess!$1:$1048576, $D163, FALSE)), "", HLOOKUP(M$1, m_preprocess!$1:$1048576, $D163, FALSE))</f>
        <v>4.6910882460084089</v>
      </c>
      <c r="N163" s="40">
        <f>IF(ISBLANK(HLOOKUP(N$1,m_preprocess!$1:$1048576, $D163, FALSE)), "", HLOOKUP(N$1, m_preprocess!$1:$1048576, $D163, FALSE))</f>
        <v>1.2994480160758284</v>
      </c>
      <c r="O163" s="40">
        <f>IF(ISBLANK(HLOOKUP(O$1,m_preprocess!$1:$1048576, $D163, FALSE)), "", HLOOKUP(O$1, m_preprocess!$1:$1048576, $D163, FALSE))</f>
        <v>2.0060620562082043</v>
      </c>
      <c r="P163" s="40">
        <f>IF(ISBLANK(HLOOKUP(P$1,m_preprocess!$1:$1048576, $D163, FALSE)), "", HLOOKUP(P$1, m_preprocess!$1:$1048576, $D163, FALSE))</f>
        <v>2.6518906376395992</v>
      </c>
      <c r="Q163" s="40">
        <f>IF(ISBLANK(HLOOKUP(Q$1,m_preprocess!$1:$1048576, $D163, FALSE)), "", HLOOKUP(Q$1, m_preprocess!$1:$1048576, $D163, FALSE))</f>
        <v>0.42261564616476199</v>
      </c>
      <c r="R163" s="40">
        <f>IF(ISBLANK(HLOOKUP(R$1,m_preprocess!$1:$1048576, $D163, FALSE)), "", HLOOKUP(R$1, m_preprocess!$1:$1048576, $D163, FALSE))</f>
        <v>0.89697898353586891</v>
      </c>
      <c r="S163" s="40">
        <f>IF(ISBLANK(HLOOKUP(S$1,m_preprocess!$1:$1048576, $D163, FALSE)), "", HLOOKUP(S$1, m_preprocess!$1:$1048576, $D163, FALSE))</f>
        <v>1.3191653334050946</v>
      </c>
      <c r="T163" s="40">
        <f>IF(ISBLANK(HLOOKUP(T$1,m_preprocess!$1:$1048576, $D163, FALSE)), "", HLOOKUP(T$1, m_preprocess!$1:$1048576, $D163, FALSE))</f>
        <v>455988.2486268995</v>
      </c>
      <c r="U163" s="40">
        <f>IF(ISBLANK(HLOOKUP(U$1,m_preprocess!$1:$1048576, $D163, FALSE)), "", HLOOKUP(U$1, m_preprocess!$1:$1048576, $D163, FALSE))</f>
        <v>147.85690584184732</v>
      </c>
      <c r="V163" s="40">
        <f>IF(ISBLANK(HLOOKUP(V$1,m_preprocess!$1:$1048576, $D163, FALSE)), "", HLOOKUP(V$1, m_preprocess!$1:$1048576, $D163, FALSE))</f>
        <v>21.179597888784166</v>
      </c>
      <c r="W163" s="40">
        <f>IF(ISBLANK(HLOOKUP(W$1,m_preprocess!$1:$1048576, $D163, FALSE)), "", HLOOKUP(W$1, m_preprocess!$1:$1048576, $D163, FALSE))</f>
        <v>19.723199264844485</v>
      </c>
      <c r="X163" s="40">
        <f>IF(ISBLANK(HLOOKUP(X$1,m_preprocess!$1:$1048576, $D163, FALSE)), "", HLOOKUP(X$1, m_preprocess!$1:$1048576, $D163, FALSE))</f>
        <v>2.0117124410933083</v>
      </c>
      <c r="Y163" s="40">
        <f>IF(ISBLANK(HLOOKUP(Y$1,m_preprocess!$1:$1048576, $D163, FALSE)), "", HLOOKUP(Y$1, m_preprocess!$1:$1048576, $D163, FALSE))</f>
        <v>43.03480594231857</v>
      </c>
      <c r="Z163" s="40">
        <f>IF(ISBLANK(HLOOKUP(Z$1,m_preprocess!$1:$1048576, $D163, FALSE)), "", HLOOKUP(Z$1, m_preprocess!$1:$1048576, $D163, FALSE))</f>
        <v>5.1119541668237511</v>
      </c>
      <c r="AA163" s="40">
        <f>IF(ISBLANK(HLOOKUP(AA$1,m_preprocess!$1:$1048576, $D163, FALSE)), "", HLOOKUP(AA$1, m_preprocess!$1:$1048576, $D163, FALSE))</f>
        <v>12.384509500471255</v>
      </c>
      <c r="AB163" s="40">
        <f>IF(ISBLANK(HLOOKUP(AB$1,m_preprocess!$1:$1048576, $D163, FALSE)), "", HLOOKUP(AB$1, m_preprocess!$1:$1048576, $D163, FALSE))</f>
        <v>97.578746445270255</v>
      </c>
    </row>
    <row r="164" spans="1:28" x14ac:dyDescent="0.25">
      <c r="A164" s="41">
        <v>38899</v>
      </c>
      <c r="B164" s="40">
        <v>2006</v>
      </c>
      <c r="C164" s="40">
        <v>7</v>
      </c>
      <c r="D164" s="40">
        <v>164</v>
      </c>
      <c r="E164" s="40">
        <f>IF(ISBLANK(HLOOKUP(E$1,m_preprocess!$1:$1048576, $D164, FALSE)), "", HLOOKUP(E$1, m_preprocess!$1:$1048576, $D164, FALSE))</f>
        <v>176.47</v>
      </c>
      <c r="F164" s="40">
        <f>IF(ISBLANK(HLOOKUP(F$1,m_preprocess!$1:$1048576, $D164, FALSE)), "", HLOOKUP(F$1, m_preprocess!$1:$1048576, $D164, FALSE))</f>
        <v>175.77743006</v>
      </c>
      <c r="G164" s="40">
        <f>IF(ISBLANK(HLOOKUP(G$1,m_preprocess!$1:$1048576, $D164, FALSE)), "", HLOOKUP(G$1, m_preprocess!$1:$1048576, $D164, FALSE))</f>
        <v>53.35</v>
      </c>
      <c r="H164" s="40">
        <f>IF(ISBLANK(HLOOKUP(H$1,m_preprocess!$1:$1048576, $D164, FALSE)), "", HLOOKUP(H$1, m_preprocess!$1:$1048576, $D164, FALSE))</f>
        <v>119.41</v>
      </c>
      <c r="I164" s="40">
        <f>IF(ISBLANK(HLOOKUP(I$1,m_preprocess!$1:$1048576, $D164, FALSE)), "", HLOOKUP(I$1, m_preprocess!$1:$1048576, $D164, FALSE))</f>
        <v>93.8</v>
      </c>
      <c r="J164" s="40">
        <f>IF(ISBLANK(HLOOKUP(J$1,m_preprocess!$1:$1048576, $D164, FALSE)), "", HLOOKUP(J$1, m_preprocess!$1:$1048576, $D164, FALSE))</f>
        <v>1246.463192828395</v>
      </c>
      <c r="K164" s="40" t="str">
        <f>IF(ISBLANK(HLOOKUP(K$1,m_preprocess!$1:$1048576, $D164, FALSE)), "", HLOOKUP(K$1, m_preprocess!$1:$1048576, $D164, FALSE))</f>
        <v/>
      </c>
      <c r="L164" s="40">
        <f>IF(ISBLANK(HLOOKUP(L$1,m_preprocess!$1:$1048576, $D164, FALSE)), "", HLOOKUP(L$1, m_preprocess!$1:$1048576, $D164, FALSE))</f>
        <v>86.847809639090627</v>
      </c>
      <c r="M164" s="40">
        <f>IF(ISBLANK(HLOOKUP(M$1,m_preprocess!$1:$1048576, $D164, FALSE)), "", HLOOKUP(M$1, m_preprocess!$1:$1048576, $D164, FALSE))</f>
        <v>4.8903523052360951</v>
      </c>
      <c r="N164" s="40">
        <f>IF(ISBLANK(HLOOKUP(N$1,m_preprocess!$1:$1048576, $D164, FALSE)), "", HLOOKUP(N$1, m_preprocess!$1:$1048576, $D164, FALSE))</f>
        <v>1.0993247572019471</v>
      </c>
      <c r="O164" s="40">
        <f>IF(ISBLANK(HLOOKUP(O$1,m_preprocess!$1:$1048576, $D164, FALSE)), "", HLOOKUP(O$1, m_preprocess!$1:$1048576, $D164, FALSE))</f>
        <v>2.3141584855440649</v>
      </c>
      <c r="P164" s="40">
        <f>IF(ISBLANK(HLOOKUP(P$1,m_preprocess!$1:$1048576, $D164, FALSE)), "", HLOOKUP(P$1, m_preprocess!$1:$1048576, $D164, FALSE))</f>
        <v>2.2937094600884538</v>
      </c>
      <c r="Q164" s="40">
        <f>IF(ISBLANK(HLOOKUP(Q$1,m_preprocess!$1:$1048576, $D164, FALSE)), "", HLOOKUP(Q$1, m_preprocess!$1:$1048576, $D164, FALSE))</f>
        <v>0.38497152544417024</v>
      </c>
      <c r="R164" s="40">
        <f>IF(ISBLANK(HLOOKUP(R$1,m_preprocess!$1:$1048576, $D164, FALSE)), "", HLOOKUP(R$1, m_preprocess!$1:$1048576, $D164, FALSE))</f>
        <v>0.75729596793075638</v>
      </c>
      <c r="S164" s="40">
        <f>IF(ISBLANK(HLOOKUP(S$1,m_preprocess!$1:$1048576, $D164, FALSE)), "", HLOOKUP(S$1, m_preprocess!$1:$1048576, $D164, FALSE))</f>
        <v>1.1342645510626916</v>
      </c>
      <c r="T164" s="40">
        <f>IF(ISBLANK(HLOOKUP(T$1,m_preprocess!$1:$1048576, $D164, FALSE)), "", HLOOKUP(T$1, m_preprocess!$1:$1048576, $D164, FALSE))</f>
        <v>459045.33908335544</v>
      </c>
      <c r="U164" s="40">
        <f>IF(ISBLANK(HLOOKUP(U$1,m_preprocess!$1:$1048576, $D164, FALSE)), "", HLOOKUP(U$1, m_preprocess!$1:$1048576, $D164, FALSE))</f>
        <v>154.1209995973758</v>
      </c>
      <c r="V164" s="40">
        <f>IF(ISBLANK(HLOOKUP(V$1,m_preprocess!$1:$1048576, $D164, FALSE)), "", HLOOKUP(V$1, m_preprocess!$1:$1048576, $D164, FALSE))</f>
        <v>33.142242268041237</v>
      </c>
      <c r="W164" s="40">
        <f>IF(ISBLANK(HLOOKUP(W$1,m_preprocess!$1:$1048576, $D164, FALSE)), "", HLOOKUP(W$1, m_preprocess!$1:$1048576, $D164, FALSE))</f>
        <v>31.819881049671977</v>
      </c>
      <c r="X164" s="40">
        <f>IF(ISBLANK(HLOOKUP(X$1,m_preprocess!$1:$1048576, $D164, FALSE)), "", HLOOKUP(X$1, m_preprocess!$1:$1048576, $D164, FALSE))</f>
        <v>8.8668612933458295</v>
      </c>
      <c r="Y164" s="40">
        <f>IF(ISBLANK(HLOOKUP(Y$1,m_preprocess!$1:$1048576, $D164, FALSE)), "", HLOOKUP(Y$1, m_preprocess!$1:$1048576, $D164, FALSE))</f>
        <v>49.833228785754443</v>
      </c>
      <c r="Z164" s="40">
        <f>IF(ISBLANK(HLOOKUP(Z$1,m_preprocess!$1:$1048576, $D164, FALSE)), "", HLOOKUP(Z$1, m_preprocess!$1:$1048576, $D164, FALSE))</f>
        <v>11.989108280787255</v>
      </c>
      <c r="AA164" s="40">
        <f>IF(ISBLANK(HLOOKUP(AA$1,m_preprocess!$1:$1048576, $D164, FALSE)), "", HLOOKUP(AA$1, m_preprocess!$1:$1048576, $D164, FALSE))</f>
        <v>12.60022725398313</v>
      </c>
      <c r="AB164" s="40">
        <f>IF(ISBLANK(HLOOKUP(AB$1,m_preprocess!$1:$1048576, $D164, FALSE)), "", HLOOKUP(AB$1, m_preprocess!$1:$1048576, $D164, FALSE))</f>
        <v>96.810970998510115</v>
      </c>
    </row>
    <row r="165" spans="1:28" x14ac:dyDescent="0.25">
      <c r="A165" s="41">
        <v>38930</v>
      </c>
      <c r="B165" s="40">
        <v>2006</v>
      </c>
      <c r="C165" s="40">
        <v>8</v>
      </c>
      <c r="D165" s="40">
        <v>165</v>
      </c>
      <c r="E165" s="40">
        <f>IF(ISBLANK(HLOOKUP(E$1,m_preprocess!$1:$1048576, $D165, FALSE)), "", HLOOKUP(E$1, m_preprocess!$1:$1048576, $D165, FALSE))</f>
        <v>171.67</v>
      </c>
      <c r="F165" s="40">
        <f>IF(ISBLANK(HLOOKUP(F$1,m_preprocess!$1:$1048576, $D165, FALSE)), "", HLOOKUP(F$1, m_preprocess!$1:$1048576, $D165, FALSE))</f>
        <v>177.16525437000001</v>
      </c>
      <c r="G165" s="40">
        <f>IF(ISBLANK(HLOOKUP(G$1,m_preprocess!$1:$1048576, $D165, FALSE)), "", HLOOKUP(G$1, m_preprocess!$1:$1048576, $D165, FALSE))</f>
        <v>53.45</v>
      </c>
      <c r="H165" s="40">
        <f>IF(ISBLANK(HLOOKUP(H$1,m_preprocess!$1:$1048576, $D165, FALSE)), "", HLOOKUP(H$1, m_preprocess!$1:$1048576, $D165, FALSE))</f>
        <v>121.06</v>
      </c>
      <c r="I165" s="40">
        <f>IF(ISBLANK(HLOOKUP(I$1,m_preprocess!$1:$1048576, $D165, FALSE)), "", HLOOKUP(I$1, m_preprocess!$1:$1048576, $D165, FALSE))</f>
        <v>98.6</v>
      </c>
      <c r="J165" s="40">
        <f>IF(ISBLANK(HLOOKUP(J$1,m_preprocess!$1:$1048576, $D165, FALSE)), "", HLOOKUP(J$1, m_preprocess!$1:$1048576, $D165, FALSE))</f>
        <v>1290.8815484815234</v>
      </c>
      <c r="K165" s="40" t="str">
        <f>IF(ISBLANK(HLOOKUP(K$1,m_preprocess!$1:$1048576, $D165, FALSE)), "", HLOOKUP(K$1, m_preprocess!$1:$1048576, $D165, FALSE))</f>
        <v/>
      </c>
      <c r="L165" s="40">
        <f>IF(ISBLANK(HLOOKUP(L$1,m_preprocess!$1:$1048576, $D165, FALSE)), "", HLOOKUP(L$1, m_preprocess!$1:$1048576, $D165, FALSE))</f>
        <v>87.319777750966367</v>
      </c>
      <c r="M165" s="40">
        <f>IF(ISBLANK(HLOOKUP(M$1,m_preprocess!$1:$1048576, $D165, FALSE)), "", HLOOKUP(M$1, m_preprocess!$1:$1048576, $D165, FALSE))</f>
        <v>4.7580669688912973</v>
      </c>
      <c r="N165" s="40">
        <f>IF(ISBLANK(HLOOKUP(N$1,m_preprocess!$1:$1048576, $D165, FALSE)), "", HLOOKUP(N$1, m_preprocess!$1:$1048576, $D165, FALSE))</f>
        <v>1.2020791764788175</v>
      </c>
      <c r="O165" s="40">
        <f>IF(ISBLANK(HLOOKUP(O$1,m_preprocess!$1:$1048576, $D165, FALSE)), "", HLOOKUP(O$1, m_preprocess!$1:$1048576, $D165, FALSE))</f>
        <v>2.2808768681531104</v>
      </c>
      <c r="P165" s="40">
        <f>IF(ISBLANK(HLOOKUP(P$1,m_preprocess!$1:$1048576, $D165, FALSE)), "", HLOOKUP(P$1, m_preprocess!$1:$1048576, $D165, FALSE))</f>
        <v>2.5497439312483166</v>
      </c>
      <c r="Q165" s="40">
        <f>IF(ISBLANK(HLOOKUP(Q$1,m_preprocess!$1:$1048576, $D165, FALSE)), "", HLOOKUP(Q$1, m_preprocess!$1:$1048576, $D165, FALSE))</f>
        <v>0.42340045427267453</v>
      </c>
      <c r="R165" s="40">
        <f>IF(ISBLANK(HLOOKUP(R$1,m_preprocess!$1:$1048576, $D165, FALSE)), "", HLOOKUP(R$1, m_preprocess!$1:$1048576, $D165, FALSE))</f>
        <v>0.88249745321778938</v>
      </c>
      <c r="S165" s="40">
        <f>IF(ISBLANK(HLOOKUP(S$1,m_preprocess!$1:$1048576, $D165, FALSE)), "", HLOOKUP(S$1, m_preprocess!$1:$1048576, $D165, FALSE))</f>
        <v>1.2115270050684155</v>
      </c>
      <c r="T165" s="40">
        <f>IF(ISBLANK(HLOOKUP(T$1,m_preprocess!$1:$1048576, $D165, FALSE)), "", HLOOKUP(T$1, m_preprocess!$1:$1048576, $D165, FALSE))</f>
        <v>459984.71624408377</v>
      </c>
      <c r="U165" s="40">
        <f>IF(ISBLANK(HLOOKUP(U$1,m_preprocess!$1:$1048576, $D165, FALSE)), "", HLOOKUP(U$1, m_preprocess!$1:$1048576, $D165, FALSE))</f>
        <v>155.03750232516373</v>
      </c>
      <c r="V165" s="40">
        <f>IF(ISBLANK(HLOOKUP(V$1,m_preprocess!$1:$1048576, $D165, FALSE)), "", HLOOKUP(V$1, m_preprocess!$1:$1048576, $D165, FALSE))</f>
        <v>22.631159738072963</v>
      </c>
      <c r="W165" s="40">
        <f>IF(ISBLANK(HLOOKUP(W$1,m_preprocess!$1:$1048576, $D165, FALSE)), "", HLOOKUP(W$1, m_preprocess!$1:$1048576, $D165, FALSE))</f>
        <v>21.306210009354533</v>
      </c>
      <c r="X165" s="40">
        <f>IF(ISBLANK(HLOOKUP(X$1,m_preprocess!$1:$1048576, $D165, FALSE)), "", HLOOKUP(X$1, m_preprocess!$1:$1048576, $D165, FALSE))</f>
        <v>10.866971637043967</v>
      </c>
      <c r="Y165" s="40">
        <f>IF(ISBLANK(HLOOKUP(Y$1,m_preprocess!$1:$1048576, $D165, FALSE)), "", HLOOKUP(Y$1, m_preprocess!$1:$1048576, $D165, FALSE))</f>
        <v>53.475268565201112</v>
      </c>
      <c r="Z165" s="40">
        <f>IF(ISBLANK(HLOOKUP(Z$1,m_preprocess!$1:$1048576, $D165, FALSE)), "", HLOOKUP(Z$1, m_preprocess!$1:$1048576, $D165, FALSE))</f>
        <v>18.185429078999064</v>
      </c>
      <c r="AA165" s="40">
        <f>IF(ISBLANK(HLOOKUP(AA$1,m_preprocess!$1:$1048576, $D165, FALSE)), "", HLOOKUP(AA$1, m_preprocess!$1:$1048576, $D165, FALSE))</f>
        <v>14.082461440598689</v>
      </c>
      <c r="AB165" s="40">
        <f>IF(ISBLANK(HLOOKUP(AB$1,m_preprocess!$1:$1048576, $D165, FALSE)), "", HLOOKUP(AB$1, m_preprocess!$1:$1048576, $D165, FALSE))</f>
        <v>97.092483141585745</v>
      </c>
    </row>
    <row r="166" spans="1:28" x14ac:dyDescent="0.25">
      <c r="A166" s="41">
        <v>38961</v>
      </c>
      <c r="B166" s="40">
        <v>2006</v>
      </c>
      <c r="C166" s="40">
        <v>9</v>
      </c>
      <c r="D166" s="40">
        <v>166</v>
      </c>
      <c r="E166" s="40">
        <f>IF(ISBLANK(HLOOKUP(E$1,m_preprocess!$1:$1048576, $D166, FALSE)), "", HLOOKUP(E$1, m_preprocess!$1:$1048576, $D166, FALSE))</f>
        <v>180.87</v>
      </c>
      <c r="F166" s="40">
        <f>IF(ISBLANK(HLOOKUP(F$1,m_preprocess!$1:$1048576, $D166, FALSE)), "", HLOOKUP(F$1, m_preprocess!$1:$1048576, $D166, FALSE))</f>
        <v>177.66783340399999</v>
      </c>
      <c r="G166" s="40">
        <f>IF(ISBLANK(HLOOKUP(G$1,m_preprocess!$1:$1048576, $D166, FALSE)), "", HLOOKUP(G$1, m_preprocess!$1:$1048576, $D166, FALSE))</f>
        <v>53.49</v>
      </c>
      <c r="H166" s="40">
        <f>IF(ISBLANK(HLOOKUP(H$1,m_preprocess!$1:$1048576, $D166, FALSE)), "", HLOOKUP(H$1, m_preprocess!$1:$1048576, $D166, FALSE))</f>
        <v>116.21</v>
      </c>
      <c r="I166" s="40">
        <f>IF(ISBLANK(HLOOKUP(I$1,m_preprocess!$1:$1048576, $D166, FALSE)), "", HLOOKUP(I$1, m_preprocess!$1:$1048576, $D166, FALSE))</f>
        <v>93.2</v>
      </c>
      <c r="J166" s="40">
        <f>IF(ISBLANK(HLOOKUP(J$1,m_preprocess!$1:$1048576, $D166, FALSE)), "", HLOOKUP(J$1, m_preprocess!$1:$1048576, $D166, FALSE))</f>
        <v>1213.8698580314685</v>
      </c>
      <c r="K166" s="40" t="str">
        <f>IF(ISBLANK(HLOOKUP(K$1,m_preprocess!$1:$1048576, $D166, FALSE)), "", HLOOKUP(K$1, m_preprocess!$1:$1048576, $D166, FALSE))</f>
        <v/>
      </c>
      <c r="L166" s="40">
        <f>IF(ISBLANK(HLOOKUP(L$1,m_preprocess!$1:$1048576, $D166, FALSE)), "", HLOOKUP(L$1, m_preprocess!$1:$1048576, $D166, FALSE))</f>
        <v>89.119541006318784</v>
      </c>
      <c r="M166" s="40">
        <f>IF(ISBLANK(HLOOKUP(M$1,m_preprocess!$1:$1048576, $D166, FALSE)), "", HLOOKUP(M$1, m_preprocess!$1:$1048576, $D166, FALSE))</f>
        <v>4.490389902447399</v>
      </c>
      <c r="N166" s="40">
        <f>IF(ISBLANK(HLOOKUP(N$1,m_preprocess!$1:$1048576, $D166, FALSE)), "", HLOOKUP(N$1, m_preprocess!$1:$1048576, $D166, FALSE))</f>
        <v>0.98826486696258675</v>
      </c>
      <c r="O166" s="40">
        <f>IF(ISBLANK(HLOOKUP(O$1,m_preprocess!$1:$1048576, $D166, FALSE)), "", HLOOKUP(O$1, m_preprocess!$1:$1048576, $D166, FALSE))</f>
        <v>2.2664050901258874</v>
      </c>
      <c r="P166" s="40">
        <f>IF(ISBLANK(HLOOKUP(P$1,m_preprocess!$1:$1048576, $D166, FALSE)), "", HLOOKUP(P$1, m_preprocess!$1:$1048576, $D166, FALSE))</f>
        <v>2.4589939495487347</v>
      </c>
      <c r="Q166" s="40">
        <f>IF(ISBLANK(HLOOKUP(Q$1,m_preprocess!$1:$1048576, $D166, FALSE)), "", HLOOKUP(Q$1, m_preprocess!$1:$1048576, $D166, FALSE))</f>
        <v>0.42712495020458968</v>
      </c>
      <c r="R166" s="40">
        <f>IF(ISBLANK(HLOOKUP(R$1,m_preprocess!$1:$1048576, $D166, FALSE)), "", HLOOKUP(R$1, m_preprocess!$1:$1048576, $D166, FALSE))</f>
        <v>0.84074604200546554</v>
      </c>
      <c r="S166" s="40">
        <f>IF(ISBLANK(HLOOKUP(S$1,m_preprocess!$1:$1048576, $D166, FALSE)), "", HLOOKUP(S$1, m_preprocess!$1:$1048576, $D166, FALSE))</f>
        <v>1.1593307260373384</v>
      </c>
      <c r="T166" s="40">
        <f>IF(ISBLANK(HLOOKUP(T$1,m_preprocess!$1:$1048576, $D166, FALSE)), "", HLOOKUP(T$1, m_preprocess!$1:$1048576, $D166, FALSE))</f>
        <v>462766.47743533895</v>
      </c>
      <c r="U166" s="40">
        <f>IF(ISBLANK(HLOOKUP(U$1,m_preprocess!$1:$1048576, $D166, FALSE)), "", HLOOKUP(U$1, m_preprocess!$1:$1048576, $D166, FALSE))</f>
        <v>160.33255688278183</v>
      </c>
      <c r="V166" s="40">
        <f>IF(ISBLANK(HLOOKUP(V$1,m_preprocess!$1:$1048576, $D166, FALSE)), "", HLOOKUP(V$1, m_preprocess!$1:$1048576, $D166, FALSE))</f>
        <v>22.259750420639371</v>
      </c>
      <c r="W166" s="40">
        <f>IF(ISBLANK(HLOOKUP(W$1,m_preprocess!$1:$1048576, $D166, FALSE)), "", HLOOKUP(W$1, m_preprocess!$1:$1048576, $D166, FALSE))</f>
        <v>20.893756571321742</v>
      </c>
      <c r="X166" s="40">
        <f>IF(ISBLANK(HLOOKUP(X$1,m_preprocess!$1:$1048576, $D166, FALSE)), "", HLOOKUP(X$1, m_preprocess!$1:$1048576, $D166, FALSE))</f>
        <v>10.775904804636379</v>
      </c>
      <c r="Y166" s="40">
        <f>IF(ISBLANK(HLOOKUP(Y$1,m_preprocess!$1:$1048576, $D166, FALSE)), "", HLOOKUP(Y$1, m_preprocess!$1:$1048576, $D166, FALSE))</f>
        <v>55.029157630585154</v>
      </c>
      <c r="Z166" s="40">
        <f>IF(ISBLANK(HLOOKUP(Z$1,m_preprocess!$1:$1048576, $D166, FALSE)), "", HLOOKUP(Z$1, m_preprocess!$1:$1048576, $D166, FALSE))</f>
        <v>11.487259254097962</v>
      </c>
      <c r="AA166" s="40">
        <f>IF(ISBLANK(HLOOKUP(AA$1,m_preprocess!$1:$1048576, $D166, FALSE)), "", HLOOKUP(AA$1, m_preprocess!$1:$1048576, $D166, FALSE))</f>
        <v>17.224946251635821</v>
      </c>
      <c r="AB166" s="40">
        <f>IF(ISBLANK(HLOOKUP(AB$1,m_preprocess!$1:$1048576, $D166, FALSE)), "", HLOOKUP(AB$1, m_preprocess!$1:$1048576, $D166, FALSE))</f>
        <v>96.529861838000301</v>
      </c>
    </row>
    <row r="167" spans="1:28" x14ac:dyDescent="0.25">
      <c r="A167" s="41">
        <v>38991</v>
      </c>
      <c r="B167" s="40">
        <v>2006</v>
      </c>
      <c r="C167" s="40">
        <v>10</v>
      </c>
      <c r="D167" s="40">
        <v>167</v>
      </c>
      <c r="E167" s="40">
        <f>IF(ISBLANK(HLOOKUP(E$1,m_preprocess!$1:$1048576, $D167, FALSE)), "", HLOOKUP(E$1, m_preprocess!$1:$1048576, $D167, FALSE))</f>
        <v>185.01</v>
      </c>
      <c r="F167" s="40">
        <f>IF(ISBLANK(HLOOKUP(F$1,m_preprocess!$1:$1048576, $D167, FALSE)), "", HLOOKUP(F$1, m_preprocess!$1:$1048576, $D167, FALSE))</f>
        <v>178.46217639599999</v>
      </c>
      <c r="G167" s="40">
        <f>IF(ISBLANK(HLOOKUP(G$1,m_preprocess!$1:$1048576, $D167, FALSE)), "", HLOOKUP(G$1, m_preprocess!$1:$1048576, $D167, FALSE))</f>
        <v>53.74</v>
      </c>
      <c r="H167" s="40">
        <f>IF(ISBLANK(HLOOKUP(H$1,m_preprocess!$1:$1048576, $D167, FALSE)), "", HLOOKUP(H$1, m_preprocess!$1:$1048576, $D167, FALSE))</f>
        <v>119.33</v>
      </c>
      <c r="I167" s="40">
        <f>IF(ISBLANK(HLOOKUP(I$1,m_preprocess!$1:$1048576, $D167, FALSE)), "", HLOOKUP(I$1, m_preprocess!$1:$1048576, $D167, FALSE))</f>
        <v>97.5</v>
      </c>
      <c r="J167" s="40">
        <f>IF(ISBLANK(HLOOKUP(J$1,m_preprocess!$1:$1048576, $D167, FALSE)), "", HLOOKUP(J$1, m_preprocess!$1:$1048576, $D167, FALSE))</f>
        <v>1232.0545539699974</v>
      </c>
      <c r="K167" s="40" t="str">
        <f>IF(ISBLANK(HLOOKUP(K$1,m_preprocess!$1:$1048576, $D167, FALSE)), "", HLOOKUP(K$1, m_preprocess!$1:$1048576, $D167, FALSE))</f>
        <v/>
      </c>
      <c r="L167" s="40">
        <f>IF(ISBLANK(HLOOKUP(L$1,m_preprocess!$1:$1048576, $D167, FALSE)), "", HLOOKUP(L$1, m_preprocess!$1:$1048576, $D167, FALSE))</f>
        <v>95.917030199375773</v>
      </c>
      <c r="M167" s="40">
        <f>IF(ISBLANK(HLOOKUP(M$1,m_preprocess!$1:$1048576, $D167, FALSE)), "", HLOOKUP(M$1, m_preprocess!$1:$1048576, $D167, FALSE))</f>
        <v>4.6000706583775752</v>
      </c>
      <c r="N167" s="40">
        <f>IF(ISBLANK(HLOOKUP(N$1,m_preprocess!$1:$1048576, $D167, FALSE)), "", HLOOKUP(N$1, m_preprocess!$1:$1048576, $D167, FALSE))</f>
        <v>1.1346131687190633</v>
      </c>
      <c r="O167" s="40">
        <f>IF(ISBLANK(HLOOKUP(O$1,m_preprocess!$1:$1048576, $D167, FALSE)), "", HLOOKUP(O$1, m_preprocess!$1:$1048576, $D167, FALSE))</f>
        <v>2.161039421412537</v>
      </c>
      <c r="P167" s="40">
        <f>IF(ISBLANK(HLOOKUP(P$1,m_preprocess!$1:$1048576, $D167, FALSE)), "", HLOOKUP(P$1, m_preprocess!$1:$1048576, $D167, FALSE))</f>
        <v>2.797528768950905</v>
      </c>
      <c r="Q167" s="40">
        <f>IF(ISBLANK(HLOOKUP(Q$1,m_preprocess!$1:$1048576, $D167, FALSE)), "", HLOOKUP(Q$1, m_preprocess!$1:$1048576, $D167, FALSE))</f>
        <v>0.47498927645078542</v>
      </c>
      <c r="R167" s="40">
        <f>IF(ISBLANK(HLOOKUP(R$1,m_preprocess!$1:$1048576, $D167, FALSE)), "", HLOOKUP(R$1, m_preprocess!$1:$1048576, $D167, FALSE))</f>
        <v>0.87891670578291015</v>
      </c>
      <c r="S167" s="40">
        <f>IF(ISBLANK(HLOOKUP(S$1,m_preprocess!$1:$1048576, $D167, FALSE)), "", HLOOKUP(S$1, m_preprocess!$1:$1048576, $D167, FALSE))</f>
        <v>1.4195727474740922</v>
      </c>
      <c r="T167" s="40">
        <f>IF(ISBLANK(HLOOKUP(T$1,m_preprocess!$1:$1048576, $D167, FALSE)), "", HLOOKUP(T$1, m_preprocess!$1:$1048576, $D167, FALSE))</f>
        <v>460649.42877421423</v>
      </c>
      <c r="U167" s="40">
        <f>IF(ISBLANK(HLOOKUP(U$1,m_preprocess!$1:$1048576, $D167, FALSE)), "", HLOOKUP(U$1, m_preprocess!$1:$1048576, $D167, FALSE))</f>
        <v>162.38255052623745</v>
      </c>
      <c r="V167" s="40">
        <f>IF(ISBLANK(HLOOKUP(V$1,m_preprocess!$1:$1048576, $D167, FALSE)), "", HLOOKUP(V$1, m_preprocess!$1:$1048576, $D167, FALSE))</f>
        <v>21.749378842575364</v>
      </c>
      <c r="W167" s="40">
        <f>IF(ISBLANK(HLOOKUP(W$1,m_preprocess!$1:$1048576, $D167, FALSE)), "", HLOOKUP(W$1, m_preprocess!$1:$1048576, $D167, FALSE))</f>
        <v>20.287671529586898</v>
      </c>
      <c r="X167" s="40">
        <f>IF(ISBLANK(HLOOKUP(X$1,m_preprocess!$1:$1048576, $D167, FALSE)), "", HLOOKUP(X$1, m_preprocess!$1:$1048576, $D167, FALSE))</f>
        <v>11.351242910308894</v>
      </c>
      <c r="Y167" s="40">
        <f>IF(ISBLANK(HLOOKUP(Y$1,m_preprocess!$1:$1048576, $D167, FALSE)), "", HLOOKUP(Y$1, m_preprocess!$1:$1048576, $D167, FALSE))</f>
        <v>57.918704004838112</v>
      </c>
      <c r="Z167" s="40">
        <f>IF(ISBLANK(HLOOKUP(Z$1,m_preprocess!$1:$1048576, $D167, FALSE)), "", HLOOKUP(Z$1, m_preprocess!$1:$1048576, $D167, FALSE))</f>
        <v>17.553378807052475</v>
      </c>
      <c r="AA167" s="40">
        <f>IF(ISBLANK(HLOOKUP(AA$1,m_preprocess!$1:$1048576, $D167, FALSE)), "", HLOOKUP(AA$1, m_preprocess!$1:$1048576, $D167, FALSE))</f>
        <v>18.018882675846669</v>
      </c>
      <c r="AB167" s="40">
        <f>IF(ISBLANK(HLOOKUP(AB$1,m_preprocess!$1:$1048576, $D167, FALSE)), "", HLOOKUP(AB$1, m_preprocess!$1:$1048576, $D167, FALSE))</f>
        <v>95.421902229273215</v>
      </c>
    </row>
    <row r="168" spans="1:28" x14ac:dyDescent="0.25">
      <c r="A168" s="41">
        <v>39022</v>
      </c>
      <c r="B168" s="40">
        <v>2006</v>
      </c>
      <c r="C168" s="40">
        <v>11</v>
      </c>
      <c r="D168" s="40">
        <v>168</v>
      </c>
      <c r="E168" s="40">
        <f>IF(ISBLANK(HLOOKUP(E$1,m_preprocess!$1:$1048576, $D168, FALSE)), "", HLOOKUP(E$1, m_preprocess!$1:$1048576, $D168, FALSE))</f>
        <v>176.02</v>
      </c>
      <c r="F168" s="40">
        <f>IF(ISBLANK(HLOOKUP(F$1,m_preprocess!$1:$1048576, $D168, FALSE)), "", HLOOKUP(F$1, m_preprocess!$1:$1048576, $D168, FALSE))</f>
        <v>177.77625865900001</v>
      </c>
      <c r="G168" s="40">
        <f>IF(ISBLANK(HLOOKUP(G$1,m_preprocess!$1:$1048576, $D168, FALSE)), "", HLOOKUP(G$1, m_preprocess!$1:$1048576, $D168, FALSE))</f>
        <v>54.14</v>
      </c>
      <c r="H168" s="40">
        <f>IF(ISBLANK(HLOOKUP(H$1,m_preprocess!$1:$1048576, $D168, FALSE)), "", HLOOKUP(H$1, m_preprocess!$1:$1048576, $D168, FALSE))</f>
        <v>118.67</v>
      </c>
      <c r="I168" s="40">
        <f>IF(ISBLANK(HLOOKUP(I$1,m_preprocess!$1:$1048576, $D168, FALSE)), "", HLOOKUP(I$1, m_preprocess!$1:$1048576, $D168, FALSE))</f>
        <v>95.9</v>
      </c>
      <c r="J168" s="40">
        <f>IF(ISBLANK(HLOOKUP(J$1,m_preprocess!$1:$1048576, $D168, FALSE)), "", HLOOKUP(J$1, m_preprocess!$1:$1048576, $D168, FALSE))</f>
        <v>1064.119383827297</v>
      </c>
      <c r="K168" s="40" t="str">
        <f>IF(ISBLANK(HLOOKUP(K$1,m_preprocess!$1:$1048576, $D168, FALSE)), "", HLOOKUP(K$1, m_preprocess!$1:$1048576, $D168, FALSE))</f>
        <v/>
      </c>
      <c r="L168" s="40">
        <f>IF(ISBLANK(HLOOKUP(L$1,m_preprocess!$1:$1048576, $D168, FALSE)), "", HLOOKUP(L$1, m_preprocess!$1:$1048576, $D168, FALSE))</f>
        <v>100.39192032546448</v>
      </c>
      <c r="M168" s="40">
        <f>IF(ISBLANK(HLOOKUP(M$1,m_preprocess!$1:$1048576, $D168, FALSE)), "", HLOOKUP(M$1, m_preprocess!$1:$1048576, $D168, FALSE))</f>
        <v>3.6381438162553805</v>
      </c>
      <c r="N168" s="40">
        <f>IF(ISBLANK(HLOOKUP(N$1,m_preprocess!$1:$1048576, $D168, FALSE)), "", HLOOKUP(N$1, m_preprocess!$1:$1048576, $D168, FALSE))</f>
        <v>0.97805842408239219</v>
      </c>
      <c r="O168" s="40">
        <f>IF(ISBLANK(HLOOKUP(O$1,m_preprocess!$1:$1048576, $D168, FALSE)), "", HLOOKUP(O$1, m_preprocess!$1:$1048576, $D168, FALSE))</f>
        <v>1.6685296765236768</v>
      </c>
      <c r="P168" s="40">
        <f>IF(ISBLANK(HLOOKUP(P$1,m_preprocess!$1:$1048576, $D168, FALSE)), "", HLOOKUP(P$1, m_preprocess!$1:$1048576, $D168, FALSE))</f>
        <v>2.9033501636629064</v>
      </c>
      <c r="Q168" s="40">
        <f>IF(ISBLANK(HLOOKUP(Q$1,m_preprocess!$1:$1048576, $D168, FALSE)), "", HLOOKUP(Q$1, m_preprocess!$1:$1048576, $D168, FALSE))</f>
        <v>0.53607204048674317</v>
      </c>
      <c r="R168" s="40">
        <f>IF(ISBLANK(HLOOKUP(R$1,m_preprocess!$1:$1048576, $D168, FALSE)), "", HLOOKUP(R$1, m_preprocess!$1:$1048576, $D168, FALSE))</f>
        <v>0.88884760327297341</v>
      </c>
      <c r="S168" s="40">
        <f>IF(ISBLANK(HLOOKUP(S$1,m_preprocess!$1:$1048576, $D168, FALSE)), "", HLOOKUP(S$1, m_preprocess!$1:$1048576, $D168, FALSE))</f>
        <v>1.4590271932600472</v>
      </c>
      <c r="T168" s="40">
        <f>IF(ISBLANK(HLOOKUP(T$1,m_preprocess!$1:$1048576, $D168, FALSE)), "", HLOOKUP(T$1, m_preprocess!$1:$1048576, $D168, FALSE))</f>
        <v>459015.20181421499</v>
      </c>
      <c r="U168" s="40">
        <f>IF(ISBLANK(HLOOKUP(U$1,m_preprocess!$1:$1048576, $D168, FALSE)), "", HLOOKUP(U$1, m_preprocess!$1:$1048576, $D168, FALSE))</f>
        <v>173.55878854710011</v>
      </c>
      <c r="V168" s="40">
        <f>IF(ISBLANK(HLOOKUP(V$1,m_preprocess!$1:$1048576, $D168, FALSE)), "", HLOOKUP(V$1, m_preprocess!$1:$1048576, $D168, FALSE))</f>
        <v>20.021300036941263</v>
      </c>
      <c r="W168" s="40">
        <f>IF(ISBLANK(HLOOKUP(W$1,m_preprocess!$1:$1048576, $D168, FALSE)), "", HLOOKUP(W$1, m_preprocess!$1:$1048576, $D168, FALSE))</f>
        <v>18.509716531215368</v>
      </c>
      <c r="X168" s="40">
        <f>IF(ISBLANK(HLOOKUP(X$1,m_preprocess!$1:$1048576, $D168, FALSE)), "", HLOOKUP(X$1, m_preprocess!$1:$1048576, $D168, FALSE))</f>
        <v>11.022938806797193</v>
      </c>
      <c r="Y168" s="40">
        <f>IF(ISBLANK(HLOOKUP(Y$1,m_preprocess!$1:$1048576, $D168, FALSE)), "", HLOOKUP(Y$1, m_preprocess!$1:$1048576, $D168, FALSE))</f>
        <v>65.257684516254159</v>
      </c>
      <c r="Z168" s="40">
        <f>IF(ISBLANK(HLOOKUP(Z$1,m_preprocess!$1:$1048576, $D168, FALSE)), "", HLOOKUP(Z$1, m_preprocess!$1:$1048576, $D168, FALSE))</f>
        <v>12.626525064911339</v>
      </c>
      <c r="AA168" s="40">
        <f>IF(ISBLANK(HLOOKUP(AA$1,m_preprocess!$1:$1048576, $D168, FALSE)), "", HLOOKUP(AA$1, m_preprocess!$1:$1048576, $D168, FALSE))</f>
        <v>22.917592833394902</v>
      </c>
      <c r="AB168" s="40">
        <f>IF(ISBLANK(HLOOKUP(AB$1,m_preprocess!$1:$1048576, $D168, FALSE)), "", HLOOKUP(AB$1, m_preprocess!$1:$1048576, $D168, FALSE))</f>
        <v>95.552955410749647</v>
      </c>
    </row>
    <row r="169" spans="1:28" x14ac:dyDescent="0.25">
      <c r="A169" s="41">
        <v>39052</v>
      </c>
      <c r="B169" s="40">
        <v>2006</v>
      </c>
      <c r="C169" s="40">
        <v>12</v>
      </c>
      <c r="D169" s="40">
        <v>169</v>
      </c>
      <c r="E169" s="40">
        <f>IF(ISBLANK(HLOOKUP(E$1,m_preprocess!$1:$1048576, $D169, FALSE)), "", HLOOKUP(E$1, m_preprocess!$1:$1048576, $D169, FALSE))</f>
        <v>187.67</v>
      </c>
      <c r="F169" s="40">
        <f>IF(ISBLANK(HLOOKUP(F$1,m_preprocess!$1:$1048576, $D169, FALSE)), "", HLOOKUP(F$1, m_preprocess!$1:$1048576, $D169, FALSE))</f>
        <v>180.586756611</v>
      </c>
      <c r="G169" s="40">
        <f>IF(ISBLANK(HLOOKUP(G$1,m_preprocess!$1:$1048576, $D169, FALSE)), "", HLOOKUP(G$1, m_preprocess!$1:$1048576, $D169, FALSE))</f>
        <v>54.55</v>
      </c>
      <c r="H169" s="40">
        <f>IF(ISBLANK(HLOOKUP(H$1,m_preprocess!$1:$1048576, $D169, FALSE)), "", HLOOKUP(H$1, m_preprocess!$1:$1048576, $D169, FALSE))</f>
        <v>116.3</v>
      </c>
      <c r="I169" s="40">
        <f>IF(ISBLANK(HLOOKUP(I$1,m_preprocess!$1:$1048576, $D169, FALSE)), "", HLOOKUP(I$1, m_preprocess!$1:$1048576, $D169, FALSE))</f>
        <v>87</v>
      </c>
      <c r="J169" s="40">
        <f>IF(ISBLANK(HLOOKUP(J$1,m_preprocess!$1:$1048576, $D169, FALSE)), "", HLOOKUP(J$1, m_preprocess!$1:$1048576, $D169, FALSE))</f>
        <v>1121.4889527991229</v>
      </c>
      <c r="K169" s="40" t="str">
        <f>IF(ISBLANK(HLOOKUP(K$1,m_preprocess!$1:$1048576, $D169, FALSE)), "", HLOOKUP(K$1, m_preprocess!$1:$1048576, $D169, FALSE))</f>
        <v/>
      </c>
      <c r="L169" s="40">
        <f>IF(ISBLANK(HLOOKUP(L$1,m_preprocess!$1:$1048576, $D169, FALSE)), "", HLOOKUP(L$1, m_preprocess!$1:$1048576, $D169, FALSE))</f>
        <v>97.76375898592093</v>
      </c>
      <c r="M169" s="40">
        <f>IF(ISBLANK(HLOOKUP(M$1,m_preprocess!$1:$1048576, $D169, FALSE)), "", HLOOKUP(M$1, m_preprocess!$1:$1048576, $D169, FALSE))</f>
        <v>4.1445596871905162</v>
      </c>
      <c r="N169" s="40">
        <f>IF(ISBLANK(HLOOKUP(N$1,m_preprocess!$1:$1048576, $D169, FALSE)), "", HLOOKUP(N$1, m_preprocess!$1:$1048576, $D169, FALSE))</f>
        <v>0.79888298634825239</v>
      </c>
      <c r="O169" s="40">
        <f>IF(ISBLANK(HLOOKUP(O$1,m_preprocess!$1:$1048576, $D169, FALSE)), "", HLOOKUP(O$1, m_preprocess!$1:$1048576, $D169, FALSE))</f>
        <v>1.989221132606539</v>
      </c>
      <c r="P169" s="40">
        <f>IF(ISBLANK(HLOOKUP(P$1,m_preprocess!$1:$1048576, $D169, FALSE)), "", HLOOKUP(P$1, m_preprocess!$1:$1048576, $D169, FALSE))</f>
        <v>2.8296528881818261</v>
      </c>
      <c r="Q169" s="40">
        <f>IF(ISBLANK(HLOOKUP(Q$1,m_preprocess!$1:$1048576, $D169, FALSE)), "", HLOOKUP(Q$1, m_preprocess!$1:$1048576, $D169, FALSE))</f>
        <v>0.49890055920580917</v>
      </c>
      <c r="R169" s="40">
        <f>IF(ISBLANK(HLOOKUP(R$1,m_preprocess!$1:$1048576, $D169, FALSE)), "", HLOOKUP(R$1, m_preprocess!$1:$1048576, $D169, FALSE))</f>
        <v>0.74798193714010408</v>
      </c>
      <c r="S169" s="40">
        <f>IF(ISBLANK(HLOOKUP(S$1,m_preprocess!$1:$1048576, $D169, FALSE)), "", HLOOKUP(S$1, m_preprocess!$1:$1048576, $D169, FALSE))</f>
        <v>1.5704735156819085</v>
      </c>
      <c r="T169" s="40">
        <f>IF(ISBLANK(HLOOKUP(T$1,m_preprocess!$1:$1048576, $D169, FALSE)), "", HLOOKUP(T$1, m_preprocess!$1:$1048576, $D169, FALSE))</f>
        <v>458023.54947249877</v>
      </c>
      <c r="U169" s="40">
        <f>IF(ISBLANK(HLOOKUP(U$1,m_preprocess!$1:$1048576, $D169, FALSE)), "", HLOOKUP(U$1, m_preprocess!$1:$1048576, $D169, FALSE))</f>
        <v>197.10243321796517</v>
      </c>
      <c r="V169" s="40">
        <f>IF(ISBLANK(HLOOKUP(V$1,m_preprocess!$1:$1048576, $D169, FALSE)), "", HLOOKUP(V$1, m_preprocess!$1:$1048576, $D169, FALSE))</f>
        <v>21.035640751604038</v>
      </c>
      <c r="W169" s="40">
        <f>IF(ISBLANK(HLOOKUP(W$1,m_preprocess!$1:$1048576, $D169, FALSE)), "", HLOOKUP(W$1, m_preprocess!$1:$1048576, $D169, FALSE))</f>
        <v>19.658009000916593</v>
      </c>
      <c r="X169" s="40">
        <f>IF(ISBLANK(HLOOKUP(X$1,m_preprocess!$1:$1048576, $D169, FALSE)), "", HLOOKUP(X$1, m_preprocess!$1:$1048576, $D169, FALSE))</f>
        <v>10.608883593033914</v>
      </c>
      <c r="Y169" s="40">
        <f>IF(ISBLANK(HLOOKUP(Y$1,m_preprocess!$1:$1048576, $D169, FALSE)), "", HLOOKUP(Y$1, m_preprocess!$1:$1048576, $D169, FALSE))</f>
        <v>91.665855630247478</v>
      </c>
      <c r="Z169" s="40">
        <f>IF(ISBLANK(HLOOKUP(Z$1,m_preprocess!$1:$1048576, $D169, FALSE)), "", HLOOKUP(Z$1, m_preprocess!$1:$1048576, $D169, FALSE))</f>
        <v>15.906397920331807</v>
      </c>
      <c r="AA169" s="40">
        <f>IF(ISBLANK(HLOOKUP(AA$1,m_preprocess!$1:$1048576, $D169, FALSE)), "", HLOOKUP(AA$1, m_preprocess!$1:$1048576, $D169, FALSE))</f>
        <v>31.183562236480295</v>
      </c>
      <c r="AB169" s="40">
        <f>IF(ISBLANK(HLOOKUP(AB$1,m_preprocess!$1:$1048576, $D169, FALSE)), "", HLOOKUP(AB$1, m_preprocess!$1:$1048576, $D169, FALSE))</f>
        <v>95.392180511803076</v>
      </c>
    </row>
    <row r="170" spans="1:28" x14ac:dyDescent="0.25">
      <c r="A170" s="41">
        <v>39083</v>
      </c>
      <c r="B170" s="40">
        <v>2007</v>
      </c>
      <c r="C170" s="40">
        <v>1</v>
      </c>
      <c r="D170" s="40">
        <v>170</v>
      </c>
      <c r="E170" s="40">
        <f>IF(ISBLANK(HLOOKUP(E$1,m_preprocess!$1:$1048576, $D170, FALSE)), "", HLOOKUP(E$1, m_preprocess!$1:$1048576, $D170, FALSE))</f>
        <v>159.94</v>
      </c>
      <c r="F170" s="40">
        <f>IF(ISBLANK(HLOOKUP(F$1,m_preprocess!$1:$1048576, $D170, FALSE)), "", HLOOKUP(F$1, m_preprocess!$1:$1048576, $D170, FALSE))</f>
        <v>180.82466569499999</v>
      </c>
      <c r="G170" s="40">
        <f>IF(ISBLANK(HLOOKUP(G$1,m_preprocess!$1:$1048576, $D170, FALSE)), "", HLOOKUP(G$1, m_preprocess!$1:$1048576, $D170, FALSE))</f>
        <v>55.33</v>
      </c>
      <c r="H170" s="40">
        <f>IF(ISBLANK(HLOOKUP(H$1,m_preprocess!$1:$1048576, $D170, FALSE)), "", HLOOKUP(H$1, m_preprocess!$1:$1048576, $D170, FALSE))</f>
        <v>114.79</v>
      </c>
      <c r="I170" s="40">
        <f>IF(ISBLANK(HLOOKUP(I$1,m_preprocess!$1:$1048576, $D170, FALSE)), "", HLOOKUP(I$1, m_preprocess!$1:$1048576, $D170, FALSE))</f>
        <v>87</v>
      </c>
      <c r="J170" s="40">
        <f>IF(ISBLANK(HLOOKUP(J$1,m_preprocess!$1:$1048576, $D170, FALSE)), "", HLOOKUP(J$1, m_preprocess!$1:$1048576, $D170, FALSE))</f>
        <v>1098.5676238565691</v>
      </c>
      <c r="K170" s="40" t="str">
        <f>IF(ISBLANK(HLOOKUP(K$1,m_preprocess!$1:$1048576, $D170, FALSE)), "", HLOOKUP(K$1, m_preprocess!$1:$1048576, $D170, FALSE))</f>
        <v/>
      </c>
      <c r="L170" s="40">
        <f>IF(ISBLANK(HLOOKUP(L$1,m_preprocess!$1:$1048576, $D170, FALSE)), "", HLOOKUP(L$1, m_preprocess!$1:$1048576, $D170, FALSE))</f>
        <v>94.415363992399833</v>
      </c>
      <c r="M170" s="40">
        <f>IF(ISBLANK(HLOOKUP(M$1,m_preprocess!$1:$1048576, $D170, FALSE)), "", HLOOKUP(M$1, m_preprocess!$1:$1048576, $D170, FALSE))</f>
        <v>3.8012044197578363</v>
      </c>
      <c r="N170" s="40">
        <f>IF(ISBLANK(HLOOKUP(N$1,m_preprocess!$1:$1048576, $D170, FALSE)), "", HLOOKUP(N$1, m_preprocess!$1:$1048576, $D170, FALSE))</f>
        <v>1.1157945609448638</v>
      </c>
      <c r="O170" s="40">
        <f>IF(ISBLANK(HLOOKUP(O$1,m_preprocess!$1:$1048576, $D170, FALSE)), "", HLOOKUP(O$1, m_preprocess!$1:$1048576, $D170, FALSE))</f>
        <v>1.740692383010257</v>
      </c>
      <c r="P170" s="40">
        <f>IF(ISBLANK(HLOOKUP(P$1,m_preprocess!$1:$1048576, $D170, FALSE)), "", HLOOKUP(P$1, m_preprocess!$1:$1048576, $D170, FALSE))</f>
        <v>3.0620920406426499</v>
      </c>
      <c r="Q170" s="40">
        <f>IF(ISBLANK(HLOOKUP(Q$1,m_preprocess!$1:$1048576, $D170, FALSE)), "", HLOOKUP(Q$1, m_preprocess!$1:$1048576, $D170, FALSE))</f>
        <v>0.65208953046956286</v>
      </c>
      <c r="R170" s="40">
        <f>IF(ISBLANK(HLOOKUP(R$1,m_preprocess!$1:$1048576, $D170, FALSE)), "", HLOOKUP(R$1, m_preprocess!$1:$1048576, $D170, FALSE))</f>
        <v>0.92259079499116114</v>
      </c>
      <c r="S170" s="40">
        <f>IF(ISBLANK(HLOOKUP(S$1,m_preprocess!$1:$1048576, $D170, FALSE)), "", HLOOKUP(S$1, m_preprocess!$1:$1048576, $D170, FALSE))</f>
        <v>1.4689020128437771</v>
      </c>
      <c r="T170" s="40">
        <f>IF(ISBLANK(HLOOKUP(T$1,m_preprocess!$1:$1048576, $D170, FALSE)), "", HLOOKUP(T$1, m_preprocess!$1:$1048576, $D170, FALSE))</f>
        <v>446912.02623176103</v>
      </c>
      <c r="U170" s="40">
        <f>IF(ISBLANK(HLOOKUP(U$1,m_preprocess!$1:$1048576, $D170, FALSE)), "", HLOOKUP(U$1, m_preprocess!$1:$1048576, $D170, FALSE))</f>
        <v>186.6103750218688</v>
      </c>
      <c r="V170" s="40">
        <f>IF(ISBLANK(HLOOKUP(V$1,m_preprocess!$1:$1048576, $D170, FALSE)), "", HLOOKUP(V$1, m_preprocess!$1:$1048576, $D170, FALSE))</f>
        <v>26.915151328393275</v>
      </c>
      <c r="W170" s="40">
        <f>IF(ISBLANK(HLOOKUP(W$1,m_preprocess!$1:$1048576, $D170, FALSE)), "", HLOOKUP(W$1, m_preprocess!$1:$1048576, $D170, FALSE))</f>
        <v>24.586287402855593</v>
      </c>
      <c r="X170" s="40">
        <f>IF(ISBLANK(HLOOKUP(X$1,m_preprocess!$1:$1048576, $D170, FALSE)), "", HLOOKUP(X$1, m_preprocess!$1:$1048576, $D170, FALSE))</f>
        <v>9.4588279052955002</v>
      </c>
      <c r="Y170" s="40">
        <f>IF(ISBLANK(HLOOKUP(Y$1,m_preprocess!$1:$1048576, $D170, FALSE)), "", HLOOKUP(Y$1, m_preprocess!$1:$1048576, $D170, FALSE))</f>
        <v>45.333705106090733</v>
      </c>
      <c r="Z170" s="40">
        <f>IF(ISBLANK(HLOOKUP(Z$1,m_preprocess!$1:$1048576, $D170, FALSE)), "", HLOOKUP(Z$1, m_preprocess!$1:$1048576, $D170, FALSE))</f>
        <v>10.715215217422738</v>
      </c>
      <c r="AA170" s="40">
        <f>IF(ISBLANK(HLOOKUP(AA$1,m_preprocess!$1:$1048576, $D170, FALSE)), "", HLOOKUP(AA$1, m_preprocess!$1:$1048576, $D170, FALSE))</f>
        <v>14.004148364359299</v>
      </c>
      <c r="AB170" s="40">
        <f>IF(ISBLANK(HLOOKUP(AB$1,m_preprocess!$1:$1048576, $D170, FALSE)), "", HLOOKUP(AB$1, m_preprocess!$1:$1048576, $D170, FALSE))</f>
        <v>93.331032666163225</v>
      </c>
    </row>
    <row r="171" spans="1:28" x14ac:dyDescent="0.25">
      <c r="A171" s="41">
        <v>39114</v>
      </c>
      <c r="B171" s="40">
        <v>2007</v>
      </c>
      <c r="C171" s="40">
        <v>2</v>
      </c>
      <c r="D171" s="40">
        <v>171</v>
      </c>
      <c r="E171" s="40">
        <f>IF(ISBLANK(HLOOKUP(E$1,m_preprocess!$1:$1048576, $D171, FALSE)), "", HLOOKUP(E$1, m_preprocess!$1:$1048576, $D171, FALSE))</f>
        <v>154.38</v>
      </c>
      <c r="F171" s="40">
        <f>IF(ISBLANK(HLOOKUP(F$1,m_preprocess!$1:$1048576, $D171, FALSE)), "", HLOOKUP(F$1, m_preprocess!$1:$1048576, $D171, FALSE))</f>
        <v>179.25867523100001</v>
      </c>
      <c r="G171" s="40">
        <f>IF(ISBLANK(HLOOKUP(G$1,m_preprocess!$1:$1048576, $D171, FALSE)), "", HLOOKUP(G$1, m_preprocess!$1:$1048576, $D171, FALSE))</f>
        <v>55.8</v>
      </c>
      <c r="H171" s="40">
        <f>IF(ISBLANK(HLOOKUP(H$1,m_preprocess!$1:$1048576, $D171, FALSE)), "", HLOOKUP(H$1, m_preprocess!$1:$1048576, $D171, FALSE))</f>
        <v>113.33</v>
      </c>
      <c r="I171" s="40">
        <f>IF(ISBLANK(HLOOKUP(I$1,m_preprocess!$1:$1048576, $D171, FALSE)), "", HLOOKUP(I$1, m_preprocess!$1:$1048576, $D171, FALSE))</f>
        <v>82.6</v>
      </c>
      <c r="J171" s="40">
        <f>IF(ISBLANK(HLOOKUP(J$1,m_preprocess!$1:$1048576, $D171, FALSE)), "", HLOOKUP(J$1, m_preprocess!$1:$1048576, $D171, FALSE))</f>
        <v>1058.3228049762176</v>
      </c>
      <c r="K171" s="40" t="str">
        <f>IF(ISBLANK(HLOOKUP(K$1,m_preprocess!$1:$1048576, $D171, FALSE)), "", HLOOKUP(K$1, m_preprocess!$1:$1048576, $D171, FALSE))</f>
        <v/>
      </c>
      <c r="L171" s="40">
        <f>IF(ISBLANK(HLOOKUP(L$1,m_preprocess!$1:$1048576, $D171, FALSE)), "", HLOOKUP(L$1, m_preprocess!$1:$1048576, $D171, FALSE))</f>
        <v>94.760596055636157</v>
      </c>
      <c r="M171" s="40">
        <f>IF(ISBLANK(HLOOKUP(M$1,m_preprocess!$1:$1048576, $D171, FALSE)), "", HLOOKUP(M$1, m_preprocess!$1:$1048576, $D171, FALSE))</f>
        <v>3.6520547006102624</v>
      </c>
      <c r="N171" s="40">
        <f>IF(ISBLANK(HLOOKUP(N$1,m_preprocess!$1:$1048576, $D171, FALSE)), "", HLOOKUP(N$1, m_preprocess!$1:$1048576, $D171, FALSE))</f>
        <v>1.0899248554047978</v>
      </c>
      <c r="O171" s="40">
        <f>IF(ISBLANK(HLOOKUP(O$1,m_preprocess!$1:$1048576, $D171, FALSE)), "", HLOOKUP(O$1, m_preprocess!$1:$1048576, $D171, FALSE))</f>
        <v>1.8092227067802329</v>
      </c>
      <c r="P171" s="40">
        <f>IF(ISBLANK(HLOOKUP(P$1,m_preprocess!$1:$1048576, $D171, FALSE)), "", HLOOKUP(P$1, m_preprocess!$1:$1048576, $D171, FALSE))</f>
        <v>2.413932232068511</v>
      </c>
      <c r="Q171" s="40">
        <f>IF(ISBLANK(HLOOKUP(Q$1,m_preprocess!$1:$1048576, $D171, FALSE)), "", HLOOKUP(Q$1, m_preprocess!$1:$1048576, $D171, FALSE))</f>
        <v>0.60666209057527287</v>
      </c>
      <c r="R171" s="40">
        <f>IF(ISBLANK(HLOOKUP(R$1,m_preprocess!$1:$1048576, $D171, FALSE)), "", HLOOKUP(R$1, m_preprocess!$1:$1048576, $D171, FALSE))</f>
        <v>0.59165533032482498</v>
      </c>
      <c r="S171" s="40">
        <f>IF(ISBLANK(HLOOKUP(S$1,m_preprocess!$1:$1048576, $D171, FALSE)), "", HLOOKUP(S$1, m_preprocess!$1:$1048576, $D171, FALSE))</f>
        <v>1.201611833940335</v>
      </c>
      <c r="T171" s="40">
        <f>IF(ISBLANK(HLOOKUP(T$1,m_preprocess!$1:$1048576, $D171, FALSE)), "", HLOOKUP(T$1, m_preprocess!$1:$1048576, $D171, FALSE))</f>
        <v>444356.65097924467</v>
      </c>
      <c r="U171" s="40">
        <f>IF(ISBLANK(HLOOKUP(U$1,m_preprocess!$1:$1048576, $D171, FALSE)), "", HLOOKUP(U$1, m_preprocess!$1:$1048576, $D171, FALSE))</f>
        <v>187.37872508799285</v>
      </c>
      <c r="V171" s="40">
        <f>IF(ISBLANK(HLOOKUP(V$1,m_preprocess!$1:$1048576, $D171, FALSE)), "", HLOOKUP(V$1, m_preprocess!$1:$1048576, $D171, FALSE))</f>
        <v>18.38639195340502</v>
      </c>
      <c r="W171" s="40">
        <f>IF(ISBLANK(HLOOKUP(W$1,m_preprocess!$1:$1048576, $D171, FALSE)), "", HLOOKUP(W$1, m_preprocess!$1:$1048576, $D171, FALSE))</f>
        <v>16.592274767025089</v>
      </c>
      <c r="X171" s="40">
        <f>IF(ISBLANK(HLOOKUP(X$1,m_preprocess!$1:$1048576, $D171, FALSE)), "", HLOOKUP(X$1, m_preprocess!$1:$1048576, $D171, FALSE))</f>
        <v>8.4872929928315415</v>
      </c>
      <c r="Y171" s="40">
        <f>IF(ISBLANK(HLOOKUP(Y$1,m_preprocess!$1:$1048576, $D171, FALSE)), "", HLOOKUP(Y$1, m_preprocess!$1:$1048576, $D171, FALSE))</f>
        <v>44.769789750716853</v>
      </c>
      <c r="Z171" s="40">
        <f>IF(ISBLANK(HLOOKUP(Z$1,m_preprocess!$1:$1048576, $D171, FALSE)), "", HLOOKUP(Z$1, m_preprocess!$1:$1048576, $D171, FALSE))</f>
        <v>14.385473320430108</v>
      </c>
      <c r="AA171" s="40">
        <f>IF(ISBLANK(HLOOKUP(AA$1,m_preprocess!$1:$1048576, $D171, FALSE)), "", HLOOKUP(AA$1, m_preprocess!$1:$1048576, $D171, FALSE))</f>
        <v>8.2457750000000001</v>
      </c>
      <c r="AB171" s="40">
        <f>IF(ISBLANK(HLOOKUP(AB$1,m_preprocess!$1:$1048576, $D171, FALSE)), "", HLOOKUP(AB$1, m_preprocess!$1:$1048576, $D171, FALSE))</f>
        <v>92.846876035067055</v>
      </c>
    </row>
    <row r="172" spans="1:28" x14ac:dyDescent="0.25">
      <c r="A172" s="41">
        <v>39142</v>
      </c>
      <c r="B172" s="40">
        <v>2007</v>
      </c>
      <c r="C172" s="40">
        <v>3</v>
      </c>
      <c r="D172" s="40">
        <v>172</v>
      </c>
      <c r="E172" s="40">
        <f>IF(ISBLANK(HLOOKUP(E$1,m_preprocess!$1:$1048576, $D172, FALSE)), "", HLOOKUP(E$1, m_preprocess!$1:$1048576, $D172, FALSE))</f>
        <v>184.33</v>
      </c>
      <c r="F172" s="40">
        <f>IF(ISBLANK(HLOOKUP(F$1,m_preprocess!$1:$1048576, $D172, FALSE)), "", HLOOKUP(F$1, m_preprocess!$1:$1048576, $D172, FALSE))</f>
        <v>182.062254661</v>
      </c>
      <c r="G172" s="40">
        <f>IF(ISBLANK(HLOOKUP(G$1,m_preprocess!$1:$1048576, $D172, FALSE)), "", HLOOKUP(G$1, m_preprocess!$1:$1048576, $D172, FALSE))</f>
        <v>55.96</v>
      </c>
      <c r="H172" s="40">
        <f>IF(ISBLANK(HLOOKUP(H$1,m_preprocess!$1:$1048576, $D172, FALSE)), "", HLOOKUP(H$1, m_preprocess!$1:$1048576, $D172, FALSE))</f>
        <v>125.11</v>
      </c>
      <c r="I172" s="40">
        <f>IF(ISBLANK(HLOOKUP(I$1,m_preprocess!$1:$1048576, $D172, FALSE)), "", HLOOKUP(I$1, m_preprocess!$1:$1048576, $D172, FALSE))</f>
        <v>96.4</v>
      </c>
      <c r="J172" s="40">
        <f>IF(ISBLANK(HLOOKUP(J$1,m_preprocess!$1:$1048576, $D172, FALSE)), "", HLOOKUP(J$1, m_preprocess!$1:$1048576, $D172, FALSE))</f>
        <v>1182.8333186974032</v>
      </c>
      <c r="K172" s="40" t="str">
        <f>IF(ISBLANK(HLOOKUP(K$1,m_preprocess!$1:$1048576, $D172, FALSE)), "", HLOOKUP(K$1, m_preprocess!$1:$1048576, $D172, FALSE))</f>
        <v/>
      </c>
      <c r="L172" s="40">
        <f>IF(ISBLANK(HLOOKUP(L$1,m_preprocess!$1:$1048576, $D172, FALSE)), "", HLOOKUP(L$1, m_preprocess!$1:$1048576, $D172, FALSE))</f>
        <v>90.256998701192487</v>
      </c>
      <c r="M172" s="40">
        <f>IF(ISBLANK(HLOOKUP(M$1,m_preprocess!$1:$1048576, $D172, FALSE)), "", HLOOKUP(M$1, m_preprocess!$1:$1048576, $D172, FALSE))</f>
        <v>4.1078703409985708</v>
      </c>
      <c r="N172" s="40">
        <f>IF(ISBLANK(HLOOKUP(N$1,m_preprocess!$1:$1048576, $D172, FALSE)), "", HLOOKUP(N$1, m_preprocess!$1:$1048576, $D172, FALSE))</f>
        <v>0.91985391082584822</v>
      </c>
      <c r="O172" s="40">
        <f>IF(ISBLANK(HLOOKUP(O$1,m_preprocess!$1:$1048576, $D172, FALSE)), "", HLOOKUP(O$1, m_preprocess!$1:$1048576, $D172, FALSE))</f>
        <v>2.2081175655359315</v>
      </c>
      <c r="P172" s="40">
        <f>IF(ISBLANK(HLOOKUP(P$1,m_preprocess!$1:$1048576, $D172, FALSE)), "", HLOOKUP(P$1, m_preprocess!$1:$1048576, $D172, FALSE))</f>
        <v>3.0731836618453534</v>
      </c>
      <c r="Q172" s="40">
        <f>IF(ISBLANK(HLOOKUP(Q$1,m_preprocess!$1:$1048576, $D172, FALSE)), "", HLOOKUP(Q$1, m_preprocess!$1:$1048576, $D172, FALSE))</f>
        <v>0.72284854402266874</v>
      </c>
      <c r="R172" s="40">
        <f>IF(ISBLANK(HLOOKUP(R$1,m_preprocess!$1:$1048576, $D172, FALSE)), "", HLOOKUP(R$1, m_preprocess!$1:$1048576, $D172, FALSE))</f>
        <v>0.82233941673049105</v>
      </c>
      <c r="S172" s="40">
        <f>IF(ISBLANK(HLOOKUP(S$1,m_preprocess!$1:$1048576, $D172, FALSE)), "", HLOOKUP(S$1, m_preprocess!$1:$1048576, $D172, FALSE))</f>
        <v>1.5005408527337232</v>
      </c>
      <c r="T172" s="40">
        <f>IF(ISBLANK(HLOOKUP(T$1,m_preprocess!$1:$1048576, $D172, FALSE)), "", HLOOKUP(T$1, m_preprocess!$1:$1048576, $D172, FALSE))</f>
        <v>448047.46734724531</v>
      </c>
      <c r="U172" s="40">
        <f>IF(ISBLANK(HLOOKUP(U$1,m_preprocess!$1:$1048576, $D172, FALSE)), "", HLOOKUP(U$1, m_preprocess!$1:$1048576, $D172, FALSE))</f>
        <v>190.78199623195135</v>
      </c>
      <c r="V172" s="40">
        <f>IF(ISBLANK(HLOOKUP(V$1,m_preprocess!$1:$1048576, $D172, FALSE)), "", HLOOKUP(V$1, m_preprocess!$1:$1048576, $D172, FALSE))</f>
        <v>21.518783488205859</v>
      </c>
      <c r="W172" s="40">
        <f>IF(ISBLANK(HLOOKUP(W$1,m_preprocess!$1:$1048576, $D172, FALSE)), "", HLOOKUP(W$1, m_preprocess!$1:$1048576, $D172, FALSE))</f>
        <v>19.408862598284486</v>
      </c>
      <c r="X172" s="40">
        <f>IF(ISBLANK(HLOOKUP(X$1,m_preprocess!$1:$1048576, $D172, FALSE)), "", HLOOKUP(X$1, m_preprocess!$1:$1048576, $D172, FALSE))</f>
        <v>10.293994478198712</v>
      </c>
      <c r="Y172" s="40">
        <f>IF(ISBLANK(HLOOKUP(Y$1,m_preprocess!$1:$1048576, $D172, FALSE)), "", HLOOKUP(Y$1, m_preprocess!$1:$1048576, $D172, FALSE))</f>
        <v>48.475157970157255</v>
      </c>
      <c r="Z172" s="40">
        <f>IF(ISBLANK(HLOOKUP(Z$1,m_preprocess!$1:$1048576, $D172, FALSE)), "", HLOOKUP(Z$1, m_preprocess!$1:$1048576, $D172, FALSE))</f>
        <v>12.818678968906362</v>
      </c>
      <c r="AA172" s="40">
        <f>IF(ISBLANK(HLOOKUP(AA$1,m_preprocess!$1:$1048576, $D172, FALSE)), "", HLOOKUP(AA$1, m_preprocess!$1:$1048576, $D172, FALSE))</f>
        <v>13.693725107219441</v>
      </c>
      <c r="AB172" s="40">
        <f>IF(ISBLANK(HLOOKUP(AB$1,m_preprocess!$1:$1048576, $D172, FALSE)), "", HLOOKUP(AB$1, m_preprocess!$1:$1048576, $D172, FALSE))</f>
        <v>93.67943140280336</v>
      </c>
    </row>
    <row r="173" spans="1:28" x14ac:dyDescent="0.25">
      <c r="A173" s="41">
        <v>39173</v>
      </c>
      <c r="B173" s="40">
        <v>2007</v>
      </c>
      <c r="C173" s="40">
        <v>4</v>
      </c>
      <c r="D173" s="40">
        <v>173</v>
      </c>
      <c r="E173" s="40">
        <f>IF(ISBLANK(HLOOKUP(E$1,m_preprocess!$1:$1048576, $D173, FALSE)), "", HLOOKUP(E$1, m_preprocess!$1:$1048576, $D173, FALSE))</f>
        <v>192.58</v>
      </c>
      <c r="F173" s="40">
        <f>IF(ISBLANK(HLOOKUP(F$1,m_preprocess!$1:$1048576, $D173, FALSE)), "", HLOOKUP(F$1, m_preprocess!$1:$1048576, $D173, FALSE))</f>
        <v>181.33049137899999</v>
      </c>
      <c r="G173" s="40">
        <f>IF(ISBLANK(HLOOKUP(G$1,m_preprocess!$1:$1048576, $D173, FALSE)), "", HLOOKUP(G$1, m_preprocess!$1:$1048576, $D173, FALSE))</f>
        <v>55.82</v>
      </c>
      <c r="H173" s="40">
        <f>IF(ISBLANK(HLOOKUP(H$1,m_preprocess!$1:$1048576, $D173, FALSE)), "", HLOOKUP(H$1, m_preprocess!$1:$1048576, $D173, FALSE))</f>
        <v>120.29</v>
      </c>
      <c r="I173" s="40">
        <f>IF(ISBLANK(HLOOKUP(I$1,m_preprocess!$1:$1048576, $D173, FALSE)), "", HLOOKUP(I$1, m_preprocess!$1:$1048576, $D173, FALSE))</f>
        <v>90.6</v>
      </c>
      <c r="J173" s="40">
        <f>IF(ISBLANK(HLOOKUP(J$1,m_preprocess!$1:$1048576, $D173, FALSE)), "", HLOOKUP(J$1, m_preprocess!$1:$1048576, $D173, FALSE))</f>
        <v>1138.6468261983177</v>
      </c>
      <c r="K173" s="40" t="str">
        <f>IF(ISBLANK(HLOOKUP(K$1,m_preprocess!$1:$1048576, $D173, FALSE)), "", HLOOKUP(K$1, m_preprocess!$1:$1048576, $D173, FALSE))</f>
        <v/>
      </c>
      <c r="L173" s="40">
        <f>IF(ISBLANK(HLOOKUP(L$1,m_preprocess!$1:$1048576, $D173, FALSE)), "", HLOOKUP(L$1, m_preprocess!$1:$1048576, $D173, FALSE))</f>
        <v>87.374131883798427</v>
      </c>
      <c r="M173" s="40">
        <f>IF(ISBLANK(HLOOKUP(M$1,m_preprocess!$1:$1048576, $D173, FALSE)), "", HLOOKUP(M$1, m_preprocess!$1:$1048576, $D173, FALSE))</f>
        <v>4.0521215907712618</v>
      </c>
      <c r="N173" s="40">
        <f>IF(ISBLANK(HLOOKUP(N$1,m_preprocess!$1:$1048576, $D173, FALSE)), "", HLOOKUP(N$1, m_preprocess!$1:$1048576, $D173, FALSE))</f>
        <v>1.1267881538202495</v>
      </c>
      <c r="O173" s="40">
        <f>IF(ISBLANK(HLOOKUP(O$1,m_preprocess!$1:$1048576, $D173, FALSE)), "", HLOOKUP(O$1, m_preprocess!$1:$1048576, $D173, FALSE))</f>
        <v>1.926657789720208</v>
      </c>
      <c r="P173" s="40">
        <f>IF(ISBLANK(HLOOKUP(P$1,m_preprocess!$1:$1048576, $D173, FALSE)), "", HLOOKUP(P$1, m_preprocess!$1:$1048576, $D173, FALSE))</f>
        <v>2.7735289453606868</v>
      </c>
      <c r="Q173" s="40">
        <f>IF(ISBLANK(HLOOKUP(Q$1,m_preprocess!$1:$1048576, $D173, FALSE)), "", HLOOKUP(Q$1, m_preprocess!$1:$1048576, $D173, FALSE))</f>
        <v>0.65166792906311188</v>
      </c>
      <c r="R173" s="40">
        <f>IF(ISBLANK(HLOOKUP(R$1,m_preprocess!$1:$1048576, $D173, FALSE)), "", HLOOKUP(R$1, m_preprocess!$1:$1048576, $D173, FALSE))</f>
        <v>0.76928435940784645</v>
      </c>
      <c r="S173" s="40">
        <f>IF(ISBLANK(HLOOKUP(S$1,m_preprocess!$1:$1048576, $D173, FALSE)), "", HLOOKUP(S$1, m_preprocess!$1:$1048576, $D173, FALSE))</f>
        <v>1.3372119243983427</v>
      </c>
      <c r="T173" s="40">
        <f>IF(ISBLANK(HLOOKUP(T$1,m_preprocess!$1:$1048576, $D173, FALSE)), "", HLOOKUP(T$1, m_preprocess!$1:$1048576, $D173, FALSE))</f>
        <v>456561.45711056708</v>
      </c>
      <c r="U173" s="40">
        <f>IF(ISBLANK(HLOOKUP(U$1,m_preprocess!$1:$1048576, $D173, FALSE)), "", HLOOKUP(U$1, m_preprocess!$1:$1048576, $D173, FALSE))</f>
        <v>196.59497628126118</v>
      </c>
      <c r="V173" s="40">
        <f>IF(ISBLANK(HLOOKUP(V$1,m_preprocess!$1:$1048576, $D173, FALSE)), "", HLOOKUP(V$1, m_preprocess!$1:$1048576, $D173, FALSE))</f>
        <v>34.08330222142601</v>
      </c>
      <c r="W173" s="40">
        <f>IF(ISBLANK(HLOOKUP(W$1,m_preprocess!$1:$1048576, $D173, FALSE)), "", HLOOKUP(W$1, m_preprocess!$1:$1048576, $D173, FALSE))</f>
        <v>32.033086796847009</v>
      </c>
      <c r="X173" s="40">
        <f>IF(ISBLANK(HLOOKUP(X$1,m_preprocess!$1:$1048576, $D173, FALSE)), "", HLOOKUP(X$1, m_preprocess!$1:$1048576, $D173, FALSE))</f>
        <v>10.076847599426729</v>
      </c>
      <c r="Y173" s="40">
        <f>IF(ISBLANK(HLOOKUP(Y$1,m_preprocess!$1:$1048576, $D173, FALSE)), "", HLOOKUP(Y$1, m_preprocess!$1:$1048576, $D173, FALSE))</f>
        <v>48.261998762988171</v>
      </c>
      <c r="Z173" s="40">
        <f>IF(ISBLANK(HLOOKUP(Z$1,m_preprocess!$1:$1048576, $D173, FALSE)), "", HLOOKUP(Z$1, m_preprocess!$1:$1048576, $D173, FALSE))</f>
        <v>13.169181986384807</v>
      </c>
      <c r="AA173" s="40">
        <f>IF(ISBLANK(HLOOKUP(AA$1,m_preprocess!$1:$1048576, $D173, FALSE)), "", HLOOKUP(AA$1, m_preprocess!$1:$1048576, $D173, FALSE))</f>
        <v>13.007767054819062</v>
      </c>
      <c r="AB173" s="40">
        <f>IF(ISBLANK(HLOOKUP(AB$1,m_preprocess!$1:$1048576, $D173, FALSE)), "", HLOOKUP(AB$1, m_preprocess!$1:$1048576, $D173, FALSE))</f>
        <v>94.939545170569218</v>
      </c>
    </row>
    <row r="174" spans="1:28" x14ac:dyDescent="0.25">
      <c r="A174" s="41">
        <v>39203</v>
      </c>
      <c r="B174" s="40">
        <v>2007</v>
      </c>
      <c r="C174" s="40">
        <v>5</v>
      </c>
      <c r="D174" s="40">
        <v>174</v>
      </c>
      <c r="E174" s="40">
        <f>IF(ISBLANK(HLOOKUP(E$1,m_preprocess!$1:$1048576, $D174, FALSE)), "", HLOOKUP(E$1, m_preprocess!$1:$1048576, $D174, FALSE))</f>
        <v>196.75</v>
      </c>
      <c r="F174" s="40">
        <f>IF(ISBLANK(HLOOKUP(F$1,m_preprocess!$1:$1048576, $D174, FALSE)), "", HLOOKUP(F$1, m_preprocess!$1:$1048576, $D174, FALSE))</f>
        <v>183.395120569</v>
      </c>
      <c r="G174" s="40">
        <f>IF(ISBLANK(HLOOKUP(G$1,m_preprocess!$1:$1048576, $D174, FALSE)), "", HLOOKUP(G$1, m_preprocess!$1:$1048576, $D174, FALSE))</f>
        <v>56.07</v>
      </c>
      <c r="H174" s="40">
        <f>IF(ISBLANK(HLOOKUP(H$1,m_preprocess!$1:$1048576, $D174, FALSE)), "", HLOOKUP(H$1, m_preprocess!$1:$1048576, $D174, FALSE))</f>
        <v>123.9</v>
      </c>
      <c r="I174" s="40">
        <f>IF(ISBLANK(HLOOKUP(I$1,m_preprocess!$1:$1048576, $D174, FALSE)), "", HLOOKUP(I$1, m_preprocess!$1:$1048576, $D174, FALSE))</f>
        <v>99.9</v>
      </c>
      <c r="J174" s="40">
        <f>IF(ISBLANK(HLOOKUP(J$1,m_preprocess!$1:$1048576, $D174, FALSE)), "", HLOOKUP(J$1, m_preprocess!$1:$1048576, $D174, FALSE))</f>
        <v>1262.92547676546</v>
      </c>
      <c r="K174" s="40" t="str">
        <f>IF(ISBLANK(HLOOKUP(K$1,m_preprocess!$1:$1048576, $D174, FALSE)), "", HLOOKUP(K$1, m_preprocess!$1:$1048576, $D174, FALSE))</f>
        <v/>
      </c>
      <c r="L174" s="40">
        <f>IF(ISBLANK(HLOOKUP(L$1,m_preprocess!$1:$1048576, $D174, FALSE)), "", HLOOKUP(L$1, m_preprocess!$1:$1048576, $D174, FALSE))</f>
        <v>88.584439823106067</v>
      </c>
      <c r="M174" s="40">
        <f>IF(ISBLANK(HLOOKUP(M$1,m_preprocess!$1:$1048576, $D174, FALSE)), "", HLOOKUP(M$1, m_preprocess!$1:$1048576, $D174, FALSE))</f>
        <v>4.6175570931822829</v>
      </c>
      <c r="N174" s="40">
        <f>IF(ISBLANK(HLOOKUP(N$1,m_preprocess!$1:$1048576, $D174, FALSE)), "", HLOOKUP(N$1, m_preprocess!$1:$1048576, $D174, FALSE))</f>
        <v>1.3266009384515973</v>
      </c>
      <c r="O174" s="40">
        <f>IF(ISBLANK(HLOOKUP(O$1,m_preprocess!$1:$1048576, $D174, FALSE)), "", HLOOKUP(O$1, m_preprocess!$1:$1048576, $D174, FALSE))</f>
        <v>2.0416157902831635</v>
      </c>
      <c r="P174" s="40">
        <f>IF(ISBLANK(HLOOKUP(P$1,m_preprocess!$1:$1048576, $D174, FALSE)), "", HLOOKUP(P$1, m_preprocess!$1:$1048576, $D174, FALSE))</f>
        <v>3.1487493204570289</v>
      </c>
      <c r="Q174" s="40">
        <f>IF(ISBLANK(HLOOKUP(Q$1,m_preprocess!$1:$1048576, $D174, FALSE)), "", HLOOKUP(Q$1, m_preprocess!$1:$1048576, $D174, FALSE))</f>
        <v>0.74044263105197827</v>
      </c>
      <c r="R174" s="40">
        <f>IF(ISBLANK(HLOOKUP(R$1,m_preprocess!$1:$1048576, $D174, FALSE)), "", HLOOKUP(R$1, m_preprocess!$1:$1048576, $D174, FALSE))</f>
        <v>0.8560940362332945</v>
      </c>
      <c r="S174" s="40">
        <f>IF(ISBLANK(HLOOKUP(S$1,m_preprocess!$1:$1048576, $D174, FALSE)), "", HLOOKUP(S$1, m_preprocess!$1:$1048576, $D174, FALSE))</f>
        <v>1.5276384132093905</v>
      </c>
      <c r="T174" s="40">
        <f>IF(ISBLANK(HLOOKUP(T$1,m_preprocess!$1:$1048576, $D174, FALSE)), "", HLOOKUP(T$1, m_preprocess!$1:$1048576, $D174, FALSE))</f>
        <v>460826.68401801988</v>
      </c>
      <c r="U174" s="40">
        <f>IF(ISBLANK(HLOOKUP(U$1,m_preprocess!$1:$1048576, $D174, FALSE)), "", HLOOKUP(U$1, m_preprocess!$1:$1048576, $D174, FALSE))</f>
        <v>202.44785067861602</v>
      </c>
      <c r="V174" s="40">
        <f>IF(ISBLANK(HLOOKUP(V$1,m_preprocess!$1:$1048576, $D174, FALSE)), "", HLOOKUP(V$1, m_preprocess!$1:$1048576, $D174, FALSE))</f>
        <v>22.800796789727126</v>
      </c>
      <c r="W174" s="40">
        <f>IF(ISBLANK(HLOOKUP(W$1,m_preprocess!$1:$1048576, $D174, FALSE)), "", HLOOKUP(W$1, m_preprocess!$1:$1048576, $D174, FALSE))</f>
        <v>20.444570304975922</v>
      </c>
      <c r="X174" s="40">
        <f>IF(ISBLANK(HLOOKUP(X$1,m_preprocess!$1:$1048576, $D174, FALSE)), "", HLOOKUP(X$1, m_preprocess!$1:$1048576, $D174, FALSE))</f>
        <v>11.076705885500269</v>
      </c>
      <c r="Y174" s="40">
        <f>IF(ISBLANK(HLOOKUP(Y$1,m_preprocess!$1:$1048576, $D174, FALSE)), "", HLOOKUP(Y$1, m_preprocess!$1:$1048576, $D174, FALSE))</f>
        <v>56.072715612448725</v>
      </c>
      <c r="Z174" s="40">
        <f>IF(ISBLANK(HLOOKUP(Z$1,m_preprocess!$1:$1048576, $D174, FALSE)), "", HLOOKUP(Z$1, m_preprocess!$1:$1048576, $D174, FALSE))</f>
        <v>15.89866937149991</v>
      </c>
      <c r="AA174" s="40">
        <f>IF(ISBLANK(HLOOKUP(AA$1,m_preprocess!$1:$1048576, $D174, FALSE)), "", HLOOKUP(AA$1, m_preprocess!$1:$1048576, $D174, FALSE))</f>
        <v>16.092343196004993</v>
      </c>
      <c r="AB174" s="40">
        <f>IF(ISBLANK(HLOOKUP(AB$1,m_preprocess!$1:$1048576, $D174, FALSE)), "", HLOOKUP(AB$1, m_preprocess!$1:$1048576, $D174, FALSE))</f>
        <v>94.318821518673957</v>
      </c>
    </row>
    <row r="175" spans="1:28" x14ac:dyDescent="0.25">
      <c r="A175" s="41">
        <v>39234</v>
      </c>
      <c r="B175" s="40">
        <v>2007</v>
      </c>
      <c r="C175" s="40">
        <v>6</v>
      </c>
      <c r="D175" s="40">
        <v>175</v>
      </c>
      <c r="E175" s="40">
        <f>IF(ISBLANK(HLOOKUP(E$1,m_preprocess!$1:$1048576, $D175, FALSE)), "", HLOOKUP(E$1, m_preprocess!$1:$1048576, $D175, FALSE))</f>
        <v>188.99</v>
      </c>
      <c r="F175" s="40">
        <f>IF(ISBLANK(HLOOKUP(F$1,m_preprocess!$1:$1048576, $D175, FALSE)), "", HLOOKUP(F$1, m_preprocess!$1:$1048576, $D175, FALSE))</f>
        <v>182.73887270399999</v>
      </c>
      <c r="G175" s="40">
        <f>IF(ISBLANK(HLOOKUP(G$1,m_preprocess!$1:$1048576, $D175, FALSE)), "", HLOOKUP(G$1, m_preprocess!$1:$1048576, $D175, FALSE))</f>
        <v>56.55</v>
      </c>
      <c r="H175" s="40">
        <f>IF(ISBLANK(HLOOKUP(H$1,m_preprocess!$1:$1048576, $D175, FALSE)), "", HLOOKUP(H$1, m_preprocess!$1:$1048576, $D175, FALSE))</f>
        <v>122.38</v>
      </c>
      <c r="I175" s="40">
        <f>IF(ISBLANK(HLOOKUP(I$1,m_preprocess!$1:$1048576, $D175, FALSE)), "", HLOOKUP(I$1, m_preprocess!$1:$1048576, $D175, FALSE))</f>
        <v>96.9</v>
      </c>
      <c r="J175" s="40">
        <f>IF(ISBLANK(HLOOKUP(J$1,m_preprocess!$1:$1048576, $D175, FALSE)), "", HLOOKUP(J$1, m_preprocess!$1:$1048576, $D175, FALSE))</f>
        <v>1271.0406871569712</v>
      </c>
      <c r="K175" s="40" t="str">
        <f>IF(ISBLANK(HLOOKUP(K$1,m_preprocess!$1:$1048576, $D175, FALSE)), "", HLOOKUP(K$1, m_preprocess!$1:$1048576, $D175, FALSE))</f>
        <v/>
      </c>
      <c r="L175" s="40">
        <f>IF(ISBLANK(HLOOKUP(L$1,m_preprocess!$1:$1048576, $D175, FALSE)), "", HLOOKUP(L$1, m_preprocess!$1:$1048576, $D175, FALSE))</f>
        <v>89.744367382066784</v>
      </c>
      <c r="M175" s="40">
        <f>IF(ISBLANK(HLOOKUP(M$1,m_preprocess!$1:$1048576, $D175, FALSE)), "", HLOOKUP(M$1, m_preprocess!$1:$1048576, $D175, FALSE))</f>
        <v>4.6244274025969503</v>
      </c>
      <c r="N175" s="40">
        <f>IF(ISBLANK(HLOOKUP(N$1,m_preprocess!$1:$1048576, $D175, FALSE)), "", HLOOKUP(N$1, m_preprocess!$1:$1048576, $D175, FALSE))</f>
        <v>1.256850780308254</v>
      </c>
      <c r="O175" s="40">
        <f>IF(ISBLANK(HLOOKUP(O$1,m_preprocess!$1:$1048576, $D175, FALSE)), "", HLOOKUP(O$1, m_preprocess!$1:$1048576, $D175, FALSE))</f>
        <v>2.0322348414090716</v>
      </c>
      <c r="P175" s="40">
        <f>IF(ISBLANK(HLOOKUP(P$1,m_preprocess!$1:$1048576, $D175, FALSE)), "", HLOOKUP(P$1, m_preprocess!$1:$1048576, $D175, FALSE))</f>
        <v>2.77984104610508</v>
      </c>
      <c r="Q175" s="40">
        <f>IF(ISBLANK(HLOOKUP(Q$1,m_preprocess!$1:$1048576, $D175, FALSE)), "", HLOOKUP(Q$1, m_preprocess!$1:$1048576, $D175, FALSE))</f>
        <v>0.65344601166610905</v>
      </c>
      <c r="R175" s="40">
        <f>IF(ISBLANK(HLOOKUP(R$1,m_preprocess!$1:$1048576, $D175, FALSE)), "", HLOOKUP(R$1, m_preprocess!$1:$1048576, $D175, FALSE))</f>
        <v>0.65488827654694415</v>
      </c>
      <c r="S175" s="40">
        <f>IF(ISBLANK(HLOOKUP(S$1,m_preprocess!$1:$1048576, $D175, FALSE)), "", HLOOKUP(S$1, m_preprocess!$1:$1048576, $D175, FALSE))</f>
        <v>1.448364135601756</v>
      </c>
      <c r="T175" s="40">
        <f>IF(ISBLANK(HLOOKUP(T$1,m_preprocess!$1:$1048576, $D175, FALSE)), "", HLOOKUP(T$1, m_preprocess!$1:$1048576, $D175, FALSE))</f>
        <v>462761.75880528567</v>
      </c>
      <c r="U175" s="40">
        <f>IF(ISBLANK(HLOOKUP(U$1,m_preprocess!$1:$1048576, $D175, FALSE)), "", HLOOKUP(U$1, m_preprocess!$1:$1048576, $D175, FALSE))</f>
        <v>212.71001409071619</v>
      </c>
      <c r="V175" s="40">
        <f>IF(ISBLANK(HLOOKUP(V$1,m_preprocess!$1:$1048576, $D175, FALSE)), "", HLOOKUP(V$1, m_preprocess!$1:$1048576, $D175, FALSE))</f>
        <v>19.38274312997348</v>
      </c>
      <c r="W175" s="40">
        <f>IF(ISBLANK(HLOOKUP(W$1,m_preprocess!$1:$1048576, $D175, FALSE)), "", HLOOKUP(W$1, m_preprocess!$1:$1048576, $D175, FALSE))</f>
        <v>17.200532343059241</v>
      </c>
      <c r="X175" s="40">
        <f>IF(ISBLANK(HLOOKUP(X$1,m_preprocess!$1:$1048576, $D175, FALSE)), "", HLOOKUP(X$1, m_preprocess!$1:$1048576, $D175, FALSE))</f>
        <v>11.527835667550839</v>
      </c>
      <c r="Y175" s="40">
        <f>IF(ISBLANK(HLOOKUP(Y$1,m_preprocess!$1:$1048576, $D175, FALSE)), "", HLOOKUP(Y$1, m_preprocess!$1:$1048576, $D175, FALSE))</f>
        <v>71.937974297789566</v>
      </c>
      <c r="Z175" s="40">
        <f>IF(ISBLANK(HLOOKUP(Z$1,m_preprocess!$1:$1048576, $D175, FALSE)), "", HLOOKUP(Z$1, m_preprocess!$1:$1048576, $D175, FALSE))</f>
        <v>18.849877963925728</v>
      </c>
      <c r="AA175" s="40">
        <f>IF(ISBLANK(HLOOKUP(AA$1,m_preprocess!$1:$1048576, $D175, FALSE)), "", HLOOKUP(AA$1, m_preprocess!$1:$1048576, $D175, FALSE))</f>
        <v>26.298624350132627</v>
      </c>
      <c r="AB175" s="40">
        <f>IF(ISBLANK(HLOOKUP(AB$1,m_preprocess!$1:$1048576, $D175, FALSE)), "", HLOOKUP(AB$1, m_preprocess!$1:$1048576, $D175, FALSE))</f>
        <v>93.098890204796675</v>
      </c>
    </row>
    <row r="176" spans="1:28" x14ac:dyDescent="0.25">
      <c r="A176" s="41">
        <v>39264</v>
      </c>
      <c r="B176" s="40">
        <v>2007</v>
      </c>
      <c r="C176" s="40">
        <v>7</v>
      </c>
      <c r="D176" s="40">
        <v>176</v>
      </c>
      <c r="E176" s="40">
        <f>IF(ISBLANK(HLOOKUP(E$1,m_preprocess!$1:$1048576, $D176, FALSE)), "", HLOOKUP(E$1, m_preprocess!$1:$1048576, $D176, FALSE))</f>
        <v>187.45</v>
      </c>
      <c r="F176" s="40">
        <f>IF(ISBLANK(HLOOKUP(F$1,m_preprocess!$1:$1048576, $D176, FALSE)), "", HLOOKUP(F$1, m_preprocess!$1:$1048576, $D176, FALSE))</f>
        <v>184.496011987</v>
      </c>
      <c r="G176" s="40">
        <f>IF(ISBLANK(HLOOKUP(G$1,m_preprocess!$1:$1048576, $D176, FALSE)), "", HLOOKUP(G$1, m_preprocess!$1:$1048576, $D176, FALSE))</f>
        <v>58.06</v>
      </c>
      <c r="H176" s="40">
        <f>IF(ISBLANK(HLOOKUP(H$1,m_preprocess!$1:$1048576, $D176, FALSE)), "", HLOOKUP(H$1, m_preprocess!$1:$1048576, $D176, FALSE))</f>
        <v>127.85</v>
      </c>
      <c r="I176" s="40">
        <f>IF(ISBLANK(HLOOKUP(I$1,m_preprocess!$1:$1048576, $D176, FALSE)), "", HLOOKUP(I$1, m_preprocess!$1:$1048576, $D176, FALSE))</f>
        <v>99.8</v>
      </c>
      <c r="J176" s="40">
        <f>IF(ISBLANK(HLOOKUP(J$1,m_preprocess!$1:$1048576, $D176, FALSE)), "", HLOOKUP(J$1, m_preprocess!$1:$1048576, $D176, FALSE))</f>
        <v>1320.8581419685333</v>
      </c>
      <c r="K176" s="40" t="str">
        <f>IF(ISBLANK(HLOOKUP(K$1,m_preprocess!$1:$1048576, $D176, FALSE)), "", HLOOKUP(K$1, m_preprocess!$1:$1048576, $D176, FALSE))</f>
        <v/>
      </c>
      <c r="L176" s="40">
        <f>IF(ISBLANK(HLOOKUP(L$1,m_preprocess!$1:$1048576, $D176, FALSE)), "", HLOOKUP(L$1, m_preprocess!$1:$1048576, $D176, FALSE))</f>
        <v>90.246458741913969</v>
      </c>
      <c r="M176" s="40">
        <f>IF(ISBLANK(HLOOKUP(M$1,m_preprocess!$1:$1048576, $D176, FALSE)), "", HLOOKUP(M$1, m_preprocess!$1:$1048576, $D176, FALSE))</f>
        <v>4.8290874806639623</v>
      </c>
      <c r="N176" s="40">
        <f>IF(ISBLANK(HLOOKUP(N$1,m_preprocess!$1:$1048576, $D176, FALSE)), "", HLOOKUP(N$1, m_preprocess!$1:$1048576, $D176, FALSE))</f>
        <v>1.0835858577455699</v>
      </c>
      <c r="O176" s="40">
        <f>IF(ISBLANK(HLOOKUP(O$1,m_preprocess!$1:$1048576, $D176, FALSE)), "", HLOOKUP(O$1, m_preprocess!$1:$1048576, $D176, FALSE))</f>
        <v>2.3170918748399032</v>
      </c>
      <c r="P176" s="40">
        <f>IF(ISBLANK(HLOOKUP(P$1,m_preprocess!$1:$1048576, $D176, FALSE)), "", HLOOKUP(P$1, m_preprocess!$1:$1048576, $D176, FALSE))</f>
        <v>3.0836995070023585</v>
      </c>
      <c r="Q176" s="40">
        <f>IF(ISBLANK(HLOOKUP(Q$1,m_preprocess!$1:$1048576, $D176, FALSE)), "", HLOOKUP(Q$1, m_preprocess!$1:$1048576, $D176, FALSE))</f>
        <v>0.67686214287320956</v>
      </c>
      <c r="R176" s="40">
        <f>IF(ISBLANK(HLOOKUP(R$1,m_preprocess!$1:$1048576, $D176, FALSE)), "", HLOOKUP(R$1, m_preprocess!$1:$1048576, $D176, FALSE))</f>
        <v>0.86018996380537338</v>
      </c>
      <c r="S176" s="40">
        <f>IF(ISBLANK(HLOOKUP(S$1,m_preprocess!$1:$1048576, $D176, FALSE)), "", HLOOKUP(S$1, m_preprocess!$1:$1048576, $D176, FALSE))</f>
        <v>1.524592050362501</v>
      </c>
      <c r="T176" s="40">
        <f>IF(ISBLANK(HLOOKUP(T$1,m_preprocess!$1:$1048576, $D176, FALSE)), "", HLOOKUP(T$1, m_preprocess!$1:$1048576, $D176, FALSE))</f>
        <v>451949.18357868452</v>
      </c>
      <c r="U176" s="40">
        <f>IF(ISBLANK(HLOOKUP(U$1,m_preprocess!$1:$1048576, $D176, FALSE)), "", HLOOKUP(U$1, m_preprocess!$1:$1048576, $D176, FALSE))</f>
        <v>214.06067787220115</v>
      </c>
      <c r="V176" s="40">
        <f>IF(ISBLANK(HLOOKUP(V$1,m_preprocess!$1:$1048576, $D176, FALSE)), "", HLOOKUP(V$1, m_preprocess!$1:$1048576, $D176, FALSE))</f>
        <v>35.286150740613152</v>
      </c>
      <c r="W176" s="40">
        <f>IF(ISBLANK(HLOOKUP(W$1,m_preprocess!$1:$1048576, $D176, FALSE)), "", HLOOKUP(W$1, m_preprocess!$1:$1048576, $D176, FALSE))</f>
        <v>33.085863227695484</v>
      </c>
      <c r="X176" s="40">
        <f>IF(ISBLANK(HLOOKUP(X$1,m_preprocess!$1:$1048576, $D176, FALSE)), "", HLOOKUP(X$1, m_preprocess!$1:$1048576, $D176, FALSE))</f>
        <v>20.584536014467794</v>
      </c>
      <c r="Y176" s="40">
        <f>IF(ISBLANK(HLOOKUP(Y$1,m_preprocess!$1:$1048576, $D176, FALSE)), "", HLOOKUP(Y$1, m_preprocess!$1:$1048576, $D176, FALSE))</f>
        <v>59.181992901481216</v>
      </c>
      <c r="Z176" s="40">
        <f>IF(ISBLANK(HLOOKUP(Z$1,m_preprocess!$1:$1048576, $D176, FALSE)), "", HLOOKUP(Z$1, m_preprocess!$1:$1048576, $D176, FALSE))</f>
        <v>18.787213720633826</v>
      </c>
      <c r="AA176" s="40">
        <f>IF(ISBLANK(HLOOKUP(AA$1,m_preprocess!$1:$1048576, $D176, FALSE)), "", HLOOKUP(AA$1, m_preprocess!$1:$1048576, $D176, FALSE))</f>
        <v>17.272995883568722</v>
      </c>
      <c r="AB176" s="40">
        <f>IF(ISBLANK(HLOOKUP(AB$1,m_preprocess!$1:$1048576, $D176, FALSE)), "", HLOOKUP(AB$1, m_preprocess!$1:$1048576, $D176, FALSE))</f>
        <v>91.071281488731856</v>
      </c>
    </row>
    <row r="177" spans="1:28" x14ac:dyDescent="0.25">
      <c r="A177" s="41">
        <v>39295</v>
      </c>
      <c r="B177" s="40">
        <v>2007</v>
      </c>
      <c r="C177" s="40">
        <v>8</v>
      </c>
      <c r="D177" s="40">
        <v>177</v>
      </c>
      <c r="E177" s="40">
        <f>IF(ISBLANK(HLOOKUP(E$1,m_preprocess!$1:$1048576, $D177, FALSE)), "", HLOOKUP(E$1, m_preprocess!$1:$1048576, $D177, FALSE))</f>
        <v>180.04</v>
      </c>
      <c r="F177" s="40">
        <f>IF(ISBLANK(HLOOKUP(F$1,m_preprocess!$1:$1048576, $D177, FALSE)), "", HLOOKUP(F$1, m_preprocess!$1:$1048576, $D177, FALSE))</f>
        <v>184.676690568</v>
      </c>
      <c r="G177" s="40">
        <f>IF(ISBLANK(HLOOKUP(G$1,m_preprocess!$1:$1048576, $D177, FALSE)), "", HLOOKUP(G$1, m_preprocess!$1:$1048576, $D177, FALSE))</f>
        <v>58.98</v>
      </c>
      <c r="H177" s="40">
        <f>IF(ISBLANK(HLOOKUP(H$1,m_preprocess!$1:$1048576, $D177, FALSE)), "", HLOOKUP(H$1, m_preprocess!$1:$1048576, $D177, FALSE))</f>
        <v>129.05000000000001</v>
      </c>
      <c r="I177" s="40">
        <f>IF(ISBLANK(HLOOKUP(I$1,m_preprocess!$1:$1048576, $D177, FALSE)), "", HLOOKUP(I$1, m_preprocess!$1:$1048576, $D177, FALSE))</f>
        <v>104.9</v>
      </c>
      <c r="J177" s="40">
        <f>IF(ISBLANK(HLOOKUP(J$1,m_preprocess!$1:$1048576, $D177, FALSE)), "", HLOOKUP(J$1, m_preprocess!$1:$1048576, $D177, FALSE))</f>
        <v>1290.9477950969638</v>
      </c>
      <c r="K177" s="40" t="str">
        <f>IF(ISBLANK(HLOOKUP(K$1,m_preprocess!$1:$1048576, $D177, FALSE)), "", HLOOKUP(K$1, m_preprocess!$1:$1048576, $D177, FALSE))</f>
        <v/>
      </c>
      <c r="L177" s="40">
        <f>IF(ISBLANK(HLOOKUP(L$1,m_preprocess!$1:$1048576, $D177, FALSE)), "", HLOOKUP(L$1, m_preprocess!$1:$1048576, $D177, FALSE))</f>
        <v>90.120930831127112</v>
      </c>
      <c r="M177" s="40">
        <f>IF(ISBLANK(HLOOKUP(M$1,m_preprocess!$1:$1048576, $D177, FALSE)), "", HLOOKUP(M$1, m_preprocess!$1:$1048576, $D177, FALSE))</f>
        <v>4.9611921064128008</v>
      </c>
      <c r="N177" s="40">
        <f>IF(ISBLANK(HLOOKUP(N$1,m_preprocess!$1:$1048576, $D177, FALSE)), "", HLOOKUP(N$1, m_preprocess!$1:$1048576, $D177, FALSE))</f>
        <v>1.2762460327531915</v>
      </c>
      <c r="O177" s="40">
        <f>IF(ISBLANK(HLOOKUP(O$1,m_preprocess!$1:$1048576, $D177, FALSE)), "", HLOOKUP(O$1, m_preprocess!$1:$1048576, $D177, FALSE))</f>
        <v>2.2378578749778422</v>
      </c>
      <c r="P177" s="40">
        <f>IF(ISBLANK(HLOOKUP(P$1,m_preprocess!$1:$1048576, $D177, FALSE)), "", HLOOKUP(P$1, m_preprocess!$1:$1048576, $D177, FALSE))</f>
        <v>3.4570018500417352</v>
      </c>
      <c r="Q177" s="40">
        <f>IF(ISBLANK(HLOOKUP(Q$1,m_preprocess!$1:$1048576, $D177, FALSE)), "", HLOOKUP(Q$1, m_preprocess!$1:$1048576, $D177, FALSE))</f>
        <v>0.79326578402572478</v>
      </c>
      <c r="R177" s="40">
        <f>IF(ISBLANK(HLOOKUP(R$1,m_preprocess!$1:$1048576, $D177, FALSE)), "", HLOOKUP(R$1, m_preprocess!$1:$1048576, $D177, FALSE))</f>
        <v>0.90635597274107227</v>
      </c>
      <c r="S177" s="40">
        <f>IF(ISBLANK(HLOOKUP(S$1,m_preprocess!$1:$1048576, $D177, FALSE)), "", HLOOKUP(S$1, m_preprocess!$1:$1048576, $D177, FALSE))</f>
        <v>1.7220051365624833</v>
      </c>
      <c r="T177" s="40">
        <f>IF(ISBLANK(HLOOKUP(T$1,m_preprocess!$1:$1048576, $D177, FALSE)), "", HLOOKUP(T$1, m_preprocess!$1:$1048576, $D177, FALSE))</f>
        <v>445799.18013060227</v>
      </c>
      <c r="U177" s="40">
        <f>IF(ISBLANK(HLOOKUP(U$1,m_preprocess!$1:$1048576, $D177, FALSE)), "", HLOOKUP(U$1, m_preprocess!$1:$1048576, $D177, FALSE))</f>
        <v>227.12556953153614</v>
      </c>
      <c r="V177" s="40">
        <f>IF(ISBLANK(HLOOKUP(V$1,m_preprocess!$1:$1048576, $D177, FALSE)), "", HLOOKUP(V$1, m_preprocess!$1:$1048576, $D177, FALSE))</f>
        <v>24.262497473719908</v>
      </c>
      <c r="W177" s="40">
        <f>IF(ISBLANK(HLOOKUP(W$1,m_preprocess!$1:$1048576, $D177, FALSE)), "", HLOOKUP(W$1, m_preprocess!$1:$1048576, $D177, FALSE))</f>
        <v>21.690723855544253</v>
      </c>
      <c r="X177" s="40">
        <f>IF(ISBLANK(HLOOKUP(X$1,m_preprocess!$1:$1048576, $D177, FALSE)), "", HLOOKUP(X$1, m_preprocess!$1:$1048576, $D177, FALSE))</f>
        <v>23.459667446592068</v>
      </c>
      <c r="Y177" s="40">
        <f>IF(ISBLANK(HLOOKUP(Y$1,m_preprocess!$1:$1048576, $D177, FALSE)), "", HLOOKUP(Y$1, m_preprocess!$1:$1048576, $D177, FALSE))</f>
        <v>72.600971696507287</v>
      </c>
      <c r="Z177" s="40">
        <f>IF(ISBLANK(HLOOKUP(Z$1,m_preprocess!$1:$1048576, $D177, FALSE)), "", HLOOKUP(Z$1, m_preprocess!$1:$1048576, $D177, FALSE))</f>
        <v>24.217808576466602</v>
      </c>
      <c r="AA177" s="40">
        <f>IF(ISBLANK(HLOOKUP(AA$1,m_preprocess!$1:$1048576, $D177, FALSE)), "", HLOOKUP(AA$1, m_preprocess!$1:$1048576, $D177, FALSE))</f>
        <v>24.022008714818583</v>
      </c>
      <c r="AB177" s="40">
        <f>IF(ISBLANK(HLOOKUP(AB$1,m_preprocess!$1:$1048576, $D177, FALSE)), "", HLOOKUP(AB$1, m_preprocess!$1:$1048576, $D177, FALSE))</f>
        <v>90.037013920024293</v>
      </c>
    </row>
    <row r="178" spans="1:28" x14ac:dyDescent="0.25">
      <c r="A178" s="41">
        <v>39326</v>
      </c>
      <c r="B178" s="40">
        <v>2007</v>
      </c>
      <c r="C178" s="40">
        <v>9</v>
      </c>
      <c r="D178" s="40">
        <v>178</v>
      </c>
      <c r="E178" s="40">
        <f>IF(ISBLANK(HLOOKUP(E$1,m_preprocess!$1:$1048576, $D178, FALSE)), "", HLOOKUP(E$1, m_preprocess!$1:$1048576, $D178, FALSE))</f>
        <v>189.78</v>
      </c>
      <c r="F178" s="40">
        <f>IF(ISBLANK(HLOOKUP(F$1,m_preprocess!$1:$1048576, $D178, FALSE)), "", HLOOKUP(F$1, m_preprocess!$1:$1048576, $D178, FALSE))</f>
        <v>185.63908314</v>
      </c>
      <c r="G178" s="40">
        <f>IF(ISBLANK(HLOOKUP(G$1,m_preprocess!$1:$1048576, $D178, FALSE)), "", HLOOKUP(G$1, m_preprocess!$1:$1048576, $D178, FALSE))</f>
        <v>59.1</v>
      </c>
      <c r="H178" s="40">
        <f>IF(ISBLANK(HLOOKUP(H$1,m_preprocess!$1:$1048576, $D178, FALSE)), "", HLOOKUP(H$1, m_preprocess!$1:$1048576, $D178, FALSE))</f>
        <v>123.24</v>
      </c>
      <c r="I178" s="40">
        <f>IF(ISBLANK(HLOOKUP(I$1,m_preprocess!$1:$1048576, $D178, FALSE)), "", HLOOKUP(I$1, m_preprocess!$1:$1048576, $D178, FALSE))</f>
        <v>98.4</v>
      </c>
      <c r="J178" s="40">
        <f>IF(ISBLANK(HLOOKUP(J$1,m_preprocess!$1:$1048576, $D178, FALSE)), "", HLOOKUP(J$1, m_preprocess!$1:$1048576, $D178, FALSE))</f>
        <v>1242.422149286499</v>
      </c>
      <c r="K178" s="40" t="str">
        <f>IF(ISBLANK(HLOOKUP(K$1,m_preprocess!$1:$1048576, $D178, FALSE)), "", HLOOKUP(K$1, m_preprocess!$1:$1048576, $D178, FALSE))</f>
        <v/>
      </c>
      <c r="L178" s="40">
        <f>IF(ISBLANK(HLOOKUP(L$1,m_preprocess!$1:$1048576, $D178, FALSE)), "", HLOOKUP(L$1, m_preprocess!$1:$1048576, $D178, FALSE))</f>
        <v>91.022857199243674</v>
      </c>
      <c r="M178" s="40">
        <f>IF(ISBLANK(HLOOKUP(M$1,m_preprocess!$1:$1048576, $D178, FALSE)), "", HLOOKUP(M$1, m_preprocess!$1:$1048576, $D178, FALSE))</f>
        <v>4.9336714506747521</v>
      </c>
      <c r="N178" s="40">
        <f>IF(ISBLANK(HLOOKUP(N$1,m_preprocess!$1:$1048576, $D178, FALSE)), "", HLOOKUP(N$1, m_preprocess!$1:$1048576, $D178, FALSE))</f>
        <v>1.3424493408426244</v>
      </c>
      <c r="O178" s="40">
        <f>IF(ISBLANK(HLOOKUP(O$1,m_preprocess!$1:$1048576, $D178, FALSE)), "", HLOOKUP(O$1, m_preprocess!$1:$1048576, $D178, FALSE))</f>
        <v>2.3133442125013559</v>
      </c>
      <c r="P178" s="40">
        <f>IF(ISBLANK(HLOOKUP(P$1,m_preprocess!$1:$1048576, $D178, FALSE)), "", HLOOKUP(P$1, m_preprocess!$1:$1048576, $D178, FALSE))</f>
        <v>3.0599515374542654</v>
      </c>
      <c r="Q178" s="40">
        <f>IF(ISBLANK(HLOOKUP(Q$1,m_preprocess!$1:$1048576, $D178, FALSE)), "", HLOOKUP(Q$1, m_preprocess!$1:$1048576, $D178, FALSE))</f>
        <v>0.7092572889586376</v>
      </c>
      <c r="R178" s="40">
        <f>IF(ISBLANK(HLOOKUP(R$1,m_preprocess!$1:$1048576, $D178, FALSE)), "", HLOOKUP(R$1, m_preprocess!$1:$1048576, $D178, FALSE))</f>
        <v>0.84962327690211892</v>
      </c>
      <c r="S178" s="40">
        <f>IF(ISBLANK(HLOOKUP(S$1,m_preprocess!$1:$1048576, $D178, FALSE)), "", HLOOKUP(S$1, m_preprocess!$1:$1048576, $D178, FALSE))</f>
        <v>1.4605981397112051</v>
      </c>
      <c r="T178" s="40">
        <f>IF(ISBLANK(HLOOKUP(T$1,m_preprocess!$1:$1048576, $D178, FALSE)), "", HLOOKUP(T$1, m_preprocess!$1:$1048576, $D178, FALSE))</f>
        <v>451817.77514729538</v>
      </c>
      <c r="U178" s="40">
        <f>IF(ISBLANK(HLOOKUP(U$1,m_preprocess!$1:$1048576, $D178, FALSE)), "", HLOOKUP(U$1, m_preprocess!$1:$1048576, $D178, FALSE))</f>
        <v>237.21205373925551</v>
      </c>
      <c r="V178" s="40">
        <f>IF(ISBLANK(HLOOKUP(V$1,m_preprocess!$1:$1048576, $D178, FALSE)), "", HLOOKUP(V$1, m_preprocess!$1:$1048576, $D178, FALSE))</f>
        <v>20.114962131979691</v>
      </c>
      <c r="W178" s="40">
        <f>IF(ISBLANK(HLOOKUP(W$1,m_preprocess!$1:$1048576, $D178, FALSE)), "", HLOOKUP(W$1, m_preprocess!$1:$1048576, $D178, FALSE))</f>
        <v>17.908549881556681</v>
      </c>
      <c r="X178" s="40">
        <f>IF(ISBLANK(HLOOKUP(X$1,m_preprocess!$1:$1048576, $D178, FALSE)), "", HLOOKUP(X$1, m_preprocess!$1:$1048576, $D178, FALSE))</f>
        <v>28.810810219966157</v>
      </c>
      <c r="Y178" s="40">
        <f>IF(ISBLANK(HLOOKUP(Y$1,m_preprocess!$1:$1048576, $D178, FALSE)), "", HLOOKUP(Y$1, m_preprocess!$1:$1048576, $D178, FALSE))</f>
        <v>54.912708255499162</v>
      </c>
      <c r="Z178" s="40">
        <f>IF(ISBLANK(HLOOKUP(Z$1,m_preprocess!$1:$1048576, $D178, FALSE)), "", HLOOKUP(Z$1, m_preprocess!$1:$1048576, $D178, FALSE))</f>
        <v>15.375020876142132</v>
      </c>
      <c r="AA178" s="40">
        <f>IF(ISBLANK(HLOOKUP(AA$1,m_preprocess!$1:$1048576, $D178, FALSE)), "", HLOOKUP(AA$1, m_preprocess!$1:$1048576, $D178, FALSE))</f>
        <v>15.444694365482233</v>
      </c>
      <c r="AB178" s="40">
        <f>IF(ISBLANK(HLOOKUP(AB$1,m_preprocess!$1:$1048576, $D178, FALSE)), "", HLOOKUP(AB$1, m_preprocess!$1:$1048576, $D178, FALSE))</f>
        <v>90.201256420125787</v>
      </c>
    </row>
    <row r="179" spans="1:28" x14ac:dyDescent="0.25">
      <c r="A179" s="41">
        <v>39356</v>
      </c>
      <c r="B179" s="40">
        <v>2007</v>
      </c>
      <c r="C179" s="40">
        <v>10</v>
      </c>
      <c r="D179" s="40">
        <v>179</v>
      </c>
      <c r="E179" s="40">
        <f>IF(ISBLANK(HLOOKUP(E$1,m_preprocess!$1:$1048576, $D179, FALSE)), "", HLOOKUP(E$1, m_preprocess!$1:$1048576, $D179, FALSE))</f>
        <v>192.56</v>
      </c>
      <c r="F179" s="40">
        <f>IF(ISBLANK(HLOOKUP(F$1,m_preprocess!$1:$1048576, $D179, FALSE)), "", HLOOKUP(F$1, m_preprocess!$1:$1048576, $D179, FALSE))</f>
        <v>185.19632115499999</v>
      </c>
      <c r="G179" s="40">
        <f>IF(ISBLANK(HLOOKUP(G$1,m_preprocess!$1:$1048576, $D179, FALSE)), "", HLOOKUP(G$1, m_preprocess!$1:$1048576, $D179, FALSE))</f>
        <v>59.83</v>
      </c>
      <c r="H179" s="40">
        <f>IF(ISBLANK(HLOOKUP(H$1,m_preprocess!$1:$1048576, $D179, FALSE)), "", HLOOKUP(H$1, m_preprocess!$1:$1048576, $D179, FALSE))</f>
        <v>129.16999999999999</v>
      </c>
      <c r="I179" s="40">
        <f>IF(ISBLANK(HLOOKUP(I$1,m_preprocess!$1:$1048576, $D179, FALSE)), "", HLOOKUP(I$1, m_preprocess!$1:$1048576, $D179, FALSE))</f>
        <v>107.8</v>
      </c>
      <c r="J179" s="40">
        <f>IF(ISBLANK(HLOOKUP(J$1,m_preprocess!$1:$1048576, $D179, FALSE)), "", HLOOKUP(J$1, m_preprocess!$1:$1048576, $D179, FALSE))</f>
        <v>1290.4178221734364</v>
      </c>
      <c r="K179" s="40" t="str">
        <f>IF(ISBLANK(HLOOKUP(K$1,m_preprocess!$1:$1048576, $D179, FALSE)), "", HLOOKUP(K$1, m_preprocess!$1:$1048576, $D179, FALSE))</f>
        <v/>
      </c>
      <c r="L179" s="40">
        <f>IF(ISBLANK(HLOOKUP(L$1,m_preprocess!$1:$1048576, $D179, FALSE)), "", HLOOKUP(L$1, m_preprocess!$1:$1048576, $D179, FALSE))</f>
        <v>95.04974911485732</v>
      </c>
      <c r="M179" s="40">
        <f>IF(ISBLANK(HLOOKUP(M$1,m_preprocess!$1:$1048576, $D179, FALSE)), "", HLOOKUP(M$1, m_preprocess!$1:$1048576, $D179, FALSE))</f>
        <v>5.1062026322206959</v>
      </c>
      <c r="N179" s="40">
        <f>IF(ISBLANK(HLOOKUP(N$1,m_preprocess!$1:$1048576, $D179, FALSE)), "", HLOOKUP(N$1, m_preprocess!$1:$1048576, $D179, FALSE))</f>
        <v>1.548664969537181</v>
      </c>
      <c r="O179" s="40">
        <f>IF(ISBLANK(HLOOKUP(O$1,m_preprocess!$1:$1048576, $D179, FALSE)), "", HLOOKUP(O$1, m_preprocess!$1:$1048576, $D179, FALSE))</f>
        <v>2.3085140465991878</v>
      </c>
      <c r="P179" s="40">
        <f>IF(ISBLANK(HLOOKUP(P$1,m_preprocess!$1:$1048576, $D179, FALSE)), "", HLOOKUP(P$1, m_preprocess!$1:$1048576, $D179, FALSE))</f>
        <v>3.5846307576109968</v>
      </c>
      <c r="Q179" s="40">
        <f>IF(ISBLANK(HLOOKUP(Q$1,m_preprocess!$1:$1048576, $D179, FALSE)), "", HLOOKUP(Q$1, m_preprocess!$1:$1048576, $D179, FALSE))</f>
        <v>0.8375653993415193</v>
      </c>
      <c r="R179" s="40">
        <f>IF(ISBLANK(HLOOKUP(R$1,m_preprocess!$1:$1048576, $D179, FALSE)), "", HLOOKUP(R$1, m_preprocess!$1:$1048576, $D179, FALSE))</f>
        <v>0.94794261774473565</v>
      </c>
      <c r="S179" s="40">
        <f>IF(ISBLANK(HLOOKUP(S$1,m_preprocess!$1:$1048576, $D179, FALSE)), "", HLOOKUP(S$1, m_preprocess!$1:$1048576, $D179, FALSE))</f>
        <v>1.7714397435046749</v>
      </c>
      <c r="T179" s="40">
        <f>IF(ISBLANK(HLOOKUP(T$1,m_preprocess!$1:$1048576, $D179, FALSE)), "", HLOOKUP(T$1, m_preprocess!$1:$1048576, $D179, FALSE))</f>
        <v>448681.87579882669</v>
      </c>
      <c r="U179" s="40">
        <f>IF(ISBLANK(HLOOKUP(U$1,m_preprocess!$1:$1048576, $D179, FALSE)), "", HLOOKUP(U$1, m_preprocess!$1:$1048576, $D179, FALSE))</f>
        <v>241.97601104379078</v>
      </c>
      <c r="V179" s="40">
        <f>IF(ISBLANK(HLOOKUP(V$1,m_preprocess!$1:$1048576, $D179, FALSE)), "", HLOOKUP(V$1, m_preprocess!$1:$1048576, $D179, FALSE))</f>
        <v>23.74117267257229</v>
      </c>
      <c r="W179" s="40">
        <f>IF(ISBLANK(HLOOKUP(W$1,m_preprocess!$1:$1048576, $D179, FALSE)), "", HLOOKUP(W$1, m_preprocess!$1:$1048576, $D179, FALSE))</f>
        <v>20.806564081564435</v>
      </c>
      <c r="X179" s="40">
        <f>IF(ISBLANK(HLOOKUP(X$1,m_preprocess!$1:$1048576, $D179, FALSE)), "", HLOOKUP(X$1, m_preprocess!$1:$1048576, $D179, FALSE))</f>
        <v>32.207253869296345</v>
      </c>
      <c r="Y179" s="40">
        <f>IF(ISBLANK(HLOOKUP(Y$1,m_preprocess!$1:$1048576, $D179, FALSE)), "", HLOOKUP(Y$1, m_preprocess!$1:$1048576, $D179, FALSE))</f>
        <v>66.344002564599691</v>
      </c>
      <c r="Z179" s="40">
        <f>IF(ISBLANK(HLOOKUP(Z$1,m_preprocess!$1:$1048576, $D179, FALSE)), "", HLOOKUP(Z$1, m_preprocess!$1:$1048576, $D179, FALSE))</f>
        <v>21.943134790239011</v>
      </c>
      <c r="AA179" s="40">
        <f>IF(ISBLANK(HLOOKUP(AA$1,m_preprocess!$1:$1048576, $D179, FALSE)), "", HLOOKUP(AA$1, m_preprocess!$1:$1048576, $D179, FALSE))</f>
        <v>18.217738692963398</v>
      </c>
      <c r="AB179" s="40">
        <f>IF(ISBLANK(HLOOKUP(AB$1,m_preprocess!$1:$1048576, $D179, FALSE)), "", HLOOKUP(AB$1, m_preprocess!$1:$1048576, $D179, FALSE))</f>
        <v>89.880822723027606</v>
      </c>
    </row>
    <row r="180" spans="1:28" x14ac:dyDescent="0.25">
      <c r="A180" s="41">
        <v>39387</v>
      </c>
      <c r="B180" s="40">
        <v>2007</v>
      </c>
      <c r="C180" s="40">
        <v>11</v>
      </c>
      <c r="D180" s="40">
        <v>180</v>
      </c>
      <c r="E180" s="40">
        <f>IF(ISBLANK(HLOOKUP(E$1,m_preprocess!$1:$1048576, $D180, FALSE)), "", HLOOKUP(E$1, m_preprocess!$1:$1048576, $D180, FALSE))</f>
        <v>188.26</v>
      </c>
      <c r="F180" s="40">
        <f>IF(ISBLANK(HLOOKUP(F$1,m_preprocess!$1:$1048576, $D180, FALSE)), "", HLOOKUP(F$1, m_preprocess!$1:$1048576, $D180, FALSE))</f>
        <v>188.16689092499999</v>
      </c>
      <c r="G180" s="40">
        <f>IF(ISBLANK(HLOOKUP(G$1,m_preprocess!$1:$1048576, $D180, FALSE)), "", HLOOKUP(G$1, m_preprocess!$1:$1048576, $D180, FALSE))</f>
        <v>60.57</v>
      </c>
      <c r="H180" s="40">
        <f>IF(ISBLANK(HLOOKUP(H$1,m_preprocess!$1:$1048576, $D180, FALSE)), "", HLOOKUP(H$1, m_preprocess!$1:$1048576, $D180, FALSE))</f>
        <v>125.88</v>
      </c>
      <c r="I180" s="40">
        <f>IF(ISBLANK(HLOOKUP(I$1,m_preprocess!$1:$1048576, $D180, FALSE)), "", HLOOKUP(I$1, m_preprocess!$1:$1048576, $D180, FALSE))</f>
        <v>102.4</v>
      </c>
      <c r="J180" s="40">
        <f>IF(ISBLANK(HLOOKUP(J$1,m_preprocess!$1:$1048576, $D180, FALSE)), "", HLOOKUP(J$1, m_preprocess!$1:$1048576, $D180, FALSE))</f>
        <v>1243.6145883644353</v>
      </c>
      <c r="K180" s="40" t="str">
        <f>IF(ISBLANK(HLOOKUP(K$1,m_preprocess!$1:$1048576, $D180, FALSE)), "", HLOOKUP(K$1, m_preprocess!$1:$1048576, $D180, FALSE))</f>
        <v/>
      </c>
      <c r="L180" s="40">
        <f>IF(ISBLANK(HLOOKUP(L$1,m_preprocess!$1:$1048576, $D180, FALSE)), "", HLOOKUP(L$1, m_preprocess!$1:$1048576, $D180, FALSE))</f>
        <v>91.192751583395193</v>
      </c>
      <c r="M180" s="40">
        <f>IF(ISBLANK(HLOOKUP(M$1,m_preprocess!$1:$1048576, $D180, FALSE)), "", HLOOKUP(M$1, m_preprocess!$1:$1048576, $D180, FALSE))</f>
        <v>5.3690782819671821</v>
      </c>
      <c r="N180" s="40">
        <f>IF(ISBLANK(HLOOKUP(N$1,m_preprocess!$1:$1048576, $D180, FALSE)), "", HLOOKUP(N$1, m_preprocess!$1:$1048576, $D180, FALSE))</f>
        <v>1.7838796656559524</v>
      </c>
      <c r="O180" s="40">
        <f>IF(ISBLANK(HLOOKUP(O$1,m_preprocess!$1:$1048576, $D180, FALSE)), "", HLOOKUP(O$1, m_preprocess!$1:$1048576, $D180, FALSE))</f>
        <v>2.3539697960996526</v>
      </c>
      <c r="P180" s="40">
        <f>IF(ISBLANK(HLOOKUP(P$1,m_preprocess!$1:$1048576, $D180, FALSE)), "", HLOOKUP(P$1, m_preprocess!$1:$1048576, $D180, FALSE))</f>
        <v>3.2945605130298898</v>
      </c>
      <c r="Q180" s="40">
        <f>IF(ISBLANK(HLOOKUP(Q$1,m_preprocess!$1:$1048576, $D180, FALSE)), "", HLOOKUP(Q$1, m_preprocess!$1:$1048576, $D180, FALSE))</f>
        <v>0.78160426395175853</v>
      </c>
      <c r="R180" s="40">
        <f>IF(ISBLANK(HLOOKUP(R$1,m_preprocess!$1:$1048576, $D180, FALSE)), "", HLOOKUP(R$1, m_preprocess!$1:$1048576, $D180, FALSE))</f>
        <v>0.84384314078402844</v>
      </c>
      <c r="S180" s="40">
        <f>IF(ISBLANK(HLOOKUP(S$1,m_preprocess!$1:$1048576, $D180, FALSE)), "", HLOOKUP(S$1, m_preprocess!$1:$1048576, $D180, FALSE))</f>
        <v>1.6483003546349702</v>
      </c>
      <c r="T180" s="40">
        <f>IF(ISBLANK(HLOOKUP(T$1,m_preprocess!$1:$1048576, $D180, FALSE)), "", HLOOKUP(T$1, m_preprocess!$1:$1048576, $D180, FALSE))</f>
        <v>447207.69781418593</v>
      </c>
      <c r="U180" s="40">
        <f>IF(ISBLANK(HLOOKUP(U$1,m_preprocess!$1:$1048576, $D180, FALSE)), "", HLOOKUP(U$1, m_preprocess!$1:$1048576, $D180, FALSE))</f>
        <v>251.35302023427434</v>
      </c>
      <c r="V180" s="40">
        <f>IF(ISBLANK(HLOOKUP(V$1,m_preprocess!$1:$1048576, $D180, FALSE)), "", HLOOKUP(V$1, m_preprocess!$1:$1048576, $D180, FALSE))</f>
        <v>22.265793759286776</v>
      </c>
      <c r="W180" s="40">
        <f>IF(ISBLANK(HLOOKUP(W$1,m_preprocess!$1:$1048576, $D180, FALSE)), "", HLOOKUP(W$1, m_preprocess!$1:$1048576, $D180, FALSE))</f>
        <v>19.512516542842992</v>
      </c>
      <c r="X180" s="40">
        <f>IF(ISBLANK(HLOOKUP(X$1,m_preprocess!$1:$1048576, $D180, FALSE)), "", HLOOKUP(X$1, m_preprocess!$1:$1048576, $D180, FALSE))</f>
        <v>33.128827967640746</v>
      </c>
      <c r="Y180" s="40">
        <f>IF(ISBLANK(HLOOKUP(Y$1,m_preprocess!$1:$1048576, $D180, FALSE)), "", HLOOKUP(Y$1, m_preprocess!$1:$1048576, $D180, FALSE))</f>
        <v>71.685137570744601</v>
      </c>
      <c r="Z180" s="40">
        <f>IF(ISBLANK(HLOOKUP(Z$1,m_preprocess!$1:$1048576, $D180, FALSE)), "", HLOOKUP(Z$1, m_preprocess!$1:$1048576, $D180, FALSE))</f>
        <v>24.286786056133398</v>
      </c>
      <c r="AA180" s="40">
        <f>IF(ISBLANK(HLOOKUP(AA$1,m_preprocess!$1:$1048576, $D180, FALSE)), "", HLOOKUP(AA$1, m_preprocess!$1:$1048576, $D180, FALSE))</f>
        <v>19.09806085520885</v>
      </c>
      <c r="AB180" s="40">
        <f>IF(ISBLANK(HLOOKUP(AB$1,m_preprocess!$1:$1048576, $D180, FALSE)), "", HLOOKUP(AB$1, m_preprocess!$1:$1048576, $D180, FALSE))</f>
        <v>90.370319367818936</v>
      </c>
    </row>
    <row r="181" spans="1:28" x14ac:dyDescent="0.25">
      <c r="A181" s="41">
        <v>39417</v>
      </c>
      <c r="B181" s="40">
        <v>2007</v>
      </c>
      <c r="C181" s="40">
        <v>12</v>
      </c>
      <c r="D181" s="40">
        <v>181</v>
      </c>
      <c r="E181" s="40">
        <f>IF(ISBLANK(HLOOKUP(E$1,m_preprocess!$1:$1048576, $D181, FALSE)), "", HLOOKUP(E$1, m_preprocess!$1:$1048576, $D181, FALSE))</f>
        <v>201.37</v>
      </c>
      <c r="F181" s="40">
        <f>IF(ISBLANK(HLOOKUP(F$1,m_preprocess!$1:$1048576, $D181, FALSE)), "", HLOOKUP(F$1, m_preprocess!$1:$1048576, $D181, FALSE))</f>
        <v>196.966812688</v>
      </c>
      <c r="G181" s="40">
        <f>IF(ISBLANK(HLOOKUP(G$1,m_preprocess!$1:$1048576, $D181, FALSE)), "", HLOOKUP(G$1, m_preprocess!$1:$1048576, $D181, FALSE))</f>
        <v>60.95</v>
      </c>
      <c r="H181" s="40">
        <f>IF(ISBLANK(HLOOKUP(H$1,m_preprocess!$1:$1048576, $D181, FALSE)), "", HLOOKUP(H$1, m_preprocess!$1:$1048576, $D181, FALSE))</f>
        <v>122.43</v>
      </c>
      <c r="I181" s="40">
        <f>IF(ISBLANK(HLOOKUP(I$1,m_preprocess!$1:$1048576, $D181, FALSE)), "", HLOOKUP(I$1, m_preprocess!$1:$1048576, $D181, FALSE))</f>
        <v>92.6</v>
      </c>
      <c r="J181" s="40">
        <f>IF(ISBLANK(HLOOKUP(J$1,m_preprocess!$1:$1048576, $D181, FALSE)), "", HLOOKUP(J$1, m_preprocess!$1:$1048576, $D181, FALSE))</f>
        <v>1282.63384485913</v>
      </c>
      <c r="K181" s="40" t="str">
        <f>IF(ISBLANK(HLOOKUP(K$1,m_preprocess!$1:$1048576, $D181, FALSE)), "", HLOOKUP(K$1, m_preprocess!$1:$1048576, $D181, FALSE))</f>
        <v/>
      </c>
      <c r="L181" s="40">
        <f>IF(ISBLANK(HLOOKUP(L$1,m_preprocess!$1:$1048576, $D181, FALSE)), "", HLOOKUP(L$1, m_preprocess!$1:$1048576, $D181, FALSE))</f>
        <v>93.6548150476751</v>
      </c>
      <c r="M181" s="40">
        <f>IF(ISBLANK(HLOOKUP(M$1,m_preprocess!$1:$1048576, $D181, FALSE)), "", HLOOKUP(M$1, m_preprocess!$1:$1048576, $D181, FALSE))</f>
        <v>5.2364577025285346</v>
      </c>
      <c r="N181" s="40">
        <f>IF(ISBLANK(HLOOKUP(N$1,m_preprocess!$1:$1048576, $D181, FALSE)), "", HLOOKUP(N$1, m_preprocess!$1:$1048576, $D181, FALSE))</f>
        <v>1.7591199785109963</v>
      </c>
      <c r="O181" s="40">
        <f>IF(ISBLANK(HLOOKUP(O$1,m_preprocess!$1:$1048576, $D181, FALSE)), "", HLOOKUP(O$1, m_preprocess!$1:$1048576, $D181, FALSE))</f>
        <v>2.1141154430393554</v>
      </c>
      <c r="P181" s="40">
        <f>IF(ISBLANK(HLOOKUP(P$1,m_preprocess!$1:$1048576, $D181, FALSE)), "", HLOOKUP(P$1, m_preprocess!$1:$1048576, $D181, FALSE))</f>
        <v>3.4007285111812462</v>
      </c>
      <c r="Q181" s="40">
        <f>IF(ISBLANK(HLOOKUP(Q$1,m_preprocess!$1:$1048576, $D181, FALSE)), "", HLOOKUP(Q$1, m_preprocess!$1:$1048576, $D181, FALSE))</f>
        <v>0.83051266159026671</v>
      </c>
      <c r="R181" s="40">
        <f>IF(ISBLANK(HLOOKUP(R$1,m_preprocess!$1:$1048576, $D181, FALSE)), "", HLOOKUP(R$1, m_preprocess!$1:$1048576, $D181, FALSE))</f>
        <v>0.84119139136745347</v>
      </c>
      <c r="S181" s="40">
        <f>IF(ISBLANK(HLOOKUP(S$1,m_preprocess!$1:$1048576, $D181, FALSE)), "", HLOOKUP(S$1, m_preprocess!$1:$1048576, $D181, FALSE))</f>
        <v>1.7001620707105891</v>
      </c>
      <c r="T181" s="40">
        <f>IF(ISBLANK(HLOOKUP(T$1,m_preprocess!$1:$1048576, $D181, FALSE)), "", HLOOKUP(T$1, m_preprocess!$1:$1048576, $D181, FALSE))</f>
        <v>445538.78235427703</v>
      </c>
      <c r="U181" s="40">
        <f>IF(ISBLANK(HLOOKUP(U$1,m_preprocess!$1:$1048576, $D181, FALSE)), "", HLOOKUP(U$1, m_preprocess!$1:$1048576, $D181, FALSE))</f>
        <v>280.51860523789986</v>
      </c>
      <c r="V181" s="40">
        <f>IF(ISBLANK(HLOOKUP(V$1,m_preprocess!$1:$1048576, $D181, FALSE)), "", HLOOKUP(V$1, m_preprocess!$1:$1048576, $D181, FALSE))</f>
        <v>22.426855471698111</v>
      </c>
      <c r="W181" s="40">
        <f>IF(ISBLANK(HLOOKUP(W$1,m_preprocess!$1:$1048576, $D181, FALSE)), "", HLOOKUP(W$1, m_preprocess!$1:$1048576, $D181, FALSE))</f>
        <v>19.72965694831829</v>
      </c>
      <c r="X181" s="40">
        <f>IF(ISBLANK(HLOOKUP(X$1,m_preprocess!$1:$1048576, $D181, FALSE)), "", HLOOKUP(X$1, m_preprocess!$1:$1048576, $D181, FALSE))</f>
        <v>26.444689991796555</v>
      </c>
      <c r="Y181" s="40">
        <f>IF(ISBLANK(HLOOKUP(Y$1,m_preprocess!$1:$1048576, $D181, FALSE)), "", HLOOKUP(Y$1, m_preprocess!$1:$1048576, $D181, FALSE))</f>
        <v>102.45055293092699</v>
      </c>
      <c r="Z181" s="40">
        <f>IF(ISBLANK(HLOOKUP(Z$1,m_preprocess!$1:$1048576, $D181, FALSE)), "", HLOOKUP(Z$1, m_preprocess!$1:$1048576, $D181, FALSE))</f>
        <v>22.220337555373256</v>
      </c>
      <c r="AA181" s="40">
        <f>IF(ISBLANK(HLOOKUP(AA$1,m_preprocess!$1:$1048576, $D181, FALSE)), "", HLOOKUP(AA$1, m_preprocess!$1:$1048576, $D181, FALSE))</f>
        <v>38.479629155045117</v>
      </c>
      <c r="AB181" s="40">
        <f>IF(ISBLANK(HLOOKUP(AB$1,m_preprocess!$1:$1048576, $D181, FALSE)), "", HLOOKUP(AB$1, m_preprocess!$1:$1048576, $D181, FALSE))</f>
        <v>88.372652671980717</v>
      </c>
    </row>
    <row r="182" spans="1:28" x14ac:dyDescent="0.25">
      <c r="A182" s="41">
        <v>39448</v>
      </c>
      <c r="B182" s="40">
        <v>2008</v>
      </c>
      <c r="C182" s="40">
        <v>1</v>
      </c>
      <c r="D182" s="40">
        <v>182</v>
      </c>
      <c r="E182" s="40">
        <f>IF(ISBLANK(HLOOKUP(E$1,m_preprocess!$1:$1048576, $D182, FALSE)), "", HLOOKUP(E$1, m_preprocess!$1:$1048576, $D182, FALSE))</f>
        <v>173.16</v>
      </c>
      <c r="F182" s="40">
        <f>IF(ISBLANK(HLOOKUP(F$1,m_preprocess!$1:$1048576, $D182, FALSE)), "", HLOOKUP(F$1, m_preprocess!$1:$1048576, $D182, FALSE))</f>
        <v>194.52867609099999</v>
      </c>
      <c r="G182" s="40">
        <f>IF(ISBLANK(HLOOKUP(G$1,m_preprocess!$1:$1048576, $D182, FALSE)), "", HLOOKUP(G$1, m_preprocess!$1:$1048576, $D182, FALSE))</f>
        <v>61.61</v>
      </c>
      <c r="H182" s="40">
        <f>IF(ISBLANK(HLOOKUP(H$1,m_preprocess!$1:$1048576, $D182, FALSE)), "", HLOOKUP(H$1, m_preprocess!$1:$1048576, $D182, FALSE))</f>
        <v>121.86</v>
      </c>
      <c r="I182" s="40">
        <f>IF(ISBLANK(HLOOKUP(I$1,m_preprocess!$1:$1048576, $D182, FALSE)), "", HLOOKUP(I$1, m_preprocess!$1:$1048576, $D182, FALSE))</f>
        <v>94.8</v>
      </c>
      <c r="J182" s="40">
        <f>IF(ISBLANK(HLOOKUP(J$1,m_preprocess!$1:$1048576, $D182, FALSE)), "", HLOOKUP(J$1, m_preprocess!$1:$1048576, $D182, FALSE))</f>
        <v>1277.53285547018</v>
      </c>
      <c r="K182" s="40" t="str">
        <f>IF(ISBLANK(HLOOKUP(K$1,m_preprocess!$1:$1048576, $D182, FALSE)), "", HLOOKUP(K$1, m_preprocess!$1:$1048576, $D182, FALSE))</f>
        <v/>
      </c>
      <c r="L182" s="40">
        <f>IF(ISBLANK(HLOOKUP(L$1,m_preprocess!$1:$1048576, $D182, FALSE)), "", HLOOKUP(L$1, m_preprocess!$1:$1048576, $D182, FALSE))</f>
        <v>96.21409373832924</v>
      </c>
      <c r="M182" s="40">
        <f>IF(ISBLANK(HLOOKUP(M$1,m_preprocess!$1:$1048576, $D182, FALSE)), "", HLOOKUP(M$1, m_preprocess!$1:$1048576, $D182, FALSE))</f>
        <v>5.1809097915764699</v>
      </c>
      <c r="N182" s="40">
        <f>IF(ISBLANK(HLOOKUP(N$1,m_preprocess!$1:$1048576, $D182, FALSE)), "", HLOOKUP(N$1, m_preprocess!$1:$1048576, $D182, FALSE))</f>
        <v>1.3434452964494563</v>
      </c>
      <c r="O182" s="40">
        <f>IF(ISBLANK(HLOOKUP(O$1,m_preprocess!$1:$1048576, $D182, FALSE)), "", HLOOKUP(O$1, m_preprocess!$1:$1048576, $D182, FALSE))</f>
        <v>2.5756942846248156</v>
      </c>
      <c r="P182" s="40">
        <f>IF(ISBLANK(HLOOKUP(P$1,m_preprocess!$1:$1048576, $D182, FALSE)), "", HLOOKUP(P$1, m_preprocess!$1:$1048576, $D182, FALSE))</f>
        <v>3.3908815238237775</v>
      </c>
      <c r="Q182" s="40">
        <f>IF(ISBLANK(HLOOKUP(Q$1,m_preprocess!$1:$1048576, $D182, FALSE)), "", HLOOKUP(Q$1, m_preprocess!$1:$1048576, $D182, FALSE))</f>
        <v>0.77972317886502729</v>
      </c>
      <c r="R182" s="40">
        <f>IF(ISBLANK(HLOOKUP(R$1,m_preprocess!$1:$1048576, $D182, FALSE)), "", HLOOKUP(R$1, m_preprocess!$1:$1048576, $D182, FALSE))</f>
        <v>0.94706082550880166</v>
      </c>
      <c r="S182" s="40">
        <f>IF(ISBLANK(HLOOKUP(S$1,m_preprocess!$1:$1048576, $D182, FALSE)), "", HLOOKUP(S$1, m_preprocess!$1:$1048576, $D182, FALSE))</f>
        <v>1.6272951016439012</v>
      </c>
      <c r="T182" s="40">
        <f>IF(ISBLANK(HLOOKUP(T$1,m_preprocess!$1:$1048576, $D182, FALSE)), "", HLOOKUP(T$1, m_preprocess!$1:$1048576, $D182, FALSE))</f>
        <v>440409.49508124305</v>
      </c>
      <c r="U182" s="40">
        <f>IF(ISBLANK(HLOOKUP(U$1,m_preprocess!$1:$1048576, $D182, FALSE)), "", HLOOKUP(U$1, m_preprocess!$1:$1048576, $D182, FALSE))</f>
        <v>272.36066194416497</v>
      </c>
      <c r="V182" s="40">
        <f>IF(ISBLANK(HLOOKUP(V$1,m_preprocess!$1:$1048576, $D182, FALSE)), "", HLOOKUP(V$1, m_preprocess!$1:$1048576, $D182, FALSE))</f>
        <v>27.257037185521831</v>
      </c>
      <c r="W182" s="40">
        <f>IF(ISBLANK(HLOOKUP(W$1,m_preprocess!$1:$1048576, $D182, FALSE)), "", HLOOKUP(W$1, m_preprocess!$1:$1048576, $D182, FALSE))</f>
        <v>24.590304788183737</v>
      </c>
      <c r="X182" s="40">
        <f>IF(ISBLANK(HLOOKUP(X$1,m_preprocess!$1:$1048576, $D182, FALSE)), "", HLOOKUP(X$1, m_preprocess!$1:$1048576, $D182, FALSE))</f>
        <v>29.197287956500571</v>
      </c>
      <c r="Y182" s="40">
        <f>IF(ISBLANK(HLOOKUP(Y$1,m_preprocess!$1:$1048576, $D182, FALSE)), "", HLOOKUP(Y$1, m_preprocess!$1:$1048576, $D182, FALSE))</f>
        <v>58.357579083752647</v>
      </c>
      <c r="Z182" s="40">
        <f>IF(ISBLANK(HLOOKUP(Z$1,m_preprocess!$1:$1048576, $D182, FALSE)), "", HLOOKUP(Z$1, m_preprocess!$1:$1048576, $D182, FALSE))</f>
        <v>17.887407150624899</v>
      </c>
      <c r="AA182" s="40">
        <f>IF(ISBLANK(HLOOKUP(AA$1,m_preprocess!$1:$1048576, $D182, FALSE)), "", HLOOKUP(AA$1, m_preprocess!$1:$1048576, $D182, FALSE))</f>
        <v>15.733284937510145</v>
      </c>
      <c r="AB182" s="40">
        <f>IF(ISBLANK(HLOOKUP(AB$1,m_preprocess!$1:$1048576, $D182, FALSE)), "", HLOOKUP(AB$1, m_preprocess!$1:$1048576, $D182, FALSE))</f>
        <v>89.155531642397236</v>
      </c>
    </row>
    <row r="183" spans="1:28" x14ac:dyDescent="0.25">
      <c r="A183" s="41">
        <v>39479</v>
      </c>
      <c r="B183" s="40">
        <v>2008</v>
      </c>
      <c r="C183" s="40">
        <v>2</v>
      </c>
      <c r="D183" s="40">
        <v>183</v>
      </c>
      <c r="E183" s="40">
        <f>IF(ISBLANK(HLOOKUP(E$1,m_preprocess!$1:$1048576, $D183, FALSE)), "", HLOOKUP(E$1, m_preprocess!$1:$1048576, $D183, FALSE))</f>
        <v>167.19</v>
      </c>
      <c r="F183" s="40">
        <f>IF(ISBLANK(HLOOKUP(F$1,m_preprocess!$1:$1048576, $D183, FALSE)), "", HLOOKUP(F$1, m_preprocess!$1:$1048576, $D183, FALSE))</f>
        <v>193.91562268199999</v>
      </c>
      <c r="G183" s="40">
        <f>IF(ISBLANK(HLOOKUP(G$1,m_preprocess!$1:$1048576, $D183, FALSE)), "", HLOOKUP(G$1, m_preprocess!$1:$1048576, $D183, FALSE))</f>
        <v>63.23</v>
      </c>
      <c r="H183" s="40">
        <f>IF(ISBLANK(HLOOKUP(H$1,m_preprocess!$1:$1048576, $D183, FALSE)), "", HLOOKUP(H$1, m_preprocess!$1:$1048576, $D183, FALSE))</f>
        <v>121.91</v>
      </c>
      <c r="I183" s="40">
        <f>IF(ISBLANK(HLOOKUP(I$1,m_preprocess!$1:$1048576, $D183, FALSE)), "", HLOOKUP(I$1, m_preprocess!$1:$1048576, $D183, FALSE))</f>
        <v>91.1</v>
      </c>
      <c r="J183" s="40">
        <f>IF(ISBLANK(HLOOKUP(J$1,m_preprocess!$1:$1048576, $D183, FALSE)), "", HLOOKUP(J$1, m_preprocess!$1:$1048576, $D183, FALSE))</f>
        <v>1188.7623907793638</v>
      </c>
      <c r="K183" s="40" t="str">
        <f>IF(ISBLANK(HLOOKUP(K$1,m_preprocess!$1:$1048576, $D183, FALSE)), "", HLOOKUP(K$1, m_preprocess!$1:$1048576, $D183, FALSE))</f>
        <v/>
      </c>
      <c r="L183" s="40">
        <f>IF(ISBLANK(HLOOKUP(L$1,m_preprocess!$1:$1048576, $D183, FALSE)), "", HLOOKUP(L$1, m_preprocess!$1:$1048576, $D183, FALSE))</f>
        <v>101.13994301797554</v>
      </c>
      <c r="M183" s="40">
        <f>IF(ISBLANK(HLOOKUP(M$1,m_preprocess!$1:$1048576, $D183, FALSE)), "", HLOOKUP(M$1, m_preprocess!$1:$1048576, $D183, FALSE))</f>
        <v>4.6470681727976384</v>
      </c>
      <c r="N183" s="40">
        <f>IF(ISBLANK(HLOOKUP(N$1,m_preprocess!$1:$1048576, $D183, FALSE)), "", HLOOKUP(N$1, m_preprocess!$1:$1048576, $D183, FALSE))</f>
        <v>1.3220736671440676</v>
      </c>
      <c r="O183" s="40">
        <f>IF(ISBLANK(HLOOKUP(O$1,m_preprocess!$1:$1048576, $D183, FALSE)), "", HLOOKUP(O$1, m_preprocess!$1:$1048576, $D183, FALSE))</f>
        <v>2.0333636551036518</v>
      </c>
      <c r="P183" s="40">
        <f>IF(ISBLANK(HLOOKUP(P$1,m_preprocess!$1:$1048576, $D183, FALSE)), "", HLOOKUP(P$1, m_preprocess!$1:$1048576, $D183, FALSE))</f>
        <v>3.066814177674539</v>
      </c>
      <c r="Q183" s="40">
        <f>IF(ISBLANK(HLOOKUP(Q$1,m_preprocess!$1:$1048576, $D183, FALSE)), "", HLOOKUP(Q$1, m_preprocess!$1:$1048576, $D183, FALSE))</f>
        <v>0.69657505971994405</v>
      </c>
      <c r="R183" s="40">
        <f>IF(ISBLANK(HLOOKUP(R$1,m_preprocess!$1:$1048576, $D183, FALSE)), "", HLOOKUP(R$1, m_preprocess!$1:$1048576, $D183, FALSE))</f>
        <v>0.77483014921809346</v>
      </c>
      <c r="S183" s="40">
        <f>IF(ISBLANK(HLOOKUP(S$1,m_preprocess!$1:$1048576, $D183, FALSE)), "", HLOOKUP(S$1, m_preprocess!$1:$1048576, $D183, FALSE))</f>
        <v>1.5332037677403367</v>
      </c>
      <c r="T183" s="40">
        <f>IF(ISBLANK(HLOOKUP(T$1,m_preprocess!$1:$1048576, $D183, FALSE)), "", HLOOKUP(T$1, m_preprocess!$1:$1048576, $D183, FALSE))</f>
        <v>427286.0654831882</v>
      </c>
      <c r="U183" s="40">
        <f>IF(ISBLANK(HLOOKUP(U$1,m_preprocess!$1:$1048576, $D183, FALSE)), "", HLOOKUP(U$1, m_preprocess!$1:$1048576, $D183, FALSE))</f>
        <v>271.83263719737465</v>
      </c>
      <c r="V183" s="40">
        <f>IF(ISBLANK(HLOOKUP(V$1,m_preprocess!$1:$1048576, $D183, FALSE)), "", HLOOKUP(V$1, m_preprocess!$1:$1048576, $D183, FALSE))</f>
        <v>20.578193784595918</v>
      </c>
      <c r="W183" s="40">
        <f>IF(ISBLANK(HLOOKUP(W$1,m_preprocess!$1:$1048576, $D183, FALSE)), "", HLOOKUP(W$1, m_preprocess!$1:$1048576, $D183, FALSE))</f>
        <v>18.162733133006483</v>
      </c>
      <c r="X183" s="40">
        <f>IF(ISBLANK(HLOOKUP(X$1,m_preprocess!$1:$1048576, $D183, FALSE)), "", HLOOKUP(X$1, m_preprocess!$1:$1048576, $D183, FALSE))</f>
        <v>31.893614170488696</v>
      </c>
      <c r="Y183" s="40">
        <f>IF(ISBLANK(HLOOKUP(Y$1,m_preprocess!$1:$1048576, $D183, FALSE)), "", HLOOKUP(Y$1, m_preprocess!$1:$1048576, $D183, FALSE))</f>
        <v>51.470020692867315</v>
      </c>
      <c r="Z183" s="40">
        <f>IF(ISBLANK(HLOOKUP(Z$1,m_preprocess!$1:$1048576, $D183, FALSE)), "", HLOOKUP(Z$1, m_preprocess!$1:$1048576, $D183, FALSE))</f>
        <v>18.962013492804047</v>
      </c>
      <c r="AA183" s="40">
        <f>IF(ISBLANK(HLOOKUP(AA$1,m_preprocess!$1:$1048576, $D183, FALSE)), "", HLOOKUP(AA$1, m_preprocess!$1:$1048576, $D183, FALSE))</f>
        <v>10.592297485370869</v>
      </c>
      <c r="AB183" s="40">
        <f>IF(ISBLANK(HLOOKUP(AB$1,m_preprocess!$1:$1048576, $D183, FALSE)), "", HLOOKUP(AB$1, m_preprocess!$1:$1048576, $D183, FALSE))</f>
        <v>86.90512042458397</v>
      </c>
    </row>
    <row r="184" spans="1:28" x14ac:dyDescent="0.25">
      <c r="A184" s="41">
        <v>39508</v>
      </c>
      <c r="B184" s="40">
        <v>2008</v>
      </c>
      <c r="C184" s="40">
        <v>3</v>
      </c>
      <c r="D184" s="40">
        <v>184</v>
      </c>
      <c r="E184" s="40">
        <f>IF(ISBLANK(HLOOKUP(E$1,m_preprocess!$1:$1048576, $D184, FALSE)), "", HLOOKUP(E$1, m_preprocess!$1:$1048576, $D184, FALSE))</f>
        <v>190.98</v>
      </c>
      <c r="F184" s="40">
        <f>IF(ISBLANK(HLOOKUP(F$1,m_preprocess!$1:$1048576, $D184, FALSE)), "", HLOOKUP(F$1, m_preprocess!$1:$1048576, $D184, FALSE))</f>
        <v>192.90866527899999</v>
      </c>
      <c r="G184" s="40">
        <f>IF(ISBLANK(HLOOKUP(G$1,m_preprocess!$1:$1048576, $D184, FALSE)), "", HLOOKUP(G$1, m_preprocess!$1:$1048576, $D184, FALSE))</f>
        <v>63.84</v>
      </c>
      <c r="H184" s="40">
        <f>IF(ISBLANK(HLOOKUP(H$1,m_preprocess!$1:$1048576, $D184, FALSE)), "", HLOOKUP(H$1, m_preprocess!$1:$1048576, $D184, FALSE))</f>
        <v>128.99</v>
      </c>
      <c r="I184" s="40">
        <f>IF(ISBLANK(HLOOKUP(I$1,m_preprocess!$1:$1048576, $D184, FALSE)), "", HLOOKUP(I$1, m_preprocess!$1:$1048576, $D184, FALSE))</f>
        <v>97.7</v>
      </c>
      <c r="J184" s="40">
        <f>IF(ISBLANK(HLOOKUP(J$1,m_preprocess!$1:$1048576, $D184, FALSE)), "", HLOOKUP(J$1, m_preprocess!$1:$1048576, $D184, FALSE))</f>
        <v>1276.2079231613618</v>
      </c>
      <c r="K184" s="40" t="str">
        <f>IF(ISBLANK(HLOOKUP(K$1,m_preprocess!$1:$1048576, $D184, FALSE)), "", HLOOKUP(K$1, m_preprocess!$1:$1048576, $D184, FALSE))</f>
        <v/>
      </c>
      <c r="L184" s="40">
        <f>IF(ISBLANK(HLOOKUP(L$1,m_preprocess!$1:$1048576, $D184, FALSE)), "", HLOOKUP(L$1, m_preprocess!$1:$1048576, $D184, FALSE))</f>
        <v>100.76587281693442</v>
      </c>
      <c r="M184" s="40">
        <f>IF(ISBLANK(HLOOKUP(M$1,m_preprocess!$1:$1048576, $D184, FALSE)), "", HLOOKUP(M$1, m_preprocess!$1:$1048576, $D184, FALSE))</f>
        <v>5.2387041765886755</v>
      </c>
      <c r="N184" s="40">
        <f>IF(ISBLANK(HLOOKUP(N$1,m_preprocess!$1:$1048576, $D184, FALSE)), "", HLOOKUP(N$1, m_preprocess!$1:$1048576, $D184, FALSE))</f>
        <v>1.4529961741049926</v>
      </c>
      <c r="O184" s="40">
        <f>IF(ISBLANK(HLOOKUP(O$1,m_preprocess!$1:$1048576, $D184, FALSE)), "", HLOOKUP(O$1, m_preprocess!$1:$1048576, $D184, FALSE))</f>
        <v>2.6300762258154342</v>
      </c>
      <c r="P184" s="40">
        <f>IF(ISBLANK(HLOOKUP(P$1,m_preprocess!$1:$1048576, $D184, FALSE)), "", HLOOKUP(P$1, m_preprocess!$1:$1048576, $D184, FALSE))</f>
        <v>3.2982504286463161</v>
      </c>
      <c r="Q184" s="40">
        <f>IF(ISBLANK(HLOOKUP(Q$1,m_preprocess!$1:$1048576, $D184, FALSE)), "", HLOOKUP(Q$1, m_preprocess!$1:$1048576, $D184, FALSE))</f>
        <v>0.80203778725123553</v>
      </c>
      <c r="R184" s="40">
        <f>IF(ISBLANK(HLOOKUP(R$1,m_preprocess!$1:$1048576, $D184, FALSE)), "", HLOOKUP(R$1, m_preprocess!$1:$1048576, $D184, FALSE))</f>
        <v>0.7956035965243915</v>
      </c>
      <c r="S184" s="40">
        <f>IF(ISBLANK(HLOOKUP(S$1,m_preprocess!$1:$1048576, $D184, FALSE)), "", HLOOKUP(S$1, m_preprocess!$1:$1048576, $D184, FALSE))</f>
        <v>1.6001704937029118</v>
      </c>
      <c r="T184" s="40">
        <f>IF(ISBLANK(HLOOKUP(T$1,m_preprocess!$1:$1048576, $D184, FALSE)), "", HLOOKUP(T$1, m_preprocess!$1:$1048576, $D184, FALSE))</f>
        <v>422098.89884638245</v>
      </c>
      <c r="U184" s="40">
        <f>IF(ISBLANK(HLOOKUP(U$1,m_preprocess!$1:$1048576, $D184, FALSE)), "", HLOOKUP(U$1, m_preprocess!$1:$1048576, $D184, FALSE))</f>
        <v>271.3862110974311</v>
      </c>
      <c r="V184" s="40">
        <f>IF(ISBLANK(HLOOKUP(V$1,m_preprocess!$1:$1048576, $D184, FALSE)), "", HLOOKUP(V$1, m_preprocess!$1:$1048576, $D184, FALSE))</f>
        <v>24.573129699248117</v>
      </c>
      <c r="W184" s="40">
        <f>IF(ISBLANK(HLOOKUP(W$1,m_preprocess!$1:$1048576, $D184, FALSE)), "", HLOOKUP(W$1, m_preprocess!$1:$1048576, $D184, FALSE))</f>
        <v>22.064743405388469</v>
      </c>
      <c r="X184" s="40">
        <f>IF(ISBLANK(HLOOKUP(X$1,m_preprocess!$1:$1048576, $D184, FALSE)), "", HLOOKUP(X$1, m_preprocess!$1:$1048576, $D184, FALSE))</f>
        <v>29.876551535087717</v>
      </c>
      <c r="Y184" s="40">
        <f>IF(ISBLANK(HLOOKUP(Y$1,m_preprocess!$1:$1048576, $D184, FALSE)), "", HLOOKUP(Y$1, m_preprocess!$1:$1048576, $D184, FALSE))</f>
        <v>50.566072640664146</v>
      </c>
      <c r="Z184" s="40">
        <f>IF(ISBLANK(HLOOKUP(Z$1,m_preprocess!$1:$1048576, $D184, FALSE)), "", HLOOKUP(Z$1, m_preprocess!$1:$1048576, $D184, FALSE))</f>
        <v>18.230172718515036</v>
      </c>
      <c r="AA184" s="40">
        <f>IF(ISBLANK(HLOOKUP(AA$1,m_preprocess!$1:$1048576, $D184, FALSE)), "", HLOOKUP(AA$1, m_preprocess!$1:$1048576, $D184, FALSE))</f>
        <v>12.335304887218044</v>
      </c>
      <c r="AB184" s="40">
        <f>IF(ISBLANK(HLOOKUP(AB$1,m_preprocess!$1:$1048576, $D184, FALSE)), "", HLOOKUP(AB$1, m_preprocess!$1:$1048576, $D184, FALSE))</f>
        <v>87.251137533260774</v>
      </c>
    </row>
    <row r="185" spans="1:28" x14ac:dyDescent="0.25">
      <c r="A185" s="41">
        <v>39539</v>
      </c>
      <c r="B185" s="40">
        <v>2008</v>
      </c>
      <c r="C185" s="40">
        <v>4</v>
      </c>
      <c r="D185" s="40">
        <v>185</v>
      </c>
      <c r="E185" s="40">
        <f>IF(ISBLANK(HLOOKUP(E$1,m_preprocess!$1:$1048576, $D185, FALSE)), "", HLOOKUP(E$1, m_preprocess!$1:$1048576, $D185, FALSE))</f>
        <v>207.59</v>
      </c>
      <c r="F185" s="40">
        <f>IF(ISBLANK(HLOOKUP(F$1,m_preprocess!$1:$1048576, $D185, FALSE)), "", HLOOKUP(F$1, m_preprocess!$1:$1048576, $D185, FALSE))</f>
        <v>195.60686840299999</v>
      </c>
      <c r="G185" s="40">
        <f>IF(ISBLANK(HLOOKUP(G$1,m_preprocess!$1:$1048576, $D185, FALSE)), "", HLOOKUP(G$1, m_preprocess!$1:$1048576, $D185, FALSE))</f>
        <v>64.31</v>
      </c>
      <c r="H185" s="40">
        <f>IF(ISBLANK(HLOOKUP(H$1,m_preprocess!$1:$1048576, $D185, FALSE)), "", HLOOKUP(H$1, m_preprocess!$1:$1048576, $D185, FALSE))</f>
        <v>129.47999999999999</v>
      </c>
      <c r="I185" s="40">
        <f>IF(ISBLANK(HLOOKUP(I$1,m_preprocess!$1:$1048576, $D185, FALSE)), "", HLOOKUP(I$1, m_preprocess!$1:$1048576, $D185, FALSE))</f>
        <v>99.2</v>
      </c>
      <c r="J185" s="40">
        <f>IF(ISBLANK(HLOOKUP(J$1,m_preprocess!$1:$1048576, $D185, FALSE)), "", HLOOKUP(J$1, m_preprocess!$1:$1048576, $D185, FALSE))</f>
        <v>1234.5388020490309</v>
      </c>
      <c r="K185" s="40" t="str">
        <f>IF(ISBLANK(HLOOKUP(K$1,m_preprocess!$1:$1048576, $D185, FALSE)), "", HLOOKUP(K$1, m_preprocess!$1:$1048576, $D185, FALSE))</f>
        <v/>
      </c>
      <c r="L185" s="40">
        <f>IF(ISBLANK(HLOOKUP(L$1,m_preprocess!$1:$1048576, $D185, FALSE)), "", HLOOKUP(L$1, m_preprocess!$1:$1048576, $D185, FALSE))</f>
        <v>98.558893524207647</v>
      </c>
      <c r="M185" s="40">
        <f>IF(ISBLANK(HLOOKUP(M$1,m_preprocess!$1:$1048576, $D185, FALSE)), "", HLOOKUP(M$1, m_preprocess!$1:$1048576, $D185, FALSE))</f>
        <v>5.403983646107184</v>
      </c>
      <c r="N185" s="40">
        <f>IF(ISBLANK(HLOOKUP(N$1,m_preprocess!$1:$1048576, $D185, FALSE)), "", HLOOKUP(N$1, m_preprocess!$1:$1048576, $D185, FALSE))</f>
        <v>1.6696082384955995</v>
      </c>
      <c r="O185" s="40">
        <f>IF(ISBLANK(HLOOKUP(O$1,m_preprocess!$1:$1048576, $D185, FALSE)), "", HLOOKUP(O$1, m_preprocess!$1:$1048576, $D185, FALSE))</f>
        <v>2.7247135490775882</v>
      </c>
      <c r="P185" s="40">
        <f>IF(ISBLANK(HLOOKUP(P$1,m_preprocess!$1:$1048576, $D185, FALSE)), "", HLOOKUP(P$1, m_preprocess!$1:$1048576, $D185, FALSE))</f>
        <v>3.5169472664577914</v>
      </c>
      <c r="Q185" s="40">
        <f>IF(ISBLANK(HLOOKUP(Q$1,m_preprocess!$1:$1048576, $D185, FALSE)), "", HLOOKUP(Q$1, m_preprocess!$1:$1048576, $D185, FALSE))</f>
        <v>0.82026586037383731</v>
      </c>
      <c r="R185" s="40">
        <f>IF(ISBLANK(HLOOKUP(R$1,m_preprocess!$1:$1048576, $D185, FALSE)), "", HLOOKUP(R$1, m_preprocess!$1:$1048576, $D185, FALSE))</f>
        <v>0.87978674022935033</v>
      </c>
      <c r="S185" s="40">
        <f>IF(ISBLANK(HLOOKUP(S$1,m_preprocess!$1:$1048576, $D185, FALSE)), "", HLOOKUP(S$1, m_preprocess!$1:$1048576, $D185, FALSE))</f>
        <v>1.7810050217829461</v>
      </c>
      <c r="T185" s="40">
        <f>IF(ISBLANK(HLOOKUP(T$1,m_preprocess!$1:$1048576, $D185, FALSE)), "", HLOOKUP(T$1, m_preprocess!$1:$1048576, $D185, FALSE))</f>
        <v>422527.209785913</v>
      </c>
      <c r="U185" s="40">
        <f>IF(ISBLANK(HLOOKUP(U$1,m_preprocess!$1:$1048576, $D185, FALSE)), "", HLOOKUP(U$1, m_preprocess!$1:$1048576, $D185, FALSE))</f>
        <v>282.18134125765823</v>
      </c>
      <c r="V185" s="40">
        <f>IF(ISBLANK(HLOOKUP(V$1,m_preprocess!$1:$1048576, $D185, FALSE)), "", HLOOKUP(V$1, m_preprocess!$1:$1048576, $D185, FALSE))</f>
        <v>37.464179178976828</v>
      </c>
      <c r="W185" s="40">
        <f>IF(ISBLANK(HLOOKUP(W$1,m_preprocess!$1:$1048576, $D185, FALSE)), "", HLOOKUP(W$1, m_preprocess!$1:$1048576, $D185, FALSE))</f>
        <v>34.594205489037471</v>
      </c>
      <c r="X185" s="40">
        <f>IF(ISBLANK(HLOOKUP(X$1,m_preprocess!$1:$1048576, $D185, FALSE)), "", HLOOKUP(X$1, m_preprocess!$1:$1048576, $D185, FALSE))</f>
        <v>39.964160286114129</v>
      </c>
      <c r="Y185" s="40">
        <f>IF(ISBLANK(HLOOKUP(Y$1,m_preprocess!$1:$1048576, $D185, FALSE)), "", HLOOKUP(Y$1, m_preprocess!$1:$1048576, $D185, FALSE))</f>
        <v>73.352697775462602</v>
      </c>
      <c r="Z185" s="40">
        <f>IF(ISBLANK(HLOOKUP(Z$1,m_preprocess!$1:$1048576, $D185, FALSE)), "", HLOOKUP(Z$1, m_preprocess!$1:$1048576, $D185, FALSE))</f>
        <v>23.811537942777171</v>
      </c>
      <c r="AA185" s="40">
        <f>IF(ISBLANK(HLOOKUP(AA$1,m_preprocess!$1:$1048576, $D185, FALSE)), "", HLOOKUP(AA$1, m_preprocess!$1:$1048576, $D185, FALSE))</f>
        <v>22.725189208521225</v>
      </c>
      <c r="AB185" s="40">
        <f>IF(ISBLANK(HLOOKUP(AB$1,m_preprocess!$1:$1048576, $D185, FALSE)), "", HLOOKUP(AB$1, m_preprocess!$1:$1048576, $D185, FALSE))</f>
        <v>86.024579549561068</v>
      </c>
    </row>
    <row r="186" spans="1:28" x14ac:dyDescent="0.25">
      <c r="A186" s="41">
        <v>39569</v>
      </c>
      <c r="B186" s="40">
        <v>2008</v>
      </c>
      <c r="C186" s="40">
        <v>5</v>
      </c>
      <c r="D186" s="40">
        <v>186</v>
      </c>
      <c r="E186" s="40">
        <f>IF(ISBLANK(HLOOKUP(E$1,m_preprocess!$1:$1048576, $D186, FALSE)), "", HLOOKUP(E$1, m_preprocess!$1:$1048576, $D186, FALSE))</f>
        <v>206.5</v>
      </c>
      <c r="F186" s="40">
        <f>IF(ISBLANK(HLOOKUP(F$1,m_preprocess!$1:$1048576, $D186, FALSE)), "", HLOOKUP(F$1, m_preprocess!$1:$1048576, $D186, FALSE))</f>
        <v>194.46306285599999</v>
      </c>
      <c r="G186" s="40">
        <f>IF(ISBLANK(HLOOKUP(G$1,m_preprocess!$1:$1048576, $D186, FALSE)), "", HLOOKUP(G$1, m_preprocess!$1:$1048576, $D186, FALSE))</f>
        <v>65.52</v>
      </c>
      <c r="H186" s="40">
        <f>IF(ISBLANK(HLOOKUP(H$1,m_preprocess!$1:$1048576, $D186, FALSE)), "", HLOOKUP(H$1, m_preprocess!$1:$1048576, $D186, FALSE))</f>
        <v>128.91999999999999</v>
      </c>
      <c r="I186" s="40">
        <f>IF(ISBLANK(HLOOKUP(I$1,m_preprocess!$1:$1048576, $D186, FALSE)), "", HLOOKUP(I$1, m_preprocess!$1:$1048576, $D186, FALSE))</f>
        <v>102.5</v>
      </c>
      <c r="J186" s="40">
        <f>IF(ISBLANK(HLOOKUP(J$1,m_preprocess!$1:$1048576, $D186, FALSE)), "", HLOOKUP(J$1, m_preprocess!$1:$1048576, $D186, FALSE))</f>
        <v>1284.8531064763999</v>
      </c>
      <c r="K186" s="40" t="str">
        <f>IF(ISBLANK(HLOOKUP(K$1,m_preprocess!$1:$1048576, $D186, FALSE)), "", HLOOKUP(K$1, m_preprocess!$1:$1048576, $D186, FALSE))</f>
        <v/>
      </c>
      <c r="L186" s="40">
        <f>IF(ISBLANK(HLOOKUP(L$1,m_preprocess!$1:$1048576, $D186, FALSE)), "", HLOOKUP(L$1, m_preprocess!$1:$1048576, $D186, FALSE))</f>
        <v>98.888909892877294</v>
      </c>
      <c r="M186" s="40">
        <f>IF(ISBLANK(HLOOKUP(M$1,m_preprocess!$1:$1048576, $D186, FALSE)), "", HLOOKUP(M$1, m_preprocess!$1:$1048576, $D186, FALSE))</f>
        <v>5.1923214441866294</v>
      </c>
      <c r="N186" s="40">
        <f>IF(ISBLANK(HLOOKUP(N$1,m_preprocess!$1:$1048576, $D186, FALSE)), "", HLOOKUP(N$1, m_preprocess!$1:$1048576, $D186, FALSE))</f>
        <v>1.5487320968283462</v>
      </c>
      <c r="O186" s="40">
        <f>IF(ISBLANK(HLOOKUP(O$1,m_preprocess!$1:$1048576, $D186, FALSE)), "", HLOOKUP(O$1, m_preprocess!$1:$1048576, $D186, FALSE))</f>
        <v>2.4846275976712655</v>
      </c>
      <c r="P186" s="40">
        <f>IF(ISBLANK(HLOOKUP(P$1,m_preprocess!$1:$1048576, $D186, FALSE)), "", HLOOKUP(P$1, m_preprocess!$1:$1048576, $D186, FALSE))</f>
        <v>3.8093621973099081</v>
      </c>
      <c r="Q186" s="40">
        <f>IF(ISBLANK(HLOOKUP(Q$1,m_preprocess!$1:$1048576, $D186, FALSE)), "", HLOOKUP(Q$1, m_preprocess!$1:$1048576, $D186, FALSE))</f>
        <v>0.78866057398550127</v>
      </c>
      <c r="R186" s="40">
        <f>IF(ISBLANK(HLOOKUP(R$1,m_preprocess!$1:$1048576, $D186, FALSE)), "", HLOOKUP(R$1, m_preprocess!$1:$1048576, $D186, FALSE))</f>
        <v>1.0458206260924254</v>
      </c>
      <c r="S186" s="40">
        <f>IF(ISBLANK(HLOOKUP(S$1,m_preprocess!$1:$1048576, $D186, FALSE)), "", HLOOKUP(S$1, m_preprocess!$1:$1048576, $D186, FALSE))</f>
        <v>1.9195237037775439</v>
      </c>
      <c r="T186" s="40">
        <f>IF(ISBLANK(HLOOKUP(T$1,m_preprocess!$1:$1048576, $D186, FALSE)), "", HLOOKUP(T$1, m_preprocess!$1:$1048576, $D186, FALSE))</f>
        <v>418418.48837308114</v>
      </c>
      <c r="U186" s="40">
        <f>IF(ISBLANK(HLOOKUP(U$1,m_preprocess!$1:$1048576, $D186, FALSE)), "", HLOOKUP(U$1, m_preprocess!$1:$1048576, $D186, FALSE))</f>
        <v>288.83151479441398</v>
      </c>
      <c r="V186" s="40">
        <f>IF(ISBLANK(HLOOKUP(V$1,m_preprocess!$1:$1048576, $D186, FALSE)), "", HLOOKUP(V$1, m_preprocess!$1:$1048576, $D186, FALSE))</f>
        <v>28.252169871794873</v>
      </c>
      <c r="W186" s="40">
        <f>IF(ISBLANK(HLOOKUP(W$1,m_preprocess!$1:$1048576, $D186, FALSE)), "", HLOOKUP(W$1, m_preprocess!$1:$1048576, $D186, FALSE))</f>
        <v>25.493735042735043</v>
      </c>
      <c r="X186" s="40">
        <f>IF(ISBLANK(HLOOKUP(X$1,m_preprocess!$1:$1048576, $D186, FALSE)), "", HLOOKUP(X$1, m_preprocess!$1:$1048576, $D186, FALSE))</f>
        <v>33.920472222222223</v>
      </c>
      <c r="Y186" s="40">
        <f>IF(ISBLANK(HLOOKUP(Y$1,m_preprocess!$1:$1048576, $D186, FALSE)), "", HLOOKUP(Y$1, m_preprocess!$1:$1048576, $D186, FALSE))</f>
        <v>65.158157669337612</v>
      </c>
      <c r="Z186" s="40">
        <f>IF(ISBLANK(HLOOKUP(Z$1,m_preprocess!$1:$1048576, $D186, FALSE)), "", HLOOKUP(Z$1, m_preprocess!$1:$1048576, $D186, FALSE))</f>
        <v>21.387582882326008</v>
      </c>
      <c r="AA186" s="40">
        <f>IF(ISBLANK(HLOOKUP(AA$1,m_preprocess!$1:$1048576, $D186, FALSE)), "", HLOOKUP(AA$1, m_preprocess!$1:$1048576, $D186, FALSE))</f>
        <v>14.20025071733822</v>
      </c>
      <c r="AB186" s="40">
        <f>IF(ISBLANK(HLOOKUP(AB$1,m_preprocess!$1:$1048576, $D186, FALSE)), "", HLOOKUP(AB$1, m_preprocess!$1:$1048576, $D186, FALSE))</f>
        <v>82.434700138062254</v>
      </c>
    </row>
    <row r="187" spans="1:28" x14ac:dyDescent="0.25">
      <c r="A187" s="41">
        <v>39600</v>
      </c>
      <c r="B187" s="40">
        <v>2008</v>
      </c>
      <c r="C187" s="40">
        <v>6</v>
      </c>
      <c r="D187" s="40">
        <v>187</v>
      </c>
      <c r="E187" s="40">
        <f>IF(ISBLANK(HLOOKUP(E$1,m_preprocess!$1:$1048576, $D187, FALSE)), "", HLOOKUP(E$1, m_preprocess!$1:$1048576, $D187, FALSE))</f>
        <v>204.06</v>
      </c>
      <c r="F187" s="40">
        <f>IF(ISBLANK(HLOOKUP(F$1,m_preprocess!$1:$1048576, $D187, FALSE)), "", HLOOKUP(F$1, m_preprocess!$1:$1048576, $D187, FALSE))</f>
        <v>195.84638458399999</v>
      </c>
      <c r="G187" s="40">
        <f>IF(ISBLANK(HLOOKUP(G$1,m_preprocess!$1:$1048576, $D187, FALSE)), "", HLOOKUP(G$1, m_preprocess!$1:$1048576, $D187, FALSE))</f>
        <v>66.34</v>
      </c>
      <c r="H187" s="40">
        <f>IF(ISBLANK(HLOOKUP(H$1,m_preprocess!$1:$1048576, $D187, FALSE)), "", HLOOKUP(H$1, m_preprocess!$1:$1048576, $D187, FALSE))</f>
        <v>130.59</v>
      </c>
      <c r="I187" s="40">
        <f>IF(ISBLANK(HLOOKUP(I$1,m_preprocess!$1:$1048576, $D187, FALSE)), "", HLOOKUP(I$1, m_preprocess!$1:$1048576, $D187, FALSE))</f>
        <v>103.3</v>
      </c>
      <c r="J187" s="40">
        <f>IF(ISBLANK(HLOOKUP(J$1,m_preprocess!$1:$1048576, $D187, FALSE)), "", HLOOKUP(J$1, m_preprocess!$1:$1048576, $D187, FALSE))</f>
        <v>1248.9805642151484</v>
      </c>
      <c r="K187" s="40" t="str">
        <f>IF(ISBLANK(HLOOKUP(K$1,m_preprocess!$1:$1048576, $D187, FALSE)), "", HLOOKUP(K$1, m_preprocess!$1:$1048576, $D187, FALSE))</f>
        <v/>
      </c>
      <c r="L187" s="40">
        <f>IF(ISBLANK(HLOOKUP(L$1,m_preprocess!$1:$1048576, $D187, FALSE)), "", HLOOKUP(L$1, m_preprocess!$1:$1048576, $D187, FALSE))</f>
        <v>96.784571195040698</v>
      </c>
      <c r="M187" s="40">
        <f>IF(ISBLANK(HLOOKUP(M$1,m_preprocess!$1:$1048576, $D187, FALSE)), "", HLOOKUP(M$1, m_preprocess!$1:$1048576, $D187, FALSE))</f>
        <v>5.0020457625097494</v>
      </c>
      <c r="N187" s="40">
        <f>IF(ISBLANK(HLOOKUP(N$1,m_preprocess!$1:$1048576, $D187, FALSE)), "", HLOOKUP(N$1, m_preprocess!$1:$1048576, $D187, FALSE))</f>
        <v>1.6581956832279159</v>
      </c>
      <c r="O187" s="40">
        <f>IF(ISBLANK(HLOOKUP(O$1,m_preprocess!$1:$1048576, $D187, FALSE)), "", HLOOKUP(O$1, m_preprocess!$1:$1048576, $D187, FALSE))</f>
        <v>2.0574622708909365</v>
      </c>
      <c r="P187" s="40">
        <f>IF(ISBLANK(HLOOKUP(P$1,m_preprocess!$1:$1048576, $D187, FALSE)), "", HLOOKUP(P$1, m_preprocess!$1:$1048576, $D187, FALSE))</f>
        <v>3.5739041028646628</v>
      </c>
      <c r="Q187" s="40">
        <f>IF(ISBLANK(HLOOKUP(Q$1,m_preprocess!$1:$1048576, $D187, FALSE)), "", HLOOKUP(Q$1, m_preprocess!$1:$1048576, $D187, FALSE))</f>
        <v>0.77600122885825018</v>
      </c>
      <c r="R187" s="40">
        <f>IF(ISBLANK(HLOOKUP(R$1,m_preprocess!$1:$1048576, $D187, FALSE)), "", HLOOKUP(R$1, m_preprocess!$1:$1048576, $D187, FALSE))</f>
        <v>0.89170547115699283</v>
      </c>
      <c r="S187" s="40">
        <f>IF(ISBLANK(HLOOKUP(S$1,m_preprocess!$1:$1048576, $D187, FALSE)), "", HLOOKUP(S$1, m_preprocess!$1:$1048576, $D187, FALSE))</f>
        <v>1.8564367826242609</v>
      </c>
      <c r="T187" s="40">
        <f>IF(ISBLANK(HLOOKUP(T$1,m_preprocess!$1:$1048576, $D187, FALSE)), "", HLOOKUP(T$1, m_preprocess!$1:$1048576, $D187, FALSE))</f>
        <v>417151.16021564923</v>
      </c>
      <c r="U187" s="40">
        <f>IF(ISBLANK(HLOOKUP(U$1,m_preprocess!$1:$1048576, $D187, FALSE)), "", HLOOKUP(U$1, m_preprocess!$1:$1048576, $D187, FALSE))</f>
        <v>294.27837766249621</v>
      </c>
      <c r="V187" s="40">
        <f>IF(ISBLANK(HLOOKUP(V$1,m_preprocess!$1:$1048576, $D187, FALSE)), "", HLOOKUP(V$1, m_preprocess!$1:$1048576, $D187, FALSE))</f>
        <v>22.343859089538739</v>
      </c>
      <c r="W187" s="40">
        <f>IF(ISBLANK(HLOOKUP(W$1,m_preprocess!$1:$1048576, $D187, FALSE)), "", HLOOKUP(W$1, m_preprocess!$1:$1048576, $D187, FALSE))</f>
        <v>19.653454250829061</v>
      </c>
      <c r="X187" s="40">
        <f>IF(ISBLANK(HLOOKUP(X$1,m_preprocess!$1:$1048576, $D187, FALSE)), "", HLOOKUP(X$1, m_preprocess!$1:$1048576, $D187, FALSE))</f>
        <v>35.871411335544167</v>
      </c>
      <c r="Y187" s="40">
        <f>IF(ISBLANK(HLOOKUP(Y$1,m_preprocess!$1:$1048576, $D187, FALSE)), "", HLOOKUP(Y$1, m_preprocess!$1:$1048576, $D187, FALSE))</f>
        <v>60.263794508592085</v>
      </c>
      <c r="Z187" s="40">
        <f>IF(ISBLANK(HLOOKUP(Z$1,m_preprocess!$1:$1048576, $D187, FALSE)), "", HLOOKUP(Z$1, m_preprocess!$1:$1048576, $D187, FALSE))</f>
        <v>22.92117175422068</v>
      </c>
      <c r="AA187" s="40">
        <f>IF(ISBLANK(HLOOKUP(AA$1,m_preprocess!$1:$1048576, $D187, FALSE)), "", HLOOKUP(AA$1, m_preprocess!$1:$1048576, $D187, FALSE))</f>
        <v>15.329251386795296</v>
      </c>
      <c r="AB187" s="40">
        <f>IF(ISBLANK(HLOOKUP(AB$1,m_preprocess!$1:$1048576, $D187, FALSE)), "", HLOOKUP(AB$1, m_preprocess!$1:$1048576, $D187, FALSE))</f>
        <v>80.84479876018402</v>
      </c>
    </row>
    <row r="188" spans="1:28" x14ac:dyDescent="0.25">
      <c r="A188" s="41">
        <v>39630</v>
      </c>
      <c r="B188" s="40">
        <v>2008</v>
      </c>
      <c r="C188" s="40">
        <v>7</v>
      </c>
      <c r="D188" s="40">
        <v>188</v>
      </c>
      <c r="E188" s="40">
        <f>IF(ISBLANK(HLOOKUP(E$1,m_preprocess!$1:$1048576, $D188, FALSE)), "", HLOOKUP(E$1, m_preprocess!$1:$1048576, $D188, FALSE))</f>
        <v>201.22</v>
      </c>
      <c r="F188" s="40">
        <f>IF(ISBLANK(HLOOKUP(F$1,m_preprocess!$1:$1048576, $D188, FALSE)), "", HLOOKUP(F$1, m_preprocess!$1:$1048576, $D188, FALSE))</f>
        <v>196.64559988100001</v>
      </c>
      <c r="G188" s="40">
        <f>IF(ISBLANK(HLOOKUP(G$1,m_preprocess!$1:$1048576, $D188, FALSE)), "", HLOOKUP(G$1, m_preprocess!$1:$1048576, $D188, FALSE))</f>
        <v>66.650000000000006</v>
      </c>
      <c r="H188" s="40">
        <f>IF(ISBLANK(HLOOKUP(H$1,m_preprocess!$1:$1048576, $D188, FALSE)), "", HLOOKUP(H$1, m_preprocess!$1:$1048576, $D188, FALSE))</f>
        <v>136.53</v>
      </c>
      <c r="I188" s="40">
        <f>IF(ISBLANK(HLOOKUP(I$1,m_preprocess!$1:$1048576, $D188, FALSE)), "", HLOOKUP(I$1, m_preprocess!$1:$1048576, $D188, FALSE))</f>
        <v>108.5</v>
      </c>
      <c r="J188" s="40">
        <f>IF(ISBLANK(HLOOKUP(J$1,m_preprocess!$1:$1048576, $D188, FALSE)), "", HLOOKUP(J$1, m_preprocess!$1:$1048576, $D188, FALSE))</f>
        <v>1316.4858653494332</v>
      </c>
      <c r="K188" s="40" t="str">
        <f>IF(ISBLANK(HLOOKUP(K$1,m_preprocess!$1:$1048576, $D188, FALSE)), "", HLOOKUP(K$1, m_preprocess!$1:$1048576, $D188, FALSE))</f>
        <v/>
      </c>
      <c r="L188" s="40">
        <f>IF(ISBLANK(HLOOKUP(L$1,m_preprocess!$1:$1048576, $D188, FALSE)), "", HLOOKUP(L$1, m_preprocess!$1:$1048576, $D188, FALSE))</f>
        <v>98.460345750938146</v>
      </c>
      <c r="M188" s="40">
        <f>IF(ISBLANK(HLOOKUP(M$1,m_preprocess!$1:$1048576, $D188, FALSE)), "", HLOOKUP(M$1, m_preprocess!$1:$1048576, $D188, FALSE))</f>
        <v>5.6873776411177115</v>
      </c>
      <c r="N188" s="40">
        <f>IF(ISBLANK(HLOOKUP(N$1,m_preprocess!$1:$1048576, $D188, FALSE)), "", HLOOKUP(N$1, m_preprocess!$1:$1048576, $D188, FALSE))</f>
        <v>1.5163800562641607</v>
      </c>
      <c r="O188" s="40">
        <f>IF(ISBLANK(HLOOKUP(O$1,m_preprocess!$1:$1048576, $D188, FALSE)), "", HLOOKUP(O$1, m_preprocess!$1:$1048576, $D188, FALSE))</f>
        <v>2.7760909592355518</v>
      </c>
      <c r="P188" s="40">
        <f>IF(ISBLANK(HLOOKUP(P$1,m_preprocess!$1:$1048576, $D188, FALSE)), "", HLOOKUP(P$1, m_preprocess!$1:$1048576, $D188, FALSE))</f>
        <v>4.3647095031058285</v>
      </c>
      <c r="Q188" s="40">
        <f>IF(ISBLANK(HLOOKUP(Q$1,m_preprocess!$1:$1048576, $D188, FALSE)), "", HLOOKUP(Q$1, m_preprocess!$1:$1048576, $D188, FALSE))</f>
        <v>0.87857887330758844</v>
      </c>
      <c r="R188" s="40">
        <f>IF(ISBLANK(HLOOKUP(R$1,m_preprocess!$1:$1048576, $D188, FALSE)), "", HLOOKUP(R$1, m_preprocess!$1:$1048576, $D188, FALSE))</f>
        <v>1.3423190109910241</v>
      </c>
      <c r="S188" s="40">
        <f>IF(ISBLANK(HLOOKUP(S$1,m_preprocess!$1:$1048576, $D188, FALSE)), "", HLOOKUP(S$1, m_preprocess!$1:$1048576, $D188, FALSE))</f>
        <v>2.1089787815504666</v>
      </c>
      <c r="T188" s="40">
        <f>IF(ISBLANK(HLOOKUP(T$1,m_preprocess!$1:$1048576, $D188, FALSE)), "", HLOOKUP(T$1, m_preprocess!$1:$1048576, $D188, FALSE))</f>
        <v>419061.3092112852</v>
      </c>
      <c r="U188" s="40">
        <f>IF(ISBLANK(HLOOKUP(U$1,m_preprocess!$1:$1048576, $D188, FALSE)), "", HLOOKUP(U$1, m_preprocess!$1:$1048576, $D188, FALSE))</f>
        <v>305.48601380930228</v>
      </c>
      <c r="V188" s="40">
        <f>IF(ISBLANK(HLOOKUP(V$1,m_preprocess!$1:$1048576, $D188, FALSE)), "", HLOOKUP(V$1, m_preprocess!$1:$1048576, $D188, FALSE))</f>
        <v>45.728509452363085</v>
      </c>
      <c r="W188" s="40">
        <f>IF(ISBLANK(HLOOKUP(W$1,m_preprocess!$1:$1048576, $D188, FALSE)), "", HLOOKUP(W$1, m_preprocess!$1:$1048576, $D188, FALSE))</f>
        <v>42.811251627906969</v>
      </c>
      <c r="X188" s="40">
        <f>IF(ISBLANK(HLOOKUP(X$1,m_preprocess!$1:$1048576, $D188, FALSE)), "", HLOOKUP(X$1, m_preprocess!$1:$1048576, $D188, FALSE))</f>
        <v>31.555394583645903</v>
      </c>
      <c r="Y188" s="40">
        <f>IF(ISBLANK(HLOOKUP(Y$1,m_preprocess!$1:$1048576, $D188, FALSE)), "", HLOOKUP(Y$1, m_preprocess!$1:$1048576, $D188, FALSE))</f>
        <v>70.323286711927963</v>
      </c>
      <c r="Z188" s="40">
        <f>IF(ISBLANK(HLOOKUP(Z$1,m_preprocess!$1:$1048576, $D188, FALSE)), "", HLOOKUP(Z$1, m_preprocess!$1:$1048576, $D188, FALSE))</f>
        <v>24.098333985746436</v>
      </c>
      <c r="AA188" s="40">
        <f>IF(ISBLANK(HLOOKUP(AA$1,m_preprocess!$1:$1048576, $D188, FALSE)), "", HLOOKUP(AA$1, m_preprocess!$1:$1048576, $D188, FALSE))</f>
        <v>17.770916894223554</v>
      </c>
      <c r="AB188" s="40">
        <f>IF(ISBLANK(HLOOKUP(AB$1,m_preprocess!$1:$1048576, $D188, FALSE)), "", HLOOKUP(AB$1, m_preprocess!$1:$1048576, $D188, FALSE))</f>
        <v>80.211444836792253</v>
      </c>
    </row>
    <row r="189" spans="1:28" x14ac:dyDescent="0.25">
      <c r="A189" s="41">
        <v>39661</v>
      </c>
      <c r="B189" s="40">
        <v>2008</v>
      </c>
      <c r="C189" s="40">
        <v>8</v>
      </c>
      <c r="D189" s="40">
        <v>189</v>
      </c>
      <c r="E189" s="40">
        <f>IF(ISBLANK(HLOOKUP(E$1,m_preprocess!$1:$1048576, $D189, FALSE)), "", HLOOKUP(E$1, m_preprocess!$1:$1048576, $D189, FALSE))</f>
        <v>193.4</v>
      </c>
      <c r="F189" s="40">
        <f>IF(ISBLANK(HLOOKUP(F$1,m_preprocess!$1:$1048576, $D189, FALSE)), "", HLOOKUP(F$1, m_preprocess!$1:$1048576, $D189, FALSE))</f>
        <v>196.65012587999999</v>
      </c>
      <c r="G189" s="40">
        <f>IF(ISBLANK(HLOOKUP(G$1,m_preprocess!$1:$1048576, $D189, FALSE)), "", HLOOKUP(G$1, m_preprocess!$1:$1048576, $D189, FALSE))</f>
        <v>67.08</v>
      </c>
      <c r="H189" s="40">
        <f>IF(ISBLANK(HLOOKUP(H$1,m_preprocess!$1:$1048576, $D189, FALSE)), "", HLOOKUP(H$1, m_preprocess!$1:$1048576, $D189, FALSE))</f>
        <v>133.87</v>
      </c>
      <c r="I189" s="40">
        <f>IF(ISBLANK(HLOOKUP(I$1,m_preprocess!$1:$1048576, $D189, FALSE)), "", HLOOKUP(I$1, m_preprocess!$1:$1048576, $D189, FALSE))</f>
        <v>106.9</v>
      </c>
      <c r="J189" s="40">
        <f>IF(ISBLANK(HLOOKUP(J$1,m_preprocess!$1:$1048576, $D189, FALSE)), "", HLOOKUP(J$1, m_preprocess!$1:$1048576, $D189, FALSE))</f>
        <v>1284.3893801683134</v>
      </c>
      <c r="K189" s="40" t="str">
        <f>IF(ISBLANK(HLOOKUP(K$1,m_preprocess!$1:$1048576, $D189, FALSE)), "", HLOOKUP(K$1, m_preprocess!$1:$1048576, $D189, FALSE))</f>
        <v/>
      </c>
      <c r="L189" s="40">
        <f>IF(ISBLANK(HLOOKUP(L$1,m_preprocess!$1:$1048576, $D189, FALSE)), "", HLOOKUP(L$1, m_preprocess!$1:$1048576, $D189, FALSE))</f>
        <v>100.57937216350749</v>
      </c>
      <c r="M189" s="40">
        <f>IF(ISBLANK(HLOOKUP(M$1,m_preprocess!$1:$1048576, $D189, FALSE)), "", HLOOKUP(M$1, m_preprocess!$1:$1048576, $D189, FALSE))</f>
        <v>5.4623102421457057</v>
      </c>
      <c r="N189" s="40">
        <f>IF(ISBLANK(HLOOKUP(N$1,m_preprocess!$1:$1048576, $D189, FALSE)), "", HLOOKUP(N$1, m_preprocess!$1:$1048576, $D189, FALSE))</f>
        <v>1.570321944336859</v>
      </c>
      <c r="O189" s="40">
        <f>IF(ISBLANK(HLOOKUP(O$1,m_preprocess!$1:$1048576, $D189, FALSE)), "", HLOOKUP(O$1, m_preprocess!$1:$1048576, $D189, FALSE))</f>
        <v>2.6498318730363257</v>
      </c>
      <c r="P189" s="40">
        <f>IF(ISBLANK(HLOOKUP(P$1,m_preprocess!$1:$1048576, $D189, FALSE)), "", HLOOKUP(P$1, m_preprocess!$1:$1048576, $D189, FALSE))</f>
        <v>3.9048367662092112</v>
      </c>
      <c r="Q189" s="40">
        <f>IF(ISBLANK(HLOOKUP(Q$1,m_preprocess!$1:$1048576, $D189, FALSE)), "", HLOOKUP(Q$1, m_preprocess!$1:$1048576, $D189, FALSE))</f>
        <v>0.77854415062652471</v>
      </c>
      <c r="R189" s="40">
        <f>IF(ISBLANK(HLOOKUP(R$1,m_preprocess!$1:$1048576, $D189, FALSE)), "", HLOOKUP(R$1, m_preprocess!$1:$1048576, $D189, FALSE))</f>
        <v>0.85295657308349571</v>
      </c>
      <c r="S189" s="40">
        <f>IF(ISBLANK(HLOOKUP(S$1,m_preprocess!$1:$1048576, $D189, FALSE)), "", HLOOKUP(S$1, m_preprocess!$1:$1048576, $D189, FALSE))</f>
        <v>2.1831561176844243</v>
      </c>
      <c r="T189" s="40">
        <f>IF(ISBLANK(HLOOKUP(T$1,m_preprocess!$1:$1048576, $D189, FALSE)), "", HLOOKUP(T$1, m_preprocess!$1:$1048576, $D189, FALSE))</f>
        <v>417248.00787474919</v>
      </c>
      <c r="U189" s="40">
        <f>IF(ISBLANK(HLOOKUP(U$1,m_preprocess!$1:$1048576, $D189, FALSE)), "", HLOOKUP(U$1, m_preprocess!$1:$1048576, $D189, FALSE))</f>
        <v>311.49480245140131</v>
      </c>
      <c r="V189" s="40">
        <f>IF(ISBLANK(HLOOKUP(V$1,m_preprocess!$1:$1048576, $D189, FALSE)), "", HLOOKUP(V$1, m_preprocess!$1:$1048576, $D189, FALSE))</f>
        <v>22.733952668455576</v>
      </c>
      <c r="W189" s="40">
        <f>IF(ISBLANK(HLOOKUP(W$1,m_preprocess!$1:$1048576, $D189, FALSE)), "", HLOOKUP(W$1, m_preprocess!$1:$1048576, $D189, FALSE))</f>
        <v>20.201339490161004</v>
      </c>
      <c r="X189" s="40">
        <f>IF(ISBLANK(HLOOKUP(X$1,m_preprocess!$1:$1048576, $D189, FALSE)), "", HLOOKUP(X$1, m_preprocess!$1:$1048576, $D189, FALSE))</f>
        <v>34.588561434108534</v>
      </c>
      <c r="Y189" s="40">
        <f>IF(ISBLANK(HLOOKUP(Y$1,m_preprocess!$1:$1048576, $D189, FALSE)), "", HLOOKUP(Y$1, m_preprocess!$1:$1048576, $D189, FALSE))</f>
        <v>59.180543526759095</v>
      </c>
      <c r="Z189" s="40">
        <f>IF(ISBLANK(HLOOKUP(Z$1,m_preprocess!$1:$1048576, $D189, FALSE)), "", HLOOKUP(Z$1, m_preprocess!$1:$1048576, $D189, FALSE))</f>
        <v>19.248840680530709</v>
      </c>
      <c r="AA189" s="40">
        <f>IF(ISBLANK(HLOOKUP(AA$1,m_preprocess!$1:$1048576, $D189, FALSE)), "", HLOOKUP(AA$1, m_preprocess!$1:$1048576, $D189, FALSE))</f>
        <v>16.646594677996422</v>
      </c>
      <c r="AB189" s="40">
        <f>IF(ISBLANK(HLOOKUP(AB$1,m_preprocess!$1:$1048576, $D189, FALSE)), "", HLOOKUP(AB$1, m_preprocess!$1:$1048576, $D189, FALSE))</f>
        <v>77.128028252988912</v>
      </c>
    </row>
    <row r="190" spans="1:28" x14ac:dyDescent="0.25">
      <c r="A190" s="41">
        <v>39692</v>
      </c>
      <c r="B190" s="40">
        <v>2008</v>
      </c>
      <c r="C190" s="40">
        <v>9</v>
      </c>
      <c r="D190" s="40">
        <v>190</v>
      </c>
      <c r="E190" s="40">
        <f>IF(ISBLANK(HLOOKUP(E$1,m_preprocess!$1:$1048576, $D190, FALSE)), "", HLOOKUP(E$1, m_preprocess!$1:$1048576, $D190, FALSE))</f>
        <v>202.01</v>
      </c>
      <c r="F190" s="40">
        <f>IF(ISBLANK(HLOOKUP(F$1,m_preprocess!$1:$1048576, $D190, FALSE)), "", HLOOKUP(F$1, m_preprocess!$1:$1048576, $D190, FALSE))</f>
        <v>195.99647837699999</v>
      </c>
      <c r="G190" s="40">
        <f>IF(ISBLANK(HLOOKUP(G$1,m_preprocess!$1:$1048576, $D190, FALSE)), "", HLOOKUP(G$1, m_preprocess!$1:$1048576, $D190, FALSE))</f>
        <v>67.67</v>
      </c>
      <c r="H190" s="40">
        <f>IF(ISBLANK(HLOOKUP(H$1,m_preprocess!$1:$1048576, $D190, FALSE)), "", HLOOKUP(H$1, m_preprocess!$1:$1048576, $D190, FALSE))</f>
        <v>132.6</v>
      </c>
      <c r="I190" s="40">
        <f>IF(ISBLANK(HLOOKUP(I$1,m_preprocess!$1:$1048576, $D190, FALSE)), "", HLOOKUP(I$1, m_preprocess!$1:$1048576, $D190, FALSE))</f>
        <v>107.3</v>
      </c>
      <c r="J190" s="40">
        <f>IF(ISBLANK(HLOOKUP(J$1,m_preprocess!$1:$1048576, $D190, FALSE)), "", HLOOKUP(J$1, m_preprocess!$1:$1048576, $D190, FALSE))</f>
        <v>1219.5670669593856</v>
      </c>
      <c r="K190" s="40" t="str">
        <f>IF(ISBLANK(HLOOKUP(K$1,m_preprocess!$1:$1048576, $D190, FALSE)), "", HLOOKUP(K$1, m_preprocess!$1:$1048576, $D190, FALSE))</f>
        <v/>
      </c>
      <c r="L190" s="40">
        <f>IF(ISBLANK(HLOOKUP(L$1,m_preprocess!$1:$1048576, $D190, FALSE)), "", HLOOKUP(L$1, m_preprocess!$1:$1048576, $D190, FALSE))</f>
        <v>104.17451958479253</v>
      </c>
      <c r="M190" s="40">
        <f>IF(ISBLANK(HLOOKUP(M$1,m_preprocess!$1:$1048576, $D190, FALSE)), "", HLOOKUP(M$1, m_preprocess!$1:$1048576, $D190, FALSE))</f>
        <v>4.9855509560078151</v>
      </c>
      <c r="N190" s="40">
        <f>IF(ISBLANK(HLOOKUP(N$1,m_preprocess!$1:$1048576, $D190, FALSE)), "", HLOOKUP(N$1, m_preprocess!$1:$1048576, $D190, FALSE))</f>
        <v>1.5174620433009112</v>
      </c>
      <c r="O190" s="40">
        <f>IF(ISBLANK(HLOOKUP(O$1,m_preprocess!$1:$1048576, $D190, FALSE)), "", HLOOKUP(O$1, m_preprocess!$1:$1048576, $D190, FALSE))</f>
        <v>2.4380752662451095</v>
      </c>
      <c r="P190" s="40">
        <f>IF(ISBLANK(HLOOKUP(P$1,m_preprocess!$1:$1048576, $D190, FALSE)), "", HLOOKUP(P$1, m_preprocess!$1:$1048576, $D190, FALSE))</f>
        <v>3.5370088679002287</v>
      </c>
      <c r="Q190" s="40">
        <f>IF(ISBLANK(HLOOKUP(Q$1,m_preprocess!$1:$1048576, $D190, FALSE)), "", HLOOKUP(Q$1, m_preprocess!$1:$1048576, $D190, FALSE))</f>
        <v>0.76183265510410747</v>
      </c>
      <c r="R190" s="40">
        <f>IF(ISBLANK(HLOOKUP(R$1,m_preprocess!$1:$1048576, $D190, FALSE)), "", HLOOKUP(R$1, m_preprocess!$1:$1048576, $D190, FALSE))</f>
        <v>0.86481872260602666</v>
      </c>
      <c r="S190" s="40">
        <f>IF(ISBLANK(HLOOKUP(S$1,m_preprocess!$1:$1048576, $D190, FALSE)), "", HLOOKUP(S$1, m_preprocess!$1:$1048576, $D190, FALSE))</f>
        <v>1.8721229087947266</v>
      </c>
      <c r="T190" s="40">
        <f>IF(ISBLANK(HLOOKUP(T$1,m_preprocess!$1:$1048576, $D190, FALSE)), "", HLOOKUP(T$1, m_preprocess!$1:$1048576, $D190, FALSE))</f>
        <v>419171.89266962843</v>
      </c>
      <c r="U190" s="40">
        <f>IF(ISBLANK(HLOOKUP(U$1,m_preprocess!$1:$1048576, $D190, FALSE)), "", HLOOKUP(U$1, m_preprocess!$1:$1048576, $D190, FALSE))</f>
        <v>316.39704520171421</v>
      </c>
      <c r="V190" s="40">
        <f>IF(ISBLANK(HLOOKUP(V$1,m_preprocess!$1:$1048576, $D190, FALSE)), "", HLOOKUP(V$1, m_preprocess!$1:$1048576, $D190, FALSE))</f>
        <v>22.734757883848083</v>
      </c>
      <c r="W190" s="40">
        <f>IF(ISBLANK(HLOOKUP(W$1,m_preprocess!$1:$1048576, $D190, FALSE)), "", HLOOKUP(W$1, m_preprocess!$1:$1048576, $D190, FALSE))</f>
        <v>20.248792212206293</v>
      </c>
      <c r="X190" s="40">
        <f>IF(ISBLANK(HLOOKUP(X$1,m_preprocess!$1:$1048576, $D190, FALSE)), "", HLOOKUP(X$1, m_preprocess!$1:$1048576, $D190, FALSE))</f>
        <v>36.145672232894931</v>
      </c>
      <c r="Y190" s="40">
        <f>IF(ISBLANK(HLOOKUP(Y$1,m_preprocess!$1:$1048576, $D190, FALSE)), "", HLOOKUP(Y$1, m_preprocess!$1:$1048576, $D190, FALSE))</f>
        <v>72.408239426850898</v>
      </c>
      <c r="Z190" s="40">
        <f>IF(ISBLANK(HLOOKUP(Z$1,m_preprocess!$1:$1048576, $D190, FALSE)), "", HLOOKUP(Z$1, m_preprocess!$1:$1048576, $D190, FALSE))</f>
        <v>24.549800056154869</v>
      </c>
      <c r="AA190" s="40">
        <f>IF(ISBLANK(HLOOKUP(AA$1,m_preprocess!$1:$1048576, $D190, FALSE)), "", HLOOKUP(AA$1, m_preprocess!$1:$1048576, $D190, FALSE))</f>
        <v>23.979514127382888</v>
      </c>
      <c r="AB190" s="40">
        <f>IF(ISBLANK(HLOOKUP(AB$1,m_preprocess!$1:$1048576, $D190, FALSE)), "", HLOOKUP(AB$1, m_preprocess!$1:$1048576, $D190, FALSE))</f>
        <v>74.771969628881322</v>
      </c>
    </row>
    <row r="191" spans="1:28" x14ac:dyDescent="0.25">
      <c r="A191" s="41">
        <v>39722</v>
      </c>
      <c r="B191" s="40">
        <v>2008</v>
      </c>
      <c r="C191" s="40">
        <v>10</v>
      </c>
      <c r="D191" s="40">
        <v>191</v>
      </c>
      <c r="E191" s="40">
        <f>IF(ISBLANK(HLOOKUP(E$1,m_preprocess!$1:$1048576, $D191, FALSE)), "", HLOOKUP(E$1, m_preprocess!$1:$1048576, $D191, FALSE))</f>
        <v>207.98</v>
      </c>
      <c r="F191" s="40">
        <f>IF(ISBLANK(HLOOKUP(F$1,m_preprocess!$1:$1048576, $D191, FALSE)), "", HLOOKUP(F$1, m_preprocess!$1:$1048576, $D191, FALSE))</f>
        <v>198.05616339400001</v>
      </c>
      <c r="G191" s="40">
        <f>IF(ISBLANK(HLOOKUP(G$1,m_preprocess!$1:$1048576, $D191, FALSE)), "", HLOOKUP(G$1, m_preprocess!$1:$1048576, $D191, FALSE))</f>
        <v>67.790000000000006</v>
      </c>
      <c r="H191" s="40">
        <f>IF(ISBLANK(HLOOKUP(H$1,m_preprocess!$1:$1048576, $D191, FALSE)), "", HLOOKUP(H$1, m_preprocess!$1:$1048576, $D191, FALSE))</f>
        <v>132.80000000000001</v>
      </c>
      <c r="I191" s="40">
        <f>IF(ISBLANK(HLOOKUP(I$1,m_preprocess!$1:$1048576, $D191, FALSE)), "", HLOOKUP(I$1, m_preprocess!$1:$1048576, $D191, FALSE))</f>
        <v>108.4</v>
      </c>
      <c r="J191" s="40">
        <f>IF(ISBLANK(HLOOKUP(J$1,m_preprocess!$1:$1048576, $D191, FALSE)), "", HLOOKUP(J$1, m_preprocess!$1:$1048576, $D191, FALSE))</f>
        <v>1272.663729235273</v>
      </c>
      <c r="K191" s="40" t="str">
        <f>IF(ISBLANK(HLOOKUP(K$1,m_preprocess!$1:$1048576, $D191, FALSE)), "", HLOOKUP(K$1, m_preprocess!$1:$1048576, $D191, FALSE))</f>
        <v/>
      </c>
      <c r="L191" s="40">
        <f>IF(ISBLANK(HLOOKUP(L$1,m_preprocess!$1:$1048576, $D191, FALSE)), "", HLOOKUP(L$1, m_preprocess!$1:$1048576, $D191, FALSE))</f>
        <v>105.81988256126121</v>
      </c>
      <c r="M191" s="40">
        <f>IF(ISBLANK(HLOOKUP(M$1,m_preprocess!$1:$1048576, $D191, FALSE)), "", HLOOKUP(M$1, m_preprocess!$1:$1048576, $D191, FALSE))</f>
        <v>5.5844364705249196</v>
      </c>
      <c r="N191" s="40">
        <f>IF(ISBLANK(HLOOKUP(N$1,m_preprocess!$1:$1048576, $D191, FALSE)), "", HLOOKUP(N$1, m_preprocess!$1:$1048576, $D191, FALSE))</f>
        <v>1.2714985163910395</v>
      </c>
      <c r="O191" s="40">
        <f>IF(ISBLANK(HLOOKUP(O$1,m_preprocess!$1:$1048576, $D191, FALSE)), "", HLOOKUP(O$1, m_preprocess!$1:$1048576, $D191, FALSE))</f>
        <v>2.7587296520132036</v>
      </c>
      <c r="P191" s="40">
        <f>IF(ISBLANK(HLOOKUP(P$1,m_preprocess!$1:$1048576, $D191, FALSE)), "", HLOOKUP(P$1, m_preprocess!$1:$1048576, $D191, FALSE))</f>
        <v>4.9921266908299939</v>
      </c>
      <c r="Q191" s="40">
        <f>IF(ISBLANK(HLOOKUP(Q$1,m_preprocess!$1:$1048576, $D191, FALSE)), "", HLOOKUP(Q$1, m_preprocess!$1:$1048576, $D191, FALSE))</f>
        <v>1.1271243355504246</v>
      </c>
      <c r="R191" s="40">
        <f>IF(ISBLANK(HLOOKUP(R$1,m_preprocess!$1:$1048576, $D191, FALSE)), "", HLOOKUP(R$1, m_preprocess!$1:$1048576, $D191, FALSE))</f>
        <v>1.2142972165162502</v>
      </c>
      <c r="S191" s="40">
        <f>IF(ISBLANK(HLOOKUP(S$1,m_preprocess!$1:$1048576, $D191, FALSE)), "", HLOOKUP(S$1, m_preprocess!$1:$1048576, $D191, FALSE))</f>
        <v>2.5926905384934842</v>
      </c>
      <c r="T191" s="40">
        <f>IF(ISBLANK(HLOOKUP(T$1,m_preprocess!$1:$1048576, $D191, FALSE)), "", HLOOKUP(T$1, m_preprocess!$1:$1048576, $D191, FALSE))</f>
        <v>420313.43748192949</v>
      </c>
      <c r="U191" s="40">
        <f>IF(ISBLANK(HLOOKUP(U$1,m_preprocess!$1:$1048576, $D191, FALSE)), "", HLOOKUP(U$1, m_preprocess!$1:$1048576, $D191, FALSE))</f>
        <v>303.0269075517038</v>
      </c>
      <c r="V191" s="40">
        <f>IF(ISBLANK(HLOOKUP(V$1,m_preprocess!$1:$1048576, $D191, FALSE)), "", HLOOKUP(V$1, m_preprocess!$1:$1048576, $D191, FALSE))</f>
        <v>26.915561823277766</v>
      </c>
      <c r="W191" s="40">
        <f>IF(ISBLANK(HLOOKUP(W$1,m_preprocess!$1:$1048576, $D191, FALSE)), "", HLOOKUP(W$1, m_preprocess!$1:$1048576, $D191, FALSE))</f>
        <v>24.295275807641243</v>
      </c>
      <c r="X191" s="40">
        <f>IF(ISBLANK(HLOOKUP(X$1,m_preprocess!$1:$1048576, $D191, FALSE)), "", HLOOKUP(X$1, m_preprocess!$1:$1048576, $D191, FALSE))</f>
        <v>35.619459168018878</v>
      </c>
      <c r="Y191" s="40">
        <f>IF(ISBLANK(HLOOKUP(Y$1,m_preprocess!$1:$1048576, $D191, FALSE)), "", HLOOKUP(Y$1, m_preprocess!$1:$1048576, $D191, FALSE))</f>
        <v>69.728942667650088</v>
      </c>
      <c r="Z191" s="40">
        <f>IF(ISBLANK(HLOOKUP(Z$1,m_preprocess!$1:$1048576, $D191, FALSE)), "", HLOOKUP(Z$1, m_preprocess!$1:$1048576, $D191, FALSE))</f>
        <v>20.026597329620884</v>
      </c>
      <c r="AA191" s="40">
        <f>IF(ISBLANK(HLOOKUP(AA$1,m_preprocess!$1:$1048576, $D191, FALSE)), "", HLOOKUP(AA$1, m_preprocess!$1:$1048576, $D191, FALSE))</f>
        <v>24.146652382357274</v>
      </c>
      <c r="AB191" s="40">
        <f>IF(ISBLANK(HLOOKUP(AB$1,m_preprocess!$1:$1048576, $D191, FALSE)), "", HLOOKUP(AB$1, m_preprocess!$1:$1048576, $D191, FALSE))</f>
        <v>71.416328855838273</v>
      </c>
    </row>
    <row r="192" spans="1:28" x14ac:dyDescent="0.25">
      <c r="A192" s="41">
        <v>39753</v>
      </c>
      <c r="B192" s="40">
        <v>2008</v>
      </c>
      <c r="C192" s="40">
        <v>11</v>
      </c>
      <c r="D192" s="40">
        <v>192</v>
      </c>
      <c r="E192" s="40">
        <f>IF(ISBLANK(HLOOKUP(E$1,m_preprocess!$1:$1048576, $D192, FALSE)), "", HLOOKUP(E$1, m_preprocess!$1:$1048576, $D192, FALSE))</f>
        <v>199.81</v>
      </c>
      <c r="F192" s="40">
        <f>IF(ISBLANK(HLOOKUP(F$1,m_preprocess!$1:$1048576, $D192, FALSE)), "", HLOOKUP(F$1, m_preprocess!$1:$1048576, $D192, FALSE))</f>
        <v>197.66439303999999</v>
      </c>
      <c r="G192" s="40">
        <f>IF(ISBLANK(HLOOKUP(G$1,m_preprocess!$1:$1048576, $D192, FALSE)), "", HLOOKUP(G$1, m_preprocess!$1:$1048576, $D192, FALSE))</f>
        <v>67.88</v>
      </c>
      <c r="H192" s="40">
        <f>IF(ISBLANK(HLOOKUP(H$1,m_preprocess!$1:$1048576, $D192, FALSE)), "", HLOOKUP(H$1, m_preprocess!$1:$1048576, $D192, FALSE))</f>
        <v>124.58</v>
      </c>
      <c r="I192" s="40">
        <f>IF(ISBLANK(HLOOKUP(I$1,m_preprocess!$1:$1048576, $D192, FALSE)), "", HLOOKUP(I$1, m_preprocess!$1:$1048576, $D192, FALSE))</f>
        <v>96.2</v>
      </c>
      <c r="J192" s="40">
        <f>IF(ISBLANK(HLOOKUP(J$1,m_preprocess!$1:$1048576, $D192, FALSE)), "", HLOOKUP(J$1, m_preprocess!$1:$1048576, $D192, FALSE))</f>
        <v>1223.1112608854742</v>
      </c>
      <c r="K192" s="40" t="str">
        <f>IF(ISBLANK(HLOOKUP(K$1,m_preprocess!$1:$1048576, $D192, FALSE)), "", HLOOKUP(K$1, m_preprocess!$1:$1048576, $D192, FALSE))</f>
        <v/>
      </c>
      <c r="L192" s="40">
        <f>IF(ISBLANK(HLOOKUP(L$1,m_preprocess!$1:$1048576, $D192, FALSE)), "", HLOOKUP(L$1, m_preprocess!$1:$1048576, $D192, FALSE))</f>
        <v>107.1939736163027</v>
      </c>
      <c r="M192" s="40">
        <f>IF(ISBLANK(HLOOKUP(M$1,m_preprocess!$1:$1048576, $D192, FALSE)), "", HLOOKUP(M$1, m_preprocess!$1:$1048576, $D192, FALSE))</f>
        <v>5.7512938604566486</v>
      </c>
      <c r="N192" s="40">
        <f>IF(ISBLANK(HLOOKUP(N$1,m_preprocess!$1:$1048576, $D192, FALSE)), "", HLOOKUP(N$1, m_preprocess!$1:$1048576, $D192, FALSE))</f>
        <v>1.2613782020033111</v>
      </c>
      <c r="O192" s="40">
        <f>IF(ISBLANK(HLOOKUP(O$1,m_preprocess!$1:$1048576, $D192, FALSE)), "", HLOOKUP(O$1, m_preprocess!$1:$1048576, $D192, FALSE))</f>
        <v>3.1208985241053049</v>
      </c>
      <c r="P192" s="40">
        <f>IF(ISBLANK(HLOOKUP(P$1,m_preprocess!$1:$1048576, $D192, FALSE)), "", HLOOKUP(P$1, m_preprocess!$1:$1048576, $D192, FALSE))</f>
        <v>4.2866393922333659</v>
      </c>
      <c r="Q192" s="40">
        <f>IF(ISBLANK(HLOOKUP(Q$1,m_preprocess!$1:$1048576, $D192, FALSE)), "", HLOOKUP(Q$1, m_preprocess!$1:$1048576, $D192, FALSE))</f>
        <v>0.92749977860554889</v>
      </c>
      <c r="R192" s="40">
        <f>IF(ISBLANK(HLOOKUP(R$1,m_preprocess!$1:$1048576, $D192, FALSE)), "", HLOOKUP(R$1, m_preprocess!$1:$1048576, $D192, FALSE))</f>
        <v>1.1057238699624841</v>
      </c>
      <c r="S192" s="40">
        <f>IF(ISBLANK(HLOOKUP(S$1,m_preprocess!$1:$1048576, $D192, FALSE)), "", HLOOKUP(S$1, m_preprocess!$1:$1048576, $D192, FALSE))</f>
        <v>2.2305465554555592</v>
      </c>
      <c r="T192" s="40">
        <f>IF(ISBLANK(HLOOKUP(T$1,m_preprocess!$1:$1048576, $D192, FALSE)), "", HLOOKUP(T$1, m_preprocess!$1:$1048576, $D192, FALSE))</f>
        <v>421352.87027155363</v>
      </c>
      <c r="U192" s="40">
        <f>IF(ISBLANK(HLOOKUP(U$1,m_preprocess!$1:$1048576, $D192, FALSE)), "", HLOOKUP(U$1, m_preprocess!$1:$1048576, $D192, FALSE))</f>
        <v>298.63038138229228</v>
      </c>
      <c r="V192" s="40">
        <f>IF(ISBLANK(HLOOKUP(V$1,m_preprocess!$1:$1048576, $D192, FALSE)), "", HLOOKUP(V$1, m_preprocess!$1:$1048576, $D192, FALSE))</f>
        <v>22.49864014437242</v>
      </c>
      <c r="W192" s="40">
        <f>IF(ISBLANK(HLOOKUP(W$1,m_preprocess!$1:$1048576, $D192, FALSE)), "", HLOOKUP(W$1, m_preprocess!$1:$1048576, $D192, FALSE))</f>
        <v>20.401943856806131</v>
      </c>
      <c r="X192" s="40">
        <f>IF(ISBLANK(HLOOKUP(X$1,m_preprocess!$1:$1048576, $D192, FALSE)), "", HLOOKUP(X$1, m_preprocess!$1:$1048576, $D192, FALSE))</f>
        <v>28.497671287566295</v>
      </c>
      <c r="Y192" s="40">
        <f>IF(ISBLANK(HLOOKUP(Y$1,m_preprocess!$1:$1048576, $D192, FALSE)), "", HLOOKUP(Y$1, m_preprocess!$1:$1048576, $D192, FALSE))</f>
        <v>55.003087234089577</v>
      </c>
      <c r="Z192" s="40">
        <f>IF(ISBLANK(HLOOKUP(Z$1,m_preprocess!$1:$1048576, $D192, FALSE)), "", HLOOKUP(Z$1, m_preprocess!$1:$1048576, $D192, FALSE))</f>
        <v>14.619635320418386</v>
      </c>
      <c r="AA192" s="40">
        <f>IF(ISBLANK(HLOOKUP(AA$1,m_preprocess!$1:$1048576, $D192, FALSE)), "", HLOOKUP(AA$1, m_preprocess!$1:$1048576, $D192, FALSE))</f>
        <v>16.153837669416617</v>
      </c>
      <c r="AB192" s="40">
        <f>IF(ISBLANK(HLOOKUP(AB$1,m_preprocess!$1:$1048576, $D192, FALSE)), "", HLOOKUP(AB$1, m_preprocess!$1:$1048576, $D192, FALSE))</f>
        <v>69.469953338777742</v>
      </c>
    </row>
    <row r="193" spans="1:28" x14ac:dyDescent="0.25">
      <c r="A193" s="41">
        <v>39783</v>
      </c>
      <c r="B193" s="40">
        <v>2008</v>
      </c>
      <c r="C193" s="40">
        <v>12</v>
      </c>
      <c r="D193" s="40">
        <v>193</v>
      </c>
      <c r="E193" s="40">
        <f>IF(ISBLANK(HLOOKUP(E$1,m_preprocess!$1:$1048576, $D193, FALSE)), "", HLOOKUP(E$1, m_preprocess!$1:$1048576, $D193, FALSE))</f>
        <v>198.82</v>
      </c>
      <c r="F193" s="40">
        <f>IF(ISBLANK(HLOOKUP(F$1,m_preprocess!$1:$1048576, $D193, FALSE)), "", HLOOKUP(F$1, m_preprocess!$1:$1048576, $D193, FALSE))</f>
        <v>196.51853410800001</v>
      </c>
      <c r="G193" s="40">
        <f>IF(ISBLANK(HLOOKUP(G$1,m_preprocess!$1:$1048576, $D193, FALSE)), "", HLOOKUP(G$1, m_preprocess!$1:$1048576, $D193, FALSE))</f>
        <v>68.17</v>
      </c>
      <c r="H193" s="40">
        <f>IF(ISBLANK(HLOOKUP(H$1,m_preprocess!$1:$1048576, $D193, FALSE)), "", HLOOKUP(H$1, m_preprocess!$1:$1048576, $D193, FALSE))</f>
        <v>118.9</v>
      </c>
      <c r="I193" s="40">
        <f>IF(ISBLANK(HLOOKUP(I$1,m_preprocess!$1:$1048576, $D193, FALSE)), "", HLOOKUP(I$1, m_preprocess!$1:$1048576, $D193, FALSE))</f>
        <v>79.099999999999994</v>
      </c>
      <c r="J193" s="40">
        <f>IF(ISBLANK(HLOOKUP(J$1,m_preprocess!$1:$1048576, $D193, FALSE)), "", HLOOKUP(J$1, m_preprocess!$1:$1048576, $D193, FALSE))</f>
        <v>1182.6345788510798</v>
      </c>
      <c r="K193" s="40" t="str">
        <f>IF(ISBLANK(HLOOKUP(K$1,m_preprocess!$1:$1048576, $D193, FALSE)), "", HLOOKUP(K$1, m_preprocess!$1:$1048576, $D193, FALSE))</f>
        <v/>
      </c>
      <c r="L193" s="40">
        <f>IF(ISBLANK(HLOOKUP(L$1,m_preprocess!$1:$1048576, $D193, FALSE)), "", HLOOKUP(L$1, m_preprocess!$1:$1048576, $D193, FALSE))</f>
        <v>111.77402998935823</v>
      </c>
      <c r="M193" s="40">
        <f>IF(ISBLANK(HLOOKUP(M$1,m_preprocess!$1:$1048576, $D193, FALSE)), "", HLOOKUP(M$1, m_preprocess!$1:$1048576, $D193, FALSE))</f>
        <v>5.0348177594320811</v>
      </c>
      <c r="N193" s="40">
        <f>IF(ISBLANK(HLOOKUP(N$1,m_preprocess!$1:$1048576, $D193, FALSE)), "", HLOOKUP(N$1, m_preprocess!$1:$1048576, $D193, FALSE))</f>
        <v>1.1114701428547245</v>
      </c>
      <c r="O193" s="40">
        <f>IF(ISBLANK(HLOOKUP(O$1,m_preprocess!$1:$1048576, $D193, FALSE)), "", HLOOKUP(O$1, m_preprocess!$1:$1048576, $D193, FALSE))</f>
        <v>3.0194149805156707</v>
      </c>
      <c r="P193" s="40">
        <f>IF(ISBLANK(HLOOKUP(P$1,m_preprocess!$1:$1048576, $D193, FALSE)), "", HLOOKUP(P$1, m_preprocess!$1:$1048576, $D193, FALSE))</f>
        <v>4.7469893074824085</v>
      </c>
      <c r="Q193" s="40">
        <f>IF(ISBLANK(HLOOKUP(Q$1,m_preprocess!$1:$1048576, $D193, FALSE)), "", HLOOKUP(Q$1, m_preprocess!$1:$1048576, $D193, FALSE))</f>
        <v>1.0871047606697719</v>
      </c>
      <c r="R193" s="40">
        <f>IF(ISBLANK(HLOOKUP(R$1,m_preprocess!$1:$1048576, $D193, FALSE)), "", HLOOKUP(R$1, m_preprocess!$1:$1048576, $D193, FALSE))</f>
        <v>1.2721724037041879</v>
      </c>
      <c r="S193" s="40">
        <f>IF(ISBLANK(HLOOKUP(S$1,m_preprocess!$1:$1048576, $D193, FALSE)), "", HLOOKUP(S$1, m_preprocess!$1:$1048576, $D193, FALSE))</f>
        <v>2.3675795356494111</v>
      </c>
      <c r="T193" s="40">
        <f>IF(ISBLANK(HLOOKUP(T$1,m_preprocess!$1:$1048576, $D193, FALSE)), "", HLOOKUP(T$1, m_preprocess!$1:$1048576, $D193, FALSE))</f>
        <v>420553.64601295377</v>
      </c>
      <c r="U193" s="40">
        <f>IF(ISBLANK(HLOOKUP(U$1,m_preprocess!$1:$1048576, $D193, FALSE)), "", HLOOKUP(U$1, m_preprocess!$1:$1048576, $D193, FALSE))</f>
        <v>318.59486045709252</v>
      </c>
      <c r="V193" s="40">
        <f>IF(ISBLANK(HLOOKUP(V$1,m_preprocess!$1:$1048576, $D193, FALSE)), "", HLOOKUP(V$1, m_preprocess!$1:$1048576, $D193, FALSE))</f>
        <v>23.924150623441399</v>
      </c>
      <c r="W193" s="40">
        <f>IF(ISBLANK(HLOOKUP(W$1,m_preprocess!$1:$1048576, $D193, FALSE)), "", HLOOKUP(W$1, m_preprocess!$1:$1048576, $D193, FALSE))</f>
        <v>21.769478216224144</v>
      </c>
      <c r="X193" s="40">
        <f>IF(ISBLANK(HLOOKUP(X$1,m_preprocess!$1:$1048576, $D193, FALSE)), "", HLOOKUP(X$1, m_preprocess!$1:$1048576, $D193, FALSE))</f>
        <v>32.555369722751948</v>
      </c>
      <c r="Y193" s="40">
        <f>IF(ISBLANK(HLOOKUP(Y$1,m_preprocess!$1:$1048576, $D193, FALSE)), "", HLOOKUP(Y$1, m_preprocess!$1:$1048576, $D193, FALSE))</f>
        <v>137.86958712212117</v>
      </c>
      <c r="Z193" s="40">
        <f>IF(ISBLANK(HLOOKUP(Z$1,m_preprocess!$1:$1048576, $D193, FALSE)), "", HLOOKUP(Z$1, m_preprocess!$1:$1048576, $D193, FALSE))</f>
        <v>51.696452689599532</v>
      </c>
      <c r="AA193" s="40">
        <f>IF(ISBLANK(HLOOKUP(AA$1,m_preprocess!$1:$1048576, $D193, FALSE)), "", HLOOKUP(AA$1, m_preprocess!$1:$1048576, $D193, FALSE))</f>
        <v>40.3379915065278</v>
      </c>
      <c r="AB193" s="40">
        <f>IF(ISBLANK(HLOOKUP(AB$1,m_preprocess!$1:$1048576, $D193, FALSE)), "", HLOOKUP(AB$1, m_preprocess!$1:$1048576, $D193, FALSE))</f>
        <v>70.330475544608703</v>
      </c>
    </row>
    <row r="194" spans="1:28" x14ac:dyDescent="0.25">
      <c r="A194" s="41">
        <v>39814</v>
      </c>
      <c r="B194" s="40">
        <v>2009</v>
      </c>
      <c r="C194" s="40">
        <v>1</v>
      </c>
      <c r="D194" s="40">
        <v>194</v>
      </c>
      <c r="E194" s="40">
        <f>IF(ISBLANK(HLOOKUP(E$1,m_preprocess!$1:$1048576, $D194, FALSE)), "", HLOOKUP(E$1, m_preprocess!$1:$1048576, $D194, FALSE))</f>
        <v>178.47</v>
      </c>
      <c r="F194" s="40">
        <f>IF(ISBLANK(HLOOKUP(F$1,m_preprocess!$1:$1048576, $D194, FALSE)), "", HLOOKUP(F$1, m_preprocess!$1:$1048576, $D194, FALSE))</f>
        <v>199.842385882</v>
      </c>
      <c r="G194" s="40">
        <f>IF(ISBLANK(HLOOKUP(G$1,m_preprocess!$1:$1048576, $D194, FALSE)), "", HLOOKUP(G$1, m_preprocess!$1:$1048576, $D194, FALSE))</f>
        <v>68.42</v>
      </c>
      <c r="H194" s="40">
        <f>IF(ISBLANK(HLOOKUP(H$1,m_preprocess!$1:$1048576, $D194, FALSE)), "", HLOOKUP(H$1, m_preprocess!$1:$1048576, $D194, FALSE))</f>
        <v>115.2</v>
      </c>
      <c r="I194" s="40">
        <f>IF(ISBLANK(HLOOKUP(I$1,m_preprocess!$1:$1048576, $D194, FALSE)), "", HLOOKUP(I$1, m_preprocess!$1:$1048576, $D194, FALSE))</f>
        <v>78.7</v>
      </c>
      <c r="J194" s="40">
        <f>IF(ISBLANK(HLOOKUP(J$1,m_preprocess!$1:$1048576, $D194, FALSE)), "", HLOOKUP(J$1, m_preprocess!$1:$1048576, $D194, FALSE))</f>
        <v>1009.4659260885477</v>
      </c>
      <c r="K194" s="40" t="str">
        <f>IF(ISBLANK(HLOOKUP(K$1,m_preprocess!$1:$1048576, $D194, FALSE)), "", HLOOKUP(K$1, m_preprocess!$1:$1048576, $D194, FALSE))</f>
        <v/>
      </c>
      <c r="L194" s="40">
        <f>IF(ISBLANK(HLOOKUP(L$1,m_preprocess!$1:$1048576, $D194, FALSE)), "", HLOOKUP(L$1, m_preprocess!$1:$1048576, $D194, FALSE))</f>
        <v>106.02817462002267</v>
      </c>
      <c r="M194" s="40">
        <f>IF(ISBLANK(HLOOKUP(M$1,m_preprocess!$1:$1048576, $D194, FALSE)), "", HLOOKUP(M$1, m_preprocess!$1:$1048576, $D194, FALSE))</f>
        <v>3.8445664635783627</v>
      </c>
      <c r="N194" s="40">
        <f>IF(ISBLANK(HLOOKUP(N$1,m_preprocess!$1:$1048576, $D194, FALSE)), "", HLOOKUP(N$1, m_preprocess!$1:$1048576, $D194, FALSE))</f>
        <v>1.087491569895646</v>
      </c>
      <c r="O194" s="40">
        <f>IF(ISBLANK(HLOOKUP(O$1,m_preprocess!$1:$1048576, $D194, FALSE)), "", HLOOKUP(O$1, m_preprocess!$1:$1048576, $D194, FALSE))</f>
        <v>1.8958215922973696</v>
      </c>
      <c r="P194" s="40">
        <f>IF(ISBLANK(HLOOKUP(P$1,m_preprocess!$1:$1048576, $D194, FALSE)), "", HLOOKUP(P$1, m_preprocess!$1:$1048576, $D194, FALSE))</f>
        <v>4.3327208948193805</v>
      </c>
      <c r="Q194" s="40">
        <f>IF(ISBLANK(HLOOKUP(Q$1,m_preprocess!$1:$1048576, $D194, FALSE)), "", HLOOKUP(Q$1, m_preprocess!$1:$1048576, $D194, FALSE))</f>
        <v>0.80387763843367799</v>
      </c>
      <c r="R194" s="40">
        <f>IF(ISBLANK(HLOOKUP(R$1,m_preprocess!$1:$1048576, $D194, FALSE)), "", HLOOKUP(R$1, m_preprocess!$1:$1048576, $D194, FALSE))</f>
        <v>1.2182255342133694</v>
      </c>
      <c r="S194" s="40">
        <f>IF(ISBLANK(HLOOKUP(S$1,m_preprocess!$1:$1048576, $D194, FALSE)), "", HLOOKUP(S$1, m_preprocess!$1:$1048576, $D194, FALSE))</f>
        <v>2.2618402306004013</v>
      </c>
      <c r="T194" s="40">
        <f>IF(ISBLANK(HLOOKUP(T$1,m_preprocess!$1:$1048576, $D194, FALSE)), "", HLOOKUP(T$1, m_preprocess!$1:$1048576, $D194, FALSE))</f>
        <v>414213.81082699588</v>
      </c>
      <c r="U194" s="40">
        <f>IF(ISBLANK(HLOOKUP(U$1,m_preprocess!$1:$1048576, $D194, FALSE)), "", HLOOKUP(U$1, m_preprocess!$1:$1048576, $D194, FALSE))</f>
        <v>303.48806735676698</v>
      </c>
      <c r="V194" s="40">
        <f>IF(ISBLANK(HLOOKUP(V$1,m_preprocess!$1:$1048576, $D194, FALSE)), "", HLOOKUP(V$1, m_preprocess!$1:$1048576, $D194, FALSE))</f>
        <v>25.236422698041508</v>
      </c>
      <c r="W194" s="40">
        <f>IF(ISBLANK(HLOOKUP(W$1,m_preprocess!$1:$1048576, $D194, FALSE)), "", HLOOKUP(W$1, m_preprocess!$1:$1048576, $D194, FALSE))</f>
        <v>23.456274422683428</v>
      </c>
      <c r="X194" s="40">
        <f>IF(ISBLANK(HLOOKUP(X$1,m_preprocess!$1:$1048576, $D194, FALSE)), "", HLOOKUP(X$1, m_preprocess!$1:$1048576, $D194, FALSE))</f>
        <v>33.649857220111073</v>
      </c>
      <c r="Y194" s="40">
        <f>IF(ISBLANK(HLOOKUP(Y$1,m_preprocess!$1:$1048576, $D194, FALSE)), "", HLOOKUP(Y$1, m_preprocess!$1:$1048576, $D194, FALSE))</f>
        <v>49.988720917421809</v>
      </c>
      <c r="Z194" s="40">
        <f>IF(ISBLANK(HLOOKUP(Z$1,m_preprocess!$1:$1048576, $D194, FALSE)), "", HLOOKUP(Z$1, m_preprocess!$1:$1048576, $D194, FALSE))</f>
        <v>8.5746175679625836</v>
      </c>
      <c r="AA194" s="40">
        <f>IF(ISBLANK(HLOOKUP(AA$1,m_preprocess!$1:$1048576, $D194, FALSE)), "", HLOOKUP(AA$1, m_preprocess!$1:$1048576, $D194, FALSE))</f>
        <v>15.216835647471498</v>
      </c>
      <c r="AB194" s="40">
        <f>IF(ISBLANK(HLOOKUP(AB$1,m_preprocess!$1:$1048576, $D194, FALSE)), "", HLOOKUP(AB$1, m_preprocess!$1:$1048576, $D194, FALSE))</f>
        <v>71.303805263033453</v>
      </c>
    </row>
    <row r="195" spans="1:28" x14ac:dyDescent="0.25">
      <c r="A195" s="41">
        <v>39845</v>
      </c>
      <c r="B195" s="40">
        <v>2009</v>
      </c>
      <c r="C195" s="40">
        <v>2</v>
      </c>
      <c r="D195" s="40">
        <v>195</v>
      </c>
      <c r="E195" s="40">
        <f>IF(ISBLANK(HLOOKUP(E$1,m_preprocess!$1:$1048576, $D195, FALSE)), "", HLOOKUP(E$1, m_preprocess!$1:$1048576, $D195, FALSE))</f>
        <v>173.29</v>
      </c>
      <c r="F195" s="40">
        <f>IF(ISBLANK(HLOOKUP(F$1,m_preprocess!$1:$1048576, $D195, FALSE)), "", HLOOKUP(F$1, m_preprocess!$1:$1048576, $D195, FALSE))</f>
        <v>200.52387585299999</v>
      </c>
      <c r="G195" s="40">
        <f>IF(ISBLANK(HLOOKUP(G$1,m_preprocess!$1:$1048576, $D195, FALSE)), "", HLOOKUP(G$1, m_preprocess!$1:$1048576, $D195, FALSE))</f>
        <v>68.37</v>
      </c>
      <c r="H195" s="40">
        <f>IF(ISBLANK(HLOOKUP(H$1,m_preprocess!$1:$1048576, $D195, FALSE)), "", HLOOKUP(H$1, m_preprocess!$1:$1048576, $D195, FALSE))</f>
        <v>115.26</v>
      </c>
      <c r="I195" s="40">
        <f>IF(ISBLANK(HLOOKUP(I$1,m_preprocess!$1:$1048576, $D195, FALSE)), "", HLOOKUP(I$1, m_preprocess!$1:$1048576, $D195, FALSE))</f>
        <v>76.099999999999994</v>
      </c>
      <c r="J195" s="40">
        <f>IF(ISBLANK(HLOOKUP(J$1,m_preprocess!$1:$1048576, $D195, FALSE)), "", HLOOKUP(J$1, m_preprocess!$1:$1048576, $D195, FALSE))</f>
        <v>966.14063959019427</v>
      </c>
      <c r="K195" s="40" t="str">
        <f>IF(ISBLANK(HLOOKUP(K$1,m_preprocess!$1:$1048576, $D195, FALSE)), "", HLOOKUP(K$1, m_preprocess!$1:$1048576, $D195, FALSE))</f>
        <v/>
      </c>
      <c r="L195" s="40">
        <f>IF(ISBLANK(HLOOKUP(L$1,m_preprocess!$1:$1048576, $D195, FALSE)), "", HLOOKUP(L$1, m_preprocess!$1:$1048576, $D195, FALSE))</f>
        <v>94.948681823728805</v>
      </c>
      <c r="M195" s="40">
        <f>IF(ISBLANK(HLOOKUP(M$1,m_preprocess!$1:$1048576, $D195, FALSE)), "", HLOOKUP(M$1, m_preprocess!$1:$1048576, $D195, FALSE))</f>
        <v>4.5919331519972486</v>
      </c>
      <c r="N195" s="40">
        <f>IF(ISBLANK(HLOOKUP(N$1,m_preprocess!$1:$1048576, $D195, FALSE)), "", HLOOKUP(N$1, m_preprocess!$1:$1048576, $D195, FALSE))</f>
        <v>1.3754488724422107</v>
      </c>
      <c r="O195" s="40">
        <f>IF(ISBLANK(HLOOKUP(O$1,m_preprocess!$1:$1048576, $D195, FALSE)), "", HLOOKUP(O$1, m_preprocess!$1:$1048576, $D195, FALSE))</f>
        <v>2.1980951631253305</v>
      </c>
      <c r="P195" s="40">
        <f>IF(ISBLANK(HLOOKUP(P$1,m_preprocess!$1:$1048576, $D195, FALSE)), "", HLOOKUP(P$1, m_preprocess!$1:$1048576, $D195, FALSE))</f>
        <v>3.5023749623998515</v>
      </c>
      <c r="Q195" s="40">
        <f>IF(ISBLANK(HLOOKUP(Q$1,m_preprocess!$1:$1048576, $D195, FALSE)), "", HLOOKUP(Q$1, m_preprocess!$1:$1048576, $D195, FALSE))</f>
        <v>0.66183672497331947</v>
      </c>
      <c r="R195" s="40">
        <f>IF(ISBLANK(HLOOKUP(R$1,m_preprocess!$1:$1048576, $D195, FALSE)), "", HLOOKUP(R$1, m_preprocess!$1:$1048576, $D195, FALSE))</f>
        <v>0.97438241389991587</v>
      </c>
      <c r="S195" s="40">
        <f>IF(ISBLANK(HLOOKUP(S$1,m_preprocess!$1:$1048576, $D195, FALSE)), "", HLOOKUP(S$1, m_preprocess!$1:$1048576, $D195, FALSE))</f>
        <v>1.8186717855918382</v>
      </c>
      <c r="T195" s="40">
        <f>IF(ISBLANK(HLOOKUP(T$1,m_preprocess!$1:$1048576, $D195, FALSE)), "", HLOOKUP(T$1, m_preprocess!$1:$1048576, $D195, FALSE))</f>
        <v>413263.57025878388</v>
      </c>
      <c r="U195" s="40">
        <f>IF(ISBLANK(HLOOKUP(U$1,m_preprocess!$1:$1048576, $D195, FALSE)), "", HLOOKUP(U$1, m_preprocess!$1:$1048576, $D195, FALSE))</f>
        <v>295.26152261854611</v>
      </c>
      <c r="V195" s="40">
        <f>IF(ISBLANK(HLOOKUP(V$1,m_preprocess!$1:$1048576, $D195, FALSE)), "", HLOOKUP(V$1, m_preprocess!$1:$1048576, $D195, FALSE))</f>
        <v>16.230327263419628</v>
      </c>
      <c r="W195" s="40">
        <f>IF(ISBLANK(HLOOKUP(W$1,m_preprocess!$1:$1048576, $D195, FALSE)), "", HLOOKUP(W$1, m_preprocess!$1:$1048576, $D195, FALSE))</f>
        <v>14.773334664326459</v>
      </c>
      <c r="X195" s="40">
        <f>IF(ISBLANK(HLOOKUP(X$1,m_preprocess!$1:$1048576, $D195, FALSE)), "", HLOOKUP(X$1, m_preprocess!$1:$1048576, $D195, FALSE))</f>
        <v>32.383847564721364</v>
      </c>
      <c r="Y195" s="40">
        <f>IF(ISBLANK(HLOOKUP(Y$1,m_preprocess!$1:$1048576, $D195, FALSE)), "", HLOOKUP(Y$1, m_preprocess!$1:$1048576, $D195, FALSE))</f>
        <v>60.519949476963589</v>
      </c>
      <c r="Z195" s="40">
        <f>IF(ISBLANK(HLOOKUP(Z$1,m_preprocess!$1:$1048576, $D195, FALSE)), "", HLOOKUP(Z$1, m_preprocess!$1:$1048576, $D195, FALSE))</f>
        <v>10.771334488810881</v>
      </c>
      <c r="AA195" s="40">
        <f>IF(ISBLANK(HLOOKUP(AA$1,m_preprocess!$1:$1048576, $D195, FALSE)), "", HLOOKUP(AA$1, m_preprocess!$1:$1048576, $D195, FALSE))</f>
        <v>16.252066359514405</v>
      </c>
      <c r="AB195" s="40">
        <f>IF(ISBLANK(HLOOKUP(AB$1,m_preprocess!$1:$1048576, $D195, FALSE)), "", HLOOKUP(AB$1, m_preprocess!$1:$1048576, $D195, FALSE))</f>
        <v>69.991771659823783</v>
      </c>
    </row>
    <row r="196" spans="1:28" x14ac:dyDescent="0.25">
      <c r="A196" s="41">
        <v>39873</v>
      </c>
      <c r="B196" s="40">
        <v>2009</v>
      </c>
      <c r="C196" s="40">
        <v>3</v>
      </c>
      <c r="D196" s="40">
        <v>196</v>
      </c>
      <c r="E196" s="40">
        <f>IF(ISBLANK(HLOOKUP(E$1,m_preprocess!$1:$1048576, $D196, FALSE)), "", HLOOKUP(E$1, m_preprocess!$1:$1048576, $D196, FALSE))</f>
        <v>195.24</v>
      </c>
      <c r="F196" s="40">
        <f>IF(ISBLANK(HLOOKUP(F$1,m_preprocess!$1:$1048576, $D196, FALSE)), "", HLOOKUP(F$1, m_preprocess!$1:$1048576, $D196, FALSE))</f>
        <v>199.54632045</v>
      </c>
      <c r="G196" s="40">
        <f>IF(ISBLANK(HLOOKUP(G$1,m_preprocess!$1:$1048576, $D196, FALSE)), "", HLOOKUP(G$1, m_preprocess!$1:$1048576, $D196, FALSE))</f>
        <v>68.03</v>
      </c>
      <c r="H196" s="40">
        <f>IF(ISBLANK(HLOOKUP(H$1,m_preprocess!$1:$1048576, $D196, FALSE)), "", HLOOKUP(H$1, m_preprocess!$1:$1048576, $D196, FALSE))</f>
        <v>127.81</v>
      </c>
      <c r="I196" s="40">
        <f>IF(ISBLANK(HLOOKUP(I$1,m_preprocess!$1:$1048576, $D196, FALSE)), "", HLOOKUP(I$1, m_preprocess!$1:$1048576, $D196, FALSE))</f>
        <v>88.6</v>
      </c>
      <c r="J196" s="40">
        <f>IF(ISBLANK(HLOOKUP(J$1,m_preprocess!$1:$1048576, $D196, FALSE)), "", HLOOKUP(J$1, m_preprocess!$1:$1048576, $D196, FALSE))</f>
        <v>1021.5890567142338</v>
      </c>
      <c r="K196" s="40" t="str">
        <f>IF(ISBLANK(HLOOKUP(K$1,m_preprocess!$1:$1048576, $D196, FALSE)), "", HLOOKUP(K$1, m_preprocess!$1:$1048576, $D196, FALSE))</f>
        <v/>
      </c>
      <c r="L196" s="40">
        <f>IF(ISBLANK(HLOOKUP(L$1,m_preprocess!$1:$1048576, $D196, FALSE)), "", HLOOKUP(L$1, m_preprocess!$1:$1048576, $D196, FALSE))</f>
        <v>87.698972353154559</v>
      </c>
      <c r="M196" s="40">
        <f>IF(ISBLANK(HLOOKUP(M$1,m_preprocess!$1:$1048576, $D196, FALSE)), "", HLOOKUP(M$1, m_preprocess!$1:$1048576, $D196, FALSE))</f>
        <v>5.309955650660684</v>
      </c>
      <c r="N196" s="40">
        <f>IF(ISBLANK(HLOOKUP(N$1,m_preprocess!$1:$1048576, $D196, FALSE)), "", HLOOKUP(N$1, m_preprocess!$1:$1048576, $D196, FALSE))</f>
        <v>1.5232767885230902</v>
      </c>
      <c r="O196" s="40">
        <f>IF(ISBLANK(HLOOKUP(O$1,m_preprocess!$1:$1048576, $D196, FALSE)), "", HLOOKUP(O$1, m_preprocess!$1:$1048576, $D196, FALSE))</f>
        <v>2.3935056542126585</v>
      </c>
      <c r="P196" s="40">
        <f>IF(ISBLANK(HLOOKUP(P$1,m_preprocess!$1:$1048576, $D196, FALSE)), "", HLOOKUP(P$1, m_preprocess!$1:$1048576, $D196, FALSE))</f>
        <v>4.1229960214544841</v>
      </c>
      <c r="Q196" s="40">
        <f>IF(ISBLANK(HLOOKUP(Q$1,m_preprocess!$1:$1048576, $D196, FALSE)), "", HLOOKUP(Q$1, m_preprocess!$1:$1048576, $D196, FALSE))</f>
        <v>0.75253949147210719</v>
      </c>
      <c r="R196" s="40">
        <f>IF(ISBLANK(HLOOKUP(R$1,m_preprocess!$1:$1048576, $D196, FALSE)), "", HLOOKUP(R$1, m_preprocess!$1:$1048576, $D196, FALSE))</f>
        <v>1.2916729417573827</v>
      </c>
      <c r="S196" s="40">
        <f>IF(ISBLANK(HLOOKUP(S$1,m_preprocess!$1:$1048576, $D196, FALSE)), "", HLOOKUP(S$1, m_preprocess!$1:$1048576, $D196, FALSE))</f>
        <v>2.0355377238395391</v>
      </c>
      <c r="T196" s="40">
        <f>IF(ISBLANK(HLOOKUP(T$1,m_preprocess!$1:$1048576, $D196, FALSE)), "", HLOOKUP(T$1, m_preprocess!$1:$1048576, $D196, FALSE))</f>
        <v>415181.15523273643</v>
      </c>
      <c r="U196" s="40">
        <f>IF(ISBLANK(HLOOKUP(U$1,m_preprocess!$1:$1048576, $D196, FALSE)), "", HLOOKUP(U$1, m_preprocess!$1:$1048576, $D196, FALSE))</f>
        <v>287.53296837718659</v>
      </c>
      <c r="V196" s="40">
        <f>IF(ISBLANK(HLOOKUP(V$1,m_preprocess!$1:$1048576, $D196, FALSE)), "", HLOOKUP(V$1, m_preprocess!$1:$1048576, $D196, FALSE))</f>
        <v>18.568800117595181</v>
      </c>
      <c r="W196" s="40">
        <f>IF(ISBLANK(HLOOKUP(W$1,m_preprocess!$1:$1048576, $D196, FALSE)), "", HLOOKUP(W$1, m_preprocess!$1:$1048576, $D196, FALSE))</f>
        <v>16.92639923563134</v>
      </c>
      <c r="X196" s="40">
        <f>IF(ISBLANK(HLOOKUP(X$1,m_preprocess!$1:$1048576, $D196, FALSE)), "", HLOOKUP(X$1, m_preprocess!$1:$1048576, $D196, FALSE))</f>
        <v>30.682565647508454</v>
      </c>
      <c r="Y196" s="40">
        <f>IF(ISBLANK(HLOOKUP(Y$1,m_preprocess!$1:$1048576, $D196, FALSE)), "", HLOOKUP(Y$1, m_preprocess!$1:$1048576, $D196, FALSE))</f>
        <v>47.203769703047186</v>
      </c>
      <c r="Z196" s="40">
        <f>IF(ISBLANK(HLOOKUP(Z$1,m_preprocess!$1:$1048576, $D196, FALSE)), "", HLOOKUP(Z$1, m_preprocess!$1:$1048576, $D196, FALSE))</f>
        <v>20.918478068499191</v>
      </c>
      <c r="AA196" s="40">
        <f>IF(ISBLANK(HLOOKUP(AA$1,m_preprocess!$1:$1048576, $D196, FALSE)), "", HLOOKUP(AA$1, m_preprocess!$1:$1048576, $D196, FALSE))</f>
        <v>12.965400044098191</v>
      </c>
      <c r="AB196" s="40">
        <f>IF(ISBLANK(HLOOKUP(AB$1,m_preprocess!$1:$1048576, $D196, FALSE)), "", HLOOKUP(AB$1, m_preprocess!$1:$1048576, $D196, FALSE))</f>
        <v>69.958261918629276</v>
      </c>
    </row>
    <row r="197" spans="1:28" x14ac:dyDescent="0.25">
      <c r="A197" s="41">
        <v>39904</v>
      </c>
      <c r="B197" s="40">
        <v>2009</v>
      </c>
      <c r="C197" s="40">
        <v>4</v>
      </c>
      <c r="D197" s="40">
        <v>197</v>
      </c>
      <c r="E197" s="40">
        <f>IF(ISBLANK(HLOOKUP(E$1,m_preprocess!$1:$1048576, $D197, FALSE)), "", HLOOKUP(E$1, m_preprocess!$1:$1048576, $D197, FALSE))</f>
        <v>211.58</v>
      </c>
      <c r="F197" s="40">
        <f>IF(ISBLANK(HLOOKUP(F$1,m_preprocess!$1:$1048576, $D197, FALSE)), "", HLOOKUP(F$1, m_preprocess!$1:$1048576, $D197, FALSE))</f>
        <v>200.88708403499999</v>
      </c>
      <c r="G197" s="40">
        <f>IF(ISBLANK(HLOOKUP(G$1,m_preprocess!$1:$1048576, $D197, FALSE)), "", HLOOKUP(G$1, m_preprocess!$1:$1048576, $D197, FALSE))</f>
        <v>67.739999999999995</v>
      </c>
      <c r="H197" s="40">
        <f>IF(ISBLANK(HLOOKUP(H$1,m_preprocess!$1:$1048576, $D197, FALSE)), "", HLOOKUP(H$1, m_preprocess!$1:$1048576, $D197, FALSE))</f>
        <v>123.09</v>
      </c>
      <c r="I197" s="40">
        <f>IF(ISBLANK(HLOOKUP(I$1,m_preprocess!$1:$1048576, $D197, FALSE)), "", HLOOKUP(I$1, m_preprocess!$1:$1048576, $D197, FALSE))</f>
        <v>85.2</v>
      </c>
      <c r="J197" s="40">
        <f>IF(ISBLANK(HLOOKUP(J$1,m_preprocess!$1:$1048576, $D197, FALSE)), "", HLOOKUP(J$1, m_preprocess!$1:$1048576, $D197, FALSE))</f>
        <v>1028.2137182583244</v>
      </c>
      <c r="K197" s="40" t="str">
        <f>IF(ISBLANK(HLOOKUP(K$1,m_preprocess!$1:$1048576, $D197, FALSE)), "", HLOOKUP(K$1, m_preprocess!$1:$1048576, $D197, FALSE))</f>
        <v/>
      </c>
      <c r="L197" s="40">
        <f>IF(ISBLANK(HLOOKUP(L$1,m_preprocess!$1:$1048576, $D197, FALSE)), "", HLOOKUP(L$1, m_preprocess!$1:$1048576, $D197, FALSE))</f>
        <v>82.90403881815233</v>
      </c>
      <c r="M197" s="40">
        <f>IF(ISBLANK(HLOOKUP(M$1,m_preprocess!$1:$1048576, $D197, FALSE)), "", HLOOKUP(M$1, m_preprocess!$1:$1048576, $D197, FALSE))</f>
        <v>5.1472076283002117</v>
      </c>
      <c r="N197" s="40">
        <f>IF(ISBLANK(HLOOKUP(N$1,m_preprocess!$1:$1048576, $D197, FALSE)), "", HLOOKUP(N$1, m_preprocess!$1:$1048576, $D197, FALSE))</f>
        <v>1.7011348820741992</v>
      </c>
      <c r="O197" s="40">
        <f>IF(ISBLANK(HLOOKUP(O$1,m_preprocess!$1:$1048576, $D197, FALSE)), "", HLOOKUP(O$1, m_preprocess!$1:$1048576, $D197, FALSE))</f>
        <v>2.089380994312704</v>
      </c>
      <c r="P197" s="40">
        <f>IF(ISBLANK(HLOOKUP(P$1,m_preprocess!$1:$1048576, $D197, FALSE)), "", HLOOKUP(P$1, m_preprocess!$1:$1048576, $D197, FALSE))</f>
        <v>3.7534252849436562</v>
      </c>
      <c r="Q197" s="40">
        <f>IF(ISBLANK(HLOOKUP(Q$1,m_preprocess!$1:$1048576, $D197, FALSE)), "", HLOOKUP(Q$1, m_preprocess!$1:$1048576, $D197, FALSE))</f>
        <v>0.6722314424500998</v>
      </c>
      <c r="R197" s="40">
        <f>IF(ISBLANK(HLOOKUP(R$1,m_preprocess!$1:$1048576, $D197, FALSE)), "", HLOOKUP(R$1, m_preprocess!$1:$1048576, $D197, FALSE))</f>
        <v>1.1936392690420026</v>
      </c>
      <c r="S197" s="40">
        <f>IF(ISBLANK(HLOOKUP(S$1,m_preprocess!$1:$1048576, $D197, FALSE)), "", HLOOKUP(S$1, m_preprocess!$1:$1048576, $D197, FALSE))</f>
        <v>1.8292737548862561</v>
      </c>
      <c r="T197" s="40">
        <f>IF(ISBLANK(HLOOKUP(T$1,m_preprocess!$1:$1048576, $D197, FALSE)), "", HLOOKUP(T$1, m_preprocess!$1:$1048576, $D197, FALSE))</f>
        <v>423174.51907607116</v>
      </c>
      <c r="U197" s="40">
        <f>IF(ISBLANK(HLOOKUP(U$1,m_preprocess!$1:$1048576, $D197, FALSE)), "", HLOOKUP(U$1, m_preprocess!$1:$1048576, $D197, FALSE))</f>
        <v>285.08915699453797</v>
      </c>
      <c r="V197" s="40">
        <f>IF(ISBLANK(HLOOKUP(V$1,m_preprocess!$1:$1048576, $D197, FALSE)), "", HLOOKUP(V$1, m_preprocess!$1:$1048576, $D197, FALSE))</f>
        <v>25.2860318128137</v>
      </c>
      <c r="W197" s="40">
        <f>IF(ISBLANK(HLOOKUP(W$1,m_preprocess!$1:$1048576, $D197, FALSE)), "", HLOOKUP(W$1, m_preprocess!$1:$1048576, $D197, FALSE))</f>
        <v>23.516838042515502</v>
      </c>
      <c r="X197" s="40">
        <f>IF(ISBLANK(HLOOKUP(X$1,m_preprocess!$1:$1048576, $D197, FALSE)), "", HLOOKUP(X$1, m_preprocess!$1:$1048576, $D197, FALSE))</f>
        <v>29.623725243578388</v>
      </c>
      <c r="Y197" s="40">
        <f>IF(ISBLANK(HLOOKUP(Y$1,m_preprocess!$1:$1048576, $D197, FALSE)), "", HLOOKUP(Y$1, m_preprocess!$1:$1048576, $D197, FALSE))</f>
        <v>78.360889010481273</v>
      </c>
      <c r="Z197" s="40">
        <f>IF(ISBLANK(HLOOKUP(Z$1,m_preprocess!$1:$1048576, $D197, FALSE)), "", HLOOKUP(Z$1, m_preprocess!$1:$1048576, $D197, FALSE))</f>
        <v>15.810177738411575</v>
      </c>
      <c r="AA197" s="40">
        <f>IF(ISBLANK(HLOOKUP(AA$1,m_preprocess!$1:$1048576, $D197, FALSE)), "", HLOOKUP(AA$1, m_preprocess!$1:$1048576, $D197, FALSE))</f>
        <v>13.954044951284322</v>
      </c>
      <c r="AB197" s="40">
        <f>IF(ISBLANK(HLOOKUP(AB$1,m_preprocess!$1:$1048576, $D197, FALSE)), "", HLOOKUP(AB$1, m_preprocess!$1:$1048576, $D197, FALSE))</f>
        <v>71.6405976642761</v>
      </c>
    </row>
    <row r="198" spans="1:28" x14ac:dyDescent="0.25">
      <c r="A198" s="41">
        <v>39934</v>
      </c>
      <c r="B198" s="40">
        <v>2009</v>
      </c>
      <c r="C198" s="40">
        <v>5</v>
      </c>
      <c r="D198" s="40">
        <v>198</v>
      </c>
      <c r="E198" s="40">
        <f>IF(ISBLANK(HLOOKUP(E$1,m_preprocess!$1:$1048576, $D198, FALSE)), "", HLOOKUP(E$1, m_preprocess!$1:$1048576, $D198, FALSE))</f>
        <v>210.36</v>
      </c>
      <c r="F198" s="40">
        <f>IF(ISBLANK(HLOOKUP(F$1,m_preprocess!$1:$1048576, $D198, FALSE)), "", HLOOKUP(F$1, m_preprocess!$1:$1048576, $D198, FALSE))</f>
        <v>200.32257459100001</v>
      </c>
      <c r="G198" s="40">
        <f>IF(ISBLANK(HLOOKUP(G$1,m_preprocess!$1:$1048576, $D198, FALSE)), "", HLOOKUP(G$1, m_preprocess!$1:$1048576, $D198, FALSE))</f>
        <v>67.61</v>
      </c>
      <c r="H198" s="40">
        <f>IF(ISBLANK(HLOOKUP(H$1,m_preprocess!$1:$1048576, $D198, FALSE)), "", HLOOKUP(H$1, m_preprocess!$1:$1048576, $D198, FALSE))</f>
        <v>124.41</v>
      </c>
      <c r="I198" s="40">
        <f>IF(ISBLANK(HLOOKUP(I$1,m_preprocess!$1:$1048576, $D198, FALSE)), "", HLOOKUP(I$1, m_preprocess!$1:$1048576, $D198, FALSE))</f>
        <v>91.3</v>
      </c>
      <c r="J198" s="40">
        <f>IF(ISBLANK(HLOOKUP(J$1,m_preprocess!$1:$1048576, $D198, FALSE)), "", HLOOKUP(J$1, m_preprocess!$1:$1048576, $D198, FALSE))</f>
        <v>1246.4631928283941</v>
      </c>
      <c r="K198" s="40" t="str">
        <f>IF(ISBLANK(HLOOKUP(K$1,m_preprocess!$1:$1048576, $D198, FALSE)), "", HLOOKUP(K$1, m_preprocess!$1:$1048576, $D198, FALSE))</f>
        <v/>
      </c>
      <c r="L198" s="40">
        <f>IF(ISBLANK(HLOOKUP(L$1,m_preprocess!$1:$1048576, $D198, FALSE)), "", HLOOKUP(L$1, m_preprocess!$1:$1048576, $D198, FALSE))</f>
        <v>79.461404181419482</v>
      </c>
      <c r="M198" s="40">
        <f>IF(ISBLANK(HLOOKUP(M$1,m_preprocess!$1:$1048576, $D198, FALSE)), "", HLOOKUP(M$1, m_preprocess!$1:$1048576, $D198, FALSE))</f>
        <v>6.3162163684850645</v>
      </c>
      <c r="N198" s="40">
        <f>IF(ISBLANK(HLOOKUP(N$1,m_preprocess!$1:$1048576, $D198, FALSE)), "", HLOOKUP(N$1, m_preprocess!$1:$1048576, $D198, FALSE))</f>
        <v>1.8730970778704559</v>
      </c>
      <c r="O198" s="40">
        <f>IF(ISBLANK(HLOOKUP(O$1,m_preprocess!$1:$1048576, $D198, FALSE)), "", HLOOKUP(O$1, m_preprocess!$1:$1048576, $D198, FALSE))</f>
        <v>2.7071217952864073</v>
      </c>
      <c r="P198" s="40">
        <f>IF(ISBLANK(HLOOKUP(P$1,m_preprocess!$1:$1048576, $D198, FALSE)), "", HLOOKUP(P$1, m_preprocess!$1:$1048576, $D198, FALSE))</f>
        <v>3.641262355296035</v>
      </c>
      <c r="Q198" s="40">
        <f>IF(ISBLANK(HLOOKUP(Q$1,m_preprocess!$1:$1048576, $D198, FALSE)), "", HLOOKUP(Q$1, m_preprocess!$1:$1048576, $D198, FALSE))</f>
        <v>0.74114352026999375</v>
      </c>
      <c r="R198" s="40">
        <f>IF(ISBLANK(HLOOKUP(R$1,m_preprocess!$1:$1048576, $D198, FALSE)), "", HLOOKUP(R$1, m_preprocess!$1:$1048576, $D198, FALSE))</f>
        <v>0.96581658787607683</v>
      </c>
      <c r="S198" s="40">
        <f>IF(ISBLANK(HLOOKUP(S$1,m_preprocess!$1:$1048576, $D198, FALSE)), "", HLOOKUP(S$1, m_preprocess!$1:$1048576, $D198, FALSE))</f>
        <v>1.8853331352047675</v>
      </c>
      <c r="T198" s="40">
        <f>IF(ISBLANK(HLOOKUP(T$1,m_preprocess!$1:$1048576, $D198, FALSE)), "", HLOOKUP(T$1, m_preprocess!$1:$1048576, $D198, FALSE))</f>
        <v>427641.67838800565</v>
      </c>
      <c r="U198" s="40">
        <f>IF(ISBLANK(HLOOKUP(U$1,m_preprocess!$1:$1048576, $D198, FALSE)), "", HLOOKUP(U$1, m_preprocess!$1:$1048576, $D198, FALSE))</f>
        <v>286.70881085179701</v>
      </c>
      <c r="V198" s="40">
        <f>IF(ISBLANK(HLOOKUP(V$1,m_preprocess!$1:$1048576, $D198, FALSE)), "", HLOOKUP(V$1, m_preprocess!$1:$1048576, $D198, FALSE))</f>
        <v>27.160891480550216</v>
      </c>
      <c r="W198" s="40">
        <f>IF(ISBLANK(HLOOKUP(W$1,m_preprocess!$1:$1048576, $D198, FALSE)), "", HLOOKUP(W$1, m_preprocess!$1:$1048576, $D198, FALSE))</f>
        <v>25.445381053098657</v>
      </c>
      <c r="X198" s="40">
        <f>IF(ISBLANK(HLOOKUP(X$1,m_preprocess!$1:$1048576, $D198, FALSE)), "", HLOOKUP(X$1, m_preprocess!$1:$1048576, $D198, FALSE))</f>
        <v>33.46998019523739</v>
      </c>
      <c r="Y198" s="40">
        <f>IF(ISBLANK(HLOOKUP(Y$1,m_preprocess!$1:$1048576, $D198, FALSE)), "", HLOOKUP(Y$1, m_preprocess!$1:$1048576, $D198, FALSE))</f>
        <v>62.985488967460441</v>
      </c>
      <c r="Z198" s="40">
        <f>IF(ISBLANK(HLOOKUP(Z$1,m_preprocess!$1:$1048576, $D198, FALSE)), "", HLOOKUP(Z$1, m_preprocess!$1:$1048576, $D198, FALSE))</f>
        <v>18.682385224079276</v>
      </c>
      <c r="AA198" s="40">
        <f>IF(ISBLANK(HLOOKUP(AA$1,m_preprocess!$1:$1048576, $D198, FALSE)), "", HLOOKUP(AA$1, m_preprocess!$1:$1048576, $D198, FALSE))</f>
        <v>16.674342153527583</v>
      </c>
      <c r="AB198" s="40">
        <f>IF(ISBLANK(HLOOKUP(AB$1,m_preprocess!$1:$1048576, $D198, FALSE)), "", HLOOKUP(AB$1, m_preprocess!$1:$1048576, $D198, FALSE))</f>
        <v>73.450579772322257</v>
      </c>
    </row>
    <row r="199" spans="1:28" x14ac:dyDescent="0.25">
      <c r="A199" s="41">
        <v>39965</v>
      </c>
      <c r="B199" s="40">
        <v>2009</v>
      </c>
      <c r="C199" s="40">
        <v>6</v>
      </c>
      <c r="D199" s="40">
        <v>199</v>
      </c>
      <c r="E199" s="40">
        <f>IF(ISBLANK(HLOOKUP(E$1,m_preprocess!$1:$1048576, $D199, FALSE)), "", HLOOKUP(E$1, m_preprocess!$1:$1048576, $D199, FALSE))</f>
        <v>209.81</v>
      </c>
      <c r="F199" s="40">
        <f>IF(ISBLANK(HLOOKUP(F$1,m_preprocess!$1:$1048576, $D199, FALSE)), "", HLOOKUP(F$1, m_preprocess!$1:$1048576, $D199, FALSE))</f>
        <v>201.66228708099999</v>
      </c>
      <c r="G199" s="40">
        <f>IF(ISBLANK(HLOOKUP(G$1,m_preprocess!$1:$1048576, $D199, FALSE)), "", HLOOKUP(G$1, m_preprocess!$1:$1048576, $D199, FALSE))</f>
        <v>67.75</v>
      </c>
      <c r="H199" s="40">
        <f>IF(ISBLANK(HLOOKUP(H$1,m_preprocess!$1:$1048576, $D199, FALSE)), "", HLOOKUP(H$1, m_preprocess!$1:$1048576, $D199, FALSE))</f>
        <v>125.61</v>
      </c>
      <c r="I199" s="40">
        <f>IF(ISBLANK(HLOOKUP(I$1,m_preprocess!$1:$1048576, $D199, FALSE)), "", HLOOKUP(I$1, m_preprocess!$1:$1048576, $D199, FALSE))</f>
        <v>92.2</v>
      </c>
      <c r="J199" s="40">
        <f>IF(ISBLANK(HLOOKUP(J$1,m_preprocess!$1:$1048576, $D199, FALSE)), "", HLOOKUP(J$1, m_preprocess!$1:$1048576, $D199, FALSE))</f>
        <v>1233.3132396633739</v>
      </c>
      <c r="K199" s="40" t="str">
        <f>IF(ISBLANK(HLOOKUP(K$1,m_preprocess!$1:$1048576, $D199, FALSE)), "", HLOOKUP(K$1, m_preprocess!$1:$1048576, $D199, FALSE))</f>
        <v/>
      </c>
      <c r="L199" s="40">
        <f>IF(ISBLANK(HLOOKUP(L$1,m_preprocess!$1:$1048576, $D199, FALSE)), "", HLOOKUP(L$1, m_preprocess!$1:$1048576, $D199, FALSE))</f>
        <v>78.512318763532775</v>
      </c>
      <c r="M199" s="40">
        <f>IF(ISBLANK(HLOOKUP(M$1,m_preprocess!$1:$1048576, $D199, FALSE)), "", HLOOKUP(M$1, m_preprocess!$1:$1048576, $D199, FALSE))</f>
        <v>6.3708866098431862</v>
      </c>
      <c r="N199" s="40">
        <f>IF(ISBLANK(HLOOKUP(N$1,m_preprocess!$1:$1048576, $D199, FALSE)), "", HLOOKUP(N$1, m_preprocess!$1:$1048576, $D199, FALSE))</f>
        <v>2.0021950395142905</v>
      </c>
      <c r="O199" s="40">
        <f>IF(ISBLANK(HLOOKUP(O$1,m_preprocess!$1:$1048576, $D199, FALSE)), "", HLOOKUP(O$1, m_preprocess!$1:$1048576, $D199, FALSE))</f>
        <v>2.4054853189626724</v>
      </c>
      <c r="P199" s="40">
        <f>IF(ISBLANK(HLOOKUP(P$1,m_preprocess!$1:$1048576, $D199, FALSE)), "", HLOOKUP(P$1, m_preprocess!$1:$1048576, $D199, FALSE))</f>
        <v>3.5879190840121482</v>
      </c>
      <c r="Q199" s="40">
        <f>IF(ISBLANK(HLOOKUP(Q$1,m_preprocess!$1:$1048576, $D199, FALSE)), "", HLOOKUP(Q$1, m_preprocess!$1:$1048576, $D199, FALSE))</f>
        <v>0.68929287545465634</v>
      </c>
      <c r="R199" s="40">
        <f>IF(ISBLANK(HLOOKUP(R$1,m_preprocess!$1:$1048576, $D199, FALSE)), "", HLOOKUP(R$1, m_preprocess!$1:$1048576, $D199, FALSE))</f>
        <v>1.0612064015698341</v>
      </c>
      <c r="S199" s="40">
        <f>IF(ISBLANK(HLOOKUP(S$1,m_preprocess!$1:$1048576, $D199, FALSE)), "", HLOOKUP(S$1, m_preprocess!$1:$1048576, $D199, FALSE))</f>
        <v>1.8122998459673521</v>
      </c>
      <c r="T199" s="40">
        <f>IF(ISBLANK(HLOOKUP(T$1,m_preprocess!$1:$1048576, $D199, FALSE)), "", HLOOKUP(T$1, m_preprocess!$1:$1048576, $D199, FALSE))</f>
        <v>432586.13913701935</v>
      </c>
      <c r="U199" s="40">
        <f>IF(ISBLANK(HLOOKUP(U$1,m_preprocess!$1:$1048576, $D199, FALSE)), "", HLOOKUP(U$1, m_preprocess!$1:$1048576, $D199, FALSE))</f>
        <v>296.35743914479707</v>
      </c>
      <c r="V199" s="40">
        <f>IF(ISBLANK(HLOOKUP(V$1,m_preprocess!$1:$1048576, $D199, FALSE)), "", HLOOKUP(V$1, m_preprocess!$1:$1048576, $D199, FALSE))</f>
        <v>19.487440664206641</v>
      </c>
      <c r="W199" s="40">
        <f>IF(ISBLANK(HLOOKUP(W$1,m_preprocess!$1:$1048576, $D199, FALSE)), "", HLOOKUP(W$1, m_preprocess!$1:$1048576, $D199, FALSE))</f>
        <v>17.540039955719557</v>
      </c>
      <c r="X199" s="40">
        <f>IF(ISBLANK(HLOOKUP(X$1,m_preprocess!$1:$1048576, $D199, FALSE)), "", HLOOKUP(X$1, m_preprocess!$1:$1048576, $D199, FALSE))</f>
        <v>23.574235439114389</v>
      </c>
      <c r="Y199" s="40">
        <f>IF(ISBLANK(HLOOKUP(Y$1,m_preprocess!$1:$1048576, $D199, FALSE)), "", HLOOKUP(Y$1, m_preprocess!$1:$1048576, $D199, FALSE))</f>
        <v>65.957763225535061</v>
      </c>
      <c r="Z199" s="40">
        <f>IF(ISBLANK(HLOOKUP(Z$1,m_preprocess!$1:$1048576, $D199, FALSE)), "", HLOOKUP(Z$1, m_preprocess!$1:$1048576, $D199, FALSE))</f>
        <v>18.31727112915129</v>
      </c>
      <c r="AA199" s="40">
        <f>IF(ISBLANK(HLOOKUP(AA$1,m_preprocess!$1:$1048576, $D199, FALSE)), "", HLOOKUP(AA$1, m_preprocess!$1:$1048576, $D199, FALSE))</f>
        <v>18.252986642066421</v>
      </c>
      <c r="AB199" s="40">
        <f>IF(ISBLANK(HLOOKUP(AB$1,m_preprocess!$1:$1048576, $D199, FALSE)), "", HLOOKUP(AB$1, m_preprocess!$1:$1048576, $D199, FALSE))</f>
        <v>73.968800547613455</v>
      </c>
    </row>
    <row r="200" spans="1:28" x14ac:dyDescent="0.25">
      <c r="A200" s="41">
        <v>39995</v>
      </c>
      <c r="B200" s="40">
        <v>2009</v>
      </c>
      <c r="C200" s="40">
        <v>7</v>
      </c>
      <c r="D200" s="40">
        <v>200</v>
      </c>
      <c r="E200" s="40">
        <f>IF(ISBLANK(HLOOKUP(E$1,m_preprocess!$1:$1048576, $D200, FALSE)), "", HLOOKUP(E$1, m_preprocess!$1:$1048576, $D200, FALSE))</f>
        <v>206.19</v>
      </c>
      <c r="F200" s="40">
        <f>IF(ISBLANK(HLOOKUP(F$1,m_preprocess!$1:$1048576, $D200, FALSE)), "", HLOOKUP(F$1, m_preprocess!$1:$1048576, $D200, FALSE))</f>
        <v>202.957634603</v>
      </c>
      <c r="G200" s="40">
        <f>IF(ISBLANK(HLOOKUP(G$1,m_preprocess!$1:$1048576, $D200, FALSE)), "", HLOOKUP(G$1, m_preprocess!$1:$1048576, $D200, FALSE))</f>
        <v>67.61</v>
      </c>
      <c r="H200" s="40">
        <f>IF(ISBLANK(HLOOKUP(H$1,m_preprocess!$1:$1048576, $D200, FALSE)), "", HLOOKUP(H$1, m_preprocess!$1:$1048576, $D200, FALSE))</f>
        <v>131.44</v>
      </c>
      <c r="I200" s="40">
        <f>IF(ISBLANK(HLOOKUP(I$1,m_preprocess!$1:$1048576, $D200, FALSE)), "", HLOOKUP(I$1, m_preprocess!$1:$1048576, $D200, FALSE))</f>
        <v>97.7</v>
      </c>
      <c r="J200" s="40">
        <f>IF(ISBLANK(HLOOKUP(J$1,m_preprocess!$1:$1048576, $D200, FALSE)), "", HLOOKUP(J$1, m_preprocess!$1:$1048576, $D200, FALSE))</f>
        <v>1213.2736384924997</v>
      </c>
      <c r="K200" s="40" t="str">
        <f>IF(ISBLANK(HLOOKUP(K$1,m_preprocess!$1:$1048576, $D200, FALSE)), "", HLOOKUP(K$1, m_preprocess!$1:$1048576, $D200, FALSE))</f>
        <v/>
      </c>
      <c r="L200" s="40">
        <f>IF(ISBLANK(HLOOKUP(L$1,m_preprocess!$1:$1048576, $D200, FALSE)), "", HLOOKUP(L$1, m_preprocess!$1:$1048576, $D200, FALSE))</f>
        <v>78.784953703822993</v>
      </c>
      <c r="M200" s="40">
        <f>IF(ISBLANK(HLOOKUP(M$1,m_preprocess!$1:$1048576, $D200, FALSE)), "", HLOOKUP(M$1, m_preprocess!$1:$1048576, $D200, FALSE))</f>
        <v>6.714607089179248</v>
      </c>
      <c r="N200" s="40">
        <f>IF(ISBLANK(HLOOKUP(N$1,m_preprocess!$1:$1048576, $D200, FALSE)), "", HLOOKUP(N$1, m_preprocess!$1:$1048576, $D200, FALSE))</f>
        <v>2.1712787875418535</v>
      </c>
      <c r="O200" s="40">
        <f>IF(ISBLANK(HLOOKUP(O$1,m_preprocess!$1:$1048576, $D200, FALSE)), "", HLOOKUP(O$1, m_preprocess!$1:$1048576, $D200, FALSE))</f>
        <v>2.6176135715755215</v>
      </c>
      <c r="P200" s="40">
        <f>IF(ISBLANK(HLOOKUP(P$1,m_preprocess!$1:$1048576, $D200, FALSE)), "", HLOOKUP(P$1, m_preprocess!$1:$1048576, $D200, FALSE))</f>
        <v>4.1937882656047192</v>
      </c>
      <c r="Q200" s="40">
        <f>IF(ISBLANK(HLOOKUP(Q$1,m_preprocess!$1:$1048576, $D200, FALSE)), "", HLOOKUP(Q$1, m_preprocess!$1:$1048576, $D200, FALSE))</f>
        <v>0.90627376522279834</v>
      </c>
      <c r="R200" s="40">
        <f>IF(ISBLANK(HLOOKUP(R$1,m_preprocess!$1:$1048576, $D200, FALSE)), "", HLOOKUP(R$1, m_preprocess!$1:$1048576, $D200, FALSE))</f>
        <v>1.0883373324268715</v>
      </c>
      <c r="S200" s="40">
        <f>IF(ISBLANK(HLOOKUP(S$1,m_preprocess!$1:$1048576, $D200, FALSE)), "", HLOOKUP(S$1, m_preprocess!$1:$1048576, $D200, FALSE))</f>
        <v>2.1588334789832007</v>
      </c>
      <c r="T200" s="40">
        <f>IF(ISBLANK(HLOOKUP(T$1,m_preprocess!$1:$1048576, $D200, FALSE)), "", HLOOKUP(T$1, m_preprocess!$1:$1048576, $D200, FALSE))</f>
        <v>433497.13050130237</v>
      </c>
      <c r="U200" s="40">
        <f>IF(ISBLANK(HLOOKUP(U$1,m_preprocess!$1:$1048576, $D200, FALSE)), "", HLOOKUP(U$1, m_preprocess!$1:$1048576, $D200, FALSE))</f>
        <v>299.05589640659667</v>
      </c>
      <c r="V200" s="40">
        <f>IF(ISBLANK(HLOOKUP(V$1,m_preprocess!$1:$1048576, $D200, FALSE)), "", HLOOKUP(V$1, m_preprocess!$1:$1048576, $D200, FALSE))</f>
        <v>47.484826963466944</v>
      </c>
      <c r="W200" s="40">
        <f>IF(ISBLANK(HLOOKUP(W$1,m_preprocess!$1:$1048576, $D200, FALSE)), "", HLOOKUP(W$1, m_preprocess!$1:$1048576, $D200, FALSE))</f>
        <v>45.362442301434704</v>
      </c>
      <c r="X200" s="40">
        <f>IF(ISBLANK(HLOOKUP(X$1,m_preprocess!$1:$1048576, $D200, FALSE)), "", HLOOKUP(X$1, m_preprocess!$1:$1048576, $D200, FALSE))</f>
        <v>30.704981999704184</v>
      </c>
      <c r="Y200" s="40">
        <f>IF(ISBLANK(HLOOKUP(Y$1,m_preprocess!$1:$1048576, $D200, FALSE)), "", HLOOKUP(Y$1, m_preprocess!$1:$1048576, $D200, FALSE))</f>
        <v>74.718015074249379</v>
      </c>
      <c r="Z200" s="40">
        <f>IF(ISBLANK(HLOOKUP(Z$1,m_preprocess!$1:$1048576, $D200, FALSE)), "", HLOOKUP(Z$1, m_preprocess!$1:$1048576, $D200, FALSE))</f>
        <v>29.55489173199231</v>
      </c>
      <c r="AA200" s="40">
        <f>IF(ISBLANK(HLOOKUP(AA$1,m_preprocess!$1:$1048576, $D200, FALSE)), "", HLOOKUP(AA$1, m_preprocess!$1:$1048576, $D200, FALSE))</f>
        <v>17.996954503771633</v>
      </c>
      <c r="AB200" s="40">
        <f>IF(ISBLANK(HLOOKUP(AB$1,m_preprocess!$1:$1048576, $D200, FALSE)), "", HLOOKUP(AB$1, m_preprocess!$1:$1048576, $D200, FALSE))</f>
        <v>74.385391899321064</v>
      </c>
    </row>
    <row r="201" spans="1:28" x14ac:dyDescent="0.25">
      <c r="A201" s="41">
        <v>40026</v>
      </c>
      <c r="B201" s="40">
        <v>2009</v>
      </c>
      <c r="C201" s="40">
        <v>8</v>
      </c>
      <c r="D201" s="40">
        <v>201</v>
      </c>
      <c r="E201" s="40">
        <f>IF(ISBLANK(HLOOKUP(E$1,m_preprocess!$1:$1048576, $D201, FALSE)), "", HLOOKUP(E$1, m_preprocess!$1:$1048576, $D201, FALSE))</f>
        <v>199.9</v>
      </c>
      <c r="F201" s="40">
        <f>IF(ISBLANK(HLOOKUP(F$1,m_preprocess!$1:$1048576, $D201, FALSE)), "", HLOOKUP(F$1, m_preprocess!$1:$1048576, $D201, FALSE))</f>
        <v>203.591966289</v>
      </c>
      <c r="G201" s="40">
        <f>IF(ISBLANK(HLOOKUP(G$1,m_preprocess!$1:$1048576, $D201, FALSE)), "", HLOOKUP(G$1, m_preprocess!$1:$1048576, $D201, FALSE))</f>
        <v>68.03</v>
      </c>
      <c r="H201" s="40">
        <f>IF(ISBLANK(HLOOKUP(H$1,m_preprocess!$1:$1048576, $D201, FALSE)), "", HLOOKUP(H$1, m_preprocess!$1:$1048576, $D201, FALSE))</f>
        <v>130.69999999999999</v>
      </c>
      <c r="I201" s="40">
        <f>IF(ISBLANK(HLOOKUP(I$1,m_preprocess!$1:$1048576, $D201, FALSE)), "", HLOOKUP(I$1, m_preprocess!$1:$1048576, $D201, FALSE))</f>
        <v>99.6</v>
      </c>
      <c r="J201" s="40">
        <f>IF(ISBLANK(HLOOKUP(J$1,m_preprocess!$1:$1048576, $D201, FALSE)), "", HLOOKUP(J$1, m_preprocess!$1:$1048576, $D201, FALSE))</f>
        <v>1128.8423271130632</v>
      </c>
      <c r="K201" s="40" t="str">
        <f>IF(ISBLANK(HLOOKUP(K$1,m_preprocess!$1:$1048576, $D201, FALSE)), "", HLOOKUP(K$1, m_preprocess!$1:$1048576, $D201, FALSE))</f>
        <v/>
      </c>
      <c r="L201" s="40">
        <f>IF(ISBLANK(HLOOKUP(L$1,m_preprocess!$1:$1048576, $D201, FALSE)), "", HLOOKUP(L$1, m_preprocess!$1:$1048576, $D201, FALSE))</f>
        <v>82.450827599539977</v>
      </c>
      <c r="M201" s="40">
        <f>IF(ISBLANK(HLOOKUP(M$1,m_preprocess!$1:$1048576, $D201, FALSE)), "", HLOOKUP(M$1, m_preprocess!$1:$1048576, $D201, FALSE))</f>
        <v>6.3719402251705048</v>
      </c>
      <c r="N201" s="40">
        <f>IF(ISBLANK(HLOOKUP(N$1,m_preprocess!$1:$1048576, $D201, FALSE)), "", HLOOKUP(N$1, m_preprocess!$1:$1048576, $D201, FALSE))</f>
        <v>2.1055778258225484</v>
      </c>
      <c r="O201" s="40">
        <f>IF(ISBLANK(HLOOKUP(O$1,m_preprocess!$1:$1048576, $D201, FALSE)), "", HLOOKUP(O$1, m_preprocess!$1:$1048576, $D201, FALSE))</f>
        <v>2.277666285809659</v>
      </c>
      <c r="P201" s="40">
        <f>IF(ISBLANK(HLOOKUP(P$1,m_preprocess!$1:$1048576, $D201, FALSE)), "", HLOOKUP(P$1, m_preprocess!$1:$1048576, $D201, FALSE))</f>
        <v>3.9119467208410299</v>
      </c>
      <c r="Q201" s="40">
        <f>IF(ISBLANK(HLOOKUP(Q$1,m_preprocess!$1:$1048576, $D201, FALSE)), "", HLOOKUP(Q$1, m_preprocess!$1:$1048576, $D201, FALSE))</f>
        <v>0.79134389359783952</v>
      </c>
      <c r="R201" s="40">
        <f>IF(ISBLANK(HLOOKUP(R$1,m_preprocess!$1:$1048576, $D201, FALSE)), "", HLOOKUP(R$1, m_preprocess!$1:$1048576, $D201, FALSE))</f>
        <v>1.1269130707969315</v>
      </c>
      <c r="S201" s="40">
        <f>IF(ISBLANK(HLOOKUP(S$1,m_preprocess!$1:$1048576, $D201, FALSE)), "", HLOOKUP(S$1, m_preprocess!$1:$1048576, $D201, FALSE))</f>
        <v>1.9239417821366851</v>
      </c>
      <c r="T201" s="40">
        <f>IF(ISBLANK(HLOOKUP(T$1,m_preprocess!$1:$1048576, $D201, FALSE)), "", HLOOKUP(T$1, m_preprocess!$1:$1048576, $D201, FALSE))</f>
        <v>432427.22777573223</v>
      </c>
      <c r="U201" s="40">
        <f>IF(ISBLANK(HLOOKUP(U$1,m_preprocess!$1:$1048576, $D201, FALSE)), "", HLOOKUP(U$1, m_preprocess!$1:$1048576, $D201, FALSE))</f>
        <v>298.74341411686021</v>
      </c>
      <c r="V201" s="40">
        <f>IF(ISBLANK(HLOOKUP(V$1,m_preprocess!$1:$1048576, $D201, FALSE)), "", HLOOKUP(V$1, m_preprocess!$1:$1048576, $D201, FALSE))</f>
        <v>18.978388916654421</v>
      </c>
      <c r="W201" s="40">
        <f>IF(ISBLANK(HLOOKUP(W$1,m_preprocess!$1:$1048576, $D201, FALSE)), "", HLOOKUP(W$1, m_preprocess!$1:$1048576, $D201, FALSE))</f>
        <v>16.890282007937675</v>
      </c>
      <c r="X201" s="40">
        <f>IF(ISBLANK(HLOOKUP(X$1,m_preprocess!$1:$1048576, $D201, FALSE)), "", HLOOKUP(X$1, m_preprocess!$1:$1048576, $D201, FALSE))</f>
        <v>28.624107467293843</v>
      </c>
      <c r="Y201" s="40">
        <f>IF(ISBLANK(HLOOKUP(Y$1,m_preprocess!$1:$1048576, $D201, FALSE)), "", HLOOKUP(Y$1, m_preprocess!$1:$1048576, $D201, FALSE))</f>
        <v>68.273845897251221</v>
      </c>
      <c r="Z201" s="40">
        <f>IF(ISBLANK(HLOOKUP(Z$1,m_preprocess!$1:$1048576, $D201, FALSE)), "", HLOOKUP(Z$1, m_preprocess!$1:$1048576, $D201, FALSE))</f>
        <v>20.078532353373511</v>
      </c>
      <c r="AA201" s="40">
        <f>IF(ISBLANK(HLOOKUP(AA$1,m_preprocess!$1:$1048576, $D201, FALSE)), "", HLOOKUP(AA$1, m_preprocess!$1:$1048576, $D201, FALSE))</f>
        <v>17.146213214758195</v>
      </c>
      <c r="AB201" s="40">
        <f>IF(ISBLANK(HLOOKUP(AB$1,m_preprocess!$1:$1048576, $D201, FALSE)), "", HLOOKUP(AB$1, m_preprocess!$1:$1048576, $D201, FALSE))</f>
        <v>74.630279911398077</v>
      </c>
    </row>
    <row r="202" spans="1:28" x14ac:dyDescent="0.25">
      <c r="A202" s="41">
        <v>40057</v>
      </c>
      <c r="B202" s="40">
        <v>2009</v>
      </c>
      <c r="C202" s="40">
        <v>9</v>
      </c>
      <c r="D202" s="40">
        <v>202</v>
      </c>
      <c r="E202" s="40">
        <f>IF(ISBLANK(HLOOKUP(E$1,m_preprocess!$1:$1048576, $D202, FALSE)), "", HLOOKUP(E$1, m_preprocess!$1:$1048576, $D202, FALSE))</f>
        <v>212.18</v>
      </c>
      <c r="F202" s="40">
        <f>IF(ISBLANK(HLOOKUP(F$1,m_preprocess!$1:$1048576, $D202, FALSE)), "", HLOOKUP(F$1, m_preprocess!$1:$1048576, $D202, FALSE))</f>
        <v>203.847456862</v>
      </c>
      <c r="G202" s="40">
        <f>IF(ISBLANK(HLOOKUP(G$1,m_preprocess!$1:$1048576, $D202, FALSE)), "", HLOOKUP(G$1, m_preprocess!$1:$1048576, $D202, FALSE))</f>
        <v>68.11</v>
      </c>
      <c r="H202" s="40">
        <f>IF(ISBLANK(HLOOKUP(H$1,m_preprocess!$1:$1048576, $D202, FALSE)), "", HLOOKUP(H$1, m_preprocess!$1:$1048576, $D202, FALSE))</f>
        <v>129.81</v>
      </c>
      <c r="I202" s="40">
        <f>IF(ISBLANK(HLOOKUP(I$1,m_preprocess!$1:$1048576, $D202, FALSE)), "", HLOOKUP(I$1, m_preprocess!$1:$1048576, $D202, FALSE))</f>
        <v>99.4</v>
      </c>
      <c r="J202" s="40">
        <f>IF(ISBLANK(HLOOKUP(J$1,m_preprocess!$1:$1048576, $D202, FALSE)), "", HLOOKUP(J$1, m_preprocess!$1:$1048576, $D202, FALSE))</f>
        <v>1057.2628591291627</v>
      </c>
      <c r="K202" s="40" t="str">
        <f>IF(ISBLANK(HLOOKUP(K$1,m_preprocess!$1:$1048576, $D202, FALSE)), "", HLOOKUP(K$1, m_preprocess!$1:$1048576, $D202, FALSE))</f>
        <v/>
      </c>
      <c r="L202" s="40">
        <f>IF(ISBLANK(HLOOKUP(L$1,m_preprocess!$1:$1048576, $D202, FALSE)), "", HLOOKUP(L$1, m_preprocess!$1:$1048576, $D202, FALSE))</f>
        <v>88.554081787564201</v>
      </c>
      <c r="M202" s="40">
        <f>IF(ISBLANK(HLOOKUP(M$1,m_preprocess!$1:$1048576, $D202, FALSE)), "", HLOOKUP(M$1, m_preprocess!$1:$1048576, $D202, FALSE))</f>
        <v>5.8815732948500408</v>
      </c>
      <c r="N202" s="40">
        <f>IF(ISBLANK(HLOOKUP(N$1,m_preprocess!$1:$1048576, $D202, FALSE)), "", HLOOKUP(N$1, m_preprocess!$1:$1048576, $D202, FALSE))</f>
        <v>2.2108906244517166</v>
      </c>
      <c r="O202" s="40">
        <f>IF(ISBLANK(HLOOKUP(O$1,m_preprocess!$1:$1048576, $D202, FALSE)), "", HLOOKUP(O$1, m_preprocess!$1:$1048576, $D202, FALSE))</f>
        <v>1.7336998800642152</v>
      </c>
      <c r="P202" s="40">
        <f>IF(ISBLANK(HLOOKUP(P$1,m_preprocess!$1:$1048576, $D202, FALSE)), "", HLOOKUP(P$1, m_preprocess!$1:$1048576, $D202, FALSE))</f>
        <v>4.2216609301139725</v>
      </c>
      <c r="Q202" s="40">
        <f>IF(ISBLANK(HLOOKUP(Q$1,m_preprocess!$1:$1048576, $D202, FALSE)), "", HLOOKUP(Q$1, m_preprocess!$1:$1048576, $D202, FALSE))</f>
        <v>0.87751528021152836</v>
      </c>
      <c r="R202" s="40">
        <f>IF(ISBLANK(HLOOKUP(R$1,m_preprocess!$1:$1048576, $D202, FALSE)), "", HLOOKUP(R$1, m_preprocess!$1:$1048576, $D202, FALSE))</f>
        <v>1.0283049254494627</v>
      </c>
      <c r="S202" s="40">
        <f>IF(ISBLANK(HLOOKUP(S$1,m_preprocess!$1:$1048576, $D202, FALSE)), "", HLOOKUP(S$1, m_preprocess!$1:$1048576, $D202, FALSE))</f>
        <v>2.1917048592928006</v>
      </c>
      <c r="T202" s="40">
        <f>IF(ISBLANK(HLOOKUP(T$1,m_preprocess!$1:$1048576, $D202, FALSE)), "", HLOOKUP(T$1, m_preprocess!$1:$1048576, $D202, FALSE))</f>
        <v>436734.94074222672</v>
      </c>
      <c r="U202" s="40">
        <f>IF(ISBLANK(HLOOKUP(U$1,m_preprocess!$1:$1048576, $D202, FALSE)), "", HLOOKUP(U$1, m_preprocess!$1:$1048576, $D202, FALSE))</f>
        <v>308.00968878931138</v>
      </c>
      <c r="V202" s="40">
        <f>IF(ISBLANK(HLOOKUP(V$1,m_preprocess!$1:$1048576, $D202, FALSE)), "", HLOOKUP(V$1, m_preprocess!$1:$1048576, $D202, FALSE))</f>
        <v>19.256030509469976</v>
      </c>
      <c r="W202" s="40">
        <f>IF(ISBLANK(HLOOKUP(W$1,m_preprocess!$1:$1048576, $D202, FALSE)), "", HLOOKUP(W$1, m_preprocess!$1:$1048576, $D202, FALSE))</f>
        <v>16.869283820290704</v>
      </c>
      <c r="X202" s="40">
        <f>IF(ISBLANK(HLOOKUP(X$1,m_preprocess!$1:$1048576, $D202, FALSE)), "", HLOOKUP(X$1, m_preprocess!$1:$1048576, $D202, FALSE))</f>
        <v>27.628613859932461</v>
      </c>
      <c r="Y202" s="40">
        <f>IF(ISBLANK(HLOOKUP(Y$1,m_preprocess!$1:$1048576, $D202, FALSE)), "", HLOOKUP(Y$1, m_preprocess!$1:$1048576, $D202, FALSE))</f>
        <v>66.813754233005426</v>
      </c>
      <c r="Z202" s="40">
        <f>IF(ISBLANK(HLOOKUP(Z$1,m_preprocess!$1:$1048576, $D202, FALSE)), "", HLOOKUP(Z$1, m_preprocess!$1:$1048576, $D202, FALSE))</f>
        <v>16.698629922184701</v>
      </c>
      <c r="AA202" s="40">
        <f>IF(ISBLANK(HLOOKUP(AA$1,m_preprocess!$1:$1048576, $D202, FALSE)), "", HLOOKUP(AA$1, m_preprocess!$1:$1048576, $D202, FALSE))</f>
        <v>20.492655072676552</v>
      </c>
      <c r="AB202" s="40">
        <f>IF(ISBLANK(HLOOKUP(AB$1,m_preprocess!$1:$1048576, $D202, FALSE)), "", HLOOKUP(AB$1, m_preprocess!$1:$1048576, $D202, FALSE))</f>
        <v>75.71067432396417</v>
      </c>
    </row>
    <row r="203" spans="1:28" x14ac:dyDescent="0.25">
      <c r="A203" s="41">
        <v>40087</v>
      </c>
      <c r="B203" s="40">
        <v>2009</v>
      </c>
      <c r="C203" s="40">
        <v>10</v>
      </c>
      <c r="D203" s="40">
        <v>203</v>
      </c>
      <c r="E203" s="40">
        <f>IF(ISBLANK(HLOOKUP(E$1,m_preprocess!$1:$1048576, $D203, FALSE)), "", HLOOKUP(E$1, m_preprocess!$1:$1048576, $D203, FALSE))</f>
        <v>216.77</v>
      </c>
      <c r="F203" s="40">
        <f>IF(ISBLANK(HLOOKUP(F$1,m_preprocess!$1:$1048576, $D203, FALSE)), "", HLOOKUP(F$1, m_preprocess!$1:$1048576, $D203, FALSE))</f>
        <v>204.282410661</v>
      </c>
      <c r="G203" s="40">
        <f>IF(ISBLANK(HLOOKUP(G$1,m_preprocess!$1:$1048576, $D203, FALSE)), "", HLOOKUP(G$1, m_preprocess!$1:$1048576, $D203, FALSE))</f>
        <v>68.319999999999993</v>
      </c>
      <c r="H203" s="40">
        <f>IF(ISBLANK(HLOOKUP(H$1,m_preprocess!$1:$1048576, $D203, FALSE)), "", HLOOKUP(H$1, m_preprocess!$1:$1048576, $D203, FALSE))</f>
        <v>132.47999999999999</v>
      </c>
      <c r="I203" s="40">
        <f>IF(ISBLANK(HLOOKUP(I$1,m_preprocess!$1:$1048576, $D203, FALSE)), "", HLOOKUP(I$1, m_preprocess!$1:$1048576, $D203, FALSE))</f>
        <v>105.6</v>
      </c>
      <c r="J203" s="40">
        <f>IF(ISBLANK(HLOOKUP(J$1,m_preprocess!$1:$1048576, $D203, FALSE)), "", HLOOKUP(J$1, m_preprocess!$1:$1048576, $D203, FALSE))</f>
        <v>1082.2047098426644</v>
      </c>
      <c r="K203" s="40" t="str">
        <f>IF(ISBLANK(HLOOKUP(K$1,m_preprocess!$1:$1048576, $D203, FALSE)), "", HLOOKUP(K$1, m_preprocess!$1:$1048576, $D203, FALSE))</f>
        <v/>
      </c>
      <c r="L203" s="40">
        <f>IF(ISBLANK(HLOOKUP(L$1,m_preprocess!$1:$1048576, $D203, FALSE)), "", HLOOKUP(L$1, m_preprocess!$1:$1048576, $D203, FALSE))</f>
        <v>88.897629140189323</v>
      </c>
      <c r="M203" s="40">
        <f>IF(ISBLANK(HLOOKUP(M$1,m_preprocess!$1:$1048576, $D203, FALSE)), "", HLOOKUP(M$1, m_preprocess!$1:$1048576, $D203, FALSE))</f>
        <v>6.2257652046807417</v>
      </c>
      <c r="N203" s="40">
        <f>IF(ISBLANK(HLOOKUP(N$1,m_preprocess!$1:$1048576, $D203, FALSE)), "", HLOOKUP(N$1, m_preprocess!$1:$1048576, $D203, FALSE))</f>
        <v>2.1534351293733409</v>
      </c>
      <c r="O203" s="40">
        <f>IF(ISBLANK(HLOOKUP(O$1,m_preprocess!$1:$1048576, $D203, FALSE)), "", HLOOKUP(O$1, m_preprocess!$1:$1048576, $D203, FALSE))</f>
        <v>2.1936828392276762</v>
      </c>
      <c r="P203" s="40">
        <f>IF(ISBLANK(HLOOKUP(P$1,m_preprocess!$1:$1048576, $D203, FALSE)), "", HLOOKUP(P$1, m_preprocess!$1:$1048576, $D203, FALSE))</f>
        <v>4.7664889011188674</v>
      </c>
      <c r="Q203" s="40">
        <f>IF(ISBLANK(HLOOKUP(Q$1,m_preprocess!$1:$1048576, $D203, FALSE)), "", HLOOKUP(Q$1, m_preprocess!$1:$1048576, $D203, FALSE))</f>
        <v>0.97789583896254706</v>
      </c>
      <c r="R203" s="40">
        <f>IF(ISBLANK(HLOOKUP(R$1,m_preprocess!$1:$1048576, $D203, FALSE)), "", HLOOKUP(R$1, m_preprocess!$1:$1048576, $D203, FALSE))</f>
        <v>1.0628315317383199</v>
      </c>
      <c r="S203" s="40">
        <f>IF(ISBLANK(HLOOKUP(S$1,m_preprocess!$1:$1048576, $D203, FALSE)), "", HLOOKUP(S$1, m_preprocess!$1:$1048576, $D203, FALSE))</f>
        <v>2.6287121352900185</v>
      </c>
      <c r="T203" s="40">
        <f>IF(ISBLANK(HLOOKUP(T$1,m_preprocess!$1:$1048576, $D203, FALSE)), "", HLOOKUP(T$1, m_preprocess!$1:$1048576, $D203, FALSE))</f>
        <v>441165.07496374502</v>
      </c>
      <c r="U203" s="40">
        <f>IF(ISBLANK(HLOOKUP(U$1,m_preprocess!$1:$1048576, $D203, FALSE)), "", HLOOKUP(U$1, m_preprocess!$1:$1048576, $D203, FALSE))</f>
        <v>321.9734734080796</v>
      </c>
      <c r="V203" s="40">
        <f>IF(ISBLANK(HLOOKUP(V$1,m_preprocess!$1:$1048576, $D203, FALSE)), "", HLOOKUP(V$1, m_preprocess!$1:$1048576, $D203, FALSE))</f>
        <v>24.797420052693209</v>
      </c>
      <c r="W203" s="40">
        <f>IF(ISBLANK(HLOOKUP(W$1,m_preprocess!$1:$1048576, $D203, FALSE)), "", HLOOKUP(W$1, m_preprocess!$1:$1048576, $D203, FALSE))</f>
        <v>22.101479713114756</v>
      </c>
      <c r="X203" s="40">
        <f>IF(ISBLANK(HLOOKUP(X$1,m_preprocess!$1:$1048576, $D203, FALSE)), "", HLOOKUP(X$1, m_preprocess!$1:$1048576, $D203, FALSE))</f>
        <v>35.09430853337237</v>
      </c>
      <c r="Y203" s="40">
        <f>IF(ISBLANK(HLOOKUP(Y$1,m_preprocess!$1:$1048576, $D203, FALSE)), "", HLOOKUP(Y$1, m_preprocess!$1:$1048576, $D203, FALSE))</f>
        <v>69.657457264344259</v>
      </c>
      <c r="Z203" s="40">
        <f>IF(ISBLANK(HLOOKUP(Z$1,m_preprocess!$1:$1048576, $D203, FALSE)), "", HLOOKUP(Z$1, m_preprocess!$1:$1048576, $D203, FALSE))</f>
        <v>17.693431689110071</v>
      </c>
      <c r="AA203" s="40">
        <f>IF(ISBLANK(HLOOKUP(AA$1,m_preprocess!$1:$1048576, $D203, FALSE)), "", HLOOKUP(AA$1, m_preprocess!$1:$1048576, $D203, FALSE))</f>
        <v>21.23977404859485</v>
      </c>
      <c r="AB203" s="40">
        <f>IF(ISBLANK(HLOOKUP(AB$1,m_preprocess!$1:$1048576, $D203, FALSE)), "", HLOOKUP(AB$1, m_preprocess!$1:$1048576, $D203, FALSE))</f>
        <v>76.434302034043384</v>
      </c>
    </row>
    <row r="204" spans="1:28" x14ac:dyDescent="0.25">
      <c r="A204" s="41">
        <v>40118</v>
      </c>
      <c r="B204" s="40">
        <v>2009</v>
      </c>
      <c r="C204" s="40">
        <v>11</v>
      </c>
      <c r="D204" s="40">
        <v>204</v>
      </c>
      <c r="E204" s="40">
        <f>IF(ISBLANK(HLOOKUP(E$1,m_preprocess!$1:$1048576, $D204, FALSE)), "", HLOOKUP(E$1, m_preprocess!$1:$1048576, $D204, FALSE))</f>
        <v>209.7</v>
      </c>
      <c r="F204" s="40">
        <f>IF(ISBLANK(HLOOKUP(F$1,m_preprocess!$1:$1048576, $D204, FALSE)), "", HLOOKUP(F$1, m_preprocess!$1:$1048576, $D204, FALSE))</f>
        <v>205.64339247699999</v>
      </c>
      <c r="G204" s="40">
        <f>IF(ISBLANK(HLOOKUP(G$1,m_preprocess!$1:$1048576, $D204, FALSE)), "", HLOOKUP(G$1, m_preprocess!$1:$1048576, $D204, FALSE))</f>
        <v>68.19</v>
      </c>
      <c r="H204" s="40">
        <f>IF(ISBLANK(HLOOKUP(H$1,m_preprocess!$1:$1048576, $D204, FALSE)), "", HLOOKUP(H$1, m_preprocess!$1:$1048576, $D204, FALSE))</f>
        <v>129.62</v>
      </c>
      <c r="I204" s="40">
        <f>IF(ISBLANK(HLOOKUP(I$1,m_preprocess!$1:$1048576, $D204, FALSE)), "", HLOOKUP(I$1, m_preprocess!$1:$1048576, $D204, FALSE))</f>
        <v>101.4</v>
      </c>
      <c r="J204" s="40">
        <f>IF(ISBLANK(HLOOKUP(J$1,m_preprocess!$1:$1048576, $D204, FALSE)), "", HLOOKUP(J$1, m_preprocess!$1:$1048576, $D204, FALSE))</f>
        <v>975.3489191364805</v>
      </c>
      <c r="K204" s="40" t="str">
        <f>IF(ISBLANK(HLOOKUP(K$1,m_preprocess!$1:$1048576, $D204, FALSE)), "", HLOOKUP(K$1, m_preprocess!$1:$1048576, $D204, FALSE))</f>
        <v/>
      </c>
      <c r="L204" s="40">
        <f>IF(ISBLANK(HLOOKUP(L$1,m_preprocess!$1:$1048576, $D204, FALSE)), "", HLOOKUP(L$1, m_preprocess!$1:$1048576, $D204, FALSE))</f>
        <v>94.16109431789269</v>
      </c>
      <c r="M204" s="40">
        <f>IF(ISBLANK(HLOOKUP(M$1,m_preprocess!$1:$1048576, $D204, FALSE)), "", HLOOKUP(M$1, m_preprocess!$1:$1048576, $D204, FALSE))</f>
        <v>5.486701350178695</v>
      </c>
      <c r="N204" s="40">
        <f>IF(ISBLANK(HLOOKUP(N$1,m_preprocess!$1:$1048576, $D204, FALSE)), "", HLOOKUP(N$1, m_preprocess!$1:$1048576, $D204, FALSE))</f>
        <v>2.2697081673453576</v>
      </c>
      <c r="O204" s="40">
        <f>IF(ISBLANK(HLOOKUP(O$1,m_preprocess!$1:$1048576, $D204, FALSE)), "", HLOOKUP(O$1, m_preprocess!$1:$1048576, $D204, FALSE))</f>
        <v>1.8107515762477921</v>
      </c>
      <c r="P204" s="40">
        <f>IF(ISBLANK(HLOOKUP(P$1,m_preprocess!$1:$1048576, $D204, FALSE)), "", HLOOKUP(P$1, m_preprocess!$1:$1048576, $D204, FALSE))</f>
        <v>4.4865225061181455</v>
      </c>
      <c r="Q204" s="40">
        <f>IF(ISBLANK(HLOOKUP(Q$1,m_preprocess!$1:$1048576, $D204, FALSE)), "", HLOOKUP(Q$1, m_preprocess!$1:$1048576, $D204, FALSE))</f>
        <v>1.0192424622579421</v>
      </c>
      <c r="R204" s="40">
        <f>IF(ISBLANK(HLOOKUP(R$1,m_preprocess!$1:$1048576, $D204, FALSE)), "", HLOOKUP(R$1, m_preprocess!$1:$1048576, $D204, FALSE))</f>
        <v>1.3640088864813895</v>
      </c>
      <c r="S204" s="40">
        <f>IF(ISBLANK(HLOOKUP(S$1,m_preprocess!$1:$1048576, $D204, FALSE)), "", HLOOKUP(S$1, m_preprocess!$1:$1048576, $D204, FALSE))</f>
        <v>1.9804483559319477</v>
      </c>
      <c r="T204" s="40">
        <f>IF(ISBLANK(HLOOKUP(T$1,m_preprocess!$1:$1048576, $D204, FALSE)), "", HLOOKUP(T$1, m_preprocess!$1:$1048576, $D204, FALSE))</f>
        <v>444861.46599095268</v>
      </c>
      <c r="U204" s="40">
        <f>IF(ISBLANK(HLOOKUP(U$1,m_preprocess!$1:$1048576, $D204, FALSE)), "", HLOOKUP(U$1, m_preprocess!$1:$1048576, $D204, FALSE))</f>
        <v>333.98128122539964</v>
      </c>
      <c r="V204" s="40">
        <f>IF(ISBLANK(HLOOKUP(V$1,m_preprocess!$1:$1048576, $D204, FALSE)), "", HLOOKUP(V$1, m_preprocess!$1:$1048576, $D204, FALSE))</f>
        <v>23.736790189177302</v>
      </c>
      <c r="W204" s="40">
        <f>IF(ISBLANK(HLOOKUP(W$1,m_preprocess!$1:$1048576, $D204, FALSE)), "", HLOOKUP(W$1, m_preprocess!$1:$1048576, $D204, FALSE))</f>
        <v>20.904747587622822</v>
      </c>
      <c r="X204" s="40">
        <f>IF(ISBLANK(HLOOKUP(X$1,m_preprocess!$1:$1048576, $D204, FALSE)), "", HLOOKUP(X$1, m_preprocess!$1:$1048576, $D204, FALSE))</f>
        <v>28.828591421029476</v>
      </c>
      <c r="Y204" s="40">
        <f>IF(ISBLANK(HLOOKUP(Y$1,m_preprocess!$1:$1048576, $D204, FALSE)), "", HLOOKUP(Y$1, m_preprocess!$1:$1048576, $D204, FALSE))</f>
        <v>61.886287428801879</v>
      </c>
      <c r="Z204" s="40">
        <f>IF(ISBLANK(HLOOKUP(Z$1,m_preprocess!$1:$1048576, $D204, FALSE)), "", HLOOKUP(Z$1, m_preprocess!$1:$1048576, $D204, FALSE))</f>
        <v>16.540722481302243</v>
      </c>
      <c r="AA204" s="40">
        <f>IF(ISBLANK(HLOOKUP(AA$1,m_preprocess!$1:$1048576, $D204, FALSE)), "", HLOOKUP(AA$1, m_preprocess!$1:$1048576, $D204, FALSE))</f>
        <v>21.072040020530871</v>
      </c>
      <c r="AB204" s="40">
        <f>IF(ISBLANK(HLOOKUP(AB$1,m_preprocess!$1:$1048576, $D204, FALSE)), "", HLOOKUP(AB$1, m_preprocess!$1:$1048576, $D204, FALSE))</f>
        <v>77.098893110050994</v>
      </c>
    </row>
    <row r="205" spans="1:28" x14ac:dyDescent="0.25">
      <c r="A205" s="41">
        <v>40148</v>
      </c>
      <c r="B205" s="40">
        <v>2009</v>
      </c>
      <c r="C205" s="40">
        <v>12</v>
      </c>
      <c r="D205" s="40">
        <v>205</v>
      </c>
      <c r="E205" s="40">
        <f>IF(ISBLANK(HLOOKUP(E$1,m_preprocess!$1:$1048576, $D205, FALSE)), "", HLOOKUP(E$1, m_preprocess!$1:$1048576, $D205, FALSE))</f>
        <v>208.2</v>
      </c>
      <c r="F205" s="40">
        <f>IF(ISBLANK(HLOOKUP(F$1,m_preprocess!$1:$1048576, $D205, FALSE)), "", HLOOKUP(F$1, m_preprocess!$1:$1048576, $D205, FALSE))</f>
        <v>205.162819208</v>
      </c>
      <c r="G205" s="40">
        <f>IF(ISBLANK(HLOOKUP(G$1,m_preprocess!$1:$1048576, $D205, FALSE)), "", HLOOKUP(G$1, m_preprocess!$1:$1048576, $D205, FALSE))</f>
        <v>68.349999999999994</v>
      </c>
      <c r="H205" s="40">
        <f>IF(ISBLANK(HLOOKUP(H$1,m_preprocess!$1:$1048576, $D205, FALSE)), "", HLOOKUP(H$1, m_preprocess!$1:$1048576, $D205, FALSE))</f>
        <v>129.22999999999999</v>
      </c>
      <c r="I205" s="40">
        <f>IF(ISBLANK(HLOOKUP(I$1,m_preprocess!$1:$1048576, $D205, FALSE)), "", HLOOKUP(I$1, m_preprocess!$1:$1048576, $D205, FALSE))</f>
        <v>94.1</v>
      </c>
      <c r="J205" s="40">
        <f>IF(ISBLANK(HLOOKUP(J$1,m_preprocess!$1:$1048576, $D205, FALSE)), "", HLOOKUP(J$1, m_preprocess!$1:$1048576, $D205, FALSE))</f>
        <v>945.0742158799859</v>
      </c>
      <c r="K205" s="40" t="str">
        <f>IF(ISBLANK(HLOOKUP(K$1,m_preprocess!$1:$1048576, $D205, FALSE)), "", HLOOKUP(K$1, m_preprocess!$1:$1048576, $D205, FALSE))</f>
        <v/>
      </c>
      <c r="L205" s="40">
        <f>IF(ISBLANK(HLOOKUP(L$1,m_preprocess!$1:$1048576, $D205, FALSE)), "", HLOOKUP(L$1, m_preprocess!$1:$1048576, $D205, FALSE))</f>
        <v>95.960361464794161</v>
      </c>
      <c r="M205" s="40">
        <f>IF(ISBLANK(HLOOKUP(M$1,m_preprocess!$1:$1048576, $D205, FALSE)), "", HLOOKUP(M$1, m_preprocess!$1:$1048576, $D205, FALSE))</f>
        <v>5.3016972109008016</v>
      </c>
      <c r="N205" s="40">
        <f>IF(ISBLANK(HLOOKUP(N$1,m_preprocess!$1:$1048576, $D205, FALSE)), "", HLOOKUP(N$1, m_preprocess!$1:$1048576, $D205, FALSE))</f>
        <v>2.1305081214544925</v>
      </c>
      <c r="O205" s="40">
        <f>IF(ISBLANK(HLOOKUP(O$1,m_preprocess!$1:$1048576, $D205, FALSE)), "", HLOOKUP(O$1, m_preprocess!$1:$1048576, $D205, FALSE))</f>
        <v>1.7174811798014058</v>
      </c>
      <c r="P205" s="40">
        <f>IF(ISBLANK(HLOOKUP(P$1,m_preprocess!$1:$1048576, $D205, FALSE)), "", HLOOKUP(P$1, m_preprocess!$1:$1048576, $D205, FALSE))</f>
        <v>4.6437357492874325</v>
      </c>
      <c r="Q205" s="40">
        <f>IF(ISBLANK(HLOOKUP(Q$1,m_preprocess!$1:$1048576, $D205, FALSE)), "", HLOOKUP(Q$1, m_preprocess!$1:$1048576, $D205, FALSE))</f>
        <v>1.0538966412664632</v>
      </c>
      <c r="R205" s="40">
        <f>IF(ISBLANK(HLOOKUP(R$1,m_preprocess!$1:$1048576, $D205, FALSE)), "", HLOOKUP(R$1, m_preprocess!$1:$1048576, $D205, FALSE))</f>
        <v>1.3213237232158499</v>
      </c>
      <c r="S205" s="40">
        <f>IF(ISBLANK(HLOOKUP(S$1,m_preprocess!$1:$1048576, $D205, FALSE)), "", HLOOKUP(S$1, m_preprocess!$1:$1048576, $D205, FALSE))</f>
        <v>2.2409621690389856</v>
      </c>
      <c r="T205" s="40">
        <f>IF(ISBLANK(HLOOKUP(T$1,m_preprocess!$1:$1048576, $D205, FALSE)), "", HLOOKUP(T$1, m_preprocess!$1:$1048576, $D205, FALSE))</f>
        <v>450993.86284342216</v>
      </c>
      <c r="U205" s="40">
        <f>IF(ISBLANK(HLOOKUP(U$1,m_preprocess!$1:$1048576, $D205, FALSE)), "", HLOOKUP(U$1, m_preprocess!$1:$1048576, $D205, FALSE))</f>
        <v>364.56878703803966</v>
      </c>
      <c r="V205" s="40">
        <f>IF(ISBLANK(HLOOKUP(V$1,m_preprocess!$1:$1048576, $D205, FALSE)), "", HLOOKUP(V$1, m_preprocess!$1:$1048576, $D205, FALSE))</f>
        <v>23.608035786393565</v>
      </c>
      <c r="W205" s="40">
        <f>IF(ISBLANK(HLOOKUP(W$1,m_preprocess!$1:$1048576, $D205, FALSE)), "", HLOOKUP(W$1, m_preprocess!$1:$1048576, $D205, FALSE))</f>
        <v>20.660074074615949</v>
      </c>
      <c r="X205" s="40">
        <f>IF(ISBLANK(HLOOKUP(X$1,m_preprocess!$1:$1048576, $D205, FALSE)), "", HLOOKUP(X$1, m_preprocess!$1:$1048576, $D205, FALSE))</f>
        <v>37.839406613021218</v>
      </c>
      <c r="Y205" s="40">
        <f>IF(ISBLANK(HLOOKUP(Y$1,m_preprocess!$1:$1048576, $D205, FALSE)), "", HLOOKUP(Y$1, m_preprocess!$1:$1048576, $D205, FALSE))</f>
        <v>125.14311077088514</v>
      </c>
      <c r="Z205" s="40">
        <f>IF(ISBLANK(HLOOKUP(Z$1,m_preprocess!$1:$1048576, $D205, FALSE)), "", HLOOKUP(Z$1, m_preprocess!$1:$1048576, $D205, FALSE))</f>
        <v>25.038943335771766</v>
      </c>
      <c r="AA205" s="40">
        <f>IF(ISBLANK(HLOOKUP(AA$1,m_preprocess!$1:$1048576, $D205, FALSE)), "", HLOOKUP(AA$1, m_preprocess!$1:$1048576, $D205, FALSE))</f>
        <v>38.433953372348213</v>
      </c>
      <c r="AB205" s="40">
        <f>IF(ISBLANK(HLOOKUP(AB$1,m_preprocess!$1:$1048576, $D205, FALSE)), "", HLOOKUP(AB$1, m_preprocess!$1:$1048576, $D205, FALSE))</f>
        <v>75.934804076647509</v>
      </c>
    </row>
    <row r="206" spans="1:28" x14ac:dyDescent="0.25">
      <c r="A206" s="41">
        <v>40179</v>
      </c>
      <c r="B206" s="40">
        <v>2010</v>
      </c>
      <c r="C206" s="40">
        <v>1</v>
      </c>
      <c r="D206" s="40">
        <v>206</v>
      </c>
      <c r="E206" s="40">
        <f>IF(ISBLANK(HLOOKUP(E$1,m_preprocess!$1:$1048576, $D206, FALSE)), "", HLOOKUP(E$1, m_preprocess!$1:$1048576, $D206, FALSE))</f>
        <v>183.89</v>
      </c>
      <c r="F206" s="40">
        <f>IF(ISBLANK(HLOOKUP(F$1,m_preprocess!$1:$1048576, $D206, FALSE)), "", HLOOKUP(F$1, m_preprocess!$1:$1048576, $D206, FALSE))</f>
        <v>205.23369327500001</v>
      </c>
      <c r="G206" s="40">
        <f>IF(ISBLANK(HLOOKUP(G$1,m_preprocess!$1:$1048576, $D206, FALSE)), "", HLOOKUP(G$1, m_preprocess!$1:$1048576, $D206, FALSE))</f>
        <v>68.47</v>
      </c>
      <c r="H206" s="40">
        <f>IF(ISBLANK(HLOOKUP(H$1,m_preprocess!$1:$1048576, $D206, FALSE)), "", HLOOKUP(H$1, m_preprocess!$1:$1048576, $D206, FALSE))</f>
        <v>125.81</v>
      </c>
      <c r="I206" s="40">
        <f>IF(ISBLANK(HLOOKUP(I$1,m_preprocess!$1:$1048576, $D206, FALSE)), "", HLOOKUP(I$1, m_preprocess!$1:$1048576, $D206, FALSE))</f>
        <v>91.2</v>
      </c>
      <c r="J206" s="40">
        <f>IF(ISBLANK(HLOOKUP(J$1,m_preprocess!$1:$1048576, $D206, FALSE)), "", HLOOKUP(J$1, m_preprocess!$1:$1048576, $D206, FALSE))</f>
        <v>977.13757775338513</v>
      </c>
      <c r="K206" s="40" t="str">
        <f>IF(ISBLANK(HLOOKUP(K$1,m_preprocess!$1:$1048576, $D206, FALSE)), "", HLOOKUP(K$1, m_preprocess!$1:$1048576, $D206, FALSE))</f>
        <v/>
      </c>
      <c r="L206" s="40">
        <f>IF(ISBLANK(HLOOKUP(L$1,m_preprocess!$1:$1048576, $D206, FALSE)), "", HLOOKUP(L$1, m_preprocess!$1:$1048576, $D206, FALSE))</f>
        <v>95.904891584416944</v>
      </c>
      <c r="M206" s="40">
        <f>IF(ISBLANK(HLOOKUP(M$1,m_preprocess!$1:$1048576, $D206, FALSE)), "", HLOOKUP(M$1, m_preprocess!$1:$1048576, $D206, FALSE))</f>
        <v>4.9137848969164173</v>
      </c>
      <c r="N206" s="40">
        <f>IF(ISBLANK(HLOOKUP(N$1,m_preprocess!$1:$1048576, $D206, FALSE)), "", HLOOKUP(N$1, m_preprocess!$1:$1048576, $D206, FALSE))</f>
        <v>2.0305502630094825</v>
      </c>
      <c r="O206" s="40">
        <f>IF(ISBLANK(HLOOKUP(O$1,m_preprocess!$1:$1048576, $D206, FALSE)), "", HLOOKUP(O$1, m_preprocess!$1:$1048576, $D206, FALSE))</f>
        <v>1.7520668485431585</v>
      </c>
      <c r="P206" s="40">
        <f>IF(ISBLANK(HLOOKUP(P$1,m_preprocess!$1:$1048576, $D206, FALSE)), "", HLOOKUP(P$1, m_preprocess!$1:$1048576, $D206, FALSE))</f>
        <v>4.0508180452059266</v>
      </c>
      <c r="Q206" s="40">
        <f>IF(ISBLANK(HLOOKUP(Q$1,m_preprocess!$1:$1048576, $D206, FALSE)), "", HLOOKUP(Q$1, m_preprocess!$1:$1048576, $D206, FALSE))</f>
        <v>0.7138621639056919</v>
      </c>
      <c r="R206" s="40">
        <f>IF(ISBLANK(HLOOKUP(R$1,m_preprocess!$1:$1048576, $D206, FALSE)), "", HLOOKUP(R$1, m_preprocess!$1:$1048576, $D206, FALSE))</f>
        <v>1.2154568642739907</v>
      </c>
      <c r="S206" s="40">
        <f>IF(ISBLANK(HLOOKUP(S$1,m_preprocess!$1:$1048576, $D206, FALSE)), "", HLOOKUP(S$1, m_preprocess!$1:$1048576, $D206, FALSE))</f>
        <v>2.0969876508700316</v>
      </c>
      <c r="T206" s="40">
        <f>IF(ISBLANK(HLOOKUP(T$1,m_preprocess!$1:$1048576, $D206, FALSE)), "", HLOOKUP(T$1, m_preprocess!$1:$1048576, $D206, FALSE))</f>
        <v>447188.32429630356</v>
      </c>
      <c r="U206" s="40">
        <f>IF(ISBLANK(HLOOKUP(U$1,m_preprocess!$1:$1048576, $D206, FALSE)), "", HLOOKUP(U$1, m_preprocess!$1:$1048576, $D206, FALSE))</f>
        <v>357.51130870045279</v>
      </c>
      <c r="V206" s="40">
        <f>IF(ISBLANK(HLOOKUP(V$1,m_preprocess!$1:$1048576, $D206, FALSE)), "", HLOOKUP(V$1, m_preprocess!$1:$1048576, $D206, FALSE))</f>
        <v>24.39662481378706</v>
      </c>
      <c r="W206" s="40">
        <f>IF(ISBLANK(HLOOKUP(W$1,m_preprocess!$1:$1048576, $D206, FALSE)), "", HLOOKUP(W$1, m_preprocess!$1:$1048576, $D206, FALSE))</f>
        <v>22.152453045129253</v>
      </c>
      <c r="X206" s="40">
        <f>IF(ISBLANK(HLOOKUP(X$1,m_preprocess!$1:$1048576, $D206, FALSE)), "", HLOOKUP(X$1, m_preprocess!$1:$1048576, $D206, FALSE))</f>
        <v>26.088047904191615</v>
      </c>
      <c r="Y206" s="40">
        <f>IF(ISBLANK(HLOOKUP(Y$1,m_preprocess!$1:$1048576, $D206, FALSE)), "", HLOOKUP(Y$1, m_preprocess!$1:$1048576, $D206, FALSE))</f>
        <v>61.580835124872223</v>
      </c>
      <c r="Z206" s="40">
        <f>IF(ISBLANK(HLOOKUP(Z$1,m_preprocess!$1:$1048576, $D206, FALSE)), "", HLOOKUP(Z$1, m_preprocess!$1:$1048576, $D206, FALSE))</f>
        <v>29.054377420768219</v>
      </c>
      <c r="AA206" s="40">
        <f>IF(ISBLANK(HLOOKUP(AA$1,m_preprocess!$1:$1048576, $D206, FALSE)), "", HLOOKUP(AA$1, m_preprocess!$1:$1048576, $D206, FALSE))</f>
        <v>10.589286987001607</v>
      </c>
      <c r="AB206" s="40">
        <f>IF(ISBLANK(HLOOKUP(AB$1,m_preprocess!$1:$1048576, $D206, FALSE)), "", HLOOKUP(AB$1, m_preprocess!$1:$1048576, $D206, FALSE))</f>
        <v>77.014216253340734</v>
      </c>
    </row>
    <row r="207" spans="1:28" x14ac:dyDescent="0.25">
      <c r="A207" s="41">
        <v>40210</v>
      </c>
      <c r="B207" s="40">
        <v>2010</v>
      </c>
      <c r="C207" s="40">
        <v>2</v>
      </c>
      <c r="D207" s="40">
        <v>207</v>
      </c>
      <c r="E207" s="40">
        <f>IF(ISBLANK(HLOOKUP(E$1,m_preprocess!$1:$1048576, $D207, FALSE)), "", HLOOKUP(E$1, m_preprocess!$1:$1048576, $D207, FALSE))</f>
        <v>177.81</v>
      </c>
      <c r="F207" s="40">
        <f>IF(ISBLANK(HLOOKUP(F$1,m_preprocess!$1:$1048576, $D207, FALSE)), "", HLOOKUP(F$1, m_preprocess!$1:$1048576, $D207, FALSE))</f>
        <v>206.009284584</v>
      </c>
      <c r="G207" s="40">
        <f>IF(ISBLANK(HLOOKUP(G$1,m_preprocess!$1:$1048576, $D207, FALSE)), "", HLOOKUP(G$1, m_preprocess!$1:$1048576, $D207, FALSE))</f>
        <v>68.58</v>
      </c>
      <c r="H207" s="40">
        <f>IF(ISBLANK(HLOOKUP(H$1,m_preprocess!$1:$1048576, $D207, FALSE)), "", HLOOKUP(H$1, m_preprocess!$1:$1048576, $D207, FALSE))</f>
        <v>127.61</v>
      </c>
      <c r="I207" s="40">
        <f>IF(ISBLANK(HLOOKUP(I$1,m_preprocess!$1:$1048576, $D207, FALSE)), "", HLOOKUP(I$1, m_preprocess!$1:$1048576, $D207, FALSE))</f>
        <v>89</v>
      </c>
      <c r="J207" s="40">
        <f>IF(ISBLANK(HLOOKUP(J$1,m_preprocess!$1:$1048576, $D207, FALSE)), "", HLOOKUP(J$1, m_preprocess!$1:$1048576, $D207, FALSE))</f>
        <v>1063.6887808269307</v>
      </c>
      <c r="K207" s="40" t="str">
        <f>IF(ISBLANK(HLOOKUP(K$1,m_preprocess!$1:$1048576, $D207, FALSE)), "", HLOOKUP(K$1, m_preprocess!$1:$1048576, $D207, FALSE))</f>
        <v/>
      </c>
      <c r="L207" s="40">
        <f>IF(ISBLANK(HLOOKUP(L$1,m_preprocess!$1:$1048576, $D207, FALSE)), "", HLOOKUP(L$1, m_preprocess!$1:$1048576, $D207, FALSE))</f>
        <v>95.825010791419501</v>
      </c>
      <c r="M207" s="40">
        <f>IF(ISBLANK(HLOOKUP(M$1,m_preprocess!$1:$1048576, $D207, FALSE)), "", HLOOKUP(M$1, m_preprocess!$1:$1048576, $D207, FALSE))</f>
        <v>4.4967029704712784</v>
      </c>
      <c r="N207" s="40">
        <f>IF(ISBLANK(HLOOKUP(N$1,m_preprocess!$1:$1048576, $D207, FALSE)), "", HLOOKUP(N$1, m_preprocess!$1:$1048576, $D207, FALSE))</f>
        <v>1.7412380190333856</v>
      </c>
      <c r="O207" s="40">
        <f>IF(ISBLANK(HLOOKUP(O$1,m_preprocess!$1:$1048576, $D207, FALSE)), "", HLOOKUP(O$1, m_preprocess!$1:$1048576, $D207, FALSE))</f>
        <v>2.0548684518393516</v>
      </c>
      <c r="P207" s="40">
        <f>IF(ISBLANK(HLOOKUP(P$1,m_preprocess!$1:$1048576, $D207, FALSE)), "", HLOOKUP(P$1, m_preprocess!$1:$1048576, $D207, FALSE))</f>
        <v>3.434553712816224</v>
      </c>
      <c r="Q207" s="40">
        <f>IF(ISBLANK(HLOOKUP(Q$1,m_preprocess!$1:$1048576, $D207, FALSE)), "", HLOOKUP(Q$1, m_preprocess!$1:$1048576, $D207, FALSE))</f>
        <v>0.68047380914997646</v>
      </c>
      <c r="R207" s="40">
        <f>IF(ISBLANK(HLOOKUP(R$1,m_preprocess!$1:$1048576, $D207, FALSE)), "", HLOOKUP(R$1, m_preprocess!$1:$1048576, $D207, FALSE))</f>
        <v>0.81906402099801567</v>
      </c>
      <c r="S207" s="40">
        <f>IF(ISBLANK(HLOOKUP(S$1,m_preprocess!$1:$1048576, $D207, FALSE)), "", HLOOKUP(S$1, m_preprocess!$1:$1048576, $D207, FALSE))</f>
        <v>1.9102185708049331</v>
      </c>
      <c r="T207" s="40">
        <f>IF(ISBLANK(HLOOKUP(T$1,m_preprocess!$1:$1048576, $D207, FALSE)), "", HLOOKUP(T$1, m_preprocess!$1:$1048576, $D207, FALSE))</f>
        <v>447633.40928168426</v>
      </c>
      <c r="U207" s="40">
        <f>IF(ISBLANK(HLOOKUP(U$1,m_preprocess!$1:$1048576, $D207, FALSE)), "", HLOOKUP(U$1, m_preprocess!$1:$1048576, $D207, FALSE))</f>
        <v>354.84623438874303</v>
      </c>
      <c r="V207" s="40">
        <f>IF(ISBLANK(HLOOKUP(V$1,m_preprocess!$1:$1048576, $D207, FALSE)), "", HLOOKUP(V$1, m_preprocess!$1:$1048576, $D207, FALSE))</f>
        <v>19.523287882764656</v>
      </c>
      <c r="W207" s="40">
        <f>IF(ISBLANK(HLOOKUP(W$1,m_preprocess!$1:$1048576, $D207, FALSE)), "", HLOOKUP(W$1, m_preprocess!$1:$1048576, $D207, FALSE))</f>
        <v>17.646883012540098</v>
      </c>
      <c r="X207" s="40">
        <f>IF(ISBLANK(HLOOKUP(X$1,m_preprocess!$1:$1048576, $D207, FALSE)), "", HLOOKUP(X$1, m_preprocess!$1:$1048576, $D207, FALSE))</f>
        <v>28.286926552930883</v>
      </c>
      <c r="Y207" s="40">
        <f>IF(ISBLANK(HLOOKUP(Y$1,m_preprocess!$1:$1048576, $D207, FALSE)), "", HLOOKUP(Y$1, m_preprocess!$1:$1048576, $D207, FALSE))</f>
        <v>63.544655672207654</v>
      </c>
      <c r="Z207" s="40">
        <f>IF(ISBLANK(HLOOKUP(Z$1,m_preprocess!$1:$1048576, $D207, FALSE)), "", HLOOKUP(Z$1, m_preprocess!$1:$1048576, $D207, FALSE))</f>
        <v>20.915839763779527</v>
      </c>
      <c r="AA207" s="40">
        <f>IF(ISBLANK(HLOOKUP(AA$1,m_preprocess!$1:$1048576, $D207, FALSE)), "", HLOOKUP(AA$1, m_preprocess!$1:$1048576, $D207, FALSE))</f>
        <v>15.482317133275009</v>
      </c>
      <c r="AB207" s="40">
        <f>IF(ISBLANK(HLOOKUP(AB$1,m_preprocess!$1:$1048576, $D207, FALSE)), "", HLOOKUP(AB$1, m_preprocess!$1:$1048576, $D207, FALSE))</f>
        <v>76.397551277547919</v>
      </c>
    </row>
    <row r="208" spans="1:28" x14ac:dyDescent="0.25">
      <c r="A208" s="41">
        <v>40238</v>
      </c>
      <c r="B208" s="40">
        <v>2010</v>
      </c>
      <c r="C208" s="40">
        <v>3</v>
      </c>
      <c r="D208" s="40">
        <v>208</v>
      </c>
      <c r="E208" s="40">
        <f>IF(ISBLANK(HLOOKUP(E$1,m_preprocess!$1:$1048576, $D208, FALSE)), "", HLOOKUP(E$1, m_preprocess!$1:$1048576, $D208, FALSE))</f>
        <v>202.92</v>
      </c>
      <c r="F208" s="40">
        <f>IF(ISBLANK(HLOOKUP(F$1,m_preprocess!$1:$1048576, $D208, FALSE)), "", HLOOKUP(F$1, m_preprocess!$1:$1048576, $D208, FALSE))</f>
        <v>208.61303593700001</v>
      </c>
      <c r="G208" s="40">
        <f>IF(ISBLANK(HLOOKUP(G$1,m_preprocess!$1:$1048576, $D208, FALSE)), "", HLOOKUP(G$1, m_preprocess!$1:$1048576, $D208, FALSE))</f>
        <v>68.5</v>
      </c>
      <c r="H208" s="40">
        <f>IF(ISBLANK(HLOOKUP(H$1,m_preprocess!$1:$1048576, $D208, FALSE)), "", HLOOKUP(H$1, m_preprocess!$1:$1048576, $D208, FALSE))</f>
        <v>143.44</v>
      </c>
      <c r="I208" s="40">
        <f>IF(ISBLANK(HLOOKUP(I$1,m_preprocess!$1:$1048576, $D208, FALSE)), "", HLOOKUP(I$1, m_preprocess!$1:$1048576, $D208, FALSE))</f>
        <v>105.1</v>
      </c>
      <c r="J208" s="40">
        <f>IF(ISBLANK(HLOOKUP(J$1,m_preprocess!$1:$1048576, $D208, FALSE)), "", HLOOKUP(J$1, m_preprocess!$1:$1048576, $D208, FALSE))</f>
        <v>1203.5685093304069</v>
      </c>
      <c r="K208" s="40" t="str">
        <f>IF(ISBLANK(HLOOKUP(K$1,m_preprocess!$1:$1048576, $D208, FALSE)), "", HLOOKUP(K$1, m_preprocess!$1:$1048576, $D208, FALSE))</f>
        <v/>
      </c>
      <c r="L208" s="40">
        <f>IF(ISBLANK(HLOOKUP(L$1,m_preprocess!$1:$1048576, $D208, FALSE)), "", HLOOKUP(L$1, m_preprocess!$1:$1048576, $D208, FALSE))</f>
        <v>95.461291531031677</v>
      </c>
      <c r="M208" s="40">
        <f>IF(ISBLANK(HLOOKUP(M$1,m_preprocess!$1:$1048576, $D208, FALSE)), "", HLOOKUP(M$1, m_preprocess!$1:$1048576, $D208, FALSE))</f>
        <v>5.5896170773067242</v>
      </c>
      <c r="N208" s="40">
        <f>IF(ISBLANK(HLOOKUP(N$1,m_preprocess!$1:$1048576, $D208, FALSE)), "", HLOOKUP(N$1, m_preprocess!$1:$1048576, $D208, FALSE))</f>
        <v>2.1701136632346607</v>
      </c>
      <c r="O208" s="40">
        <f>IF(ISBLANK(HLOOKUP(O$1,m_preprocess!$1:$1048576, $D208, FALSE)), "", HLOOKUP(O$1, m_preprocess!$1:$1048576, $D208, FALSE))</f>
        <v>2.5091166483805623</v>
      </c>
      <c r="P208" s="40">
        <f>IF(ISBLANK(HLOOKUP(P$1,m_preprocess!$1:$1048576, $D208, FALSE)), "", HLOOKUP(P$1, m_preprocess!$1:$1048576, $D208, FALSE))</f>
        <v>4.661431935646041</v>
      </c>
      <c r="Q208" s="40">
        <f>IF(ISBLANK(HLOOKUP(Q$1,m_preprocess!$1:$1048576, $D208, FALSE)), "", HLOOKUP(Q$1, m_preprocess!$1:$1048576, $D208, FALSE))</f>
        <v>0.88636555664670025</v>
      </c>
      <c r="R208" s="40">
        <f>IF(ISBLANK(HLOOKUP(R$1,m_preprocess!$1:$1048576, $D208, FALSE)), "", HLOOKUP(R$1, m_preprocess!$1:$1048576, $D208, FALSE))</f>
        <v>1.249528879772994</v>
      </c>
      <c r="S208" s="40">
        <f>IF(ISBLANK(HLOOKUP(S$1,m_preprocess!$1:$1048576, $D208, FALSE)), "", HLOOKUP(S$1, m_preprocess!$1:$1048576, $D208, FALSE))</f>
        <v>2.5052583028849549</v>
      </c>
      <c r="T208" s="40">
        <f>IF(ISBLANK(HLOOKUP(T$1,m_preprocess!$1:$1048576, $D208, FALSE)), "", HLOOKUP(T$1, m_preprocess!$1:$1048576, $D208, FALSE))</f>
        <v>451582.95799807168</v>
      </c>
      <c r="U208" s="40">
        <f>IF(ISBLANK(HLOOKUP(U$1,m_preprocess!$1:$1048576, $D208, FALSE)), "", HLOOKUP(U$1, m_preprocess!$1:$1048576, $D208, FALSE))</f>
        <v>349.42739406233574</v>
      </c>
      <c r="V208" s="40">
        <f>IF(ISBLANK(HLOOKUP(V$1,m_preprocess!$1:$1048576, $D208, FALSE)), "", HLOOKUP(V$1, m_preprocess!$1:$1048576, $D208, FALSE))</f>
        <v>22.263635445255478</v>
      </c>
      <c r="W208" s="40">
        <f>IF(ISBLANK(HLOOKUP(W$1,m_preprocess!$1:$1048576, $D208, FALSE)), "", HLOOKUP(W$1, m_preprocess!$1:$1048576, $D208, FALSE))</f>
        <v>19.560182423357663</v>
      </c>
      <c r="X208" s="40">
        <f>IF(ISBLANK(HLOOKUP(X$1,m_preprocess!$1:$1048576, $D208, FALSE)), "", HLOOKUP(X$1, m_preprocess!$1:$1048576, $D208, FALSE))</f>
        <v>29.179573299270071</v>
      </c>
      <c r="Y208" s="40">
        <f>IF(ISBLANK(HLOOKUP(Y$1,m_preprocess!$1:$1048576, $D208, FALSE)), "", HLOOKUP(Y$1, m_preprocess!$1:$1048576, $D208, FALSE))</f>
        <v>68.68566683211678</v>
      </c>
      <c r="Z208" s="40">
        <f>IF(ISBLANK(HLOOKUP(Z$1,m_preprocess!$1:$1048576, $D208, FALSE)), "", HLOOKUP(Z$1, m_preprocess!$1:$1048576, $D208, FALSE))</f>
        <v>19.804778554744523</v>
      </c>
      <c r="AA208" s="40">
        <f>IF(ISBLANK(HLOOKUP(AA$1,m_preprocess!$1:$1048576, $D208, FALSE)), "", HLOOKUP(AA$1, m_preprocess!$1:$1048576, $D208, FALSE))</f>
        <v>18.907636569343065</v>
      </c>
      <c r="AB208" s="40">
        <f>IF(ISBLANK(HLOOKUP(AB$1,m_preprocess!$1:$1048576, $D208, FALSE)), "", HLOOKUP(AB$1, m_preprocess!$1:$1048576, $D208, FALSE))</f>
        <v>76.531218152097154</v>
      </c>
    </row>
    <row r="209" spans="1:28" x14ac:dyDescent="0.25">
      <c r="A209" s="41">
        <v>40269</v>
      </c>
      <c r="B209" s="40">
        <v>2010</v>
      </c>
      <c r="C209" s="40">
        <v>4</v>
      </c>
      <c r="D209" s="40">
        <v>209</v>
      </c>
      <c r="E209" s="40">
        <f>IF(ISBLANK(HLOOKUP(E$1,m_preprocess!$1:$1048576, $D209, FALSE)), "", HLOOKUP(E$1, m_preprocess!$1:$1048576, $D209, FALSE))</f>
        <v>216.94</v>
      </c>
      <c r="F209" s="40">
        <f>IF(ISBLANK(HLOOKUP(F$1,m_preprocess!$1:$1048576, $D209, FALSE)), "", HLOOKUP(F$1, m_preprocess!$1:$1048576, $D209, FALSE))</f>
        <v>207.60539842</v>
      </c>
      <c r="G209" s="40">
        <f>IF(ISBLANK(HLOOKUP(G$1,m_preprocess!$1:$1048576, $D209, FALSE)), "", HLOOKUP(G$1, m_preprocess!$1:$1048576, $D209, FALSE))</f>
        <v>68.56</v>
      </c>
      <c r="H209" s="40">
        <f>IF(ISBLANK(HLOOKUP(H$1,m_preprocess!$1:$1048576, $D209, FALSE)), "", HLOOKUP(H$1, m_preprocess!$1:$1048576, $D209, FALSE))</f>
        <v>136.87</v>
      </c>
      <c r="I209" s="40">
        <f>IF(ISBLANK(HLOOKUP(I$1,m_preprocess!$1:$1048576, $D209, FALSE)), "", HLOOKUP(I$1, m_preprocess!$1:$1048576, $D209, FALSE))</f>
        <v>99.3</v>
      </c>
      <c r="J209" s="40">
        <f>IF(ISBLANK(HLOOKUP(J$1,m_preprocess!$1:$1048576, $D209, FALSE)), "", HLOOKUP(J$1, m_preprocess!$1:$1048576, $D209, FALSE))</f>
        <v>1072.2014709110872</v>
      </c>
      <c r="K209" s="40" t="str">
        <f>IF(ISBLANK(HLOOKUP(K$1,m_preprocess!$1:$1048576, $D209, FALSE)), "", HLOOKUP(K$1, m_preprocess!$1:$1048576, $D209, FALSE))</f>
        <v/>
      </c>
      <c r="L209" s="40">
        <f>IF(ISBLANK(HLOOKUP(L$1,m_preprocess!$1:$1048576, $D209, FALSE)), "", HLOOKUP(L$1, m_preprocess!$1:$1048576, $D209, FALSE))</f>
        <v>97.555669246149478</v>
      </c>
      <c r="M209" s="40">
        <f>IF(ISBLANK(HLOOKUP(M$1,m_preprocess!$1:$1048576, $D209, FALSE)), "", HLOOKUP(M$1, m_preprocess!$1:$1048576, $D209, FALSE))</f>
        <v>4.7527226797338997</v>
      </c>
      <c r="N209" s="40">
        <f>IF(ISBLANK(HLOOKUP(N$1,m_preprocess!$1:$1048576, $D209, FALSE)), "", HLOOKUP(N$1, m_preprocess!$1:$1048576, $D209, FALSE))</f>
        <v>1.6281671538456484</v>
      </c>
      <c r="O209" s="40">
        <f>IF(ISBLANK(HLOOKUP(O$1,m_preprocess!$1:$1048576, $D209, FALSE)), "", HLOOKUP(O$1, m_preprocess!$1:$1048576, $D209, FALSE))</f>
        <v>2.1980302608204609</v>
      </c>
      <c r="P209" s="40">
        <f>IF(ISBLANK(HLOOKUP(P$1,m_preprocess!$1:$1048576, $D209, FALSE)), "", HLOOKUP(P$1, m_preprocess!$1:$1048576, $D209, FALSE))</f>
        <v>4.3037245666373689</v>
      </c>
      <c r="Q209" s="40">
        <f>IF(ISBLANK(HLOOKUP(Q$1,m_preprocess!$1:$1048576, $D209, FALSE)), "", HLOOKUP(Q$1, m_preprocess!$1:$1048576, $D209, FALSE))</f>
        <v>0.84913089299467082</v>
      </c>
      <c r="R209" s="40">
        <f>IF(ISBLANK(HLOOKUP(R$1,m_preprocess!$1:$1048576, $D209, FALSE)), "", HLOOKUP(R$1, m_preprocess!$1:$1048576, $D209, FALSE))</f>
        <v>1.0542193949337622</v>
      </c>
      <c r="S209" s="40">
        <f>IF(ISBLANK(HLOOKUP(S$1,m_preprocess!$1:$1048576, $D209, FALSE)), "", HLOOKUP(S$1, m_preprocess!$1:$1048576, $D209, FALSE))</f>
        <v>2.1217713295653646</v>
      </c>
      <c r="T209" s="40">
        <f>IF(ISBLANK(HLOOKUP(T$1,m_preprocess!$1:$1048576, $D209, FALSE)), "", HLOOKUP(T$1, m_preprocess!$1:$1048576, $D209, FALSE))</f>
        <v>462434.66658850503</v>
      </c>
      <c r="U209" s="40">
        <f>IF(ISBLANK(HLOOKUP(U$1,m_preprocess!$1:$1048576, $D209, FALSE)), "", HLOOKUP(U$1, m_preprocess!$1:$1048576, $D209, FALSE))</f>
        <v>340.33242672024494</v>
      </c>
      <c r="V209" s="40">
        <f>IF(ISBLANK(HLOOKUP(V$1,m_preprocess!$1:$1048576, $D209, FALSE)), "", HLOOKUP(V$1, m_preprocess!$1:$1048576, $D209, FALSE))</f>
        <v>37.190626589848314</v>
      </c>
      <c r="W209" s="40">
        <f>IF(ISBLANK(HLOOKUP(W$1,m_preprocess!$1:$1048576, $D209, FALSE)), "", HLOOKUP(W$1, m_preprocess!$1:$1048576, $D209, FALSE))</f>
        <v>34.780952319136524</v>
      </c>
      <c r="X209" s="40">
        <f>IF(ISBLANK(HLOOKUP(X$1,m_preprocess!$1:$1048576, $D209, FALSE)), "", HLOOKUP(X$1, m_preprocess!$1:$1048576, $D209, FALSE))</f>
        <v>29.947761216452744</v>
      </c>
      <c r="Y209" s="40">
        <f>IF(ISBLANK(HLOOKUP(Y$1,m_preprocess!$1:$1048576, $D209, FALSE)), "", HLOOKUP(Y$1, m_preprocess!$1:$1048576, $D209, FALSE))</f>
        <v>53.673604215285884</v>
      </c>
      <c r="Z209" s="40">
        <f>IF(ISBLANK(HLOOKUP(Z$1,m_preprocess!$1:$1048576, $D209, FALSE)), "", HLOOKUP(Z$1, m_preprocess!$1:$1048576, $D209, FALSE))</f>
        <v>15.138955907234539</v>
      </c>
      <c r="AA209" s="40">
        <f>IF(ISBLANK(HLOOKUP(AA$1,m_preprocess!$1:$1048576, $D209, FALSE)), "", HLOOKUP(AA$1, m_preprocess!$1:$1048576, $D209, FALSE))</f>
        <v>12.761812733372228</v>
      </c>
      <c r="AB209" s="40">
        <f>IF(ISBLANK(HLOOKUP(AB$1,m_preprocess!$1:$1048576, $D209, FALSE)), "", HLOOKUP(AB$1, m_preprocess!$1:$1048576, $D209, FALSE))</f>
        <v>76.581047369673811</v>
      </c>
    </row>
    <row r="210" spans="1:28" x14ac:dyDescent="0.25">
      <c r="A210" s="41">
        <v>40299</v>
      </c>
      <c r="B210" s="40">
        <v>2010</v>
      </c>
      <c r="C210" s="40">
        <v>5</v>
      </c>
      <c r="D210" s="40">
        <v>210</v>
      </c>
      <c r="E210" s="40">
        <f>IF(ISBLANK(HLOOKUP(E$1,m_preprocess!$1:$1048576, $D210, FALSE)), "", HLOOKUP(E$1, m_preprocess!$1:$1048576, $D210, FALSE))</f>
        <v>219.62</v>
      </c>
      <c r="F210" s="40">
        <f>IF(ISBLANK(HLOOKUP(F$1,m_preprocess!$1:$1048576, $D210, FALSE)), "", HLOOKUP(F$1, m_preprocess!$1:$1048576, $D210, FALSE))</f>
        <v>210.002801637</v>
      </c>
      <c r="G210" s="40">
        <f>IF(ISBLANK(HLOOKUP(G$1,m_preprocess!$1:$1048576, $D210, FALSE)), "", HLOOKUP(G$1, m_preprocess!$1:$1048576, $D210, FALSE))</f>
        <v>68.55</v>
      </c>
      <c r="H210" s="40">
        <f>IF(ISBLANK(HLOOKUP(H$1,m_preprocess!$1:$1048576, $D210, FALSE)), "", HLOOKUP(H$1, m_preprocess!$1:$1048576, $D210, FALSE))</f>
        <v>136.52000000000001</v>
      </c>
      <c r="I210" s="40">
        <f>IF(ISBLANK(HLOOKUP(I$1,m_preprocess!$1:$1048576, $D210, FALSE)), "", HLOOKUP(I$1, m_preprocess!$1:$1048576, $D210, FALSE))</f>
        <v>104.3</v>
      </c>
      <c r="J210" s="40">
        <f>IF(ISBLANK(HLOOKUP(J$1,m_preprocess!$1:$1048576, $D210, FALSE)), "", HLOOKUP(J$1, m_preprocess!$1:$1048576, $D210, FALSE))</f>
        <v>1306.3832564946949</v>
      </c>
      <c r="K210" s="40" t="str">
        <f>IF(ISBLANK(HLOOKUP(K$1,m_preprocess!$1:$1048576, $D210, FALSE)), "", HLOOKUP(K$1, m_preprocess!$1:$1048576, $D210, FALSE))</f>
        <v/>
      </c>
      <c r="L210" s="40">
        <f>IF(ISBLANK(HLOOKUP(L$1,m_preprocess!$1:$1048576, $D210, FALSE)), "", HLOOKUP(L$1, m_preprocess!$1:$1048576, $D210, FALSE))</f>
        <v>95.797911080715934</v>
      </c>
      <c r="M210" s="40">
        <f>IF(ISBLANK(HLOOKUP(M$1,m_preprocess!$1:$1048576, $D210, FALSE)), "", HLOOKUP(M$1, m_preprocess!$1:$1048576, $D210, FALSE))</f>
        <v>6.2754313799636767</v>
      </c>
      <c r="N210" s="40">
        <f>IF(ISBLANK(HLOOKUP(N$1,m_preprocess!$1:$1048576, $D210, FALSE)), "", HLOOKUP(N$1, m_preprocess!$1:$1048576, $D210, FALSE))</f>
        <v>2.4176659348024341</v>
      </c>
      <c r="O210" s="40">
        <f>IF(ISBLANK(HLOOKUP(O$1,m_preprocess!$1:$1048576, $D210, FALSE)), "", HLOOKUP(O$1, m_preprocess!$1:$1048576, $D210, FALSE))</f>
        <v>2.6127967531901071</v>
      </c>
      <c r="P210" s="40">
        <f>IF(ISBLANK(HLOOKUP(P$1,m_preprocess!$1:$1048576, $D210, FALSE)), "", HLOOKUP(P$1, m_preprocess!$1:$1048576, $D210, FALSE))</f>
        <v>4.7290408455007853</v>
      </c>
      <c r="Q210" s="40">
        <f>IF(ISBLANK(HLOOKUP(Q$1,m_preprocess!$1:$1048576, $D210, FALSE)), "", HLOOKUP(Q$1, m_preprocess!$1:$1048576, $D210, FALSE))</f>
        <v>0.94264562906374216</v>
      </c>
      <c r="R210" s="40">
        <f>IF(ISBLANK(HLOOKUP(R$1,m_preprocess!$1:$1048576, $D210, FALSE)), "", HLOOKUP(R$1, m_preprocess!$1:$1048576, $D210, FALSE))</f>
        <v>1.3152324200105647</v>
      </c>
      <c r="S210" s="40">
        <f>IF(ISBLANK(HLOOKUP(S$1,m_preprocess!$1:$1048576, $D210, FALSE)), "", HLOOKUP(S$1, m_preprocess!$1:$1048576, $D210, FALSE))</f>
        <v>2.4440126176069561</v>
      </c>
      <c r="T210" s="40">
        <f>IF(ISBLANK(HLOOKUP(T$1,m_preprocess!$1:$1048576, $D210, FALSE)), "", HLOOKUP(T$1, m_preprocess!$1:$1048576, $D210, FALSE))</f>
        <v>505705.59045316203</v>
      </c>
      <c r="U210" s="40">
        <f>IF(ISBLANK(HLOOKUP(U$1,m_preprocess!$1:$1048576, $D210, FALSE)), "", HLOOKUP(U$1, m_preprocess!$1:$1048576, $D210, FALSE))</f>
        <v>357.57993809686354</v>
      </c>
      <c r="V210" s="40">
        <f>IF(ISBLANK(HLOOKUP(V$1,m_preprocess!$1:$1048576, $D210, FALSE)), "", HLOOKUP(V$1, m_preprocess!$1:$1048576, $D210, FALSE))</f>
        <v>26.420247746170681</v>
      </c>
      <c r="W210" s="40">
        <f>IF(ISBLANK(HLOOKUP(W$1,m_preprocess!$1:$1048576, $D210, FALSE)), "", HLOOKUP(W$1, m_preprocess!$1:$1048576, $D210, FALSE))</f>
        <v>23.698898905908099</v>
      </c>
      <c r="X210" s="40">
        <f>IF(ISBLANK(HLOOKUP(X$1,m_preprocess!$1:$1048576, $D210, FALSE)), "", HLOOKUP(X$1, m_preprocess!$1:$1048576, $D210, FALSE))</f>
        <v>28.188532968636032</v>
      </c>
      <c r="Y210" s="40">
        <f>IF(ISBLANK(HLOOKUP(Y$1,m_preprocess!$1:$1048576, $D210, FALSE)), "", HLOOKUP(Y$1, m_preprocess!$1:$1048576, $D210, FALSE))</f>
        <v>76.88799207877463</v>
      </c>
      <c r="Z210" s="40">
        <f>IF(ISBLANK(HLOOKUP(Z$1,m_preprocess!$1:$1048576, $D210, FALSE)), "", HLOOKUP(Z$1, m_preprocess!$1:$1048576, $D210, FALSE))</f>
        <v>18.649211830780455</v>
      </c>
      <c r="AA210" s="40">
        <f>IF(ISBLANK(HLOOKUP(AA$1,m_preprocess!$1:$1048576, $D210, FALSE)), "", HLOOKUP(AA$1, m_preprocess!$1:$1048576, $D210, FALSE))</f>
        <v>24.62966390955507</v>
      </c>
      <c r="AB210" s="40">
        <f>IF(ISBLANK(HLOOKUP(AB$1,m_preprocess!$1:$1048576, $D210, FALSE)), "", HLOOKUP(AB$1, m_preprocess!$1:$1048576, $D210, FALSE))</f>
        <v>75.012624250737062</v>
      </c>
    </row>
    <row r="211" spans="1:28" x14ac:dyDescent="0.25">
      <c r="A211" s="41">
        <v>40330</v>
      </c>
      <c r="B211" s="40">
        <v>2010</v>
      </c>
      <c r="C211" s="40">
        <v>6</v>
      </c>
      <c r="D211" s="40">
        <v>211</v>
      </c>
      <c r="E211" s="40">
        <f>IF(ISBLANK(HLOOKUP(E$1,m_preprocess!$1:$1048576, $D211, FALSE)), "", HLOOKUP(E$1, m_preprocess!$1:$1048576, $D211, FALSE))</f>
        <v>219.08</v>
      </c>
      <c r="F211" s="40">
        <f>IF(ISBLANK(HLOOKUP(F$1,m_preprocess!$1:$1048576, $D211, FALSE)), "", HLOOKUP(F$1, m_preprocess!$1:$1048576, $D211, FALSE))</f>
        <v>211.89863828200001</v>
      </c>
      <c r="G211" s="40">
        <f>IF(ISBLANK(HLOOKUP(G$1,m_preprocess!$1:$1048576, $D211, FALSE)), "", HLOOKUP(G$1, m_preprocess!$1:$1048576, $D211, FALSE))</f>
        <v>68.650000000000006</v>
      </c>
      <c r="H211" s="40">
        <f>IF(ISBLANK(HLOOKUP(H$1,m_preprocess!$1:$1048576, $D211, FALSE)), "", HLOOKUP(H$1, m_preprocess!$1:$1048576, $D211, FALSE))</f>
        <v>136.09</v>
      </c>
      <c r="I211" s="40">
        <f>IF(ISBLANK(HLOOKUP(I$1,m_preprocess!$1:$1048576, $D211, FALSE)), "", HLOOKUP(I$1, m_preprocess!$1:$1048576, $D211, FALSE))</f>
        <v>102.5</v>
      </c>
      <c r="J211" s="40">
        <f>IF(ISBLANK(HLOOKUP(J$1,m_preprocess!$1:$1048576, $D211, FALSE)), "", HLOOKUP(J$1, m_preprocess!$1:$1048576, $D211, FALSE))</f>
        <v>1297.8043197950976</v>
      </c>
      <c r="K211" s="40" t="str">
        <f>IF(ISBLANK(HLOOKUP(K$1,m_preprocess!$1:$1048576, $D211, FALSE)), "", HLOOKUP(K$1, m_preprocess!$1:$1048576, $D211, FALSE))</f>
        <v/>
      </c>
      <c r="L211" s="40">
        <f>IF(ISBLANK(HLOOKUP(L$1,m_preprocess!$1:$1048576, $D211, FALSE)), "", HLOOKUP(L$1, m_preprocess!$1:$1048576, $D211, FALSE))</f>
        <v>97.150987758767755</v>
      </c>
      <c r="M211" s="40">
        <f>IF(ISBLANK(HLOOKUP(M$1,m_preprocess!$1:$1048576, $D211, FALSE)), "", HLOOKUP(M$1, m_preprocess!$1:$1048576, $D211, FALSE))</f>
        <v>6.2310877965968681</v>
      </c>
      <c r="N211" s="40">
        <f>IF(ISBLANK(HLOOKUP(N$1,m_preprocess!$1:$1048576, $D211, FALSE)), "", HLOOKUP(N$1, m_preprocess!$1:$1048576, $D211, FALSE))</f>
        <v>1.9825865941554908</v>
      </c>
      <c r="O211" s="40">
        <f>IF(ISBLANK(HLOOKUP(O$1,m_preprocess!$1:$1048576, $D211, FALSE)), "", HLOOKUP(O$1, m_preprocess!$1:$1048576, $D211, FALSE))</f>
        <v>2.8474965122536684</v>
      </c>
      <c r="P211" s="40">
        <f>IF(ISBLANK(HLOOKUP(P$1,m_preprocess!$1:$1048576, $D211, FALSE)), "", HLOOKUP(P$1, m_preprocess!$1:$1048576, $D211, FALSE))</f>
        <v>4.3989627109707028</v>
      </c>
      <c r="Q211" s="40">
        <f>IF(ISBLANK(HLOOKUP(Q$1,m_preprocess!$1:$1048576, $D211, FALSE)), "", HLOOKUP(Q$1, m_preprocess!$1:$1048576, $D211, FALSE))</f>
        <v>0.97055666228822479</v>
      </c>
      <c r="R211" s="40">
        <f>IF(ISBLANK(HLOOKUP(R$1,m_preprocess!$1:$1048576, $D211, FALSE)), "", HLOOKUP(R$1, m_preprocess!$1:$1048576, $D211, FALSE))</f>
        <v>1.1022790100178117</v>
      </c>
      <c r="S211" s="40">
        <f>IF(ISBLANK(HLOOKUP(S$1,m_preprocess!$1:$1048576, $D211, FALSE)), "", HLOOKUP(S$1, m_preprocess!$1:$1048576, $D211, FALSE))</f>
        <v>2.3125006087437221</v>
      </c>
      <c r="T211" s="40">
        <f>IF(ISBLANK(HLOOKUP(T$1,m_preprocess!$1:$1048576, $D211, FALSE)), "", HLOOKUP(T$1, m_preprocess!$1:$1048576, $D211, FALSE))</f>
        <v>511177.85201630607</v>
      </c>
      <c r="U211" s="40">
        <f>IF(ISBLANK(HLOOKUP(U$1,m_preprocess!$1:$1048576, $D211, FALSE)), "", HLOOKUP(U$1, m_preprocess!$1:$1048576, $D211, FALSE))</f>
        <v>357.88881940305896</v>
      </c>
      <c r="V211" s="40">
        <f>IF(ISBLANK(HLOOKUP(V$1,m_preprocess!$1:$1048576, $D211, FALSE)), "", HLOOKUP(V$1, m_preprocess!$1:$1048576, $D211, FALSE))</f>
        <v>22.202106919155135</v>
      </c>
      <c r="W211" s="40">
        <f>IF(ISBLANK(HLOOKUP(W$1,m_preprocess!$1:$1048576, $D211, FALSE)), "", HLOOKUP(W$1, m_preprocess!$1:$1048576, $D211, FALSE))</f>
        <v>19.570212876911871</v>
      </c>
      <c r="X211" s="40">
        <f>IF(ISBLANK(HLOOKUP(X$1,m_preprocess!$1:$1048576, $D211, FALSE)), "", HLOOKUP(X$1, m_preprocess!$1:$1048576, $D211, FALSE))</f>
        <v>29.941047603787325</v>
      </c>
      <c r="Y211" s="40">
        <f>IF(ISBLANK(HLOOKUP(Y$1,m_preprocess!$1:$1048576, $D211, FALSE)), "", HLOOKUP(Y$1, m_preprocess!$1:$1048576, $D211, FALSE))</f>
        <v>54.332175222141288</v>
      </c>
      <c r="Z211" s="40">
        <f>IF(ISBLANK(HLOOKUP(Z$1,m_preprocess!$1:$1048576, $D211, FALSE)), "", HLOOKUP(Z$1, m_preprocess!$1:$1048576, $D211, FALSE))</f>
        <v>14.621294085943189</v>
      </c>
      <c r="AA211" s="40">
        <f>IF(ISBLANK(HLOOKUP(AA$1,m_preprocess!$1:$1048576, $D211, FALSE)), "", HLOOKUP(AA$1, m_preprocess!$1:$1048576, $D211, FALSE))</f>
        <v>14.328838281136198</v>
      </c>
      <c r="AB211" s="40">
        <f>IF(ISBLANK(HLOOKUP(AB$1,m_preprocess!$1:$1048576, $D211, FALSE)), "", HLOOKUP(AB$1, m_preprocess!$1:$1048576, $D211, FALSE))</f>
        <v>74.337420426148512</v>
      </c>
    </row>
    <row r="212" spans="1:28" x14ac:dyDescent="0.25">
      <c r="A212" s="41">
        <v>40360</v>
      </c>
      <c r="B212" s="40">
        <v>2010</v>
      </c>
      <c r="C212" s="40">
        <v>7</v>
      </c>
      <c r="D212" s="40">
        <v>212</v>
      </c>
      <c r="E212" s="40">
        <f>IF(ISBLANK(HLOOKUP(E$1,m_preprocess!$1:$1048576, $D212, FALSE)), "", HLOOKUP(E$1, m_preprocess!$1:$1048576, $D212, FALSE))</f>
        <v>211.36</v>
      </c>
      <c r="F212" s="40">
        <f>IF(ISBLANK(HLOOKUP(F$1,m_preprocess!$1:$1048576, $D212, FALSE)), "", HLOOKUP(F$1, m_preprocess!$1:$1048576, $D212, FALSE))</f>
        <v>210.32309634999999</v>
      </c>
      <c r="G212" s="40">
        <f>IF(ISBLANK(HLOOKUP(G$1,m_preprocess!$1:$1048576, $D212, FALSE)), "", HLOOKUP(G$1, m_preprocess!$1:$1048576, $D212, FALSE))</f>
        <v>69.069999999999993</v>
      </c>
      <c r="H212" s="40">
        <f>IF(ISBLANK(HLOOKUP(H$1,m_preprocess!$1:$1048576, $D212, FALSE)), "", HLOOKUP(H$1, m_preprocess!$1:$1048576, $D212, FALSE))</f>
        <v>141.63999999999999</v>
      </c>
      <c r="I212" s="40">
        <f>IF(ISBLANK(HLOOKUP(I$1,m_preprocess!$1:$1048576, $D212, FALSE)), "", HLOOKUP(I$1, m_preprocess!$1:$1048576, $D212, FALSE))</f>
        <v>106.9</v>
      </c>
      <c r="J212" s="40">
        <f>IF(ISBLANK(HLOOKUP(J$1,m_preprocess!$1:$1048576, $D212, FALSE)), "", HLOOKUP(J$1, m_preprocess!$1:$1048576, $D212, FALSE))</f>
        <v>1337.5522890596421</v>
      </c>
      <c r="K212" s="40" t="str">
        <f>IF(ISBLANK(HLOOKUP(K$1,m_preprocess!$1:$1048576, $D212, FALSE)), "", HLOOKUP(K$1, m_preprocess!$1:$1048576, $D212, FALSE))</f>
        <v/>
      </c>
      <c r="L212" s="40">
        <f>IF(ISBLANK(HLOOKUP(L$1,m_preprocess!$1:$1048576, $D212, FALSE)), "", HLOOKUP(L$1, m_preprocess!$1:$1048576, $D212, FALSE))</f>
        <v>100.90679663884595</v>
      </c>
      <c r="M212" s="40">
        <f>IF(ISBLANK(HLOOKUP(M$1,m_preprocess!$1:$1048576, $D212, FALSE)), "", HLOOKUP(M$1, m_preprocess!$1:$1048576, $D212, FALSE))</f>
        <v>6.2698597032638945</v>
      </c>
      <c r="N212" s="40">
        <f>IF(ISBLANK(HLOOKUP(N$1,m_preprocess!$1:$1048576, $D212, FALSE)), "", HLOOKUP(N$1, m_preprocess!$1:$1048576, $D212, FALSE))</f>
        <v>1.8374763586822056</v>
      </c>
      <c r="O212" s="40">
        <f>IF(ISBLANK(HLOOKUP(O$1,m_preprocess!$1:$1048576, $D212, FALSE)), "", HLOOKUP(O$1, m_preprocess!$1:$1048576, $D212, FALSE))</f>
        <v>2.8558653500870315</v>
      </c>
      <c r="P212" s="40">
        <f>IF(ISBLANK(HLOOKUP(P$1,m_preprocess!$1:$1048576, $D212, FALSE)), "", HLOOKUP(P$1, m_preprocess!$1:$1048576, $D212, FALSE))</f>
        <v>4.7560175179614275</v>
      </c>
      <c r="Q212" s="40">
        <f>IF(ISBLANK(HLOOKUP(Q$1,m_preprocess!$1:$1048576, $D212, FALSE)), "", HLOOKUP(Q$1, m_preprocess!$1:$1048576, $D212, FALSE))</f>
        <v>1.0803030068553363</v>
      </c>
      <c r="R212" s="40">
        <f>IF(ISBLANK(HLOOKUP(R$1,m_preprocess!$1:$1048576, $D212, FALSE)), "", HLOOKUP(R$1, m_preprocess!$1:$1048576, $D212, FALSE))</f>
        <v>1.1995395454412487</v>
      </c>
      <c r="S212" s="40">
        <f>IF(ISBLANK(HLOOKUP(S$1,m_preprocess!$1:$1048576, $D212, FALSE)), "", HLOOKUP(S$1, m_preprocess!$1:$1048576, $D212, FALSE))</f>
        <v>2.4562259001487776</v>
      </c>
      <c r="T212" s="40">
        <f>IF(ISBLANK(HLOOKUP(T$1,m_preprocess!$1:$1048576, $D212, FALSE)), "", HLOOKUP(T$1, m_preprocess!$1:$1048576, $D212, FALSE))</f>
        <v>516755.81290227658</v>
      </c>
      <c r="U212" s="40">
        <f>IF(ISBLANK(HLOOKUP(U$1,m_preprocess!$1:$1048576, $D212, FALSE)), "", HLOOKUP(U$1, m_preprocess!$1:$1048576, $D212, FALSE))</f>
        <v>359.41750519603306</v>
      </c>
      <c r="V212" s="40">
        <f>IF(ISBLANK(HLOOKUP(V$1,m_preprocess!$1:$1048576, $D212, FALSE)), "", HLOOKUP(V$1, m_preprocess!$1:$1048576, $D212, FALSE))</f>
        <v>40.341277906471703</v>
      </c>
      <c r="W212" s="40">
        <f>IF(ISBLANK(HLOOKUP(W$1,m_preprocess!$1:$1048576, $D212, FALSE)), "", HLOOKUP(W$1, m_preprocess!$1:$1048576, $D212, FALSE))</f>
        <v>37.456215419140001</v>
      </c>
      <c r="X212" s="40">
        <f>IF(ISBLANK(HLOOKUP(X$1,m_preprocess!$1:$1048576, $D212, FALSE)), "", HLOOKUP(X$1, m_preprocess!$1:$1048576, $D212, FALSE))</f>
        <v>32.759667221659193</v>
      </c>
      <c r="Y212" s="40">
        <f>IF(ISBLANK(HLOOKUP(Y$1,m_preprocess!$1:$1048576, $D212, FALSE)), "", HLOOKUP(Y$1, m_preprocess!$1:$1048576, $D212, FALSE))</f>
        <v>74.363406573041843</v>
      </c>
      <c r="Z212" s="40">
        <f>IF(ISBLANK(HLOOKUP(Z$1,m_preprocess!$1:$1048576, $D212, FALSE)), "", HLOOKUP(Z$1, m_preprocess!$1:$1048576, $D212, FALSE))</f>
        <v>30.157420920804981</v>
      </c>
      <c r="AA212" s="40">
        <f>IF(ISBLANK(HLOOKUP(AA$1,m_preprocess!$1:$1048576, $D212, FALSE)), "", HLOOKUP(AA$1, m_preprocess!$1:$1048576, $D212, FALSE))</f>
        <v>11.928190111481108</v>
      </c>
      <c r="AB212" s="40">
        <f>IF(ISBLANK(HLOOKUP(AB$1,m_preprocess!$1:$1048576, $D212, FALSE)), "", HLOOKUP(AB$1, m_preprocess!$1:$1048576, $D212, FALSE))</f>
        <v>75.401871517793808</v>
      </c>
    </row>
    <row r="213" spans="1:28" x14ac:dyDescent="0.25">
      <c r="A213" s="41">
        <v>40391</v>
      </c>
      <c r="B213" s="40">
        <v>2010</v>
      </c>
      <c r="C213" s="40">
        <v>8</v>
      </c>
      <c r="D213" s="40">
        <v>213</v>
      </c>
      <c r="E213" s="40">
        <f>IF(ISBLANK(HLOOKUP(E$1,m_preprocess!$1:$1048576, $D213, FALSE)), "", HLOOKUP(E$1, m_preprocess!$1:$1048576, $D213, FALSE))</f>
        <v>206.23</v>
      </c>
      <c r="F213" s="40">
        <f>IF(ISBLANK(HLOOKUP(F$1,m_preprocess!$1:$1048576, $D213, FALSE)), "", HLOOKUP(F$1, m_preprocess!$1:$1048576, $D213, FALSE))</f>
        <v>211.243462102</v>
      </c>
      <c r="G213" s="40">
        <f>IF(ISBLANK(HLOOKUP(G$1,m_preprocess!$1:$1048576, $D213, FALSE)), "", HLOOKUP(G$1, m_preprocess!$1:$1048576, $D213, FALSE))</f>
        <v>69.8</v>
      </c>
      <c r="H213" s="40">
        <f>IF(ISBLANK(HLOOKUP(H$1,m_preprocess!$1:$1048576, $D213, FALSE)), "", HLOOKUP(H$1, m_preprocess!$1:$1048576, $D213, FALSE))</f>
        <v>141.55000000000001</v>
      </c>
      <c r="I213" s="40">
        <f>IF(ISBLANK(HLOOKUP(I$1,m_preprocess!$1:$1048576, $D213, FALSE)), "", HLOOKUP(I$1, m_preprocess!$1:$1048576, $D213, FALSE))</f>
        <v>108.1</v>
      </c>
      <c r="J213" s="40">
        <f>IF(ISBLANK(HLOOKUP(J$1,m_preprocess!$1:$1048576, $D213, FALSE)), "", HLOOKUP(J$1, m_preprocess!$1:$1048576, $D213, FALSE))</f>
        <v>1350.6359956092213</v>
      </c>
      <c r="K213" s="40" t="str">
        <f>IF(ISBLANK(HLOOKUP(K$1,m_preprocess!$1:$1048576, $D213, FALSE)), "", HLOOKUP(K$1, m_preprocess!$1:$1048576, $D213, FALSE))</f>
        <v/>
      </c>
      <c r="L213" s="40">
        <f>IF(ISBLANK(HLOOKUP(L$1,m_preprocess!$1:$1048576, $D213, FALSE)), "", HLOOKUP(L$1, m_preprocess!$1:$1048576, $D213, FALSE))</f>
        <v>99.417292703255242</v>
      </c>
      <c r="M213" s="40">
        <f>IF(ISBLANK(HLOOKUP(M$1,m_preprocess!$1:$1048576, $D213, FALSE)), "", HLOOKUP(M$1, m_preprocess!$1:$1048576, $D213, FALSE))</f>
        <v>5.9685876493468291</v>
      </c>
      <c r="N213" s="40">
        <f>IF(ISBLANK(HLOOKUP(N$1,m_preprocess!$1:$1048576, $D213, FALSE)), "", HLOOKUP(N$1, m_preprocess!$1:$1048576, $D213, FALSE))</f>
        <v>1.6026786813050258</v>
      </c>
      <c r="O213" s="40">
        <f>IF(ISBLANK(HLOOKUP(O$1,m_preprocess!$1:$1048576, $D213, FALSE)), "", HLOOKUP(O$1, m_preprocess!$1:$1048576, $D213, FALSE))</f>
        <v>2.9408966533890606</v>
      </c>
      <c r="P213" s="40">
        <f>IF(ISBLANK(HLOOKUP(P$1,m_preprocess!$1:$1048576, $D213, FALSE)), "", HLOOKUP(P$1, m_preprocess!$1:$1048576, $D213, FALSE))</f>
        <v>4.5906823191484634</v>
      </c>
      <c r="Q213" s="40">
        <f>IF(ISBLANK(HLOOKUP(Q$1,m_preprocess!$1:$1048576, $D213, FALSE)), "", HLOOKUP(Q$1, m_preprocess!$1:$1048576, $D213, FALSE))</f>
        <v>1.0568162796954903</v>
      </c>
      <c r="R213" s="40">
        <f>IF(ISBLANK(HLOOKUP(R$1,m_preprocess!$1:$1048576, $D213, FALSE)), "", HLOOKUP(R$1, m_preprocess!$1:$1048576, $D213, FALSE))</f>
        <v>1.3054607593801</v>
      </c>
      <c r="S213" s="40">
        <f>IF(ISBLANK(HLOOKUP(S$1,m_preprocess!$1:$1048576, $D213, FALSE)), "", HLOOKUP(S$1, m_preprocess!$1:$1048576, $D213, FALSE))</f>
        <v>2.174016892103793</v>
      </c>
      <c r="T213" s="40">
        <f>IF(ISBLANK(HLOOKUP(T$1,m_preprocess!$1:$1048576, $D213, FALSE)), "", HLOOKUP(T$1, m_preprocess!$1:$1048576, $D213, FALSE))</f>
        <v>521068.26690260833</v>
      </c>
      <c r="U213" s="40">
        <f>IF(ISBLANK(HLOOKUP(U$1,m_preprocess!$1:$1048576, $D213, FALSE)), "", HLOOKUP(U$1, m_preprocess!$1:$1048576, $D213, FALSE))</f>
        <v>354.96390264469909</v>
      </c>
      <c r="V213" s="40">
        <f>IF(ISBLANK(HLOOKUP(V$1,m_preprocess!$1:$1048576, $D213, FALSE)), "", HLOOKUP(V$1, m_preprocess!$1:$1048576, $D213, FALSE))</f>
        <v>24.195319297994271</v>
      </c>
      <c r="W213" s="40">
        <f>IF(ISBLANK(HLOOKUP(W$1,m_preprocess!$1:$1048576, $D213, FALSE)), "", HLOOKUP(W$1, m_preprocess!$1:$1048576, $D213, FALSE))</f>
        <v>21.440562320916907</v>
      </c>
      <c r="X213" s="40">
        <f>IF(ISBLANK(HLOOKUP(X$1,m_preprocess!$1:$1048576, $D213, FALSE)), "", HLOOKUP(X$1, m_preprocess!$1:$1048576, $D213, FALSE))</f>
        <v>35.679058739255012</v>
      </c>
      <c r="Y213" s="40">
        <f>IF(ISBLANK(HLOOKUP(Y$1,m_preprocess!$1:$1048576, $D213, FALSE)), "", HLOOKUP(Y$1, m_preprocess!$1:$1048576, $D213, FALSE))</f>
        <v>64.40637561604585</v>
      </c>
      <c r="Z213" s="40">
        <f>IF(ISBLANK(HLOOKUP(Z$1,m_preprocess!$1:$1048576, $D213, FALSE)), "", HLOOKUP(Z$1, m_preprocess!$1:$1048576, $D213, FALSE))</f>
        <v>21.842729484240689</v>
      </c>
      <c r="AA213" s="40">
        <f>IF(ISBLANK(HLOOKUP(AA$1,m_preprocess!$1:$1048576, $D213, FALSE)), "", HLOOKUP(AA$1, m_preprocess!$1:$1048576, $D213, FALSE))</f>
        <v>14.05072893982808</v>
      </c>
      <c r="AB213" s="40">
        <f>IF(ISBLANK(HLOOKUP(AB$1,m_preprocess!$1:$1048576, $D213, FALSE)), "", HLOOKUP(AB$1, m_preprocess!$1:$1048576, $D213, FALSE))</f>
        <v>75.305598829063328</v>
      </c>
    </row>
    <row r="214" spans="1:28" x14ac:dyDescent="0.25">
      <c r="A214" s="41">
        <v>40422</v>
      </c>
      <c r="B214" s="40">
        <v>2010</v>
      </c>
      <c r="C214" s="40">
        <v>9</v>
      </c>
      <c r="D214" s="40">
        <v>214</v>
      </c>
      <c r="E214" s="40">
        <f>IF(ISBLANK(HLOOKUP(E$1,m_preprocess!$1:$1048576, $D214, FALSE)), "", HLOOKUP(E$1, m_preprocess!$1:$1048576, $D214, FALSE))</f>
        <v>223.63</v>
      </c>
      <c r="F214" s="40">
        <f>IF(ISBLANK(HLOOKUP(F$1,m_preprocess!$1:$1048576, $D214, FALSE)), "", HLOOKUP(F$1, m_preprocess!$1:$1048576, $D214, FALSE))</f>
        <v>213.82488998400001</v>
      </c>
      <c r="G214" s="40">
        <f>IF(ISBLANK(HLOOKUP(G$1,m_preprocess!$1:$1048576, $D214, FALSE)), "", HLOOKUP(G$1, m_preprocess!$1:$1048576, $D214, FALSE))</f>
        <v>70.34</v>
      </c>
      <c r="H214" s="40">
        <f>IF(ISBLANK(HLOOKUP(H$1,m_preprocess!$1:$1048576, $D214, FALSE)), "", HLOOKUP(H$1, m_preprocess!$1:$1048576, $D214, FALSE))</f>
        <v>139.46</v>
      </c>
      <c r="I214" s="40">
        <f>IF(ISBLANK(HLOOKUP(I$1,m_preprocess!$1:$1048576, $D214, FALSE)), "", HLOOKUP(I$1, m_preprocess!$1:$1048576, $D214, FALSE))</f>
        <v>105.8</v>
      </c>
      <c r="J214" s="40">
        <f>IF(ISBLANK(HLOOKUP(J$1,m_preprocess!$1:$1048576, $D214, FALSE)), "", HLOOKUP(J$1, m_preprocess!$1:$1048576, $D214, FALSE))</f>
        <v>1286.4099019392615</v>
      </c>
      <c r="K214" s="40" t="str">
        <f>IF(ISBLANK(HLOOKUP(K$1,m_preprocess!$1:$1048576, $D214, FALSE)), "", HLOOKUP(K$1, m_preprocess!$1:$1048576, $D214, FALSE))</f>
        <v/>
      </c>
      <c r="L214" s="40">
        <f>IF(ISBLANK(HLOOKUP(L$1,m_preprocess!$1:$1048576, $D214, FALSE)), "", HLOOKUP(L$1, m_preprocess!$1:$1048576, $D214, FALSE))</f>
        <v>102.39962070701299</v>
      </c>
      <c r="M214" s="40">
        <f>IF(ISBLANK(HLOOKUP(M$1,m_preprocess!$1:$1048576, $D214, FALSE)), "", HLOOKUP(M$1, m_preprocess!$1:$1048576, $D214, FALSE))</f>
        <v>6.2313801130832216</v>
      </c>
      <c r="N214" s="40">
        <f>IF(ISBLANK(HLOOKUP(N$1,m_preprocess!$1:$1048576, $D214, FALSE)), "", HLOOKUP(N$1, m_preprocess!$1:$1048576, $D214, FALSE))</f>
        <v>2.0947324082736927</v>
      </c>
      <c r="O214" s="40">
        <f>IF(ISBLANK(HLOOKUP(O$1,m_preprocess!$1:$1048576, $D214, FALSE)), "", HLOOKUP(O$1, m_preprocess!$1:$1048576, $D214, FALSE))</f>
        <v>2.7140671958335867</v>
      </c>
      <c r="P214" s="40">
        <f>IF(ISBLANK(HLOOKUP(P$1,m_preprocess!$1:$1048576, $D214, FALSE)), "", HLOOKUP(P$1, m_preprocess!$1:$1048576, $D214, FALSE))</f>
        <v>5.4090318981371484</v>
      </c>
      <c r="Q214" s="40">
        <f>IF(ISBLANK(HLOOKUP(Q$1,m_preprocess!$1:$1048576, $D214, FALSE)), "", HLOOKUP(Q$1, m_preprocess!$1:$1048576, $D214, FALSE))</f>
        <v>1.1604693213828994</v>
      </c>
      <c r="R214" s="40">
        <f>IF(ISBLANK(HLOOKUP(R$1,m_preprocess!$1:$1048576, $D214, FALSE)), "", HLOOKUP(R$1, m_preprocess!$1:$1048576, $D214, FALSE))</f>
        <v>1.7584072024298281</v>
      </c>
      <c r="S214" s="40">
        <f>IF(ISBLANK(HLOOKUP(S$1,m_preprocess!$1:$1048576, $D214, FALSE)), "", HLOOKUP(S$1, m_preprocess!$1:$1048576, $D214, FALSE))</f>
        <v>2.4584259309320209</v>
      </c>
      <c r="T214" s="40">
        <f>IF(ISBLANK(HLOOKUP(T$1,m_preprocess!$1:$1048576, $D214, FALSE)), "", HLOOKUP(T$1, m_preprocess!$1:$1048576, $D214, FALSE))</f>
        <v>524560.93583639548</v>
      </c>
      <c r="U214" s="40">
        <f>IF(ISBLANK(HLOOKUP(U$1,m_preprocess!$1:$1048576, $D214, FALSE)), "", HLOOKUP(U$1, m_preprocess!$1:$1048576, $D214, FALSE))</f>
        <v>353.46805153113445</v>
      </c>
      <c r="V214" s="40">
        <f>IF(ISBLANK(HLOOKUP(V$1,m_preprocess!$1:$1048576, $D214, FALSE)), "", HLOOKUP(V$1, m_preprocess!$1:$1048576, $D214, FALSE))</f>
        <v>25.403067856127379</v>
      </c>
      <c r="W214" s="40">
        <f>IF(ISBLANK(HLOOKUP(W$1,m_preprocess!$1:$1048576, $D214, FALSE)), "", HLOOKUP(W$1, m_preprocess!$1:$1048576, $D214, FALSE))</f>
        <v>22.274301108899628</v>
      </c>
      <c r="X214" s="40">
        <f>IF(ISBLANK(HLOOKUP(X$1,m_preprocess!$1:$1048576, $D214, FALSE)), "", HLOOKUP(X$1, m_preprocess!$1:$1048576, $D214, FALSE))</f>
        <v>34.034129371623536</v>
      </c>
      <c r="Y214" s="40">
        <f>IF(ISBLANK(HLOOKUP(Y$1,m_preprocess!$1:$1048576, $D214, FALSE)), "", HLOOKUP(Y$1, m_preprocess!$1:$1048576, $D214, FALSE))</f>
        <v>70.759072249075913</v>
      </c>
      <c r="Z214" s="40">
        <f>IF(ISBLANK(HLOOKUP(Z$1,m_preprocess!$1:$1048576, $D214, FALSE)), "", HLOOKUP(Z$1, m_preprocess!$1:$1048576, $D214, FALSE))</f>
        <v>22.068963903895366</v>
      </c>
      <c r="AA214" s="40">
        <f>IF(ISBLANK(HLOOKUP(AA$1,m_preprocess!$1:$1048576, $D214, FALSE)), "", HLOOKUP(AA$1, m_preprocess!$1:$1048576, $D214, FALSE))</f>
        <v>15.178286806937729</v>
      </c>
      <c r="AB214" s="40">
        <f>IF(ISBLANK(HLOOKUP(AB$1,m_preprocess!$1:$1048576, $D214, FALSE)), "", HLOOKUP(AB$1, m_preprocess!$1:$1048576, $D214, FALSE))</f>
        <v>75.681686650931752</v>
      </c>
    </row>
    <row r="215" spans="1:28" x14ac:dyDescent="0.25">
      <c r="A215" s="41">
        <v>40452</v>
      </c>
      <c r="B215" s="40">
        <v>2010</v>
      </c>
      <c r="C215" s="40">
        <v>10</v>
      </c>
      <c r="D215" s="40">
        <v>215</v>
      </c>
      <c r="E215" s="40">
        <f>IF(ISBLANK(HLOOKUP(E$1,m_preprocess!$1:$1048576, $D215, FALSE)), "", HLOOKUP(E$1, m_preprocess!$1:$1048576, $D215, FALSE))</f>
        <v>228.56</v>
      </c>
      <c r="F215" s="40">
        <f>IF(ISBLANK(HLOOKUP(F$1,m_preprocess!$1:$1048576, $D215, FALSE)), "", HLOOKUP(F$1, m_preprocess!$1:$1048576, $D215, FALSE))</f>
        <v>214.74444948499999</v>
      </c>
      <c r="G215" s="40">
        <f>IF(ISBLANK(HLOOKUP(G$1,m_preprocess!$1:$1048576, $D215, FALSE)), "", HLOOKUP(G$1, m_preprocess!$1:$1048576, $D215, FALSE))</f>
        <v>71.2</v>
      </c>
      <c r="H215" s="40">
        <f>IF(ISBLANK(HLOOKUP(H$1,m_preprocess!$1:$1048576, $D215, FALSE)), "", HLOOKUP(H$1, m_preprocess!$1:$1048576, $D215, FALSE))</f>
        <v>139.33000000000001</v>
      </c>
      <c r="I215" s="40">
        <f>IF(ISBLANK(HLOOKUP(I$1,m_preprocess!$1:$1048576, $D215, FALSE)), "", HLOOKUP(I$1, m_preprocess!$1:$1048576, $D215, FALSE))</f>
        <v>107.7</v>
      </c>
      <c r="J215" s="40">
        <f>IF(ISBLANK(HLOOKUP(J$1,m_preprocess!$1:$1048576, $D215, FALSE)), "", HLOOKUP(J$1, m_preprocess!$1:$1048576, $D215, FALSE))</f>
        <v>1311.3848759604837</v>
      </c>
      <c r="K215" s="40" t="str">
        <f>IF(ISBLANK(HLOOKUP(K$1,m_preprocess!$1:$1048576, $D215, FALSE)), "", HLOOKUP(K$1, m_preprocess!$1:$1048576, $D215, FALSE))</f>
        <v/>
      </c>
      <c r="L215" s="40">
        <f>IF(ISBLANK(HLOOKUP(L$1,m_preprocess!$1:$1048576, $D215, FALSE)), "", HLOOKUP(L$1, m_preprocess!$1:$1048576, $D215, FALSE))</f>
        <v>106.94373188889804</v>
      </c>
      <c r="M215" s="40">
        <f>IF(ISBLANK(HLOOKUP(M$1,m_preprocess!$1:$1048576, $D215, FALSE)), "", HLOOKUP(M$1, m_preprocess!$1:$1048576, $D215, FALSE))</f>
        <v>6.0409022337158129</v>
      </c>
      <c r="N215" s="40">
        <f>IF(ISBLANK(HLOOKUP(N$1,m_preprocess!$1:$1048576, $D215, FALSE)), "", HLOOKUP(N$1, m_preprocess!$1:$1048576, $D215, FALSE))</f>
        <v>2.098678287060439</v>
      </c>
      <c r="O215" s="40">
        <f>IF(ISBLANK(HLOOKUP(O$1,m_preprocess!$1:$1048576, $D215, FALSE)), "", HLOOKUP(O$1, m_preprocess!$1:$1048576, $D215, FALSE))</f>
        <v>2.5706894322081393</v>
      </c>
      <c r="P215" s="40">
        <f>IF(ISBLANK(HLOOKUP(P$1,m_preprocess!$1:$1048576, $D215, FALSE)), "", HLOOKUP(P$1, m_preprocess!$1:$1048576, $D215, FALSE))</f>
        <v>4.7936434654412317</v>
      </c>
      <c r="Q215" s="40">
        <f>IF(ISBLANK(HLOOKUP(Q$1,m_preprocess!$1:$1048576, $D215, FALSE)), "", HLOOKUP(Q$1, m_preprocess!$1:$1048576, $D215, FALSE))</f>
        <v>1.133600213790033</v>
      </c>
      <c r="R215" s="40">
        <f>IF(ISBLANK(HLOOKUP(R$1,m_preprocess!$1:$1048576, $D215, FALSE)), "", HLOOKUP(R$1, m_preprocess!$1:$1048576, $D215, FALSE))</f>
        <v>1.2049839470606933</v>
      </c>
      <c r="S215" s="40">
        <f>IF(ISBLANK(HLOOKUP(S$1,m_preprocess!$1:$1048576, $D215, FALSE)), "", HLOOKUP(S$1, m_preprocess!$1:$1048576, $D215, FALSE))</f>
        <v>2.4300103730058433</v>
      </c>
      <c r="T215" s="40">
        <f>IF(ISBLANK(HLOOKUP(T$1,m_preprocess!$1:$1048576, $D215, FALSE)), "", HLOOKUP(T$1, m_preprocess!$1:$1048576, $D215, FALSE))</f>
        <v>528509.76197100687</v>
      </c>
      <c r="U215" s="40">
        <f>IF(ISBLANK(HLOOKUP(U$1,m_preprocess!$1:$1048576, $D215, FALSE)), "", HLOOKUP(U$1, m_preprocess!$1:$1048576, $D215, FALSE))</f>
        <v>360.34361091404492</v>
      </c>
      <c r="V215" s="40">
        <f>IF(ISBLANK(HLOOKUP(V$1,m_preprocess!$1:$1048576, $D215, FALSE)), "", HLOOKUP(V$1, m_preprocess!$1:$1048576, $D215, FALSE))</f>
        <v>27.138543679775278</v>
      </c>
      <c r="W215" s="40">
        <f>IF(ISBLANK(HLOOKUP(W$1,m_preprocess!$1:$1048576, $D215, FALSE)), "", HLOOKUP(W$1, m_preprocess!$1:$1048576, $D215, FALSE))</f>
        <v>23.950734817415729</v>
      </c>
      <c r="X215" s="40">
        <f>IF(ISBLANK(HLOOKUP(X$1,m_preprocess!$1:$1048576, $D215, FALSE)), "", HLOOKUP(X$1, m_preprocess!$1:$1048576, $D215, FALSE))</f>
        <v>33.440978904494379</v>
      </c>
      <c r="Y215" s="40">
        <f>IF(ISBLANK(HLOOKUP(Y$1,m_preprocess!$1:$1048576, $D215, FALSE)), "", HLOOKUP(Y$1, m_preprocess!$1:$1048576, $D215, FALSE))</f>
        <v>61.455540856741564</v>
      </c>
      <c r="Z215" s="40">
        <f>IF(ISBLANK(HLOOKUP(Z$1,m_preprocess!$1:$1048576, $D215, FALSE)), "", HLOOKUP(Z$1, m_preprocess!$1:$1048576, $D215, FALSE))</f>
        <v>18.075931081460674</v>
      </c>
      <c r="AA215" s="40">
        <f>IF(ISBLANK(HLOOKUP(AA$1,m_preprocess!$1:$1048576, $D215, FALSE)), "", HLOOKUP(AA$1, m_preprocess!$1:$1048576, $D215, FALSE))</f>
        <v>17.898390898876404</v>
      </c>
      <c r="AB215" s="40">
        <f>IF(ISBLANK(HLOOKUP(AB$1,m_preprocess!$1:$1048576, $D215, FALSE)), "", HLOOKUP(AB$1, m_preprocess!$1:$1048576, $D215, FALSE))</f>
        <v>76.988875219208154</v>
      </c>
    </row>
    <row r="216" spans="1:28" x14ac:dyDescent="0.25">
      <c r="A216" s="41">
        <v>40483</v>
      </c>
      <c r="B216" s="40">
        <v>2010</v>
      </c>
      <c r="C216" s="40">
        <v>11</v>
      </c>
      <c r="D216" s="40">
        <v>216</v>
      </c>
      <c r="E216" s="40">
        <f>IF(ISBLANK(HLOOKUP(E$1,m_preprocess!$1:$1048576, $D216, FALSE)), "", HLOOKUP(E$1, m_preprocess!$1:$1048576, $D216, FALSE))</f>
        <v>220.02</v>
      </c>
      <c r="F216" s="40">
        <f>IF(ISBLANK(HLOOKUP(F$1,m_preprocess!$1:$1048576, $D216, FALSE)), "", HLOOKUP(F$1, m_preprocess!$1:$1048576, $D216, FALSE))</f>
        <v>214.622193482</v>
      </c>
      <c r="G216" s="40">
        <f>IF(ISBLANK(HLOOKUP(G$1,m_preprocess!$1:$1048576, $D216, FALSE)), "", HLOOKUP(G$1, m_preprocess!$1:$1048576, $D216, FALSE))</f>
        <v>71.989999999999995</v>
      </c>
      <c r="H216" s="40">
        <f>IF(ISBLANK(HLOOKUP(H$1,m_preprocess!$1:$1048576, $D216, FALSE)), "", HLOOKUP(H$1, m_preprocess!$1:$1048576, $D216, FALSE))</f>
        <v>139.68</v>
      </c>
      <c r="I216" s="40">
        <f>IF(ISBLANK(HLOOKUP(I$1,m_preprocess!$1:$1048576, $D216, FALSE)), "", HLOOKUP(I$1, m_preprocess!$1:$1048576, $D216, FALSE))</f>
        <v>106.8</v>
      </c>
      <c r="J216" s="40">
        <f>IF(ISBLANK(HLOOKUP(J$1,m_preprocess!$1:$1048576, $D216, FALSE)), "", HLOOKUP(J$1, m_preprocess!$1:$1048576, $D216, FALSE))</f>
        <v>1268.854548847421</v>
      </c>
      <c r="K216" s="40" t="str">
        <f>IF(ISBLANK(HLOOKUP(K$1,m_preprocess!$1:$1048576, $D216, FALSE)), "", HLOOKUP(K$1, m_preprocess!$1:$1048576, $D216, FALSE))</f>
        <v/>
      </c>
      <c r="L216" s="40">
        <f>IF(ISBLANK(HLOOKUP(L$1,m_preprocess!$1:$1048576, $D216, FALSE)), "", HLOOKUP(L$1, m_preprocess!$1:$1048576, $D216, FALSE))</f>
        <v>105.59227552187792</v>
      </c>
      <c r="M216" s="40">
        <f>IF(ISBLANK(HLOOKUP(M$1,m_preprocess!$1:$1048576, $D216, FALSE)), "", HLOOKUP(M$1, m_preprocess!$1:$1048576, $D216, FALSE))</f>
        <v>5.4013096430468472</v>
      </c>
      <c r="N216" s="40">
        <f>IF(ISBLANK(HLOOKUP(N$1,m_preprocess!$1:$1048576, $D216, FALSE)), "", HLOOKUP(N$1, m_preprocess!$1:$1048576, $D216, FALSE))</f>
        <v>2.042272223913101</v>
      </c>
      <c r="O216" s="40">
        <f>IF(ISBLANK(HLOOKUP(O$1,m_preprocess!$1:$1048576, $D216, FALSE)), "", HLOOKUP(O$1, m_preprocess!$1:$1048576, $D216, FALSE))</f>
        <v>2.4817542770269547</v>
      </c>
      <c r="P216" s="40">
        <f>IF(ISBLANK(HLOOKUP(P$1,m_preprocess!$1:$1048576, $D216, FALSE)), "", HLOOKUP(P$1, m_preprocess!$1:$1048576, $D216, FALSE))</f>
        <v>5.1552234367790666</v>
      </c>
      <c r="Q216" s="40">
        <f>IF(ISBLANK(HLOOKUP(Q$1,m_preprocess!$1:$1048576, $D216, FALSE)), "", HLOOKUP(Q$1, m_preprocess!$1:$1048576, $D216, FALSE))</f>
        <v>1.2100073198991896</v>
      </c>
      <c r="R216" s="40">
        <f>IF(ISBLANK(HLOOKUP(R$1,m_preprocess!$1:$1048576, $D216, FALSE)), "", HLOOKUP(R$1, m_preprocess!$1:$1048576, $D216, FALSE))</f>
        <v>1.3683999936629343</v>
      </c>
      <c r="S216" s="40">
        <f>IF(ISBLANK(HLOOKUP(S$1,m_preprocess!$1:$1048576, $D216, FALSE)), "", HLOOKUP(S$1, m_preprocess!$1:$1048576, $D216, FALSE))</f>
        <v>2.5503293142903449</v>
      </c>
      <c r="T216" s="40">
        <f>IF(ISBLANK(HLOOKUP(T$1,m_preprocess!$1:$1048576, $D216, FALSE)), "", HLOOKUP(T$1, m_preprocess!$1:$1048576, $D216, FALSE))</f>
        <v>531816.16022927756</v>
      </c>
      <c r="U216" s="40">
        <f>IF(ISBLANK(HLOOKUP(U$1,m_preprocess!$1:$1048576, $D216, FALSE)), "", HLOOKUP(U$1, m_preprocess!$1:$1048576, $D216, FALSE))</f>
        <v>368.43083376232812</v>
      </c>
      <c r="V216" s="40">
        <f>IF(ISBLANK(HLOOKUP(V$1,m_preprocess!$1:$1048576, $D216, FALSE)), "", HLOOKUP(V$1, m_preprocess!$1:$1048576, $D216, FALSE))</f>
        <v>25.193077441311296</v>
      </c>
      <c r="W216" s="40">
        <f>IF(ISBLANK(HLOOKUP(W$1,m_preprocess!$1:$1048576, $D216, FALSE)), "", HLOOKUP(W$1, m_preprocess!$1:$1048576, $D216, FALSE))</f>
        <v>21.789370287539938</v>
      </c>
      <c r="X216" s="40">
        <f>IF(ISBLANK(HLOOKUP(X$1,m_preprocess!$1:$1048576, $D216, FALSE)), "", HLOOKUP(X$1, m_preprocess!$1:$1048576, $D216, FALSE))</f>
        <v>35.859186081400196</v>
      </c>
      <c r="Y216" s="40">
        <f>IF(ISBLANK(HLOOKUP(Y$1,m_preprocess!$1:$1048576, $D216, FALSE)), "", HLOOKUP(Y$1, m_preprocess!$1:$1048576, $D216, FALSE))</f>
        <v>74.245361147381573</v>
      </c>
      <c r="Z216" s="40">
        <f>IF(ISBLANK(HLOOKUP(Z$1,m_preprocess!$1:$1048576, $D216, FALSE)), "", HLOOKUP(Z$1, m_preprocess!$1:$1048576, $D216, FALSE))</f>
        <v>25.599006834282541</v>
      </c>
      <c r="AA216" s="40">
        <f>IF(ISBLANK(HLOOKUP(AA$1,m_preprocess!$1:$1048576, $D216, FALSE)), "", HLOOKUP(AA$1, m_preprocess!$1:$1048576, $D216, FALSE))</f>
        <v>17.598614668703988</v>
      </c>
      <c r="AB216" s="40">
        <f>IF(ISBLANK(HLOOKUP(AB$1,m_preprocess!$1:$1048576, $D216, FALSE)), "", HLOOKUP(AB$1, m_preprocess!$1:$1048576, $D216, FALSE))</f>
        <v>75.746876468331862</v>
      </c>
    </row>
    <row r="217" spans="1:28" x14ac:dyDescent="0.25">
      <c r="A217" s="41">
        <v>40513</v>
      </c>
      <c r="B217" s="40">
        <v>2010</v>
      </c>
      <c r="C217" s="40">
        <v>12</v>
      </c>
      <c r="D217" s="40">
        <v>217</v>
      </c>
      <c r="E217" s="40">
        <f>IF(ISBLANK(HLOOKUP(E$1,m_preprocess!$1:$1048576, $D217, FALSE)), "", HLOOKUP(E$1, m_preprocess!$1:$1048576, $D217, FALSE))</f>
        <v>222</v>
      </c>
      <c r="F217" s="40">
        <f>IF(ISBLANK(HLOOKUP(F$1,m_preprocess!$1:$1048576, $D217, FALSE)), "", HLOOKUP(F$1, m_preprocess!$1:$1048576, $D217, FALSE))</f>
        <v>215.86667136299999</v>
      </c>
      <c r="G217" s="40">
        <f>IF(ISBLANK(HLOOKUP(G$1,m_preprocess!$1:$1048576, $D217, FALSE)), "", HLOOKUP(G$1, m_preprocess!$1:$1048576, $D217, FALSE))</f>
        <v>73.260000000000005</v>
      </c>
      <c r="H217" s="40">
        <f>IF(ISBLANK(HLOOKUP(H$1,m_preprocess!$1:$1048576, $D217, FALSE)), "", HLOOKUP(H$1, m_preprocess!$1:$1048576, $D217, FALSE))</f>
        <v>136.69</v>
      </c>
      <c r="I217" s="40">
        <f>IF(ISBLANK(HLOOKUP(I$1,m_preprocess!$1:$1048576, $D217, FALSE)), "", HLOOKUP(I$1, m_preprocess!$1:$1048576, $D217, FALSE))</f>
        <v>96.6</v>
      </c>
      <c r="J217" s="40">
        <f>IF(ISBLANK(HLOOKUP(J$1,m_preprocess!$1:$1048576, $D217, FALSE)), "", HLOOKUP(J$1, m_preprocess!$1:$1048576, $D217, FALSE))</f>
        <v>1221.7200819612153</v>
      </c>
      <c r="K217" s="40" t="str">
        <f>IF(ISBLANK(HLOOKUP(K$1,m_preprocess!$1:$1048576, $D217, FALSE)), "", HLOOKUP(K$1, m_preprocess!$1:$1048576, $D217, FALSE))</f>
        <v/>
      </c>
      <c r="L217" s="40">
        <f>IF(ISBLANK(HLOOKUP(L$1,m_preprocess!$1:$1048576, $D217, FALSE)), "", HLOOKUP(L$1, m_preprocess!$1:$1048576, $D217, FALSE))</f>
        <v>106.56216110405941</v>
      </c>
      <c r="M217" s="40">
        <f>IF(ISBLANK(HLOOKUP(M$1,m_preprocess!$1:$1048576, $D217, FALSE)), "", HLOOKUP(M$1, m_preprocess!$1:$1048576, $D217, FALSE))</f>
        <v>5.3083792837771071</v>
      </c>
      <c r="N217" s="40">
        <f>IF(ISBLANK(HLOOKUP(N$1,m_preprocess!$1:$1048576, $D217, FALSE)), "", HLOOKUP(N$1, m_preprocess!$1:$1048576, $D217, FALSE))</f>
        <v>2.2663181214608188</v>
      </c>
      <c r="O217" s="40">
        <f>IF(ISBLANK(HLOOKUP(O$1,m_preprocess!$1:$1048576, $D217, FALSE)), "", HLOOKUP(O$1, m_preprocess!$1:$1048576, $D217, FALSE))</f>
        <v>2.312497101073332</v>
      </c>
      <c r="P217" s="40">
        <f>IF(ISBLANK(HLOOKUP(P$1,m_preprocess!$1:$1048576, $D217, FALSE)), "", HLOOKUP(P$1, m_preprocess!$1:$1048576, $D217, FALSE))</f>
        <v>5.6940178829597325</v>
      </c>
      <c r="Q217" s="40">
        <f>IF(ISBLANK(HLOOKUP(Q$1,m_preprocess!$1:$1048576, $D217, FALSE)), "", HLOOKUP(Q$1, m_preprocess!$1:$1048576, $D217, FALSE))</f>
        <v>1.303188817275915</v>
      </c>
      <c r="R217" s="40">
        <f>IF(ISBLANK(HLOOKUP(R$1,m_preprocess!$1:$1048576, $D217, FALSE)), "", HLOOKUP(R$1, m_preprocess!$1:$1048576, $D217, FALSE))</f>
        <v>1.8303799722881866</v>
      </c>
      <c r="S217" s="40">
        <f>IF(ISBLANK(HLOOKUP(S$1,m_preprocess!$1:$1048576, $D217, FALSE)), "", HLOOKUP(S$1, m_preprocess!$1:$1048576, $D217, FALSE))</f>
        <v>2.5489249201746946</v>
      </c>
      <c r="T217" s="40">
        <f>IF(ISBLANK(HLOOKUP(T$1,m_preprocess!$1:$1048576, $D217, FALSE)), "", HLOOKUP(T$1, m_preprocess!$1:$1048576, $D217, FALSE))</f>
        <v>533220.27732681308</v>
      </c>
      <c r="U217" s="40">
        <f>IF(ISBLANK(HLOOKUP(U$1,m_preprocess!$1:$1048576, $D217, FALSE)), "", HLOOKUP(U$1, m_preprocess!$1:$1048576, $D217, FALSE))</f>
        <v>435.29822214246514</v>
      </c>
      <c r="V217" s="40">
        <f>IF(ISBLANK(HLOOKUP(V$1,m_preprocess!$1:$1048576, $D217, FALSE)), "", HLOOKUP(V$1, m_preprocess!$1:$1048576, $D217, FALSE))</f>
        <v>35.367683428883424</v>
      </c>
      <c r="W217" s="40">
        <f>IF(ISBLANK(HLOOKUP(W$1,m_preprocess!$1:$1048576, $D217, FALSE)), "", HLOOKUP(W$1, m_preprocess!$1:$1048576, $D217, FALSE))</f>
        <v>31.868759500409496</v>
      </c>
      <c r="X217" s="40">
        <f>IF(ISBLANK(HLOOKUP(X$1,m_preprocess!$1:$1048576, $D217, FALSE)), "", HLOOKUP(X$1, m_preprocess!$1:$1048576, $D217, FALSE))</f>
        <v>34.362023164073165</v>
      </c>
      <c r="Y217" s="40">
        <f>IF(ISBLANK(HLOOKUP(Y$1,m_preprocess!$1:$1048576, $D217, FALSE)), "", HLOOKUP(Y$1, m_preprocess!$1:$1048576, $D217, FALSE))</f>
        <v>122.40368727818725</v>
      </c>
      <c r="Z217" s="40">
        <f>IF(ISBLANK(HLOOKUP(Z$1,m_preprocess!$1:$1048576, $D217, FALSE)), "", HLOOKUP(Z$1, m_preprocess!$1:$1048576, $D217, FALSE))</f>
        <v>39.346503344253343</v>
      </c>
      <c r="AA217" s="40">
        <f>IF(ISBLANK(HLOOKUP(AA$1,m_preprocess!$1:$1048576, $D217, FALSE)), "", HLOOKUP(AA$1, m_preprocess!$1:$1048576, $D217, FALSE))</f>
        <v>36.782339025389021</v>
      </c>
      <c r="AB217" s="40">
        <f>IF(ISBLANK(HLOOKUP(AB$1,m_preprocess!$1:$1048576, $D217, FALSE)), "", HLOOKUP(AB$1, m_preprocess!$1:$1048576, $D217, FALSE))</f>
        <v>73.535978429913669</v>
      </c>
    </row>
    <row r="218" spans="1:28" x14ac:dyDescent="0.25">
      <c r="A218" s="41">
        <v>40544</v>
      </c>
      <c r="B218" s="40">
        <v>2011</v>
      </c>
      <c r="C218" s="40">
        <v>1</v>
      </c>
      <c r="D218" s="40">
        <v>218</v>
      </c>
      <c r="E218" s="40">
        <f>IF(ISBLANK(HLOOKUP(E$1,m_preprocess!$1:$1048576, $D218, FALSE)), "", HLOOKUP(E$1, m_preprocess!$1:$1048576, $D218, FALSE))</f>
        <v>197.77</v>
      </c>
      <c r="F218" s="40">
        <f>IF(ISBLANK(HLOOKUP(F$1,m_preprocess!$1:$1048576, $D218, FALSE)), "", HLOOKUP(F$1, m_preprocess!$1:$1048576, $D218, FALSE))</f>
        <v>218.22465393300001</v>
      </c>
      <c r="G218" s="40">
        <f>IF(ISBLANK(HLOOKUP(G$1,m_preprocess!$1:$1048576, $D218, FALSE)), "", HLOOKUP(G$1, m_preprocess!$1:$1048576, $D218, FALSE))</f>
        <v>74.209999999999994</v>
      </c>
      <c r="H218" s="40">
        <f>IF(ISBLANK(HLOOKUP(H$1,m_preprocess!$1:$1048576, $D218, FALSE)), "", HLOOKUP(H$1, m_preprocess!$1:$1048576, $D218, FALSE))</f>
        <v>132.66</v>
      </c>
      <c r="I218" s="40">
        <f>IF(ISBLANK(HLOOKUP(I$1,m_preprocess!$1:$1048576, $D218, FALSE)), "", HLOOKUP(I$1, m_preprocess!$1:$1048576, $D218, FALSE))</f>
        <v>93.2</v>
      </c>
      <c r="J218" s="40">
        <f>IF(ISBLANK(HLOOKUP(J$1,m_preprocess!$1:$1048576, $D218, FALSE)), "", HLOOKUP(J$1, m_preprocess!$1:$1048576, $D218, FALSE))</f>
        <v>1163.7874167581419</v>
      </c>
      <c r="K218" s="40" t="str">
        <f>IF(ISBLANK(HLOOKUP(K$1,m_preprocess!$1:$1048576, $D218, FALSE)), "", HLOOKUP(K$1, m_preprocess!$1:$1048576, $D218, FALSE))</f>
        <v/>
      </c>
      <c r="L218" s="40">
        <f>IF(ISBLANK(HLOOKUP(L$1,m_preprocess!$1:$1048576, $D218, FALSE)), "", HLOOKUP(L$1, m_preprocess!$1:$1048576, $D218, FALSE))</f>
        <v>107.43965475827662</v>
      </c>
      <c r="M218" s="40">
        <f>IF(ISBLANK(HLOOKUP(M$1,m_preprocess!$1:$1048576, $D218, FALSE)), "", HLOOKUP(M$1, m_preprocess!$1:$1048576, $D218, FALSE))</f>
        <v>5.3833630297981854</v>
      </c>
      <c r="N218" s="40">
        <f>IF(ISBLANK(HLOOKUP(N$1,m_preprocess!$1:$1048576, $D218, FALSE)), "", HLOOKUP(N$1, m_preprocess!$1:$1048576, $D218, FALSE))</f>
        <v>2.4425496895630299</v>
      </c>
      <c r="O218" s="40">
        <f>IF(ISBLANK(HLOOKUP(O$1,m_preprocess!$1:$1048576, $D218, FALSE)), "", HLOOKUP(O$1, m_preprocess!$1:$1048576, $D218, FALSE))</f>
        <v>2.2557383527258796</v>
      </c>
      <c r="P218" s="40">
        <f>IF(ISBLANK(HLOOKUP(P$1,m_preprocess!$1:$1048576, $D218, FALSE)), "", HLOOKUP(P$1, m_preprocess!$1:$1048576, $D218, FALSE))</f>
        <v>4.8409325208559446</v>
      </c>
      <c r="Q218" s="40">
        <f>IF(ISBLANK(HLOOKUP(Q$1,m_preprocess!$1:$1048576, $D218, FALSE)), "", HLOOKUP(Q$1, m_preprocess!$1:$1048576, $D218, FALSE))</f>
        <v>1.0170770587159021</v>
      </c>
      <c r="R218" s="40">
        <f>IF(ISBLANK(HLOOKUP(R$1,m_preprocess!$1:$1048576, $D218, FALSE)), "", HLOOKUP(R$1, m_preprocess!$1:$1048576, $D218, FALSE))</f>
        <v>1.2639696715606523</v>
      </c>
      <c r="S218" s="40">
        <f>IF(ISBLANK(HLOOKUP(S$1,m_preprocess!$1:$1048576, $D218, FALSE)), "", HLOOKUP(S$1, m_preprocess!$1:$1048576, $D218, FALSE))</f>
        <v>2.5364183131150368</v>
      </c>
      <c r="T218" s="40">
        <f>IF(ISBLANK(HLOOKUP(T$1,m_preprocess!$1:$1048576, $D218, FALSE)), "", HLOOKUP(T$1, m_preprocess!$1:$1048576, $D218, FALSE))</f>
        <v>525198.9186610016</v>
      </c>
      <c r="U218" s="40">
        <f>IF(ISBLANK(HLOOKUP(U$1,m_preprocess!$1:$1048576, $D218, FALSE)), "", HLOOKUP(U$1, m_preprocess!$1:$1048576, $D218, FALSE))</f>
        <v>412.68930861340112</v>
      </c>
      <c r="V218" s="40">
        <f>IF(ISBLANK(HLOOKUP(V$1,m_preprocess!$1:$1048576, $D218, FALSE)), "", HLOOKUP(V$1, m_preprocess!$1:$1048576, $D218, FALSE))</f>
        <v>27.854621304406415</v>
      </c>
      <c r="W218" s="40">
        <f>IF(ISBLANK(HLOOKUP(W$1,m_preprocess!$1:$1048576, $D218, FALSE)), "", HLOOKUP(W$1, m_preprocess!$1:$1048576, $D218, FALSE))</f>
        <v>24.744761056461396</v>
      </c>
      <c r="X218" s="40">
        <f>IF(ISBLANK(HLOOKUP(X$1,m_preprocess!$1:$1048576, $D218, FALSE)), "", HLOOKUP(X$1, m_preprocess!$1:$1048576, $D218, FALSE))</f>
        <v>31.16935302519876</v>
      </c>
      <c r="Y218" s="40">
        <f>IF(ISBLANK(HLOOKUP(Y$1,m_preprocess!$1:$1048576, $D218, FALSE)), "", HLOOKUP(Y$1, m_preprocess!$1:$1048576, $D218, FALSE))</f>
        <v>45.889568220994477</v>
      </c>
      <c r="Z218" s="40">
        <f>IF(ISBLANK(HLOOKUP(Z$1,m_preprocess!$1:$1048576, $D218, FALSE)), "", HLOOKUP(Z$1, m_preprocess!$1:$1048576, $D218, FALSE))</f>
        <v>11.376558294030456</v>
      </c>
      <c r="AA218" s="40">
        <f>IF(ISBLANK(HLOOKUP(AA$1,m_preprocess!$1:$1048576, $D218, FALSE)), "", HLOOKUP(AA$1, m_preprocess!$1:$1048576, $D218, FALSE))</f>
        <v>9.2064206306427714</v>
      </c>
      <c r="AB218" s="40">
        <f>IF(ISBLANK(HLOOKUP(AB$1,m_preprocess!$1:$1048576, $D218, FALSE)), "", HLOOKUP(AB$1, m_preprocess!$1:$1048576, $D218, FALSE))</f>
        <v>74.258002834989441</v>
      </c>
    </row>
    <row r="219" spans="1:28" x14ac:dyDescent="0.25">
      <c r="A219" s="41">
        <v>40575</v>
      </c>
      <c r="B219" s="40">
        <v>2011</v>
      </c>
      <c r="C219" s="40">
        <v>2</v>
      </c>
      <c r="D219" s="40">
        <v>219</v>
      </c>
      <c r="E219" s="40">
        <f>IF(ISBLANK(HLOOKUP(E$1,m_preprocess!$1:$1048576, $D219, FALSE)), "", HLOOKUP(E$1, m_preprocess!$1:$1048576, $D219, FALSE))</f>
        <v>190.96</v>
      </c>
      <c r="F219" s="40">
        <f>IF(ISBLANK(HLOOKUP(F$1,m_preprocess!$1:$1048576, $D219, FALSE)), "", HLOOKUP(F$1, m_preprocess!$1:$1048576, $D219, FALSE))</f>
        <v>218.97549959700001</v>
      </c>
      <c r="G219" s="40">
        <f>IF(ISBLANK(HLOOKUP(G$1,m_preprocess!$1:$1048576, $D219, FALSE)), "", HLOOKUP(G$1, m_preprocess!$1:$1048576, $D219, FALSE))</f>
        <v>75.44</v>
      </c>
      <c r="H219" s="40">
        <f>IF(ISBLANK(HLOOKUP(H$1,m_preprocess!$1:$1048576, $D219, FALSE)), "", HLOOKUP(H$1, m_preprocess!$1:$1048576, $D219, FALSE))</f>
        <v>136.18</v>
      </c>
      <c r="I219" s="40">
        <f>IF(ISBLANK(HLOOKUP(I$1,m_preprocess!$1:$1048576, $D219, FALSE)), "", HLOOKUP(I$1, m_preprocess!$1:$1048576, $D219, FALSE))</f>
        <v>95.4</v>
      </c>
      <c r="J219" s="40">
        <f>IF(ISBLANK(HLOOKUP(J$1,m_preprocess!$1:$1048576, $D219, FALSE)), "", HLOOKUP(J$1, m_preprocess!$1:$1048576, $D219, FALSE))</f>
        <v>1244.4426710574467</v>
      </c>
      <c r="K219" s="40" t="str">
        <f>IF(ISBLANK(HLOOKUP(K$1,m_preprocess!$1:$1048576, $D219, FALSE)), "", HLOOKUP(K$1, m_preprocess!$1:$1048576, $D219, FALSE))</f>
        <v/>
      </c>
      <c r="L219" s="40">
        <f>IF(ISBLANK(HLOOKUP(L$1,m_preprocess!$1:$1048576, $D219, FALSE)), "", HLOOKUP(L$1, m_preprocess!$1:$1048576, $D219, FALSE))</f>
        <v>109.16032065189432</v>
      </c>
      <c r="M219" s="40">
        <f>IF(ISBLANK(HLOOKUP(M$1,m_preprocess!$1:$1048576, $D219, FALSE)), "", HLOOKUP(M$1, m_preprocess!$1:$1048576, $D219, FALSE))</f>
        <v>5.3006227071100227</v>
      </c>
      <c r="N219" s="40">
        <f>IF(ISBLANK(HLOOKUP(N$1,m_preprocess!$1:$1048576, $D219, FALSE)), "", HLOOKUP(N$1, m_preprocess!$1:$1048576, $D219, FALSE))</f>
        <v>2.3591909625537673</v>
      </c>
      <c r="O219" s="40">
        <f>IF(ISBLANK(HLOOKUP(O$1,m_preprocess!$1:$1048576, $D219, FALSE)), "", HLOOKUP(O$1, m_preprocess!$1:$1048576, $D219, FALSE))</f>
        <v>2.5095885043698907</v>
      </c>
      <c r="P219" s="40">
        <f>IF(ISBLANK(HLOOKUP(P$1,m_preprocess!$1:$1048576, $D219, FALSE)), "", HLOOKUP(P$1, m_preprocess!$1:$1048576, $D219, FALSE))</f>
        <v>4.4844611749655838</v>
      </c>
      <c r="Q219" s="40">
        <f>IF(ISBLANK(HLOOKUP(Q$1,m_preprocess!$1:$1048576, $D219, FALSE)), "", HLOOKUP(Q$1, m_preprocess!$1:$1048576, $D219, FALSE))</f>
        <v>0.96434085755854604</v>
      </c>
      <c r="R219" s="40">
        <f>IF(ISBLANK(HLOOKUP(R$1,m_preprocess!$1:$1048576, $D219, FALSE)), "", HLOOKUP(R$1, m_preprocess!$1:$1048576, $D219, FALSE))</f>
        <v>1.1666506928240628</v>
      </c>
      <c r="S219" s="40">
        <f>IF(ISBLANK(HLOOKUP(S$1,m_preprocess!$1:$1048576, $D219, FALSE)), "", HLOOKUP(S$1, m_preprocess!$1:$1048576, $D219, FALSE))</f>
        <v>2.3203403482390388</v>
      </c>
      <c r="T219" s="40">
        <f>IF(ISBLANK(HLOOKUP(T$1,m_preprocess!$1:$1048576, $D219, FALSE)), "", HLOOKUP(T$1, m_preprocess!$1:$1048576, $D219, FALSE))</f>
        <v>521496.23822947493</v>
      </c>
      <c r="U219" s="40">
        <f>IF(ISBLANK(HLOOKUP(U$1,m_preprocess!$1:$1048576, $D219, FALSE)), "", HLOOKUP(U$1, m_preprocess!$1:$1048576, $D219, FALSE))</f>
        <v>405.80876009244434</v>
      </c>
      <c r="V219" s="40">
        <f>IF(ISBLANK(HLOOKUP(V$1,m_preprocess!$1:$1048576, $D219, FALSE)), "", HLOOKUP(V$1, m_preprocess!$1:$1048576, $D219, FALSE))</f>
        <v>24.929591145281019</v>
      </c>
      <c r="W219" s="40">
        <f>IF(ISBLANK(HLOOKUP(W$1,m_preprocess!$1:$1048576, $D219, FALSE)), "", HLOOKUP(W$1, m_preprocess!$1:$1048576, $D219, FALSE))</f>
        <v>22.00295516967126</v>
      </c>
      <c r="X219" s="40">
        <f>IF(ISBLANK(HLOOKUP(X$1,m_preprocess!$1:$1048576, $D219, FALSE)), "", HLOOKUP(X$1, m_preprocess!$1:$1048576, $D219, FALSE))</f>
        <v>28.790434862142099</v>
      </c>
      <c r="Y219" s="40">
        <f>IF(ISBLANK(HLOOKUP(Y$1,m_preprocess!$1:$1048576, $D219, FALSE)), "", HLOOKUP(Y$1, m_preprocess!$1:$1048576, $D219, FALSE))</f>
        <v>54.77889854347827</v>
      </c>
      <c r="Z219" s="40">
        <f>IF(ISBLANK(HLOOKUP(Z$1,m_preprocess!$1:$1048576, $D219, FALSE)), "", HLOOKUP(Z$1, m_preprocess!$1:$1048576, $D219, FALSE))</f>
        <v>18.306297998409335</v>
      </c>
      <c r="AA219" s="40">
        <f>IF(ISBLANK(HLOOKUP(AA$1,m_preprocess!$1:$1048576, $D219, FALSE)), "", HLOOKUP(AA$1, m_preprocess!$1:$1048576, $D219, FALSE))</f>
        <v>10.315316808059386</v>
      </c>
      <c r="AB219" s="40">
        <f>IF(ISBLANK(HLOOKUP(AB$1,m_preprocess!$1:$1048576, $D219, FALSE)), "", HLOOKUP(AB$1, m_preprocess!$1:$1048576, $D219, FALSE))</f>
        <v>73.976551336131052</v>
      </c>
    </row>
    <row r="220" spans="1:28" x14ac:dyDescent="0.25">
      <c r="A220" s="41">
        <v>40603</v>
      </c>
      <c r="B220" s="40">
        <v>2011</v>
      </c>
      <c r="C220" s="40">
        <v>3</v>
      </c>
      <c r="D220" s="40">
        <v>220</v>
      </c>
      <c r="E220" s="40">
        <f>IF(ISBLANK(HLOOKUP(E$1,m_preprocess!$1:$1048576, $D220, FALSE)), "", HLOOKUP(E$1, m_preprocess!$1:$1048576, $D220, FALSE))</f>
        <v>210.78</v>
      </c>
      <c r="F220" s="40">
        <f>IF(ISBLANK(HLOOKUP(F$1,m_preprocess!$1:$1048576, $D220, FALSE)), "", HLOOKUP(F$1, m_preprocess!$1:$1048576, $D220, FALSE))</f>
        <v>216.925506958</v>
      </c>
      <c r="G220" s="40">
        <f>IF(ISBLANK(HLOOKUP(G$1,m_preprocess!$1:$1048576, $D220, FALSE)), "", HLOOKUP(G$1, m_preprocess!$1:$1048576, $D220, FALSE))</f>
        <v>76.11</v>
      </c>
      <c r="H220" s="40">
        <f>IF(ISBLANK(HLOOKUP(H$1,m_preprocess!$1:$1048576, $D220, FALSE)), "", HLOOKUP(H$1, m_preprocess!$1:$1048576, $D220, FALSE))</f>
        <v>144.93</v>
      </c>
      <c r="I220" s="40">
        <f>IF(ISBLANK(HLOOKUP(I$1,m_preprocess!$1:$1048576, $D220, FALSE)), "", HLOOKUP(I$1, m_preprocess!$1:$1048576, $D220, FALSE))</f>
        <v>104.4</v>
      </c>
      <c r="J220" s="40">
        <f>IF(ISBLANK(HLOOKUP(J$1,m_preprocess!$1:$1048576, $D220, FALSE)), "", HLOOKUP(J$1, m_preprocess!$1:$1048576, $D220, FALSE))</f>
        <v>1325.3629118185152</v>
      </c>
      <c r="K220" s="40" t="str">
        <f>IF(ISBLANK(HLOOKUP(K$1,m_preprocess!$1:$1048576, $D220, FALSE)), "", HLOOKUP(K$1, m_preprocess!$1:$1048576, $D220, FALSE))</f>
        <v/>
      </c>
      <c r="L220" s="40">
        <f>IF(ISBLANK(HLOOKUP(L$1,m_preprocess!$1:$1048576, $D220, FALSE)), "", HLOOKUP(L$1, m_preprocess!$1:$1048576, $D220, FALSE))</f>
        <v>109.65487357734364</v>
      </c>
      <c r="M220" s="40">
        <f>IF(ISBLANK(HLOOKUP(M$1,m_preprocess!$1:$1048576, $D220, FALSE)), "", HLOOKUP(M$1, m_preprocess!$1:$1048576, $D220, FALSE))</f>
        <v>4.5786304213595219</v>
      </c>
      <c r="N220" s="40">
        <f>IF(ISBLANK(HLOOKUP(N$1,m_preprocess!$1:$1048576, $D220, FALSE)), "", HLOOKUP(N$1, m_preprocess!$1:$1048576, $D220, FALSE))</f>
        <v>1.6837122551001755</v>
      </c>
      <c r="O220" s="40">
        <f>IF(ISBLANK(HLOOKUP(O$1,m_preprocess!$1:$1048576, $D220, FALSE)), "", HLOOKUP(O$1, m_preprocess!$1:$1048576, $D220, FALSE))</f>
        <v>2.3178834061646327</v>
      </c>
      <c r="P220" s="40">
        <f>IF(ISBLANK(HLOOKUP(P$1,m_preprocess!$1:$1048576, $D220, FALSE)), "", HLOOKUP(P$1, m_preprocess!$1:$1048576, $D220, FALSE))</f>
        <v>5.4990185769520821</v>
      </c>
      <c r="Q220" s="40">
        <f>IF(ISBLANK(HLOOKUP(Q$1,m_preprocess!$1:$1048576, $D220, FALSE)), "", HLOOKUP(Q$1, m_preprocess!$1:$1048576, $D220, FALSE))</f>
        <v>1.2191816309163217</v>
      </c>
      <c r="R220" s="40">
        <f>IF(ISBLANK(HLOOKUP(R$1,m_preprocess!$1:$1048576, $D220, FALSE)), "", HLOOKUP(R$1, m_preprocess!$1:$1048576, $D220, FALSE))</f>
        <v>1.3285442991707161</v>
      </c>
      <c r="S220" s="40">
        <f>IF(ISBLANK(HLOOKUP(S$1,m_preprocess!$1:$1048576, $D220, FALSE)), "", HLOOKUP(S$1, m_preprocess!$1:$1048576, $D220, FALSE))</f>
        <v>2.9208154368677315</v>
      </c>
      <c r="T220" s="40">
        <f>IF(ISBLANK(HLOOKUP(T$1,m_preprocess!$1:$1048576, $D220, FALSE)), "", HLOOKUP(T$1, m_preprocess!$1:$1048576, $D220, FALSE))</f>
        <v>525551.99132900895</v>
      </c>
      <c r="U220" s="40">
        <f>IF(ISBLANK(HLOOKUP(U$1,m_preprocess!$1:$1048576, $D220, FALSE)), "", HLOOKUP(U$1, m_preprocess!$1:$1048576, $D220, FALSE))</f>
        <v>401.78452835787016</v>
      </c>
      <c r="V220" s="40">
        <f>IF(ISBLANK(HLOOKUP(V$1,m_preprocess!$1:$1048576, $D220, FALSE)), "", HLOOKUP(V$1, m_preprocess!$1:$1048576, $D220, FALSE))</f>
        <v>24.303802470109051</v>
      </c>
      <c r="W220" s="40">
        <f>IF(ISBLANK(HLOOKUP(W$1,m_preprocess!$1:$1048576, $D220, FALSE)), "", HLOOKUP(W$1, m_preprocess!$1:$1048576, $D220, FALSE))</f>
        <v>21.205597411641044</v>
      </c>
      <c r="X220" s="40">
        <f>IF(ISBLANK(HLOOKUP(X$1,m_preprocess!$1:$1048576, $D220, FALSE)), "", HLOOKUP(X$1, m_preprocess!$1:$1048576, $D220, FALSE))</f>
        <v>33.065270949940874</v>
      </c>
      <c r="Y220" s="40">
        <f>IF(ISBLANK(HLOOKUP(Y$1,m_preprocess!$1:$1048576, $D220, FALSE)), "", HLOOKUP(Y$1, m_preprocess!$1:$1048576, $D220, FALSE))</f>
        <v>72.303215008277505</v>
      </c>
      <c r="Z220" s="40">
        <f>IF(ISBLANK(HLOOKUP(Z$1,m_preprocess!$1:$1048576, $D220, FALSE)), "", HLOOKUP(Z$1, m_preprocess!$1:$1048576, $D220, FALSE))</f>
        <v>27.164624464590727</v>
      </c>
      <c r="AA220" s="40">
        <f>IF(ISBLANK(HLOOKUP(AA$1,m_preprocess!$1:$1048576, $D220, FALSE)), "", HLOOKUP(AA$1, m_preprocess!$1:$1048576, $D220, FALSE))</f>
        <v>13.807287163316253</v>
      </c>
      <c r="AB220" s="40">
        <f>IF(ISBLANK(HLOOKUP(AB$1,m_preprocess!$1:$1048576, $D220, FALSE)), "", HLOOKUP(AB$1, m_preprocess!$1:$1048576, $D220, FALSE))</f>
        <v>73.895757930347614</v>
      </c>
    </row>
    <row r="221" spans="1:28" x14ac:dyDescent="0.25">
      <c r="A221" s="41">
        <v>40634</v>
      </c>
      <c r="B221" s="40">
        <v>2011</v>
      </c>
      <c r="C221" s="40">
        <v>4</v>
      </c>
      <c r="D221" s="40">
        <v>221</v>
      </c>
      <c r="E221" s="40">
        <f>IF(ISBLANK(HLOOKUP(E$1,m_preprocess!$1:$1048576, $D221, FALSE)), "", HLOOKUP(E$1, m_preprocess!$1:$1048576, $D221, FALSE))</f>
        <v>228.85</v>
      </c>
      <c r="F221" s="40">
        <f>IF(ISBLANK(HLOOKUP(F$1,m_preprocess!$1:$1048576, $D221, FALSE)), "", HLOOKUP(F$1, m_preprocess!$1:$1048576, $D221, FALSE))</f>
        <v>219.64839426899999</v>
      </c>
      <c r="G221" s="40">
        <f>IF(ISBLANK(HLOOKUP(G$1,m_preprocess!$1:$1048576, $D221, FALSE)), "", HLOOKUP(G$1, m_preprocess!$1:$1048576, $D221, FALSE))</f>
        <v>76.13</v>
      </c>
      <c r="H221" s="40">
        <f>IF(ISBLANK(HLOOKUP(H$1,m_preprocess!$1:$1048576, $D221, FALSE)), "", HLOOKUP(H$1, m_preprocess!$1:$1048576, $D221, FALSE))</f>
        <v>139.88999999999999</v>
      </c>
      <c r="I221" s="40">
        <f>IF(ISBLANK(HLOOKUP(I$1,m_preprocess!$1:$1048576, $D221, FALSE)), "", HLOOKUP(I$1, m_preprocess!$1:$1048576, $D221, FALSE))</f>
        <v>97.5</v>
      </c>
      <c r="J221" s="40">
        <f>IF(ISBLANK(HLOOKUP(J$1,m_preprocess!$1:$1048576, $D221, FALSE)), "", HLOOKUP(J$1, m_preprocess!$1:$1048576, $D221, FALSE))</f>
        <v>1154.2479041346512</v>
      </c>
      <c r="K221" s="40" t="str">
        <f>IF(ISBLANK(HLOOKUP(K$1,m_preprocess!$1:$1048576, $D221, FALSE)), "", HLOOKUP(K$1, m_preprocess!$1:$1048576, $D221, FALSE))</f>
        <v/>
      </c>
      <c r="L221" s="40">
        <f>IF(ISBLANK(HLOOKUP(L$1,m_preprocess!$1:$1048576, $D221, FALSE)), "", HLOOKUP(L$1, m_preprocess!$1:$1048576, $D221, FALSE))</f>
        <v>114.517266825256</v>
      </c>
      <c r="M221" s="40">
        <f>IF(ISBLANK(HLOOKUP(M$1,m_preprocess!$1:$1048576, $D221, FALSE)), "", HLOOKUP(M$1, m_preprocess!$1:$1048576, $D221, FALSE))</f>
        <v>5.211354447961229</v>
      </c>
      <c r="N221" s="40">
        <f>IF(ISBLANK(HLOOKUP(N$1,m_preprocess!$1:$1048576, $D221, FALSE)), "", HLOOKUP(N$1, m_preprocess!$1:$1048576, $D221, FALSE))</f>
        <v>2.3728019511430198</v>
      </c>
      <c r="O221" s="40">
        <f>IF(ISBLANK(HLOOKUP(O$1,m_preprocess!$1:$1048576, $D221, FALSE)), "", HLOOKUP(O$1, m_preprocess!$1:$1048576, $D221, FALSE))</f>
        <v>2.3008263608376951</v>
      </c>
      <c r="P221" s="40">
        <f>IF(ISBLANK(HLOOKUP(P$1,m_preprocess!$1:$1048576, $D221, FALSE)), "", HLOOKUP(P$1, m_preprocess!$1:$1048576, $D221, FALSE))</f>
        <v>5.1530513027089153</v>
      </c>
      <c r="Q221" s="40">
        <f>IF(ISBLANK(HLOOKUP(Q$1,m_preprocess!$1:$1048576, $D221, FALSE)), "", HLOOKUP(Q$1, m_preprocess!$1:$1048576, $D221, FALSE))</f>
        <v>1.1456112748145193</v>
      </c>
      <c r="R221" s="40">
        <f>IF(ISBLANK(HLOOKUP(R$1,m_preprocess!$1:$1048576, $D221, FALSE)), "", HLOOKUP(R$1, m_preprocess!$1:$1048576, $D221, FALSE))</f>
        <v>1.2808062138457263</v>
      </c>
      <c r="S221" s="40">
        <f>IF(ISBLANK(HLOOKUP(S$1,m_preprocess!$1:$1048576, $D221, FALSE)), "", HLOOKUP(S$1, m_preprocess!$1:$1048576, $D221, FALSE))</f>
        <v>2.7115635591751692</v>
      </c>
      <c r="T221" s="40">
        <f>IF(ISBLANK(HLOOKUP(T$1,m_preprocess!$1:$1048576, $D221, FALSE)), "", HLOOKUP(T$1, m_preprocess!$1:$1048576, $D221, FALSE))</f>
        <v>538291.52604920138</v>
      </c>
      <c r="U221" s="40">
        <f>IF(ISBLANK(HLOOKUP(U$1,m_preprocess!$1:$1048576, $D221, FALSE)), "", HLOOKUP(U$1, m_preprocess!$1:$1048576, $D221, FALSE))</f>
        <v>393.47006352451075</v>
      </c>
      <c r="V221" s="40">
        <f>IF(ISBLANK(HLOOKUP(V$1,m_preprocess!$1:$1048576, $D221, FALSE)), "", HLOOKUP(V$1, m_preprocess!$1:$1048576, $D221, FALSE))</f>
        <v>32.381396059372129</v>
      </c>
      <c r="W221" s="40">
        <f>IF(ISBLANK(HLOOKUP(W$1,m_preprocess!$1:$1048576, $D221, FALSE)), "", HLOOKUP(W$1, m_preprocess!$1:$1048576, $D221, FALSE))</f>
        <v>28.848109431236047</v>
      </c>
      <c r="X221" s="40">
        <f>IF(ISBLANK(HLOOKUP(X$1,m_preprocess!$1:$1048576, $D221, FALSE)), "", HLOOKUP(X$1, m_preprocess!$1:$1048576, $D221, FALSE))</f>
        <v>26.265975725732304</v>
      </c>
      <c r="Y221" s="40">
        <f>IF(ISBLANK(HLOOKUP(Y$1,m_preprocess!$1:$1048576, $D221, FALSE)), "", HLOOKUP(Y$1, m_preprocess!$1:$1048576, $D221, FALSE))</f>
        <v>58.084480677787994</v>
      </c>
      <c r="Z221" s="40">
        <f>IF(ISBLANK(HLOOKUP(Z$1,m_preprocess!$1:$1048576, $D221, FALSE)), "", HLOOKUP(Z$1, m_preprocess!$1:$1048576, $D221, FALSE))</f>
        <v>24.975613135426247</v>
      </c>
      <c r="AA221" s="40">
        <f>IF(ISBLANK(HLOOKUP(AA$1,m_preprocess!$1:$1048576, $D221, FALSE)), "", HLOOKUP(AA$1, m_preprocess!$1:$1048576, $D221, FALSE))</f>
        <v>10.896772875344805</v>
      </c>
      <c r="AB221" s="40">
        <f>IF(ISBLANK(HLOOKUP(AB$1,m_preprocess!$1:$1048576, $D221, FALSE)), "", HLOOKUP(AB$1, m_preprocess!$1:$1048576, $D221, FALSE))</f>
        <v>75.196112931474573</v>
      </c>
    </row>
    <row r="222" spans="1:28" x14ac:dyDescent="0.25">
      <c r="A222" s="41">
        <v>40664</v>
      </c>
      <c r="B222" s="40">
        <v>2011</v>
      </c>
      <c r="C222" s="40">
        <v>5</v>
      </c>
      <c r="D222" s="40">
        <v>222</v>
      </c>
      <c r="E222" s="40">
        <f>IF(ISBLANK(HLOOKUP(E$1,m_preprocess!$1:$1048576, $D222, FALSE)), "", HLOOKUP(E$1, m_preprocess!$1:$1048576, $D222, FALSE))</f>
        <v>229.3</v>
      </c>
      <c r="F222" s="40">
        <f>IF(ISBLANK(HLOOKUP(F$1,m_preprocess!$1:$1048576, $D222, FALSE)), "", HLOOKUP(F$1, m_preprocess!$1:$1048576, $D222, FALSE))</f>
        <v>220.533664587</v>
      </c>
      <c r="G222" s="40">
        <f>IF(ISBLANK(HLOOKUP(G$1,m_preprocess!$1:$1048576, $D222, FALSE)), "", HLOOKUP(G$1, m_preprocess!$1:$1048576, $D222, FALSE))</f>
        <v>76.28</v>
      </c>
      <c r="H222" s="40">
        <f>IF(ISBLANK(HLOOKUP(H$1,m_preprocess!$1:$1048576, $D222, FALSE)), "", HLOOKUP(H$1, m_preprocess!$1:$1048576, $D222, FALSE))</f>
        <v>143.22999999999999</v>
      </c>
      <c r="I222" s="40">
        <f>IF(ISBLANK(HLOOKUP(I$1,m_preprocess!$1:$1048576, $D222, FALSE)), "", HLOOKUP(I$1, m_preprocess!$1:$1048576, $D222, FALSE))</f>
        <v>107.1</v>
      </c>
      <c r="J222" s="40">
        <f>IF(ISBLANK(HLOOKUP(J$1,m_preprocess!$1:$1048576, $D222, FALSE)), "", HLOOKUP(J$1, m_preprocess!$1:$1048576, $D222, FALSE))</f>
        <v>1257.9901039151123</v>
      </c>
      <c r="K222" s="40" t="str">
        <f>IF(ISBLANK(HLOOKUP(K$1,m_preprocess!$1:$1048576, $D222, FALSE)), "", HLOOKUP(K$1, m_preprocess!$1:$1048576, $D222, FALSE))</f>
        <v/>
      </c>
      <c r="L222" s="40">
        <f>IF(ISBLANK(HLOOKUP(L$1,m_preprocess!$1:$1048576, $D222, FALSE)), "", HLOOKUP(L$1, m_preprocess!$1:$1048576, $D222, FALSE))</f>
        <v>113.02946633083739</v>
      </c>
      <c r="M222" s="40">
        <f>IF(ISBLANK(HLOOKUP(M$1,m_preprocess!$1:$1048576, $D222, FALSE)), "", HLOOKUP(M$1, m_preprocess!$1:$1048576, $D222, FALSE))</f>
        <v>5.8741194223684898</v>
      </c>
      <c r="N222" s="40">
        <f>IF(ISBLANK(HLOOKUP(N$1,m_preprocess!$1:$1048576, $D222, FALSE)), "", HLOOKUP(N$1, m_preprocess!$1:$1048576, $D222, FALSE))</f>
        <v>2.5424720028701553</v>
      </c>
      <c r="O222" s="40">
        <f>IF(ISBLANK(HLOOKUP(O$1,m_preprocess!$1:$1048576, $D222, FALSE)), "", HLOOKUP(O$1, m_preprocess!$1:$1048576, $D222, FALSE))</f>
        <v>2.4971862275975503</v>
      </c>
      <c r="P222" s="40">
        <f>IF(ISBLANK(HLOOKUP(P$1,m_preprocess!$1:$1048576, $D222, FALSE)), "", HLOOKUP(P$1, m_preprocess!$1:$1048576, $D222, FALSE))</f>
        <v>4.9662773466181829</v>
      </c>
      <c r="Q222" s="40">
        <f>IF(ISBLANK(HLOOKUP(Q$1,m_preprocess!$1:$1048576, $D222, FALSE)), "", HLOOKUP(Q$1, m_preprocess!$1:$1048576, $D222, FALSE))</f>
        <v>1.1786132491649832</v>
      </c>
      <c r="R222" s="40">
        <f>IF(ISBLANK(HLOOKUP(R$1,m_preprocess!$1:$1048576, $D222, FALSE)), "", HLOOKUP(R$1, m_preprocess!$1:$1048576, $D222, FALSE))</f>
        <v>1.1615427168800869</v>
      </c>
      <c r="S222" s="40">
        <f>IF(ISBLANK(HLOOKUP(S$1,m_preprocess!$1:$1048576, $D222, FALSE)), "", HLOOKUP(S$1, m_preprocess!$1:$1048576, $D222, FALSE))</f>
        <v>2.6016885515076673</v>
      </c>
      <c r="T222" s="40">
        <f>IF(ISBLANK(HLOOKUP(T$1,m_preprocess!$1:$1048576, $D222, FALSE)), "", HLOOKUP(T$1, m_preprocess!$1:$1048576, $D222, FALSE))</f>
        <v>556812.65386966988</v>
      </c>
      <c r="U222" s="40">
        <f>IF(ISBLANK(HLOOKUP(U$1,m_preprocess!$1:$1048576, $D222, FALSE)), "", HLOOKUP(U$1, m_preprocess!$1:$1048576, $D222, FALSE))</f>
        <v>395.77339534274375</v>
      </c>
      <c r="V222" s="40">
        <f>IF(ISBLANK(HLOOKUP(V$1,m_preprocess!$1:$1048576, $D222, FALSE)), "", HLOOKUP(V$1, m_preprocess!$1:$1048576, $D222, FALSE))</f>
        <v>38.366354588358675</v>
      </c>
      <c r="W222" s="40">
        <f>IF(ISBLANK(HLOOKUP(W$1,m_preprocess!$1:$1048576, $D222, FALSE)), "", HLOOKUP(W$1, m_preprocess!$1:$1048576, $D222, FALSE))</f>
        <v>34.994122482957522</v>
      </c>
      <c r="X222" s="40">
        <f>IF(ISBLANK(HLOOKUP(X$1,m_preprocess!$1:$1048576, $D222, FALSE)), "", HLOOKUP(X$1, m_preprocess!$1:$1048576, $D222, FALSE))</f>
        <v>30.824437886733087</v>
      </c>
      <c r="Y222" s="40">
        <f>IF(ISBLANK(HLOOKUP(Y$1,m_preprocess!$1:$1048576, $D222, FALSE)), "", HLOOKUP(Y$1, m_preprocess!$1:$1048576, $D222, FALSE))</f>
        <v>72.64989061457787</v>
      </c>
      <c r="Z222" s="40">
        <f>IF(ISBLANK(HLOOKUP(Z$1,m_preprocess!$1:$1048576, $D222, FALSE)), "", HLOOKUP(Z$1, m_preprocess!$1:$1048576, $D222, FALSE))</f>
        <v>22.884527176192972</v>
      </c>
      <c r="AA222" s="40">
        <f>IF(ISBLANK(HLOOKUP(AA$1,m_preprocess!$1:$1048576, $D222, FALSE)), "", HLOOKUP(AA$1, m_preprocess!$1:$1048576, $D222, FALSE))</f>
        <v>23.811608704771892</v>
      </c>
      <c r="AB222" s="40">
        <f>IF(ISBLANK(HLOOKUP(AB$1,m_preprocess!$1:$1048576, $D222, FALSE)), "", HLOOKUP(AB$1, m_preprocess!$1:$1048576, $D222, FALSE))</f>
        <v>75.170231521101314</v>
      </c>
    </row>
    <row r="223" spans="1:28" x14ac:dyDescent="0.25">
      <c r="A223" s="41">
        <v>40695</v>
      </c>
      <c r="B223" s="40">
        <v>2011</v>
      </c>
      <c r="C223" s="40">
        <v>6</v>
      </c>
      <c r="D223" s="40">
        <v>223</v>
      </c>
      <c r="E223" s="40">
        <f>IF(ISBLANK(HLOOKUP(E$1,m_preprocess!$1:$1048576, $D223, FALSE)), "", HLOOKUP(E$1, m_preprocess!$1:$1048576, $D223, FALSE))</f>
        <v>225.42</v>
      </c>
      <c r="F223" s="40">
        <f>IF(ISBLANK(HLOOKUP(F$1,m_preprocess!$1:$1048576, $D223, FALSE)), "", HLOOKUP(F$1, m_preprocess!$1:$1048576, $D223, FALSE))</f>
        <v>220.62534904399999</v>
      </c>
      <c r="G223" s="40">
        <f>IF(ISBLANK(HLOOKUP(G$1,m_preprocess!$1:$1048576, $D223, FALSE)), "", HLOOKUP(G$1, m_preprocess!$1:$1048576, $D223, FALSE))</f>
        <v>76.39</v>
      </c>
      <c r="H223" s="40">
        <f>IF(ISBLANK(HLOOKUP(H$1,m_preprocess!$1:$1048576, $D223, FALSE)), "", HLOOKUP(H$1, m_preprocess!$1:$1048576, $D223, FALSE))</f>
        <v>141.75</v>
      </c>
      <c r="I223" s="40">
        <f>IF(ISBLANK(HLOOKUP(I$1,m_preprocess!$1:$1048576, $D223, FALSE)), "", HLOOKUP(I$1, m_preprocess!$1:$1048576, $D223, FALSE))</f>
        <v>102.8</v>
      </c>
      <c r="J223" s="40">
        <f>IF(ISBLANK(HLOOKUP(J$1,m_preprocess!$1:$1048576, $D223, FALSE)), "", HLOOKUP(J$1, m_preprocess!$1:$1048576, $D223, FALSE))</f>
        <v>1385.6804551774612</v>
      </c>
      <c r="K223" s="40" t="str">
        <f>IF(ISBLANK(HLOOKUP(K$1,m_preprocess!$1:$1048576, $D223, FALSE)), "", HLOOKUP(K$1, m_preprocess!$1:$1048576, $D223, FALSE))</f>
        <v/>
      </c>
      <c r="L223" s="40">
        <f>IF(ISBLANK(HLOOKUP(L$1,m_preprocess!$1:$1048576, $D223, FALSE)), "", HLOOKUP(L$1, m_preprocess!$1:$1048576, $D223, FALSE))</f>
        <v>117.6898950548067</v>
      </c>
      <c r="M223" s="40">
        <f>IF(ISBLANK(HLOOKUP(M$1,m_preprocess!$1:$1048576, $D223, FALSE)), "", HLOOKUP(M$1, m_preprocess!$1:$1048576, $D223, FALSE))</f>
        <v>5.6658505148623393</v>
      </c>
      <c r="N223" s="40">
        <f>IF(ISBLANK(HLOOKUP(N$1,m_preprocess!$1:$1048576, $D223, FALSE)), "", HLOOKUP(N$1, m_preprocess!$1:$1048576, $D223, FALSE))</f>
        <v>2.213097856998639</v>
      </c>
      <c r="O223" s="40">
        <f>IF(ISBLANK(HLOOKUP(O$1,m_preprocess!$1:$1048576, $D223, FALSE)), "", HLOOKUP(O$1, m_preprocess!$1:$1048576, $D223, FALSE))</f>
        <v>2.474745225388153</v>
      </c>
      <c r="P223" s="40">
        <f>IF(ISBLANK(HLOOKUP(P$1,m_preprocess!$1:$1048576, $D223, FALSE)), "", HLOOKUP(P$1, m_preprocess!$1:$1048576, $D223, FALSE))</f>
        <v>6.1636496863050851</v>
      </c>
      <c r="Q223" s="40">
        <f>IF(ISBLANK(HLOOKUP(Q$1,m_preprocess!$1:$1048576, $D223, FALSE)), "", HLOOKUP(Q$1, m_preprocess!$1:$1048576, $D223, FALSE))</f>
        <v>1.0502945022746664</v>
      </c>
      <c r="R223" s="40">
        <f>IF(ISBLANK(HLOOKUP(R$1,m_preprocess!$1:$1048576, $D223, FALSE)), "", HLOOKUP(R$1, m_preprocess!$1:$1048576, $D223, FALSE))</f>
        <v>1.7680746501956475</v>
      </c>
      <c r="S223" s="40">
        <f>IF(ISBLANK(HLOOKUP(S$1,m_preprocess!$1:$1048576, $D223, FALSE)), "", HLOOKUP(S$1, m_preprocess!$1:$1048576, $D223, FALSE))</f>
        <v>3.3382904948503418</v>
      </c>
      <c r="T223" s="40">
        <f>IF(ISBLANK(HLOOKUP(T$1,m_preprocess!$1:$1048576, $D223, FALSE)), "", HLOOKUP(T$1, m_preprocess!$1:$1048576, $D223, FALSE))</f>
        <v>568637.25102703448</v>
      </c>
      <c r="U223" s="40">
        <f>IF(ISBLANK(HLOOKUP(U$1,m_preprocess!$1:$1048576, $D223, FALSE)), "", HLOOKUP(U$1, m_preprocess!$1:$1048576, $D223, FALSE))</f>
        <v>409.80096156462236</v>
      </c>
      <c r="V223" s="40">
        <f>IF(ISBLANK(HLOOKUP(V$1,m_preprocess!$1:$1048576, $D223, FALSE)), "", HLOOKUP(V$1, m_preprocess!$1:$1048576, $D223, FALSE))</f>
        <v>23.61242449273465</v>
      </c>
      <c r="W223" s="40">
        <f>IF(ISBLANK(HLOOKUP(W$1,m_preprocess!$1:$1048576, $D223, FALSE)), "", HLOOKUP(W$1, m_preprocess!$1:$1048576, $D223, FALSE))</f>
        <v>20.540390888859797</v>
      </c>
      <c r="X223" s="40">
        <f>IF(ISBLANK(HLOOKUP(X$1,m_preprocess!$1:$1048576, $D223, FALSE)), "", HLOOKUP(X$1, m_preprocess!$1:$1048576, $D223, FALSE))</f>
        <v>33.928622542217568</v>
      </c>
      <c r="Y223" s="40">
        <f>IF(ISBLANK(HLOOKUP(Y$1,m_preprocess!$1:$1048576, $D223, FALSE)), "", HLOOKUP(Y$1, m_preprocess!$1:$1048576, $D223, FALSE))</f>
        <v>84.080642178295577</v>
      </c>
      <c r="Z223" s="40">
        <f>IF(ISBLANK(HLOOKUP(Z$1,m_preprocess!$1:$1048576, $D223, FALSE)), "", HLOOKUP(Z$1, m_preprocess!$1:$1048576, $D223, FALSE))</f>
        <v>27.706479591569579</v>
      </c>
      <c r="AA223" s="40">
        <f>IF(ISBLANK(HLOOKUP(AA$1,m_preprocess!$1:$1048576, $D223, FALSE)), "", HLOOKUP(AA$1, m_preprocess!$1:$1048576, $D223, FALSE))</f>
        <v>25.781219321900771</v>
      </c>
      <c r="AB223" s="40">
        <f>IF(ISBLANK(HLOOKUP(AB$1,m_preprocess!$1:$1048576, $D223, FALSE)), "", HLOOKUP(AB$1, m_preprocess!$1:$1048576, $D223, FALSE))</f>
        <v>75.145314956171717</v>
      </c>
    </row>
    <row r="224" spans="1:28" x14ac:dyDescent="0.25">
      <c r="A224" s="41">
        <v>40725</v>
      </c>
      <c r="B224" s="40">
        <v>2011</v>
      </c>
      <c r="C224" s="40">
        <v>7</v>
      </c>
      <c r="D224" s="40">
        <v>224</v>
      </c>
      <c r="E224" s="40">
        <f>IF(ISBLANK(HLOOKUP(E$1,m_preprocess!$1:$1048576, $D224, FALSE)), "", HLOOKUP(E$1, m_preprocess!$1:$1048576, $D224, FALSE))</f>
        <v>222.23</v>
      </c>
      <c r="F224" s="40">
        <f>IF(ISBLANK(HLOOKUP(F$1,m_preprocess!$1:$1048576, $D224, FALSE)), "", HLOOKUP(F$1, m_preprocess!$1:$1048576, $D224, FALSE))</f>
        <v>222.53507606700001</v>
      </c>
      <c r="G224" s="40">
        <f>IF(ISBLANK(HLOOKUP(G$1,m_preprocess!$1:$1048576, $D224, FALSE)), "", HLOOKUP(G$1, m_preprocess!$1:$1048576, $D224, FALSE))</f>
        <v>76.790000000000006</v>
      </c>
      <c r="H224" s="40">
        <f>IF(ISBLANK(HLOOKUP(H$1,m_preprocess!$1:$1048576, $D224, FALSE)), "", HLOOKUP(H$1, m_preprocess!$1:$1048576, $D224, FALSE))</f>
        <v>145.19</v>
      </c>
      <c r="I224" s="40">
        <f>IF(ISBLANK(HLOOKUP(I$1,m_preprocess!$1:$1048576, $D224, FALSE)), "", HLOOKUP(I$1, m_preprocess!$1:$1048576, $D224, FALSE))</f>
        <v>106.1</v>
      </c>
      <c r="J224" s="40">
        <f>IF(ISBLANK(HLOOKUP(J$1,m_preprocess!$1:$1048576, $D224, FALSE)), "", HLOOKUP(J$1, m_preprocess!$1:$1048576, $D224, FALSE))</f>
        <v>1433.6098814489578</v>
      </c>
      <c r="K224" s="40" t="str">
        <f>IF(ISBLANK(HLOOKUP(K$1,m_preprocess!$1:$1048576, $D224, FALSE)), "", HLOOKUP(K$1, m_preprocess!$1:$1048576, $D224, FALSE))</f>
        <v/>
      </c>
      <c r="L224" s="40">
        <f>IF(ISBLANK(HLOOKUP(L$1,m_preprocess!$1:$1048576, $D224, FALSE)), "", HLOOKUP(L$1, m_preprocess!$1:$1048576, $D224, FALSE))</f>
        <v>121.82947174039084</v>
      </c>
      <c r="M224" s="40">
        <f>IF(ISBLANK(HLOOKUP(M$1,m_preprocess!$1:$1048576, $D224, FALSE)), "", HLOOKUP(M$1, m_preprocess!$1:$1048576, $D224, FALSE))</f>
        <v>6.2161948687406756</v>
      </c>
      <c r="N224" s="40">
        <f>IF(ISBLANK(HLOOKUP(N$1,m_preprocess!$1:$1048576, $D224, FALSE)), "", HLOOKUP(N$1, m_preprocess!$1:$1048576, $D224, FALSE))</f>
        <v>2.287212542709713</v>
      </c>
      <c r="O224" s="40">
        <f>IF(ISBLANK(HLOOKUP(O$1,m_preprocess!$1:$1048576, $D224, FALSE)), "", HLOOKUP(O$1, m_preprocess!$1:$1048576, $D224, FALSE))</f>
        <v>2.9585377727984934</v>
      </c>
      <c r="P224" s="40">
        <f>IF(ISBLANK(HLOOKUP(P$1,m_preprocess!$1:$1048576, $D224, FALSE)), "", HLOOKUP(P$1, m_preprocess!$1:$1048576, $D224, FALSE))</f>
        <v>6.2250067228219992</v>
      </c>
      <c r="Q224" s="40">
        <f>IF(ISBLANK(HLOOKUP(Q$1,m_preprocess!$1:$1048576, $D224, FALSE)), "", HLOOKUP(Q$1, m_preprocess!$1:$1048576, $D224, FALSE))</f>
        <v>1.3670507193701018</v>
      </c>
      <c r="R224" s="40">
        <f>IF(ISBLANK(HLOOKUP(R$1,m_preprocess!$1:$1048576, $D224, FALSE)), "", HLOOKUP(R$1, m_preprocess!$1:$1048576, $D224, FALSE))</f>
        <v>1.9485940906556549</v>
      </c>
      <c r="S224" s="40">
        <f>IF(ISBLANK(HLOOKUP(S$1,m_preprocess!$1:$1048576, $D224, FALSE)), "", HLOOKUP(S$1, m_preprocess!$1:$1048576, $D224, FALSE))</f>
        <v>2.9003351191909417</v>
      </c>
      <c r="T224" s="40">
        <f>IF(ISBLANK(HLOOKUP(T$1,m_preprocess!$1:$1048576, $D224, FALSE)), "", HLOOKUP(T$1, m_preprocess!$1:$1048576, $D224, FALSE))</f>
        <v>577189.10199444077</v>
      </c>
      <c r="U224" s="40">
        <f>IF(ISBLANK(HLOOKUP(U$1,m_preprocess!$1:$1048576, $D224, FALSE)), "", HLOOKUP(U$1, m_preprocess!$1:$1048576, $D224, FALSE))</f>
        <v>409.2166590954069</v>
      </c>
      <c r="V224" s="40">
        <f>IF(ISBLANK(HLOOKUP(V$1,m_preprocess!$1:$1048576, $D224, FALSE)), "", HLOOKUP(V$1, m_preprocess!$1:$1048576, $D224, FALSE))</f>
        <v>50.546717215783303</v>
      </c>
      <c r="W224" s="40">
        <f>IF(ISBLANK(HLOOKUP(W$1,m_preprocess!$1:$1048576, $D224, FALSE)), "", HLOOKUP(W$1, m_preprocess!$1:$1048576, $D224, FALSE))</f>
        <v>46.950866336762594</v>
      </c>
      <c r="X224" s="40">
        <f>IF(ISBLANK(HLOOKUP(X$1,m_preprocess!$1:$1048576, $D224, FALSE)), "", HLOOKUP(X$1, m_preprocess!$1:$1048576, $D224, FALSE))</f>
        <v>35.607292004167206</v>
      </c>
      <c r="Y224" s="40">
        <f>IF(ISBLANK(HLOOKUP(Y$1,m_preprocess!$1:$1048576, $D224, FALSE)), "", HLOOKUP(Y$1, m_preprocess!$1:$1048576, $D224, FALSE))</f>
        <v>68.73532914077353</v>
      </c>
      <c r="Z224" s="40">
        <f>IF(ISBLANK(HLOOKUP(Z$1,m_preprocess!$1:$1048576, $D224, FALSE)), "", HLOOKUP(Z$1, m_preprocess!$1:$1048576, $D224, FALSE))</f>
        <v>26.875410300820416</v>
      </c>
      <c r="AA224" s="40">
        <f>IF(ISBLANK(HLOOKUP(AA$1,m_preprocess!$1:$1048576, $D224, FALSE)), "", HLOOKUP(AA$1, m_preprocess!$1:$1048576, $D224, FALSE))</f>
        <v>14.793259005078786</v>
      </c>
      <c r="AB224" s="40">
        <f>IF(ISBLANK(HLOOKUP(AB$1,m_preprocess!$1:$1048576, $D224, FALSE)), "", HLOOKUP(AB$1, m_preprocess!$1:$1048576, $D224, FALSE))</f>
        <v>74.852670052715808</v>
      </c>
    </row>
    <row r="225" spans="1:28" x14ac:dyDescent="0.25">
      <c r="A225" s="41">
        <v>40756</v>
      </c>
      <c r="B225" s="40">
        <v>2011</v>
      </c>
      <c r="C225" s="40">
        <v>8</v>
      </c>
      <c r="D225" s="40">
        <v>225</v>
      </c>
      <c r="E225" s="40">
        <f>IF(ISBLANK(HLOOKUP(E$1,m_preprocess!$1:$1048576, $D225, FALSE)), "", HLOOKUP(E$1, m_preprocess!$1:$1048576, $D225, FALSE))</f>
        <v>217.94</v>
      </c>
      <c r="F225" s="40">
        <f>IF(ISBLANK(HLOOKUP(F$1,m_preprocess!$1:$1048576, $D225, FALSE)), "", HLOOKUP(F$1, m_preprocess!$1:$1048576, $D225, FALSE))</f>
        <v>223.38909608099999</v>
      </c>
      <c r="G225" s="40">
        <f>IF(ISBLANK(HLOOKUP(G$1,m_preprocess!$1:$1048576, $D225, FALSE)), "", HLOOKUP(G$1, m_preprocess!$1:$1048576, $D225, FALSE))</f>
        <v>77.08</v>
      </c>
      <c r="H225" s="40">
        <f>IF(ISBLANK(HLOOKUP(H$1,m_preprocess!$1:$1048576, $D225, FALSE)), "", HLOOKUP(H$1, m_preprocess!$1:$1048576, $D225, FALSE))</f>
        <v>147.51</v>
      </c>
      <c r="I225" s="40">
        <f>IF(ISBLANK(HLOOKUP(I$1,m_preprocess!$1:$1048576, $D225, FALSE)), "", HLOOKUP(I$1, m_preprocess!$1:$1048576, $D225, FALSE))</f>
        <v>110.8</v>
      </c>
      <c r="J225" s="40">
        <f>IF(ISBLANK(HLOOKUP(J$1,m_preprocess!$1:$1048576, $D225, FALSE)), "", HLOOKUP(J$1, m_preprocess!$1:$1048576, $D225, FALSE))</f>
        <v>1427.0514665203079</v>
      </c>
      <c r="K225" s="40" t="str">
        <f>IF(ISBLANK(HLOOKUP(K$1,m_preprocess!$1:$1048576, $D225, FALSE)), "", HLOOKUP(K$1, m_preprocess!$1:$1048576, $D225, FALSE))</f>
        <v/>
      </c>
      <c r="L225" s="40">
        <f>IF(ISBLANK(HLOOKUP(L$1,m_preprocess!$1:$1048576, $D225, FALSE)), "", HLOOKUP(L$1, m_preprocess!$1:$1048576, $D225, FALSE))</f>
        <v>119.61291529888244</v>
      </c>
      <c r="M225" s="40">
        <f>IF(ISBLANK(HLOOKUP(M$1,m_preprocess!$1:$1048576, $D225, FALSE)), "", HLOOKUP(M$1, m_preprocess!$1:$1048576, $D225, FALSE))</f>
        <v>6.4168106968147507</v>
      </c>
      <c r="N225" s="40">
        <f>IF(ISBLANK(HLOOKUP(N$1,m_preprocess!$1:$1048576, $D225, FALSE)), "", HLOOKUP(N$1, m_preprocess!$1:$1048576, $D225, FALSE))</f>
        <v>2.443967509462988</v>
      </c>
      <c r="O225" s="40">
        <f>IF(ISBLANK(HLOOKUP(O$1,m_preprocess!$1:$1048576, $D225, FALSE)), "", HLOOKUP(O$1, m_preprocess!$1:$1048576, $D225, FALSE))</f>
        <v>2.9517490529297294</v>
      </c>
      <c r="P225" s="40">
        <f>IF(ISBLANK(HLOOKUP(P$1,m_preprocess!$1:$1048576, $D225, FALSE)), "", HLOOKUP(P$1, m_preprocess!$1:$1048576, $D225, FALSE))</f>
        <v>6.6521871975131619</v>
      </c>
      <c r="Q225" s="40">
        <f>IF(ISBLANK(HLOOKUP(Q$1,m_preprocess!$1:$1048576, $D225, FALSE)), "", HLOOKUP(Q$1, m_preprocess!$1:$1048576, $D225, FALSE))</f>
        <v>1.7308839756778367</v>
      </c>
      <c r="R225" s="40">
        <f>IF(ISBLANK(HLOOKUP(R$1,m_preprocess!$1:$1048576, $D225, FALSE)), "", HLOOKUP(R$1, m_preprocess!$1:$1048576, $D225, FALSE))</f>
        <v>1.7767445989168138</v>
      </c>
      <c r="S225" s="40">
        <f>IF(ISBLANK(HLOOKUP(S$1,m_preprocess!$1:$1048576, $D225, FALSE)), "", HLOOKUP(S$1, m_preprocess!$1:$1048576, $D225, FALSE))</f>
        <v>3.1167013073082628</v>
      </c>
      <c r="T225" s="40">
        <f>IF(ISBLANK(HLOOKUP(T$1,m_preprocess!$1:$1048576, $D225, FALSE)), "", HLOOKUP(T$1, m_preprocess!$1:$1048576, $D225, FALSE))</f>
        <v>583393.90638029459</v>
      </c>
      <c r="U225" s="40">
        <f>IF(ISBLANK(HLOOKUP(U$1,m_preprocess!$1:$1048576, $D225, FALSE)), "", HLOOKUP(U$1, m_preprocess!$1:$1048576, $D225, FALSE))</f>
        <v>418.75929477307346</v>
      </c>
      <c r="V225" s="40">
        <f>IF(ISBLANK(HLOOKUP(V$1,m_preprocess!$1:$1048576, $D225, FALSE)), "", HLOOKUP(V$1, m_preprocess!$1:$1048576, $D225, FALSE))</f>
        <v>30.699150856253244</v>
      </c>
      <c r="W225" s="40">
        <f>IF(ISBLANK(HLOOKUP(W$1,m_preprocess!$1:$1048576, $D225, FALSE)), "", HLOOKUP(W$1, m_preprocess!$1:$1048576, $D225, FALSE))</f>
        <v>26.236149312402699</v>
      </c>
      <c r="X225" s="40">
        <f>IF(ISBLANK(HLOOKUP(X$1,m_preprocess!$1:$1048576, $D225, FALSE)), "", HLOOKUP(X$1, m_preprocess!$1:$1048576, $D225, FALSE))</f>
        <v>32.162389815775818</v>
      </c>
      <c r="Y225" s="40">
        <f>IF(ISBLANK(HLOOKUP(Y$1,m_preprocess!$1:$1048576, $D225, FALSE)), "", HLOOKUP(Y$1, m_preprocess!$1:$1048576, $D225, FALSE))</f>
        <v>89.190137255319158</v>
      </c>
      <c r="Z225" s="40">
        <f>IF(ISBLANK(HLOOKUP(Z$1,m_preprocess!$1:$1048576, $D225, FALSE)), "", HLOOKUP(Z$1, m_preprocess!$1:$1048576, $D225, FALSE))</f>
        <v>25.807612039439544</v>
      </c>
      <c r="AA225" s="40">
        <f>IF(ISBLANK(HLOOKUP(AA$1,m_preprocess!$1:$1048576, $D225, FALSE)), "", HLOOKUP(AA$1, m_preprocess!$1:$1048576, $D225, FALSE))</f>
        <v>28.661345822522055</v>
      </c>
      <c r="AB225" s="40">
        <f>IF(ISBLANK(HLOOKUP(AB$1,m_preprocess!$1:$1048576, $D225, FALSE)), "", HLOOKUP(AB$1, m_preprocess!$1:$1048576, $D225, FALSE))</f>
        <v>75.504171872464966</v>
      </c>
    </row>
    <row r="226" spans="1:28" x14ac:dyDescent="0.25">
      <c r="A226" s="41">
        <v>40787</v>
      </c>
      <c r="B226" s="40">
        <v>2011</v>
      </c>
      <c r="C226" s="40">
        <v>9</v>
      </c>
      <c r="D226" s="40">
        <v>226</v>
      </c>
      <c r="E226" s="40">
        <f>IF(ISBLANK(HLOOKUP(E$1,m_preprocess!$1:$1048576, $D226, FALSE)), "", HLOOKUP(E$1, m_preprocess!$1:$1048576, $D226, FALSE))</f>
        <v>234.53</v>
      </c>
      <c r="F226" s="40">
        <f>IF(ISBLANK(HLOOKUP(F$1,m_preprocess!$1:$1048576, $D226, FALSE)), "", HLOOKUP(F$1, m_preprocess!$1:$1048576, $D226, FALSE))</f>
        <v>224.190421426</v>
      </c>
      <c r="G226" s="40">
        <f>IF(ISBLANK(HLOOKUP(G$1,m_preprocess!$1:$1048576, $D226, FALSE)), "", HLOOKUP(G$1, m_preprocess!$1:$1048576, $D226, FALSE))</f>
        <v>77.319999999999993</v>
      </c>
      <c r="H226" s="40">
        <f>IF(ISBLANK(HLOOKUP(H$1,m_preprocess!$1:$1048576, $D226, FALSE)), "", HLOOKUP(H$1, m_preprocess!$1:$1048576, $D226, FALSE))</f>
        <v>142.30000000000001</v>
      </c>
      <c r="I226" s="40">
        <f>IF(ISBLANK(HLOOKUP(I$1,m_preprocess!$1:$1048576, $D226, FALSE)), "", HLOOKUP(I$1, m_preprocess!$1:$1048576, $D226, FALSE))</f>
        <v>104.8</v>
      </c>
      <c r="J226" s="40">
        <f>IF(ISBLANK(HLOOKUP(J$1,m_preprocess!$1:$1048576, $D226, FALSE)), "", HLOOKUP(J$1, m_preprocess!$1:$1048576, $D226, FALSE))</f>
        <v>1370.4106103183321</v>
      </c>
      <c r="K226" s="40" t="str">
        <f>IF(ISBLANK(HLOOKUP(K$1,m_preprocess!$1:$1048576, $D226, FALSE)), "", HLOOKUP(K$1, m_preprocess!$1:$1048576, $D226, FALSE))</f>
        <v/>
      </c>
      <c r="L226" s="40">
        <f>IF(ISBLANK(HLOOKUP(L$1,m_preprocess!$1:$1048576, $D226, FALSE)), "", HLOOKUP(L$1, m_preprocess!$1:$1048576, $D226, FALSE))</f>
        <v>120.52360682834258</v>
      </c>
      <c r="M226" s="40">
        <f>IF(ISBLANK(HLOOKUP(M$1,m_preprocess!$1:$1048576, $D226, FALSE)), "", HLOOKUP(M$1, m_preprocess!$1:$1048576, $D226, FALSE))</f>
        <v>6.6532644379939132</v>
      </c>
      <c r="N226" s="40">
        <f>IF(ISBLANK(HLOOKUP(N$1,m_preprocess!$1:$1048576, $D226, FALSE)), "", HLOOKUP(N$1, m_preprocess!$1:$1048576, $D226, FALSE))</f>
        <v>2.4832709755479914</v>
      </c>
      <c r="O226" s="40">
        <f>IF(ISBLANK(HLOOKUP(O$1,m_preprocess!$1:$1048576, $D226, FALSE)), "", HLOOKUP(O$1, m_preprocess!$1:$1048576, $D226, FALSE))</f>
        <v>2.8630301988127727</v>
      </c>
      <c r="P226" s="40">
        <f>IF(ISBLANK(HLOOKUP(P$1,m_preprocess!$1:$1048576, $D226, FALSE)), "", HLOOKUP(P$1, m_preprocess!$1:$1048576, $D226, FALSE))</f>
        <v>6.8981340280005856</v>
      </c>
      <c r="Q226" s="40">
        <f>IF(ISBLANK(HLOOKUP(Q$1,m_preprocess!$1:$1048576, $D226, FALSE)), "", HLOOKUP(Q$1, m_preprocess!$1:$1048576, $D226, FALSE))</f>
        <v>1.7894136712207218</v>
      </c>
      <c r="R226" s="40">
        <f>IF(ISBLANK(HLOOKUP(R$1,m_preprocess!$1:$1048576, $D226, FALSE)), "", HLOOKUP(R$1, m_preprocess!$1:$1048576, $D226, FALSE))</f>
        <v>2.0286908727481268</v>
      </c>
      <c r="S226" s="40">
        <f>IF(ISBLANK(HLOOKUP(S$1,m_preprocess!$1:$1048576, $D226, FALSE)), "", HLOOKUP(S$1, m_preprocess!$1:$1048576, $D226, FALSE))</f>
        <v>3.0565294157598824</v>
      </c>
      <c r="T226" s="40">
        <f>IF(ISBLANK(HLOOKUP(T$1,m_preprocess!$1:$1048576, $D226, FALSE)), "", HLOOKUP(T$1, m_preprocess!$1:$1048576, $D226, FALSE))</f>
        <v>590592.74395851267</v>
      </c>
      <c r="U226" s="40">
        <f>IF(ISBLANK(HLOOKUP(U$1,m_preprocess!$1:$1048576, $D226, FALSE)), "", HLOOKUP(U$1, m_preprocess!$1:$1048576, $D226, FALSE))</f>
        <v>420.99309726916704</v>
      </c>
      <c r="V226" s="40">
        <f>IF(ISBLANK(HLOOKUP(V$1,m_preprocess!$1:$1048576, $D226, FALSE)), "", HLOOKUP(V$1, m_preprocess!$1:$1048576, $D226, FALSE))</f>
        <v>31.200634790481121</v>
      </c>
      <c r="W226" s="40">
        <f>IF(ISBLANK(HLOOKUP(W$1,m_preprocess!$1:$1048576, $D226, FALSE)), "", HLOOKUP(W$1, m_preprocess!$1:$1048576, $D226, FALSE))</f>
        <v>26.782382630625975</v>
      </c>
      <c r="X226" s="40">
        <f>IF(ISBLANK(HLOOKUP(X$1,m_preprocess!$1:$1048576, $D226, FALSE)), "", HLOOKUP(X$1, m_preprocess!$1:$1048576, $D226, FALSE))</f>
        <v>32.95091634764615</v>
      </c>
      <c r="Y226" s="40">
        <f>IF(ISBLANK(HLOOKUP(Y$1,m_preprocess!$1:$1048576, $D226, FALSE)), "", HLOOKUP(Y$1, m_preprocess!$1:$1048576, $D226, FALSE))</f>
        <v>76.212117448525618</v>
      </c>
      <c r="Z226" s="40">
        <f>IF(ISBLANK(HLOOKUP(Z$1,m_preprocess!$1:$1048576, $D226, FALSE)), "", HLOOKUP(Z$1, m_preprocess!$1:$1048576, $D226, FALSE))</f>
        <v>26.230861652871187</v>
      </c>
      <c r="AA226" s="40">
        <f>IF(ISBLANK(HLOOKUP(AA$1,m_preprocess!$1:$1048576, $D226, FALSE)), "", HLOOKUP(AA$1, m_preprocess!$1:$1048576, $D226, FALSE))</f>
        <v>19.688174430936371</v>
      </c>
      <c r="AB226" s="40">
        <f>IF(ISBLANK(HLOOKUP(AB$1,m_preprocess!$1:$1048576, $D226, FALSE)), "", HLOOKUP(AB$1, m_preprocess!$1:$1048576, $D226, FALSE))</f>
        <v>74.20595412927139</v>
      </c>
    </row>
    <row r="227" spans="1:28" x14ac:dyDescent="0.25">
      <c r="A227" s="41">
        <v>40817</v>
      </c>
      <c r="B227" s="40">
        <v>2011</v>
      </c>
      <c r="C227" s="40">
        <v>10</v>
      </c>
      <c r="D227" s="40">
        <v>227</v>
      </c>
      <c r="E227" s="40">
        <f>IF(ISBLANK(HLOOKUP(E$1,m_preprocess!$1:$1048576, $D227, FALSE)), "", HLOOKUP(E$1, m_preprocess!$1:$1048576, $D227, FALSE))</f>
        <v>238.54</v>
      </c>
      <c r="F227" s="40">
        <f>IF(ISBLANK(HLOOKUP(F$1,m_preprocess!$1:$1048576, $D227, FALSE)), "", HLOOKUP(F$1, m_preprocess!$1:$1048576, $D227, FALSE))</f>
        <v>223.79042404</v>
      </c>
      <c r="G227" s="40">
        <f>IF(ISBLANK(HLOOKUP(G$1,m_preprocess!$1:$1048576, $D227, FALSE)), "", HLOOKUP(G$1, m_preprocess!$1:$1048576, $D227, FALSE))</f>
        <v>77.69</v>
      </c>
      <c r="H227" s="40">
        <f>IF(ISBLANK(HLOOKUP(H$1,m_preprocess!$1:$1048576, $D227, FALSE)), "", HLOOKUP(H$1, m_preprocess!$1:$1048576, $D227, FALSE))</f>
        <v>142.02000000000001</v>
      </c>
      <c r="I227" s="40">
        <f>IF(ISBLANK(HLOOKUP(I$1,m_preprocess!$1:$1048576, $D227, FALSE)), "", HLOOKUP(I$1, m_preprocess!$1:$1048576, $D227, FALSE))</f>
        <v>106.3</v>
      </c>
      <c r="J227" s="40">
        <f>IF(ISBLANK(HLOOKUP(J$1,m_preprocess!$1:$1048576, $D227, FALSE)), "", HLOOKUP(J$1, m_preprocess!$1:$1048576, $D227, FALSE))</f>
        <v>1399.1947647274062</v>
      </c>
      <c r="K227" s="40" t="str">
        <f>IF(ISBLANK(HLOOKUP(K$1,m_preprocess!$1:$1048576, $D227, FALSE)), "", HLOOKUP(K$1, m_preprocess!$1:$1048576, $D227, FALSE))</f>
        <v/>
      </c>
      <c r="L227" s="40">
        <f>IF(ISBLANK(HLOOKUP(L$1,m_preprocess!$1:$1048576, $D227, FALSE)), "", HLOOKUP(L$1, m_preprocess!$1:$1048576, $D227, FALSE))</f>
        <v>118.99163029359993</v>
      </c>
      <c r="M227" s="40">
        <f>IF(ISBLANK(HLOOKUP(M$1,m_preprocess!$1:$1048576, $D227, FALSE)), "", HLOOKUP(M$1, m_preprocess!$1:$1048576, $D227, FALSE))</f>
        <v>5.9335952689064069</v>
      </c>
      <c r="N227" s="40">
        <f>IF(ISBLANK(HLOOKUP(N$1,m_preprocess!$1:$1048576, $D227, FALSE)), "", HLOOKUP(N$1, m_preprocess!$1:$1048576, $D227, FALSE))</f>
        <v>1.8345209250303132</v>
      </c>
      <c r="O227" s="40">
        <f>IF(ISBLANK(HLOOKUP(O$1,m_preprocess!$1:$1048576, $D227, FALSE)), "", HLOOKUP(O$1, m_preprocess!$1:$1048576, $D227, FALSE))</f>
        <v>2.9678784044420601</v>
      </c>
      <c r="P227" s="40">
        <f>IF(ISBLANK(HLOOKUP(P$1,m_preprocess!$1:$1048576, $D227, FALSE)), "", HLOOKUP(P$1, m_preprocess!$1:$1048576, $D227, FALSE))</f>
        <v>6.6559719402022406</v>
      </c>
      <c r="Q227" s="40">
        <f>IF(ISBLANK(HLOOKUP(Q$1,m_preprocess!$1:$1048576, $D227, FALSE)), "", HLOOKUP(Q$1, m_preprocess!$1:$1048576, $D227, FALSE))</f>
        <v>1.6874123762493458</v>
      </c>
      <c r="R227" s="40">
        <f>IF(ISBLANK(HLOOKUP(R$1,m_preprocess!$1:$1048576, $D227, FALSE)), "", HLOOKUP(R$1, m_preprocess!$1:$1048576, $D227, FALSE))</f>
        <v>2.0386408755976491</v>
      </c>
      <c r="S227" s="40">
        <f>IF(ISBLANK(HLOOKUP(S$1,m_preprocess!$1:$1048576, $D227, FALSE)), "", HLOOKUP(S$1, m_preprocess!$1:$1048576, $D227, FALSE))</f>
        <v>2.8933816610666958</v>
      </c>
      <c r="T227" s="40">
        <f>IF(ISBLANK(HLOOKUP(T$1,m_preprocess!$1:$1048576, $D227, FALSE)), "", HLOOKUP(T$1, m_preprocess!$1:$1048576, $D227, FALSE))</f>
        <v>593844.39776801073</v>
      </c>
      <c r="U227" s="40">
        <f>IF(ISBLANK(HLOOKUP(U$1,m_preprocess!$1:$1048576, $D227, FALSE)), "", HLOOKUP(U$1, m_preprocess!$1:$1048576, $D227, FALSE))</f>
        <v>428.02566357852362</v>
      </c>
      <c r="V227" s="40">
        <f>IF(ISBLANK(HLOOKUP(V$1,m_preprocess!$1:$1048576, $D227, FALSE)), "", HLOOKUP(V$1, m_preprocess!$1:$1048576, $D227, FALSE))</f>
        <v>32.832679340970522</v>
      </c>
      <c r="W227" s="40">
        <f>IF(ISBLANK(HLOOKUP(W$1,m_preprocess!$1:$1048576, $D227, FALSE)), "", HLOOKUP(W$1, m_preprocess!$1:$1048576, $D227, FALSE))</f>
        <v>28.834978234006954</v>
      </c>
      <c r="X227" s="40">
        <f>IF(ISBLANK(HLOOKUP(X$1,m_preprocess!$1:$1048576, $D227, FALSE)), "", HLOOKUP(X$1, m_preprocess!$1:$1048576, $D227, FALSE))</f>
        <v>38.102497554382808</v>
      </c>
      <c r="Y227" s="40">
        <f>IF(ISBLANK(HLOOKUP(Y$1,m_preprocess!$1:$1048576, $D227, FALSE)), "", HLOOKUP(Y$1, m_preprocess!$1:$1048576, $D227, FALSE))</f>
        <v>77.44942439541768</v>
      </c>
      <c r="Z227" s="40">
        <f>IF(ISBLANK(HLOOKUP(Z$1,m_preprocess!$1:$1048576, $D227, FALSE)), "", HLOOKUP(Z$1, m_preprocess!$1:$1048576, $D227, FALSE))</f>
        <v>11.505999691079934</v>
      </c>
      <c r="AA227" s="40">
        <f>IF(ISBLANK(HLOOKUP(AA$1,m_preprocess!$1:$1048576, $D227, FALSE)), "", HLOOKUP(AA$1, m_preprocess!$1:$1048576, $D227, FALSE))</f>
        <v>29.419272995237481</v>
      </c>
      <c r="AB227" s="40">
        <f>IF(ISBLANK(HLOOKUP(AB$1,m_preprocess!$1:$1048576, $D227, FALSE)), "", HLOOKUP(AB$1, m_preprocess!$1:$1048576, $D227, FALSE))</f>
        <v>73.844102902548556</v>
      </c>
    </row>
    <row r="228" spans="1:28" x14ac:dyDescent="0.25">
      <c r="A228" s="41">
        <v>40848</v>
      </c>
      <c r="B228" s="40">
        <v>2011</v>
      </c>
      <c r="C228" s="40">
        <v>11</v>
      </c>
      <c r="D228" s="40">
        <v>228</v>
      </c>
      <c r="E228" s="40">
        <f>IF(ISBLANK(HLOOKUP(E$1,m_preprocess!$1:$1048576, $D228, FALSE)), "", HLOOKUP(E$1, m_preprocess!$1:$1048576, $D228, FALSE))</f>
        <v>231.96</v>
      </c>
      <c r="F228" s="40">
        <f>IF(ISBLANK(HLOOKUP(F$1,m_preprocess!$1:$1048576, $D228, FALSE)), "", HLOOKUP(F$1, m_preprocess!$1:$1048576, $D228, FALSE))</f>
        <v>225.668771037</v>
      </c>
      <c r="G228" s="40">
        <f>IF(ISBLANK(HLOOKUP(G$1,m_preprocess!$1:$1048576, $D228, FALSE)), "", HLOOKUP(G$1, m_preprocess!$1:$1048576, $D228, FALSE))</f>
        <v>77.94</v>
      </c>
      <c r="H228" s="40">
        <f>IF(ISBLANK(HLOOKUP(H$1,m_preprocess!$1:$1048576, $D228, FALSE)), "", HLOOKUP(H$1, m_preprocess!$1:$1048576, $D228, FALSE))</f>
        <v>141.87</v>
      </c>
      <c r="I228" s="40">
        <f>IF(ISBLANK(HLOOKUP(I$1,m_preprocess!$1:$1048576, $D228, FALSE)), "", HLOOKUP(I$1, m_preprocess!$1:$1048576, $D228, FALSE))</f>
        <v>104.2</v>
      </c>
      <c r="J228" s="40">
        <f>IF(ISBLANK(HLOOKUP(J$1,m_preprocess!$1:$1048576, $D228, FALSE)), "", HLOOKUP(J$1, m_preprocess!$1:$1048576, $D228, FALSE))</f>
        <v>1345.1375265276258</v>
      </c>
      <c r="K228" s="40" t="str">
        <f>IF(ISBLANK(HLOOKUP(K$1,m_preprocess!$1:$1048576, $D228, FALSE)), "", HLOOKUP(K$1, m_preprocess!$1:$1048576, $D228, FALSE))</f>
        <v/>
      </c>
      <c r="L228" s="40">
        <f>IF(ISBLANK(HLOOKUP(L$1,m_preprocess!$1:$1048576, $D228, FALSE)), "", HLOOKUP(L$1, m_preprocess!$1:$1048576, $D228, FALSE))</f>
        <v>116.60631276194432</v>
      </c>
      <c r="M228" s="40">
        <f>IF(ISBLANK(HLOOKUP(M$1,m_preprocess!$1:$1048576, $D228, FALSE)), "", HLOOKUP(M$1, m_preprocess!$1:$1048576, $D228, FALSE))</f>
        <v>5.9742352988210996</v>
      </c>
      <c r="N228" s="40">
        <f>IF(ISBLANK(HLOOKUP(N$1,m_preprocess!$1:$1048576, $D228, FALSE)), "", HLOOKUP(N$1, m_preprocess!$1:$1048576, $D228, FALSE))</f>
        <v>1.9475204125714458</v>
      </c>
      <c r="O228" s="40">
        <f>IF(ISBLANK(HLOOKUP(O$1,m_preprocess!$1:$1048576, $D228, FALSE)), "", HLOOKUP(O$1, m_preprocess!$1:$1048576, $D228, FALSE))</f>
        <v>3.1698478315531049</v>
      </c>
      <c r="P228" s="40">
        <f>IF(ISBLANK(HLOOKUP(P$1,m_preprocess!$1:$1048576, $D228, FALSE)), "", HLOOKUP(P$1, m_preprocess!$1:$1048576, $D228, FALSE))</f>
        <v>7.0400032797471681</v>
      </c>
      <c r="Q228" s="40">
        <f>IF(ISBLANK(HLOOKUP(Q$1,m_preprocess!$1:$1048576, $D228, FALSE)), "", HLOOKUP(Q$1, m_preprocess!$1:$1048576, $D228, FALSE))</f>
        <v>1.7260402953614582</v>
      </c>
      <c r="R228" s="40">
        <f>IF(ISBLANK(HLOOKUP(R$1,m_preprocess!$1:$1048576, $D228, FALSE)), "", HLOOKUP(R$1, m_preprocess!$1:$1048576, $D228, FALSE))</f>
        <v>2.349088370512332</v>
      </c>
      <c r="S228" s="40">
        <f>IF(ISBLANK(HLOOKUP(S$1,m_preprocess!$1:$1048576, $D228, FALSE)), "", HLOOKUP(S$1, m_preprocess!$1:$1048576, $D228, FALSE))</f>
        <v>2.9460366262190032</v>
      </c>
      <c r="T228" s="40">
        <f>IF(ISBLANK(HLOOKUP(T$1,m_preprocess!$1:$1048576, $D228, FALSE)), "", HLOOKUP(T$1, m_preprocess!$1:$1048576, $D228, FALSE))</f>
        <v>600865.76925288886</v>
      </c>
      <c r="U228" s="40">
        <f>IF(ISBLANK(HLOOKUP(U$1,m_preprocess!$1:$1048576, $D228, FALSE)), "", HLOOKUP(U$1, m_preprocess!$1:$1048576, $D228, FALSE))</f>
        <v>439.2233058868232</v>
      </c>
      <c r="V228" s="40">
        <f>IF(ISBLANK(HLOOKUP(V$1,m_preprocess!$1:$1048576, $D228, FALSE)), "", HLOOKUP(V$1, m_preprocess!$1:$1048576, $D228, FALSE))</f>
        <v>29.315352874005647</v>
      </c>
      <c r="W228" s="40">
        <f>IF(ISBLANK(HLOOKUP(W$1,m_preprocess!$1:$1048576, $D228, FALSE)), "", HLOOKUP(W$1, m_preprocess!$1:$1048576, $D228, FALSE))</f>
        <v>25.568761816782143</v>
      </c>
      <c r="X228" s="40">
        <f>IF(ISBLANK(HLOOKUP(X$1,m_preprocess!$1:$1048576, $D228, FALSE)), "", HLOOKUP(X$1, m_preprocess!$1:$1048576, $D228, FALSE))</f>
        <v>38.877565165511932</v>
      </c>
      <c r="Y228" s="40">
        <f>IF(ISBLANK(HLOOKUP(Y$1,m_preprocess!$1:$1048576, $D228, FALSE)), "", HLOOKUP(Y$1, m_preprocess!$1:$1048576, $D228, FALSE))</f>
        <v>105.34759248755454</v>
      </c>
      <c r="Z228" s="40">
        <f>IF(ISBLANK(HLOOKUP(Z$1,m_preprocess!$1:$1048576, $D228, FALSE)), "", HLOOKUP(Z$1, m_preprocess!$1:$1048576, $D228, FALSE))</f>
        <v>30.919803387220938</v>
      </c>
      <c r="AA228" s="40">
        <f>IF(ISBLANK(HLOOKUP(AA$1,m_preprocess!$1:$1048576, $D228, FALSE)), "", HLOOKUP(AA$1, m_preprocess!$1:$1048576, $D228, FALSE))</f>
        <v>34.633132730305363</v>
      </c>
      <c r="AB228" s="40">
        <f>IF(ISBLANK(HLOOKUP(AB$1,m_preprocess!$1:$1048576, $D228, FALSE)), "", HLOOKUP(AB$1, m_preprocess!$1:$1048576, $D228, FALSE))</f>
        <v>73.208605340521686</v>
      </c>
    </row>
    <row r="229" spans="1:28" x14ac:dyDescent="0.25">
      <c r="A229" s="41">
        <v>40878</v>
      </c>
      <c r="B229" s="40">
        <v>2011</v>
      </c>
      <c r="C229" s="40">
        <v>12</v>
      </c>
      <c r="D229" s="40">
        <v>229</v>
      </c>
      <c r="E229" s="40">
        <f>IF(ISBLANK(HLOOKUP(E$1,m_preprocess!$1:$1048576, $D229, FALSE)), "", HLOOKUP(E$1, m_preprocess!$1:$1048576, $D229, FALSE))</f>
        <v>235.53</v>
      </c>
      <c r="F229" s="40">
        <f>IF(ISBLANK(HLOOKUP(F$1,m_preprocess!$1:$1048576, $D229, FALSE)), "", HLOOKUP(F$1, m_preprocess!$1:$1048576, $D229, FALSE))</f>
        <v>227.14676310600001</v>
      </c>
      <c r="G229" s="40">
        <f>IF(ISBLANK(HLOOKUP(G$1,m_preprocess!$1:$1048576, $D229, FALSE)), "", HLOOKUP(G$1, m_preprocess!$1:$1048576, $D229, FALSE))</f>
        <v>78.319999999999993</v>
      </c>
      <c r="H229" s="40">
        <f>IF(ISBLANK(HLOOKUP(H$1,m_preprocess!$1:$1048576, $D229, FALSE)), "", HLOOKUP(H$1, m_preprocess!$1:$1048576, $D229, FALSE))</f>
        <v>139.22999999999999</v>
      </c>
      <c r="I229" s="40">
        <f>IF(ISBLANK(HLOOKUP(I$1,m_preprocess!$1:$1048576, $D229, FALSE)), "", HLOOKUP(I$1, m_preprocess!$1:$1048576, $D229, FALSE))</f>
        <v>95.7</v>
      </c>
      <c r="J229" s="40">
        <f>IF(ISBLANK(HLOOKUP(J$1,m_preprocess!$1:$1048576, $D229, FALSE)), "", HLOOKUP(J$1, m_preprocess!$1:$1048576, $D229, FALSE))</f>
        <v>1302.6403227222836</v>
      </c>
      <c r="K229" s="40" t="str">
        <f>IF(ISBLANK(HLOOKUP(K$1,m_preprocess!$1:$1048576, $D229, FALSE)), "", HLOOKUP(K$1, m_preprocess!$1:$1048576, $D229, FALSE))</f>
        <v/>
      </c>
      <c r="L229" s="40">
        <f>IF(ISBLANK(HLOOKUP(L$1,m_preprocess!$1:$1048576, $D229, FALSE)), "", HLOOKUP(L$1, m_preprocess!$1:$1048576, $D229, FALSE))</f>
        <v>114.41083637099337</v>
      </c>
      <c r="M229" s="40">
        <f>IF(ISBLANK(HLOOKUP(M$1,m_preprocess!$1:$1048576, $D229, FALSE)), "", HLOOKUP(M$1, m_preprocess!$1:$1048576, $D229, FALSE))</f>
        <v>6.2392300514831787</v>
      </c>
      <c r="N229" s="40">
        <f>IF(ISBLANK(HLOOKUP(N$1,m_preprocess!$1:$1048576, $D229, FALSE)), "", HLOOKUP(N$1, m_preprocess!$1:$1048576, $D229, FALSE))</f>
        <v>2.3033508016216668</v>
      </c>
      <c r="O229" s="40">
        <f>IF(ISBLANK(HLOOKUP(O$1,m_preprocess!$1:$1048576, $D229, FALSE)), "", HLOOKUP(O$1, m_preprocess!$1:$1048576, $D229, FALSE))</f>
        <v>2.9224378682602881</v>
      </c>
      <c r="P229" s="40">
        <f>IF(ISBLANK(HLOOKUP(P$1,m_preprocess!$1:$1048576, $D229, FALSE)), "", HLOOKUP(P$1, m_preprocess!$1:$1048576, $D229, FALSE))</f>
        <v>7.2407766069885691</v>
      </c>
      <c r="Q229" s="40">
        <f>IF(ISBLANK(HLOOKUP(Q$1,m_preprocess!$1:$1048576, $D229, FALSE)), "", HLOOKUP(Q$1, m_preprocess!$1:$1048576, $D229, FALSE))</f>
        <v>1.5633646487416564</v>
      </c>
      <c r="R229" s="40">
        <f>IF(ISBLANK(HLOOKUP(R$1,m_preprocess!$1:$1048576, $D229, FALSE)), "", HLOOKUP(R$1, m_preprocess!$1:$1048576, $D229, FALSE))</f>
        <v>2.217293604576132</v>
      </c>
      <c r="S229" s="40">
        <f>IF(ISBLANK(HLOOKUP(S$1,m_preprocess!$1:$1048576, $D229, FALSE)), "", HLOOKUP(S$1, m_preprocess!$1:$1048576, $D229, FALSE))</f>
        <v>3.4463642722767922</v>
      </c>
      <c r="T229" s="40">
        <f>IF(ISBLANK(HLOOKUP(T$1,m_preprocess!$1:$1048576, $D229, FALSE)), "", HLOOKUP(T$1, m_preprocess!$1:$1048576, $D229, FALSE))</f>
        <v>610865.56093820429</v>
      </c>
      <c r="U229" s="40">
        <f>IF(ISBLANK(HLOOKUP(U$1,m_preprocess!$1:$1048576, $D229, FALSE)), "", HLOOKUP(U$1, m_preprocess!$1:$1048576, $D229, FALSE))</f>
        <v>473.59979086622195</v>
      </c>
      <c r="V229" s="40">
        <f>IF(ISBLANK(HLOOKUP(V$1,m_preprocess!$1:$1048576, $D229, FALSE)), "", HLOOKUP(V$1, m_preprocess!$1:$1048576, $D229, FALSE))</f>
        <v>37.596859754851891</v>
      </c>
      <c r="W229" s="40">
        <f>IF(ISBLANK(HLOOKUP(W$1,m_preprocess!$1:$1048576, $D229, FALSE)), "", HLOOKUP(W$1, m_preprocess!$1:$1048576, $D229, FALSE))</f>
        <v>34.063818156281918</v>
      </c>
      <c r="X229" s="40">
        <f>IF(ISBLANK(HLOOKUP(X$1,m_preprocess!$1:$1048576, $D229, FALSE)), "", HLOOKUP(X$1, m_preprocess!$1:$1048576, $D229, FALSE))</f>
        <v>40.018873391215536</v>
      </c>
      <c r="Y229" s="40">
        <f>IF(ISBLANK(HLOOKUP(Y$1,m_preprocess!$1:$1048576, $D229, FALSE)), "", HLOOKUP(Y$1, m_preprocess!$1:$1048576, $D229, FALSE))</f>
        <v>160.00264483656792</v>
      </c>
      <c r="Z229" s="40">
        <f>IF(ISBLANK(HLOOKUP(Z$1,m_preprocess!$1:$1048576, $D229, FALSE)), "", HLOOKUP(Z$1, m_preprocess!$1:$1048576, $D229, FALSE))</f>
        <v>42.42673359295199</v>
      </c>
      <c r="AA229" s="40">
        <f>IF(ISBLANK(HLOOKUP(AA$1,m_preprocess!$1:$1048576, $D229, FALSE)), "", HLOOKUP(AA$1, m_preprocess!$1:$1048576, $D229, FALSE))</f>
        <v>65.542847765577122</v>
      </c>
      <c r="AB229" s="40">
        <f>IF(ISBLANK(HLOOKUP(AB$1,m_preprocess!$1:$1048576, $D229, FALSE)), "", HLOOKUP(AB$1, m_preprocess!$1:$1048576, $D229, FALSE))</f>
        <v>71.930049766508048</v>
      </c>
    </row>
    <row r="230" spans="1:28" x14ac:dyDescent="0.25">
      <c r="A230" s="41">
        <v>40909</v>
      </c>
      <c r="B230" s="40">
        <v>2012</v>
      </c>
      <c r="C230" s="40">
        <v>1</v>
      </c>
      <c r="D230" s="40">
        <v>230</v>
      </c>
      <c r="E230" s="40">
        <f>IF(ISBLANK(HLOOKUP(E$1,m_preprocess!$1:$1048576, $D230, FALSE)), "", HLOOKUP(E$1, m_preprocess!$1:$1048576, $D230, FALSE))</f>
        <v>205.62</v>
      </c>
      <c r="F230" s="40">
        <f>IF(ISBLANK(HLOOKUP(F$1,m_preprocess!$1:$1048576, $D230, FALSE)), "", HLOOKUP(F$1, m_preprocess!$1:$1048576, $D230, FALSE))</f>
        <v>226.23861848000001</v>
      </c>
      <c r="G230" s="40">
        <f>IF(ISBLANK(HLOOKUP(G$1,m_preprocess!$1:$1048576, $D230, FALSE)), "", HLOOKUP(G$1, m_preprocess!$1:$1048576, $D230, FALSE))</f>
        <v>78.55</v>
      </c>
      <c r="H230" s="40">
        <f>IF(ISBLANK(HLOOKUP(H$1,m_preprocess!$1:$1048576, $D230, FALSE)), "", HLOOKUP(H$1, m_preprocess!$1:$1048576, $D230, FALSE))</f>
        <v>133.34</v>
      </c>
      <c r="I230" s="40">
        <f>IF(ISBLANK(HLOOKUP(I$1,m_preprocess!$1:$1048576, $D230, FALSE)), "", HLOOKUP(I$1, m_preprocess!$1:$1048576, $D230, FALSE))</f>
        <v>88.7</v>
      </c>
      <c r="J230" s="40">
        <f>IF(ISBLANK(HLOOKUP(J$1,m_preprocess!$1:$1048576, $D230, FALSE)), "", HLOOKUP(J$1, m_preprocess!$1:$1048576, $D230, FALSE))</f>
        <v>1209.0669784120018</v>
      </c>
      <c r="K230" s="40" t="str">
        <f>IF(ISBLANK(HLOOKUP(K$1,m_preprocess!$1:$1048576, $D230, FALSE)), "", HLOOKUP(K$1, m_preprocess!$1:$1048576, $D230, FALSE))</f>
        <v/>
      </c>
      <c r="L230" s="40">
        <f>IF(ISBLANK(HLOOKUP(L$1,m_preprocess!$1:$1048576, $D230, FALSE)), "", HLOOKUP(L$1, m_preprocess!$1:$1048576, $D230, FALSE))</f>
        <v>115.11956357382041</v>
      </c>
      <c r="M230" s="40">
        <f>IF(ISBLANK(HLOOKUP(M$1,m_preprocess!$1:$1048576, $D230, FALSE)), "", HLOOKUP(M$1, m_preprocess!$1:$1048576, $D230, FALSE))</f>
        <v>5.1694514651524885</v>
      </c>
      <c r="N230" s="40">
        <f>IF(ISBLANK(HLOOKUP(N$1,m_preprocess!$1:$1048576, $D230, FALSE)), "", HLOOKUP(N$1, m_preprocess!$1:$1048576, $D230, FALSE))</f>
        <v>1.7206019139667976</v>
      </c>
      <c r="O230" s="40">
        <f>IF(ISBLANK(HLOOKUP(O$1,m_preprocess!$1:$1048576, $D230, FALSE)), "", HLOOKUP(O$1, m_preprocess!$1:$1048576, $D230, FALSE))</f>
        <v>2.841516889383382</v>
      </c>
      <c r="P230" s="40">
        <f>IF(ISBLANK(HLOOKUP(P$1,m_preprocess!$1:$1048576, $D230, FALSE)), "", HLOOKUP(P$1, m_preprocess!$1:$1048576, $D230, FALSE))</f>
        <v>5.7974346702221782</v>
      </c>
      <c r="Q230" s="40">
        <f>IF(ISBLANK(HLOOKUP(Q$1,m_preprocess!$1:$1048576, $D230, FALSE)), "", HLOOKUP(Q$1, m_preprocess!$1:$1048576, $D230, FALSE))</f>
        <v>1.1336214945989733</v>
      </c>
      <c r="R230" s="40">
        <f>IF(ISBLANK(HLOOKUP(R$1,m_preprocess!$1:$1048576, $D230, FALSE)), "", HLOOKUP(R$1, m_preprocess!$1:$1048576, $D230, FALSE))</f>
        <v>1.5104916566551603</v>
      </c>
      <c r="S230" s="40">
        <f>IF(ISBLANK(HLOOKUP(S$1,m_preprocess!$1:$1048576, $D230, FALSE)), "", HLOOKUP(S$1, m_preprocess!$1:$1048576, $D230, FALSE))</f>
        <v>3.009258027872824</v>
      </c>
      <c r="T230" s="40">
        <f>IF(ISBLANK(HLOOKUP(T$1,m_preprocess!$1:$1048576, $D230, FALSE)), "", HLOOKUP(T$1, m_preprocess!$1:$1048576, $D230, FALSE))</f>
        <v>609874.24083137361</v>
      </c>
      <c r="U230" s="40">
        <f>IF(ISBLANK(HLOOKUP(U$1,m_preprocess!$1:$1048576, $D230, FALSE)), "", HLOOKUP(U$1, m_preprocess!$1:$1048576, $D230, FALSE))</f>
        <v>462.15774328944616</v>
      </c>
      <c r="V230" s="40">
        <f>IF(ISBLANK(HLOOKUP(V$1,m_preprocess!$1:$1048576, $D230, FALSE)), "", HLOOKUP(V$1, m_preprocess!$1:$1048576, $D230, FALSE))</f>
        <v>37.717840649267991</v>
      </c>
      <c r="W230" s="40">
        <f>IF(ISBLANK(HLOOKUP(W$1,m_preprocess!$1:$1048576, $D230, FALSE)), "", HLOOKUP(W$1, m_preprocess!$1:$1048576, $D230, FALSE))</f>
        <v>34.525274054742205</v>
      </c>
      <c r="X230" s="40">
        <f>IF(ISBLANK(HLOOKUP(X$1,m_preprocess!$1:$1048576, $D230, FALSE)), "", HLOOKUP(X$1, m_preprocess!$1:$1048576, $D230, FALSE))</f>
        <v>35.389989077021006</v>
      </c>
      <c r="Y230" s="40">
        <f>IF(ISBLANK(HLOOKUP(Y$1,m_preprocess!$1:$1048576, $D230, FALSE)), "", HLOOKUP(Y$1, m_preprocess!$1:$1048576, $D230, FALSE))</f>
        <v>53.299877331047746</v>
      </c>
      <c r="Z230" s="40">
        <f>IF(ISBLANK(HLOOKUP(Z$1,m_preprocess!$1:$1048576, $D230, FALSE)), "", HLOOKUP(Z$1, m_preprocess!$1:$1048576, $D230, FALSE))</f>
        <v>10.807347485677912</v>
      </c>
      <c r="AA230" s="40">
        <f>IF(ISBLANK(HLOOKUP(AA$1,m_preprocess!$1:$1048576, $D230, FALSE)), "", HLOOKUP(AA$1, m_preprocess!$1:$1048576, $D230, FALSE))</f>
        <v>16.848224379376195</v>
      </c>
      <c r="AB230" s="40">
        <f>IF(ISBLANK(HLOOKUP(AB$1,m_preprocess!$1:$1048576, $D230, FALSE)), "", HLOOKUP(AB$1, m_preprocess!$1:$1048576, $D230, FALSE))</f>
        <v>71.234709313079094</v>
      </c>
    </row>
    <row r="231" spans="1:28" x14ac:dyDescent="0.25">
      <c r="A231" s="41">
        <v>40940</v>
      </c>
      <c r="B231" s="40">
        <v>2012</v>
      </c>
      <c r="C231" s="40">
        <v>2</v>
      </c>
      <c r="D231" s="40">
        <v>231</v>
      </c>
      <c r="E231" s="40">
        <f>IF(ISBLANK(HLOOKUP(E$1,m_preprocess!$1:$1048576, $D231, FALSE)), "", HLOOKUP(E$1, m_preprocess!$1:$1048576, $D231, FALSE))</f>
        <v>198.87</v>
      </c>
      <c r="F231" s="40">
        <f>IF(ISBLANK(HLOOKUP(F$1,m_preprocess!$1:$1048576, $D231, FALSE)), "", HLOOKUP(F$1, m_preprocess!$1:$1048576, $D231, FALSE))</f>
        <v>227.99810151599999</v>
      </c>
      <c r="G231" s="40">
        <f>IF(ISBLANK(HLOOKUP(G$1,m_preprocess!$1:$1048576, $D231, FALSE)), "", HLOOKUP(G$1, m_preprocess!$1:$1048576, $D231, FALSE))</f>
        <v>78.94</v>
      </c>
      <c r="H231" s="40">
        <f>IF(ISBLANK(HLOOKUP(H$1,m_preprocess!$1:$1048576, $D231, FALSE)), "", HLOOKUP(H$1, m_preprocess!$1:$1048576, $D231, FALSE))</f>
        <v>135.35</v>
      </c>
      <c r="I231" s="40">
        <f>IF(ISBLANK(HLOOKUP(I$1,m_preprocess!$1:$1048576, $D231, FALSE)), "", HLOOKUP(I$1, m_preprocess!$1:$1048576, $D231, FALSE))</f>
        <v>89.8</v>
      </c>
      <c r="J231" s="40">
        <f>IF(ISBLANK(HLOOKUP(J$1,m_preprocess!$1:$1048576, $D231, FALSE)), "", HLOOKUP(J$1, m_preprocess!$1:$1048576, $D231, FALSE))</f>
        <v>1334.7036845956829</v>
      </c>
      <c r="K231" s="40" t="str">
        <f>IF(ISBLANK(HLOOKUP(K$1,m_preprocess!$1:$1048576, $D231, FALSE)), "", HLOOKUP(K$1, m_preprocess!$1:$1048576, $D231, FALSE))</f>
        <v/>
      </c>
      <c r="L231" s="40">
        <f>IF(ISBLANK(HLOOKUP(L$1,m_preprocess!$1:$1048576, $D231, FALSE)), "", HLOOKUP(L$1, m_preprocess!$1:$1048576, $D231, FALSE))</f>
        <v>120.19278482187936</v>
      </c>
      <c r="M231" s="40">
        <f>IF(ISBLANK(HLOOKUP(M$1,m_preprocess!$1:$1048576, $D231, FALSE)), "", HLOOKUP(M$1, m_preprocess!$1:$1048576, $D231, FALSE))</f>
        <v>5.5078229186211196</v>
      </c>
      <c r="N231" s="40">
        <f>IF(ISBLANK(HLOOKUP(N$1,m_preprocess!$1:$1048576, $D231, FALSE)), "", HLOOKUP(N$1, m_preprocess!$1:$1048576, $D231, FALSE))</f>
        <v>1.6581001991809285</v>
      </c>
      <c r="O231" s="40">
        <f>IF(ISBLANK(HLOOKUP(O$1,m_preprocess!$1:$1048576, $D231, FALSE)), "", HLOOKUP(O$1, m_preprocess!$1:$1048576, $D231, FALSE))</f>
        <v>3.1564020137191013</v>
      </c>
      <c r="P231" s="40">
        <f>IF(ISBLANK(HLOOKUP(P$1,m_preprocess!$1:$1048576, $D231, FALSE)), "", HLOOKUP(P$1, m_preprocess!$1:$1048576, $D231, FALSE))</f>
        <v>5.7162389697334115</v>
      </c>
      <c r="Q231" s="40">
        <f>IF(ISBLANK(HLOOKUP(Q$1,m_preprocess!$1:$1048576, $D231, FALSE)), "", HLOOKUP(Q$1, m_preprocess!$1:$1048576, $D231, FALSE))</f>
        <v>1.2091184620306514</v>
      </c>
      <c r="R231" s="40">
        <f>IF(ISBLANK(HLOOKUP(R$1,m_preprocess!$1:$1048576, $D231, FALSE)), "", HLOOKUP(R$1, m_preprocess!$1:$1048576, $D231, FALSE))</f>
        <v>1.7161162996940618</v>
      </c>
      <c r="S231" s="40">
        <f>IF(ISBLANK(HLOOKUP(S$1,m_preprocess!$1:$1048576, $D231, FALSE)), "", HLOOKUP(S$1, m_preprocess!$1:$1048576, $D231, FALSE))</f>
        <v>2.7703674695061586</v>
      </c>
      <c r="T231" s="40">
        <f>IF(ISBLANK(HLOOKUP(T$1,m_preprocess!$1:$1048576, $D231, FALSE)), "", HLOOKUP(T$1, m_preprocess!$1:$1048576, $D231, FALSE))</f>
        <v>608692.45365422347</v>
      </c>
      <c r="U231" s="40">
        <f>IF(ISBLANK(HLOOKUP(U$1,m_preprocess!$1:$1048576, $D231, FALSE)), "", HLOOKUP(U$1, m_preprocess!$1:$1048576, $D231, FALSE))</f>
        <v>458.87964014238025</v>
      </c>
      <c r="V231" s="40">
        <f>IF(ISBLANK(HLOOKUP(V$1,m_preprocess!$1:$1048576, $D231, FALSE)), "", HLOOKUP(V$1, m_preprocess!$1:$1048576, $D231, FALSE))</f>
        <v>26.272183215100071</v>
      </c>
      <c r="W231" s="40">
        <f>IF(ISBLANK(HLOOKUP(W$1,m_preprocess!$1:$1048576, $D231, FALSE)), "", HLOOKUP(W$1, m_preprocess!$1:$1048576, $D231, FALSE))</f>
        <v>23.419854611097033</v>
      </c>
      <c r="X231" s="40">
        <f>IF(ISBLANK(HLOOKUP(X$1,m_preprocess!$1:$1048576, $D231, FALSE)), "", HLOOKUP(X$1, m_preprocess!$1:$1048576, $D231, FALSE))</f>
        <v>34.693299632632382</v>
      </c>
      <c r="Y231" s="40">
        <f>IF(ISBLANK(HLOOKUP(Y$1,m_preprocess!$1:$1048576, $D231, FALSE)), "", HLOOKUP(Y$1, m_preprocess!$1:$1048576, $D231, FALSE))</f>
        <v>55.085241590321765</v>
      </c>
      <c r="Z231" s="40">
        <f>IF(ISBLANK(HLOOKUP(Z$1,m_preprocess!$1:$1048576, $D231, FALSE)), "", HLOOKUP(Z$1, m_preprocess!$1:$1048576, $D231, FALSE))</f>
        <v>23.498600329364074</v>
      </c>
      <c r="AA231" s="40">
        <f>IF(ISBLANK(HLOOKUP(AA$1,m_preprocess!$1:$1048576, $D231, FALSE)), "", HLOOKUP(AA$1, m_preprocess!$1:$1048576, $D231, FALSE))</f>
        <v>11.019436065366101</v>
      </c>
      <c r="AB231" s="40">
        <f>IF(ISBLANK(HLOOKUP(AB$1,m_preprocess!$1:$1048576, $D231, FALSE)), "", HLOOKUP(AB$1, m_preprocess!$1:$1048576, $D231, FALSE))</f>
        <v>71.445105504610439</v>
      </c>
    </row>
    <row r="232" spans="1:28" x14ac:dyDescent="0.25">
      <c r="A232" s="41">
        <v>40969</v>
      </c>
      <c r="B232" s="40">
        <v>2012</v>
      </c>
      <c r="C232" s="40">
        <v>3</v>
      </c>
      <c r="D232" s="40">
        <v>232</v>
      </c>
      <c r="E232" s="40">
        <f>IF(ISBLANK(HLOOKUP(E$1,m_preprocess!$1:$1048576, $D232, FALSE)), "", HLOOKUP(E$1, m_preprocess!$1:$1048576, $D232, FALSE))</f>
        <v>225.06</v>
      </c>
      <c r="F232" s="40">
        <f>IF(ISBLANK(HLOOKUP(F$1,m_preprocess!$1:$1048576, $D232, FALSE)), "", HLOOKUP(F$1, m_preprocess!$1:$1048576, $D232, FALSE))</f>
        <v>230.759518617</v>
      </c>
      <c r="G232" s="40">
        <f>IF(ISBLANK(HLOOKUP(G$1,m_preprocess!$1:$1048576, $D232, FALSE)), "", HLOOKUP(G$1, m_preprocess!$1:$1048576, $D232, FALSE))</f>
        <v>79.17</v>
      </c>
      <c r="H232" s="40">
        <f>IF(ISBLANK(HLOOKUP(H$1,m_preprocess!$1:$1048576, $D232, FALSE)), "", HLOOKUP(H$1, m_preprocess!$1:$1048576, $D232, FALSE))</f>
        <v>146.35</v>
      </c>
      <c r="I232" s="40">
        <f>IF(ISBLANK(HLOOKUP(I$1,m_preprocess!$1:$1048576, $D232, FALSE)), "", HLOOKUP(I$1, m_preprocess!$1:$1048576, $D232, FALSE))</f>
        <v>99.7</v>
      </c>
      <c r="J232" s="40">
        <f>IF(ISBLANK(HLOOKUP(J$1,m_preprocess!$1:$1048576, $D232, FALSE)), "", HLOOKUP(J$1, m_preprocess!$1:$1048576, $D232, FALSE))</f>
        <v>1480.4793618733997</v>
      </c>
      <c r="K232" s="40" t="str">
        <f>IF(ISBLANK(HLOOKUP(K$1,m_preprocess!$1:$1048576, $D232, FALSE)), "", HLOOKUP(K$1, m_preprocess!$1:$1048576, $D232, FALSE))</f>
        <v/>
      </c>
      <c r="L232" s="40">
        <f>IF(ISBLANK(HLOOKUP(L$1,m_preprocess!$1:$1048576, $D232, FALSE)), "", HLOOKUP(L$1, m_preprocess!$1:$1048576, $D232, FALSE))</f>
        <v>118.13621817959373</v>
      </c>
      <c r="M232" s="40">
        <f>IF(ISBLANK(HLOOKUP(M$1,m_preprocess!$1:$1048576, $D232, FALSE)), "", HLOOKUP(M$1, m_preprocess!$1:$1048576, $D232, FALSE))</f>
        <v>6.5543615174943071</v>
      </c>
      <c r="N232" s="40">
        <f>IF(ISBLANK(HLOOKUP(N$1,m_preprocess!$1:$1048576, $D232, FALSE)), "", HLOOKUP(N$1, m_preprocess!$1:$1048576, $D232, FALSE))</f>
        <v>2.1650351299735822</v>
      </c>
      <c r="O232" s="40">
        <f>IF(ISBLANK(HLOOKUP(O$1,m_preprocess!$1:$1048576, $D232, FALSE)), "", HLOOKUP(O$1, m_preprocess!$1:$1048576, $D232, FALSE))</f>
        <v>3.3573344521747188</v>
      </c>
      <c r="P232" s="40">
        <f>IF(ISBLANK(HLOOKUP(P$1,m_preprocess!$1:$1048576, $D232, FALSE)), "", HLOOKUP(P$1, m_preprocess!$1:$1048576, $D232, FALSE))</f>
        <v>6.4565567428587611</v>
      </c>
      <c r="Q232" s="40">
        <f>IF(ISBLANK(HLOOKUP(Q$1,m_preprocess!$1:$1048576, $D232, FALSE)), "", HLOOKUP(Q$1, m_preprocess!$1:$1048576, $D232, FALSE))</f>
        <v>1.3992808644180574</v>
      </c>
      <c r="R232" s="40">
        <f>IF(ISBLANK(HLOOKUP(R$1,m_preprocess!$1:$1048576, $D232, FALSE)), "", HLOOKUP(R$1, m_preprocess!$1:$1048576, $D232, FALSE))</f>
        <v>1.8776027885818563</v>
      </c>
      <c r="S232" s="40">
        <f>IF(ISBLANK(HLOOKUP(S$1,m_preprocess!$1:$1048576, $D232, FALSE)), "", HLOOKUP(S$1, m_preprocess!$1:$1048576, $D232, FALSE))</f>
        <v>3.1300525981770635</v>
      </c>
      <c r="T232" s="40">
        <f>IF(ISBLANK(HLOOKUP(T$1,m_preprocess!$1:$1048576, $D232, FALSE)), "", HLOOKUP(T$1, m_preprocess!$1:$1048576, $D232, FALSE))</f>
        <v>614551.44881168462</v>
      </c>
      <c r="U232" s="40">
        <f>IF(ISBLANK(HLOOKUP(U$1,m_preprocess!$1:$1048576, $D232, FALSE)), "", HLOOKUP(U$1, m_preprocess!$1:$1048576, $D232, FALSE))</f>
        <v>459.12952584682324</v>
      </c>
      <c r="V232" s="40">
        <f>IF(ISBLANK(HLOOKUP(V$1,m_preprocess!$1:$1048576, $D232, FALSE)), "", HLOOKUP(V$1, m_preprocess!$1:$1048576, $D232, FALSE))</f>
        <v>31.487385966906661</v>
      </c>
      <c r="W232" s="40">
        <f>IF(ISBLANK(HLOOKUP(W$1,m_preprocess!$1:$1048576, $D232, FALSE)), "", HLOOKUP(W$1, m_preprocess!$1:$1048576, $D232, FALSE))</f>
        <v>27.861440305671341</v>
      </c>
      <c r="X232" s="40">
        <f>IF(ISBLANK(HLOOKUP(X$1,m_preprocess!$1:$1048576, $D232, FALSE)), "", HLOOKUP(X$1, m_preprocess!$1:$1048576, $D232, FALSE))</f>
        <v>36.970876948339018</v>
      </c>
      <c r="Y232" s="40">
        <f>IF(ISBLANK(HLOOKUP(Y$1,m_preprocess!$1:$1048576, $D232, FALSE)), "", HLOOKUP(Y$1, m_preprocess!$1:$1048576, $D232, FALSE))</f>
        <v>84.718451168988238</v>
      </c>
      <c r="Z232" s="40">
        <f>IF(ISBLANK(HLOOKUP(Z$1,m_preprocess!$1:$1048576, $D232, FALSE)), "", HLOOKUP(Z$1, m_preprocess!$1:$1048576, $D232, FALSE))</f>
        <v>27.966046949602124</v>
      </c>
      <c r="AA232" s="40">
        <f>IF(ISBLANK(HLOOKUP(AA$1,m_preprocess!$1:$1048576, $D232, FALSE)), "", HLOOKUP(AA$1, m_preprocess!$1:$1048576, $D232, FALSE))</f>
        <v>14.692371428571429</v>
      </c>
      <c r="AB232" s="40">
        <f>IF(ISBLANK(HLOOKUP(AB$1,m_preprocess!$1:$1048576, $D232, FALSE)), "", HLOOKUP(AB$1, m_preprocess!$1:$1048576, $D232, FALSE))</f>
        <v>71.016344283987394</v>
      </c>
    </row>
    <row r="233" spans="1:28" x14ac:dyDescent="0.25">
      <c r="A233" s="41">
        <v>41000</v>
      </c>
      <c r="B233" s="40">
        <v>2012</v>
      </c>
      <c r="C233" s="40">
        <v>4</v>
      </c>
      <c r="D233" s="40">
        <v>233</v>
      </c>
      <c r="E233" s="40">
        <f>IF(ISBLANK(HLOOKUP(E$1,m_preprocess!$1:$1048576, $D233, FALSE)), "", HLOOKUP(E$1, m_preprocess!$1:$1048576, $D233, FALSE))</f>
        <v>240.07</v>
      </c>
      <c r="F233" s="40">
        <f>IF(ISBLANK(HLOOKUP(F$1,m_preprocess!$1:$1048576, $D233, FALSE)), "", HLOOKUP(F$1, m_preprocess!$1:$1048576, $D233, FALSE))</f>
        <v>230.11834830399999</v>
      </c>
      <c r="G233" s="40">
        <f>IF(ISBLANK(HLOOKUP(G$1,m_preprocess!$1:$1048576, $D233, FALSE)), "", HLOOKUP(G$1, m_preprocess!$1:$1048576, $D233, FALSE))</f>
        <v>79.3</v>
      </c>
      <c r="H233" s="40">
        <f>IF(ISBLANK(HLOOKUP(H$1,m_preprocess!$1:$1048576, $D233, FALSE)), "", HLOOKUP(H$1, m_preprocess!$1:$1048576, $D233, FALSE))</f>
        <v>139.85</v>
      </c>
      <c r="I233" s="40">
        <f>IF(ISBLANK(HLOOKUP(I$1,m_preprocess!$1:$1048576, $D233, FALSE)), "", HLOOKUP(I$1, m_preprocess!$1:$1048576, $D233, FALSE))</f>
        <v>92.8</v>
      </c>
      <c r="J233" s="40">
        <f>IF(ISBLANK(HLOOKUP(J$1,m_preprocess!$1:$1048576, $D233, FALSE)), "", HLOOKUP(J$1, m_preprocess!$1:$1048576, $D233, FALSE))</f>
        <v>1330.0664215148195</v>
      </c>
      <c r="K233" s="40" t="str">
        <f>IF(ISBLANK(HLOOKUP(K$1,m_preprocess!$1:$1048576, $D233, FALSE)), "", HLOOKUP(K$1, m_preprocess!$1:$1048576, $D233, FALSE))</f>
        <v/>
      </c>
      <c r="L233" s="40">
        <f>IF(ISBLANK(HLOOKUP(L$1,m_preprocess!$1:$1048576, $D233, FALSE)), "", HLOOKUP(L$1, m_preprocess!$1:$1048576, $D233, FALSE))</f>
        <v>117.79611631826141</v>
      </c>
      <c r="M233" s="40">
        <f>IF(ISBLANK(HLOOKUP(M$1,m_preprocess!$1:$1048576, $D233, FALSE)), "", HLOOKUP(M$1, m_preprocess!$1:$1048576, $D233, FALSE))</f>
        <v>7.1473946172140765</v>
      </c>
      <c r="N233" s="40">
        <f>IF(ISBLANK(HLOOKUP(N$1,m_preprocess!$1:$1048576, $D233, FALSE)), "", HLOOKUP(N$1, m_preprocess!$1:$1048576, $D233, FALSE))</f>
        <v>2.3411545397997573</v>
      </c>
      <c r="O233" s="40">
        <f>IF(ISBLANK(HLOOKUP(O$1,m_preprocess!$1:$1048576, $D233, FALSE)), "", HLOOKUP(O$1, m_preprocess!$1:$1048576, $D233, FALSE))</f>
        <v>3.6146253285770711</v>
      </c>
      <c r="P233" s="40">
        <f>IF(ISBLANK(HLOOKUP(P$1,m_preprocess!$1:$1048576, $D233, FALSE)), "", HLOOKUP(P$1, m_preprocess!$1:$1048576, $D233, FALSE))</f>
        <v>5.6718023494410499</v>
      </c>
      <c r="Q233" s="40">
        <f>IF(ISBLANK(HLOOKUP(Q$1,m_preprocess!$1:$1048576, $D233, FALSE)), "", HLOOKUP(Q$1, m_preprocess!$1:$1048576, $D233, FALSE))</f>
        <v>1.1421063175553878</v>
      </c>
      <c r="R233" s="40">
        <f>IF(ISBLANK(HLOOKUP(R$1,m_preprocess!$1:$1048576, $D233, FALSE)), "", HLOOKUP(R$1, m_preprocess!$1:$1048576, $D233, FALSE))</f>
        <v>1.4299191447595849</v>
      </c>
      <c r="S233" s="40">
        <f>IF(ISBLANK(HLOOKUP(S$1,m_preprocess!$1:$1048576, $D233, FALSE)), "", HLOOKUP(S$1, m_preprocess!$1:$1048576, $D233, FALSE))</f>
        <v>3.0681644112616042</v>
      </c>
      <c r="T233" s="40">
        <f>IF(ISBLANK(HLOOKUP(T$1,m_preprocess!$1:$1048576, $D233, FALSE)), "", HLOOKUP(T$1, m_preprocess!$1:$1048576, $D233, FALSE))</f>
        <v>629112.90616218233</v>
      </c>
      <c r="U233" s="40">
        <f>IF(ISBLANK(HLOOKUP(U$1,m_preprocess!$1:$1048576, $D233, FALSE)), "", HLOOKUP(U$1, m_preprocess!$1:$1048576, $D233, FALSE))</f>
        <v>456.10779497889672</v>
      </c>
      <c r="V233" s="40">
        <f>IF(ISBLANK(HLOOKUP(V$1,m_preprocess!$1:$1048576, $D233, FALSE)), "", HLOOKUP(V$1, m_preprocess!$1:$1048576, $D233, FALSE))</f>
        <v>37.063642496847415</v>
      </c>
      <c r="W233" s="40">
        <f>IF(ISBLANK(HLOOKUP(W$1,m_preprocess!$1:$1048576, $D233, FALSE)), "", HLOOKUP(W$1, m_preprocess!$1:$1048576, $D233, FALSE))</f>
        <v>34.026632875157631</v>
      </c>
      <c r="X233" s="40">
        <f>IF(ISBLANK(HLOOKUP(X$1,m_preprocess!$1:$1048576, $D233, FALSE)), "", HLOOKUP(X$1, m_preprocess!$1:$1048576, $D233, FALSE))</f>
        <v>31.966643329129894</v>
      </c>
      <c r="Y233" s="40">
        <f>IF(ISBLANK(HLOOKUP(Y$1,m_preprocess!$1:$1048576, $D233, FALSE)), "", HLOOKUP(Y$1, m_preprocess!$1:$1048576, $D233, FALSE))</f>
        <v>43.655277601059659</v>
      </c>
      <c r="Z233" s="40">
        <f>IF(ISBLANK(HLOOKUP(Z$1,m_preprocess!$1:$1048576, $D233, FALSE)), "", HLOOKUP(Z$1, m_preprocess!$1:$1048576, $D233, FALSE))</f>
        <v>13.937524817150063</v>
      </c>
      <c r="AA233" s="40">
        <f>IF(ISBLANK(HLOOKUP(AA$1,m_preprocess!$1:$1048576, $D233, FALSE)), "", HLOOKUP(AA$1, m_preprocess!$1:$1048576, $D233, FALSE))</f>
        <v>13.120061021437579</v>
      </c>
      <c r="AB233" s="40">
        <f>IF(ISBLANK(HLOOKUP(AB$1,m_preprocess!$1:$1048576, $D233, FALSE)), "", HLOOKUP(AB$1, m_preprocess!$1:$1048576, $D233, FALSE))</f>
        <v>71.410855789364575</v>
      </c>
    </row>
    <row r="234" spans="1:28" x14ac:dyDescent="0.25">
      <c r="A234" s="41">
        <v>41030</v>
      </c>
      <c r="B234" s="40">
        <v>2012</v>
      </c>
      <c r="C234" s="40">
        <v>5</v>
      </c>
      <c r="D234" s="40">
        <v>234</v>
      </c>
      <c r="E234" s="40">
        <f>IF(ISBLANK(HLOOKUP(E$1,m_preprocess!$1:$1048576, $D234, FALSE)), "", HLOOKUP(E$1, m_preprocess!$1:$1048576, $D234, FALSE))</f>
        <v>239.26</v>
      </c>
      <c r="F234" s="40">
        <f>IF(ISBLANK(HLOOKUP(F$1,m_preprocess!$1:$1048576, $D234, FALSE)), "", HLOOKUP(F$1, m_preprocess!$1:$1048576, $D234, FALSE))</f>
        <v>231.53541345100001</v>
      </c>
      <c r="G234" s="40">
        <f>IF(ISBLANK(HLOOKUP(G$1,m_preprocess!$1:$1048576, $D234, FALSE)), "", HLOOKUP(G$1, m_preprocess!$1:$1048576, $D234, FALSE))</f>
        <v>79.69</v>
      </c>
      <c r="H234" s="40">
        <f>IF(ISBLANK(HLOOKUP(H$1,m_preprocess!$1:$1048576, $D234, FALSE)), "", HLOOKUP(H$1, m_preprocess!$1:$1048576, $D234, FALSE))</f>
        <v>144.56</v>
      </c>
      <c r="I234" s="40">
        <f>IF(ISBLANK(HLOOKUP(I$1,m_preprocess!$1:$1048576, $D234, FALSE)), "", HLOOKUP(I$1, m_preprocess!$1:$1048576, $D234, FALSE))</f>
        <v>102.5</v>
      </c>
      <c r="J234" s="40">
        <f>IF(ISBLANK(HLOOKUP(J$1,m_preprocess!$1:$1048576, $D234, FALSE)), "", HLOOKUP(J$1, m_preprocess!$1:$1048576, $D234, FALSE))</f>
        <v>1568.752976948409</v>
      </c>
      <c r="K234" s="40" t="str">
        <f>IF(ISBLANK(HLOOKUP(K$1,m_preprocess!$1:$1048576, $D234, FALSE)), "", HLOOKUP(K$1, m_preprocess!$1:$1048576, $D234, FALSE))</f>
        <v/>
      </c>
      <c r="L234" s="40">
        <f>IF(ISBLANK(HLOOKUP(L$1,m_preprocess!$1:$1048576, $D234, FALSE)), "", HLOOKUP(L$1, m_preprocess!$1:$1048576, $D234, FALSE))</f>
        <v>120.29100304787856</v>
      </c>
      <c r="M234" s="40">
        <f>IF(ISBLANK(HLOOKUP(M$1,m_preprocess!$1:$1048576, $D234, FALSE)), "", HLOOKUP(M$1, m_preprocess!$1:$1048576, $D234, FALSE))</f>
        <v>7.6520476685542658</v>
      </c>
      <c r="N234" s="40">
        <f>IF(ISBLANK(HLOOKUP(N$1,m_preprocess!$1:$1048576, $D234, FALSE)), "", HLOOKUP(N$1, m_preprocess!$1:$1048576, $D234, FALSE))</f>
        <v>2.4357266852136852</v>
      </c>
      <c r="O234" s="40">
        <f>IF(ISBLANK(HLOOKUP(O$1,m_preprocess!$1:$1048576, $D234, FALSE)), "", HLOOKUP(O$1, m_preprocess!$1:$1048576, $D234, FALSE))</f>
        <v>3.9400343603382573</v>
      </c>
      <c r="P234" s="40">
        <f>IF(ISBLANK(HLOOKUP(P$1,m_preprocess!$1:$1048576, $D234, FALSE)), "", HLOOKUP(P$1, m_preprocess!$1:$1048576, $D234, FALSE))</f>
        <v>7.1296949327713186</v>
      </c>
      <c r="Q234" s="40">
        <f>IF(ISBLANK(HLOOKUP(Q$1,m_preprocess!$1:$1048576, $D234, FALSE)), "", HLOOKUP(Q$1, m_preprocess!$1:$1048576, $D234, FALSE))</f>
        <v>1.4706516763450337</v>
      </c>
      <c r="R234" s="40">
        <f>IF(ISBLANK(HLOOKUP(R$1,m_preprocess!$1:$1048576, $D234, FALSE)), "", HLOOKUP(R$1, m_preprocess!$1:$1048576, $D234, FALSE))</f>
        <v>2.1618326259857796</v>
      </c>
      <c r="S234" s="40">
        <f>IF(ISBLANK(HLOOKUP(S$1,m_preprocess!$1:$1048576, $D234, FALSE)), "", HLOOKUP(S$1, m_preprocess!$1:$1048576, $D234, FALSE))</f>
        <v>3.4764964068891695</v>
      </c>
      <c r="T234" s="40">
        <f>IF(ISBLANK(HLOOKUP(T$1,m_preprocess!$1:$1048576, $D234, FALSE)), "", HLOOKUP(T$1, m_preprocess!$1:$1048576, $D234, FALSE))</f>
        <v>638797.3506950665</v>
      </c>
      <c r="U234" s="40">
        <f>IF(ISBLANK(HLOOKUP(U$1,m_preprocess!$1:$1048576, $D234, FALSE)), "", HLOOKUP(U$1, m_preprocess!$1:$1048576, $D234, FALSE))</f>
        <v>460.2186083170435</v>
      </c>
      <c r="V234" s="40">
        <f>IF(ISBLANK(HLOOKUP(V$1,m_preprocess!$1:$1048576, $D234, FALSE)), "", HLOOKUP(V$1, m_preprocess!$1:$1048576, $D234, FALSE))</f>
        <v>45.528214606600571</v>
      </c>
      <c r="W234" s="40">
        <f>IF(ISBLANK(HLOOKUP(W$1,m_preprocess!$1:$1048576, $D234, FALSE)), "", HLOOKUP(W$1, m_preprocess!$1:$1048576, $D234, FALSE))</f>
        <v>42.157538072531061</v>
      </c>
      <c r="X234" s="40">
        <f>IF(ISBLANK(HLOOKUP(X$1,m_preprocess!$1:$1048576, $D234, FALSE)), "", HLOOKUP(X$1, m_preprocess!$1:$1048576, $D234, FALSE))</f>
        <v>39.385887501568575</v>
      </c>
      <c r="Y234" s="40">
        <f>IF(ISBLANK(HLOOKUP(Y$1,m_preprocess!$1:$1048576, $D234, FALSE)), "", HLOOKUP(Y$1, m_preprocess!$1:$1048576, $D234, FALSE))</f>
        <v>101.13999458843057</v>
      </c>
      <c r="Z234" s="40">
        <f>IF(ISBLANK(HLOOKUP(Z$1,m_preprocess!$1:$1048576, $D234, FALSE)), "", HLOOKUP(Z$1, m_preprocess!$1:$1048576, $D234, FALSE))</f>
        <v>30.856649541975155</v>
      </c>
      <c r="AA234" s="40">
        <f>IF(ISBLANK(HLOOKUP(AA$1,m_preprocess!$1:$1048576, $D234, FALSE)), "", HLOOKUP(AA$1, m_preprocess!$1:$1048576, $D234, FALSE))</f>
        <v>24.629930493160998</v>
      </c>
      <c r="AB234" s="40">
        <f>IF(ISBLANK(HLOOKUP(AB$1,m_preprocess!$1:$1048576, $D234, FALSE)), "", HLOOKUP(AB$1, m_preprocess!$1:$1048576, $D234, FALSE))</f>
        <v>70.429490061038152</v>
      </c>
    </row>
    <row r="235" spans="1:28" x14ac:dyDescent="0.25">
      <c r="A235" s="41">
        <v>41061</v>
      </c>
      <c r="B235" s="40">
        <v>2012</v>
      </c>
      <c r="C235" s="40">
        <v>6</v>
      </c>
      <c r="D235" s="40">
        <v>235</v>
      </c>
      <c r="E235" s="40">
        <f>IF(ISBLANK(HLOOKUP(E$1,m_preprocess!$1:$1048576, $D235, FALSE)), "", HLOOKUP(E$1, m_preprocess!$1:$1048576, $D235, FALSE))</f>
        <v>234.23</v>
      </c>
      <c r="F235" s="40">
        <f>IF(ISBLANK(HLOOKUP(F$1,m_preprocess!$1:$1048576, $D235, FALSE)), "", HLOOKUP(F$1, m_preprocess!$1:$1048576, $D235, FALSE))</f>
        <v>231.43739771899999</v>
      </c>
      <c r="G235" s="40">
        <f>IF(ISBLANK(HLOOKUP(G$1,m_preprocess!$1:$1048576, $D235, FALSE)), "", HLOOKUP(G$1, m_preprocess!$1:$1048576, $D235, FALSE))</f>
        <v>79.86</v>
      </c>
      <c r="H235" s="40">
        <f>IF(ISBLANK(HLOOKUP(H$1,m_preprocess!$1:$1048576, $D235, FALSE)), "", HLOOKUP(H$1, m_preprocess!$1:$1048576, $D235, FALSE))</f>
        <v>142.28</v>
      </c>
      <c r="I235" s="40">
        <f>IF(ISBLANK(HLOOKUP(I$1,m_preprocess!$1:$1048576, $D235, FALSE)), "", HLOOKUP(I$1, m_preprocess!$1:$1048576, $D235, FALSE))</f>
        <v>98.3</v>
      </c>
      <c r="J235" s="40">
        <f>IF(ISBLANK(HLOOKUP(J$1,m_preprocess!$1:$1048576, $D235, FALSE)), "", HLOOKUP(J$1, m_preprocess!$1:$1048576, $D235, FALSE))</f>
        <v>1455.9349908525437</v>
      </c>
      <c r="K235" s="40" t="str">
        <f>IF(ISBLANK(HLOOKUP(K$1,m_preprocess!$1:$1048576, $D235, FALSE)), "", HLOOKUP(K$1, m_preprocess!$1:$1048576, $D235, FALSE))</f>
        <v/>
      </c>
      <c r="L235" s="40">
        <f>IF(ISBLANK(HLOOKUP(L$1,m_preprocess!$1:$1048576, $D235, FALSE)), "", HLOOKUP(L$1, m_preprocess!$1:$1048576, $D235, FALSE))</f>
        <v>122.85707513650948</v>
      </c>
      <c r="M235" s="40">
        <f>IF(ISBLANK(HLOOKUP(M$1,m_preprocess!$1:$1048576, $D235, FALSE)), "", HLOOKUP(M$1, m_preprocess!$1:$1048576, $D235, FALSE))</f>
        <v>7.7094166639191872</v>
      </c>
      <c r="N235" s="40">
        <f>IF(ISBLANK(HLOOKUP(N$1,m_preprocess!$1:$1048576, $D235, FALSE)), "", HLOOKUP(N$1, m_preprocess!$1:$1048576, $D235, FALSE))</f>
        <v>2.3271070610445088</v>
      </c>
      <c r="O235" s="40">
        <f>IF(ISBLANK(HLOOKUP(O$1,m_preprocess!$1:$1048576, $D235, FALSE)), "", HLOOKUP(O$1, m_preprocess!$1:$1048576, $D235, FALSE))</f>
        <v>3.5247964876404758</v>
      </c>
      <c r="P235" s="40">
        <f>IF(ISBLANK(HLOOKUP(P$1,m_preprocess!$1:$1048576, $D235, FALSE)), "", HLOOKUP(P$1, m_preprocess!$1:$1048576, $D235, FALSE))</f>
        <v>5.8832563133073528</v>
      </c>
      <c r="Q235" s="40">
        <f>IF(ISBLANK(HLOOKUP(Q$1,m_preprocess!$1:$1048576, $D235, FALSE)), "", HLOOKUP(Q$1, m_preprocess!$1:$1048576, $D235, FALSE))</f>
        <v>1.3534791258776486</v>
      </c>
      <c r="R235" s="40">
        <f>IF(ISBLANK(HLOOKUP(R$1,m_preprocess!$1:$1048576, $D235, FALSE)), "", HLOOKUP(R$1, m_preprocess!$1:$1048576, $D235, FALSE))</f>
        <v>1.7109920231755686</v>
      </c>
      <c r="S235" s="40">
        <f>IF(ISBLANK(HLOOKUP(S$1,m_preprocess!$1:$1048576, $D235, FALSE)), "", HLOOKUP(S$1, m_preprocess!$1:$1048576, $D235, FALSE))</f>
        <v>2.77464556938514</v>
      </c>
      <c r="T235" s="40">
        <f>IF(ISBLANK(HLOOKUP(T$1,m_preprocess!$1:$1048576, $D235, FALSE)), "", HLOOKUP(T$1, m_preprocess!$1:$1048576, $D235, FALSE))</f>
        <v>647859.1028789113</v>
      </c>
      <c r="U235" s="40">
        <f>IF(ISBLANK(HLOOKUP(U$1,m_preprocess!$1:$1048576, $D235, FALSE)), "", HLOOKUP(U$1, m_preprocess!$1:$1048576, $D235, FALSE))</f>
        <v>469.84097381835585</v>
      </c>
      <c r="V235" s="40">
        <f>IF(ISBLANK(HLOOKUP(V$1,m_preprocess!$1:$1048576, $D235, FALSE)), "", HLOOKUP(V$1, m_preprocess!$1:$1048576, $D235, FALSE))</f>
        <v>28.83500812672176</v>
      </c>
      <c r="W235" s="40">
        <f>IF(ISBLANK(HLOOKUP(W$1,m_preprocess!$1:$1048576, $D235, FALSE)), "", HLOOKUP(W$1, m_preprocess!$1:$1048576, $D235, FALSE))</f>
        <v>25.791358414725767</v>
      </c>
      <c r="X235" s="40">
        <f>IF(ISBLANK(HLOOKUP(X$1,m_preprocess!$1:$1048576, $D235, FALSE)), "", HLOOKUP(X$1, m_preprocess!$1:$1048576, $D235, FALSE))</f>
        <v>37.196776471324824</v>
      </c>
      <c r="Y235" s="40">
        <f>IF(ISBLANK(HLOOKUP(Y$1,m_preprocess!$1:$1048576, $D235, FALSE)), "", HLOOKUP(Y$1, m_preprocess!$1:$1048576, $D235, FALSE))</f>
        <v>79.579571890058446</v>
      </c>
      <c r="Z235" s="40">
        <f>IF(ISBLANK(HLOOKUP(Z$1,m_preprocess!$1:$1048576, $D235, FALSE)), "", HLOOKUP(Z$1, m_preprocess!$1:$1048576, $D235, FALSE))</f>
        <v>29.242578637615832</v>
      </c>
      <c r="AA235" s="40">
        <f>IF(ISBLANK(HLOOKUP(AA$1,m_preprocess!$1:$1048576, $D235, FALSE)), "", HLOOKUP(AA$1, m_preprocess!$1:$1048576, $D235, FALSE))</f>
        <v>21.896107513148007</v>
      </c>
      <c r="AB235" s="40">
        <f>IF(ISBLANK(HLOOKUP(AB$1,m_preprocess!$1:$1048576, $D235, FALSE)), "", HLOOKUP(AB$1, m_preprocess!$1:$1048576, $D235, FALSE))</f>
        <v>69.749852674287666</v>
      </c>
    </row>
    <row r="236" spans="1:28" x14ac:dyDescent="0.25">
      <c r="A236" s="41">
        <v>41091</v>
      </c>
      <c r="B236" s="40">
        <v>2012</v>
      </c>
      <c r="C236" s="40">
        <v>7</v>
      </c>
      <c r="D236" s="40">
        <v>236</v>
      </c>
      <c r="E236" s="40">
        <f>IF(ISBLANK(HLOOKUP(E$1,m_preprocess!$1:$1048576, $D236, FALSE)), "", HLOOKUP(E$1, m_preprocess!$1:$1048576, $D236, FALSE))</f>
        <v>231.2</v>
      </c>
      <c r="F236" s="40">
        <f>IF(ISBLANK(HLOOKUP(F$1,m_preprocess!$1:$1048576, $D236, FALSE)), "", HLOOKUP(F$1, m_preprocess!$1:$1048576, $D236, FALSE))</f>
        <v>232.64060255699999</v>
      </c>
      <c r="G236" s="40">
        <f>IF(ISBLANK(HLOOKUP(G$1,m_preprocess!$1:$1048576, $D236, FALSE)), "", HLOOKUP(G$1, m_preprocess!$1:$1048576, $D236, FALSE))</f>
        <v>80.16</v>
      </c>
      <c r="H236" s="40">
        <f>IF(ISBLANK(HLOOKUP(H$1,m_preprocess!$1:$1048576, $D236, FALSE)), "", HLOOKUP(H$1, m_preprocess!$1:$1048576, $D236, FALSE))</f>
        <v>147.46</v>
      </c>
      <c r="I236" s="40">
        <f>IF(ISBLANK(HLOOKUP(I$1,m_preprocess!$1:$1048576, $D236, FALSE)), "", HLOOKUP(I$1, m_preprocess!$1:$1048576, $D236, FALSE))</f>
        <v>104.5</v>
      </c>
      <c r="J236" s="40">
        <f>IF(ISBLANK(HLOOKUP(J$1,m_preprocess!$1:$1048576, $D236, FALSE)), "", HLOOKUP(J$1, m_preprocess!$1:$1048576, $D236, FALSE))</f>
        <v>1441.2282422246622</v>
      </c>
      <c r="K236" s="40" t="str">
        <f>IF(ISBLANK(HLOOKUP(K$1,m_preprocess!$1:$1048576, $D236, FALSE)), "", HLOOKUP(K$1, m_preprocess!$1:$1048576, $D236, FALSE))</f>
        <v/>
      </c>
      <c r="L236" s="40">
        <f>IF(ISBLANK(HLOOKUP(L$1,m_preprocess!$1:$1048576, $D236, FALSE)), "", HLOOKUP(L$1, m_preprocess!$1:$1048576, $D236, FALSE))</f>
        <v>123.15117992832303</v>
      </c>
      <c r="M236" s="40">
        <f>IF(ISBLANK(HLOOKUP(M$1,m_preprocess!$1:$1048576, $D236, FALSE)), "", HLOOKUP(M$1, m_preprocess!$1:$1048576, $D236, FALSE))</f>
        <v>7.5396197639616496</v>
      </c>
      <c r="N236" s="40">
        <f>IF(ISBLANK(HLOOKUP(N$1,m_preprocess!$1:$1048576, $D236, FALSE)), "", HLOOKUP(N$1, m_preprocess!$1:$1048576, $D236, FALSE))</f>
        <v>2.4735186893978383</v>
      </c>
      <c r="O236" s="40">
        <f>IF(ISBLANK(HLOOKUP(O$1,m_preprocess!$1:$1048576, $D236, FALSE)), "", HLOOKUP(O$1, m_preprocess!$1:$1048576, $D236, FALSE))</f>
        <v>3.6421892430352116</v>
      </c>
      <c r="P236" s="40">
        <f>IF(ISBLANK(HLOOKUP(P$1,m_preprocess!$1:$1048576, $D236, FALSE)), "", HLOOKUP(P$1, m_preprocess!$1:$1048576, $D236, FALSE))</f>
        <v>6.899879661808642</v>
      </c>
      <c r="Q236" s="40">
        <f>IF(ISBLANK(HLOOKUP(Q$1,m_preprocess!$1:$1048576, $D236, FALSE)), "", HLOOKUP(Q$1, m_preprocess!$1:$1048576, $D236, FALSE))</f>
        <v>1.531560052812075</v>
      </c>
      <c r="R236" s="40">
        <f>IF(ISBLANK(HLOOKUP(R$1,m_preprocess!$1:$1048576, $D236, FALSE)), "", HLOOKUP(R$1, m_preprocess!$1:$1048576, $D236, FALSE))</f>
        <v>1.8501886107082435</v>
      </c>
      <c r="S236" s="40">
        <f>IF(ISBLANK(HLOOKUP(S$1,m_preprocess!$1:$1048576, $D236, FALSE)), "", HLOOKUP(S$1, m_preprocess!$1:$1048576, $D236, FALSE))</f>
        <v>3.4456905379990292</v>
      </c>
      <c r="T236" s="40">
        <f>IF(ISBLANK(HLOOKUP(T$1,m_preprocess!$1:$1048576, $D236, FALSE)), "", HLOOKUP(T$1, m_preprocess!$1:$1048576, $D236, FALSE))</f>
        <v>657185.31665568694</v>
      </c>
      <c r="U236" s="40">
        <f>IF(ISBLANK(HLOOKUP(U$1,m_preprocess!$1:$1048576, $D236, FALSE)), "", HLOOKUP(U$1, m_preprocess!$1:$1048576, $D236, FALSE))</f>
        <v>459.18563019626504</v>
      </c>
      <c r="V236" s="40">
        <f>IF(ISBLANK(HLOOKUP(V$1,m_preprocess!$1:$1048576, $D236, FALSE)), "", HLOOKUP(V$1, m_preprocess!$1:$1048576, $D236, FALSE))</f>
        <v>59.321933857285423</v>
      </c>
      <c r="W236" s="40">
        <f>IF(ISBLANK(HLOOKUP(W$1,m_preprocess!$1:$1048576, $D236, FALSE)), "", HLOOKUP(W$1, m_preprocess!$1:$1048576, $D236, FALSE))</f>
        <v>55.990948814870258</v>
      </c>
      <c r="X236" s="40">
        <f>IF(ISBLANK(HLOOKUP(X$1,m_preprocess!$1:$1048576, $D236, FALSE)), "", HLOOKUP(X$1, m_preprocess!$1:$1048576, $D236, FALSE))</f>
        <v>39.050873315868266</v>
      </c>
      <c r="Y236" s="40">
        <f>IF(ISBLANK(HLOOKUP(Y$1,m_preprocess!$1:$1048576, $D236, FALSE)), "", HLOOKUP(Y$1, m_preprocess!$1:$1048576, $D236, FALSE))</f>
        <v>83.880035708551091</v>
      </c>
      <c r="Z236" s="40">
        <f>IF(ISBLANK(HLOOKUP(Z$1,m_preprocess!$1:$1048576, $D236, FALSE)), "", HLOOKUP(Z$1, m_preprocess!$1:$1048576, $D236, FALSE))</f>
        <v>25.143275661177647</v>
      </c>
      <c r="AA236" s="40">
        <f>IF(ISBLANK(HLOOKUP(AA$1,m_preprocess!$1:$1048576, $D236, FALSE)), "", HLOOKUP(AA$1, m_preprocess!$1:$1048576, $D236, FALSE))</f>
        <v>21.533140331836329</v>
      </c>
      <c r="AB236" s="40">
        <f>IF(ISBLANK(HLOOKUP(AB$1,m_preprocess!$1:$1048576, $D236, FALSE)), "", HLOOKUP(AB$1, m_preprocess!$1:$1048576, $D236, FALSE))</f>
        <v>69.32283427630037</v>
      </c>
    </row>
    <row r="237" spans="1:28" x14ac:dyDescent="0.25">
      <c r="A237" s="41">
        <v>41122</v>
      </c>
      <c r="B237" s="40">
        <v>2012</v>
      </c>
      <c r="C237" s="40">
        <v>8</v>
      </c>
      <c r="D237" s="40">
        <v>237</v>
      </c>
      <c r="E237" s="40">
        <f>IF(ISBLANK(HLOOKUP(E$1,m_preprocess!$1:$1048576, $D237, FALSE)), "", HLOOKUP(E$1, m_preprocess!$1:$1048576, $D237, FALSE))</f>
        <v>228.37</v>
      </c>
      <c r="F237" s="40">
        <f>IF(ISBLANK(HLOOKUP(F$1,m_preprocess!$1:$1048576, $D237, FALSE)), "", HLOOKUP(F$1, m_preprocess!$1:$1048576, $D237, FALSE))</f>
        <v>234.04397466399999</v>
      </c>
      <c r="G237" s="40">
        <f>IF(ISBLANK(HLOOKUP(G$1,m_preprocess!$1:$1048576, $D237, FALSE)), "", HLOOKUP(G$1, m_preprocess!$1:$1048576, $D237, FALSE))</f>
        <v>80.45</v>
      </c>
      <c r="H237" s="40">
        <f>IF(ISBLANK(HLOOKUP(H$1,m_preprocess!$1:$1048576, $D237, FALSE)), "", HLOOKUP(H$1, m_preprocess!$1:$1048576, $D237, FALSE))</f>
        <v>149.91</v>
      </c>
      <c r="I237" s="40">
        <f>IF(ISBLANK(HLOOKUP(I$1,m_preprocess!$1:$1048576, $D237, FALSE)), "", HLOOKUP(I$1, m_preprocess!$1:$1048576, $D237, FALSE))</f>
        <v>111.5</v>
      </c>
      <c r="J237" s="40">
        <f>IF(ISBLANK(HLOOKUP(J$1,m_preprocess!$1:$1048576, $D237, FALSE)), "", HLOOKUP(J$1, m_preprocess!$1:$1048576, $D237, FALSE))</f>
        <v>1483.129226491036</v>
      </c>
      <c r="K237" s="40" t="str">
        <f>IF(ISBLANK(HLOOKUP(K$1,m_preprocess!$1:$1048576, $D237, FALSE)), "", HLOOKUP(K$1, m_preprocess!$1:$1048576, $D237, FALSE))</f>
        <v/>
      </c>
      <c r="L237" s="40">
        <f>IF(ISBLANK(HLOOKUP(L$1,m_preprocess!$1:$1048576, $D237, FALSE)), "", HLOOKUP(L$1, m_preprocess!$1:$1048576, $D237, FALSE))</f>
        <v>122.60899357558435</v>
      </c>
      <c r="M237" s="40">
        <f>IF(ISBLANK(HLOOKUP(M$1,m_preprocess!$1:$1048576, $D237, FALSE)), "", HLOOKUP(M$1, m_preprocess!$1:$1048576, $D237, FALSE))</f>
        <v>8.1679236171329404</v>
      </c>
      <c r="N237" s="40">
        <f>IF(ISBLANK(HLOOKUP(N$1,m_preprocess!$1:$1048576, $D237, FALSE)), "", HLOOKUP(N$1, m_preprocess!$1:$1048576, $D237, FALSE))</f>
        <v>2.4010770864092508</v>
      </c>
      <c r="O237" s="40">
        <f>IF(ISBLANK(HLOOKUP(O$1,m_preprocess!$1:$1048576, $D237, FALSE)), "", HLOOKUP(O$1, m_preprocess!$1:$1048576, $D237, FALSE))</f>
        <v>3.6591019368557993</v>
      </c>
      <c r="P237" s="40">
        <f>IF(ISBLANK(HLOOKUP(P$1,m_preprocess!$1:$1048576, $D237, FALSE)), "", HLOOKUP(P$1, m_preprocess!$1:$1048576, $D237, FALSE))</f>
        <v>7.1839432477708449</v>
      </c>
      <c r="Q237" s="40">
        <f>IF(ISBLANK(HLOOKUP(Q$1,m_preprocess!$1:$1048576, $D237, FALSE)), "", HLOOKUP(Q$1, m_preprocess!$1:$1048576, $D237, FALSE))</f>
        <v>1.604395310656066</v>
      </c>
      <c r="R237" s="40">
        <f>IF(ISBLANK(HLOOKUP(R$1,m_preprocess!$1:$1048576, $D237, FALSE)), "", HLOOKUP(R$1, m_preprocess!$1:$1048576, $D237, FALSE))</f>
        <v>1.916174160079672</v>
      </c>
      <c r="S237" s="40">
        <f>IF(ISBLANK(HLOOKUP(S$1,m_preprocess!$1:$1048576, $D237, FALSE)), "", HLOOKUP(S$1, m_preprocess!$1:$1048576, $D237, FALSE))</f>
        <v>3.6347066431369055</v>
      </c>
      <c r="T237" s="40">
        <f>IF(ISBLANK(HLOOKUP(T$1,m_preprocess!$1:$1048576, $D237, FALSE)), "", HLOOKUP(T$1, m_preprocess!$1:$1048576, $D237, FALSE))</f>
        <v>666604.80278781673</v>
      </c>
      <c r="U237" s="40">
        <f>IF(ISBLANK(HLOOKUP(U$1,m_preprocess!$1:$1048576, $D237, FALSE)), "", HLOOKUP(U$1, m_preprocess!$1:$1048576, $D237, FALSE))</f>
        <v>465.82454007273213</v>
      </c>
      <c r="V237" s="40">
        <f>IF(ISBLANK(HLOOKUP(V$1,m_preprocess!$1:$1048576, $D237, FALSE)), "", HLOOKUP(V$1, m_preprocess!$1:$1048576, $D237, FALSE))</f>
        <v>32.689637252952139</v>
      </c>
      <c r="W237" s="40">
        <f>IF(ISBLANK(HLOOKUP(W$1,m_preprocess!$1:$1048576, $D237, FALSE)), "", HLOOKUP(W$1, m_preprocess!$1:$1048576, $D237, FALSE))</f>
        <v>29.024755226848971</v>
      </c>
      <c r="X237" s="40">
        <f>IF(ISBLANK(HLOOKUP(X$1,m_preprocess!$1:$1048576, $D237, FALSE)), "", HLOOKUP(X$1, m_preprocess!$1:$1048576, $D237, FALSE))</f>
        <v>69.926825792417645</v>
      </c>
      <c r="Y237" s="40">
        <f>IF(ISBLANK(HLOOKUP(Y$1,m_preprocess!$1:$1048576, $D237, FALSE)), "", HLOOKUP(Y$1, m_preprocess!$1:$1048576, $D237, FALSE))</f>
        <v>78.457198096376331</v>
      </c>
      <c r="Z237" s="40">
        <f>IF(ISBLANK(HLOOKUP(Z$1,m_preprocess!$1:$1048576, $D237, FALSE)), "", HLOOKUP(Z$1, m_preprocess!$1:$1048576, $D237, FALSE))</f>
        <v>23.91591311373524</v>
      </c>
      <c r="AA237" s="40">
        <f>IF(ISBLANK(HLOOKUP(AA$1,m_preprocess!$1:$1048576, $D237, FALSE)), "", HLOOKUP(AA$1, m_preprocess!$1:$1048576, $D237, FALSE))</f>
        <v>26.321517116221255</v>
      </c>
      <c r="AB237" s="40">
        <f>IF(ISBLANK(HLOOKUP(AB$1,m_preprocess!$1:$1048576, $D237, FALSE)), "", HLOOKUP(AB$1, m_preprocess!$1:$1048576, $D237, FALSE))</f>
        <v>69.536578162884027</v>
      </c>
    </row>
    <row r="238" spans="1:28" x14ac:dyDescent="0.25">
      <c r="A238" s="41">
        <v>41153</v>
      </c>
      <c r="B238" s="40">
        <v>2012</v>
      </c>
      <c r="C238" s="40">
        <v>9</v>
      </c>
      <c r="D238" s="40">
        <v>238</v>
      </c>
      <c r="E238" s="40">
        <f>IF(ISBLANK(HLOOKUP(E$1,m_preprocess!$1:$1048576, $D238, FALSE)), "", HLOOKUP(E$1, m_preprocess!$1:$1048576, $D238, FALSE))</f>
        <v>246.13</v>
      </c>
      <c r="F238" s="40">
        <f>IF(ISBLANK(HLOOKUP(F$1,m_preprocess!$1:$1048576, $D238, FALSE)), "", HLOOKUP(F$1, m_preprocess!$1:$1048576, $D238, FALSE))</f>
        <v>236.65412793300001</v>
      </c>
      <c r="G238" s="40">
        <f>IF(ISBLANK(HLOOKUP(G$1,m_preprocess!$1:$1048576, $D238, FALSE)), "", HLOOKUP(G$1, m_preprocess!$1:$1048576, $D238, FALSE))</f>
        <v>80.75</v>
      </c>
      <c r="H238" s="40">
        <f>IF(ISBLANK(HLOOKUP(H$1,m_preprocess!$1:$1048576, $D238, FALSE)), "", HLOOKUP(H$1, m_preprocess!$1:$1048576, $D238, FALSE))</f>
        <v>141.6</v>
      </c>
      <c r="I238" s="40">
        <f>IF(ISBLANK(HLOOKUP(I$1,m_preprocess!$1:$1048576, $D238, FALSE)), "", HLOOKUP(I$1, m_preprocess!$1:$1048576, $D238, FALSE))</f>
        <v>103.4</v>
      </c>
      <c r="J238" s="40">
        <f>IF(ISBLANK(HLOOKUP(J$1,m_preprocess!$1:$1048576, $D238, FALSE)), "", HLOOKUP(J$1, m_preprocess!$1:$1048576, $D238, FALSE))</f>
        <v>1679.6829345042086</v>
      </c>
      <c r="K238" s="40" t="str">
        <f>IF(ISBLANK(HLOOKUP(K$1,m_preprocess!$1:$1048576, $D238, FALSE)), "", HLOOKUP(K$1, m_preprocess!$1:$1048576, $D238, FALSE))</f>
        <v/>
      </c>
      <c r="L238" s="40">
        <f>IF(ISBLANK(HLOOKUP(L$1,m_preprocess!$1:$1048576, $D238, FALSE)), "", HLOOKUP(L$1, m_preprocess!$1:$1048576, $D238, FALSE))</f>
        <v>122.64744443025296</v>
      </c>
      <c r="M238" s="40">
        <f>IF(ISBLANK(HLOOKUP(M$1,m_preprocess!$1:$1048576, $D238, FALSE)), "", HLOOKUP(M$1, m_preprocess!$1:$1048576, $D238, FALSE))</f>
        <v>8.8837300500698451</v>
      </c>
      <c r="N238" s="40">
        <f>IF(ISBLANK(HLOOKUP(N$1,m_preprocess!$1:$1048576, $D238, FALSE)), "", HLOOKUP(N$1, m_preprocess!$1:$1048576, $D238, FALSE))</f>
        <v>2.7389655227897673</v>
      </c>
      <c r="O238" s="40">
        <f>IF(ISBLANK(HLOOKUP(O$1,m_preprocess!$1:$1048576, $D238, FALSE)), "", HLOOKUP(O$1, m_preprocess!$1:$1048576, $D238, FALSE))</f>
        <v>4.4194691613524535</v>
      </c>
      <c r="P238" s="40">
        <f>IF(ISBLANK(HLOOKUP(P$1,m_preprocess!$1:$1048576, $D238, FALSE)), "", HLOOKUP(P$1, m_preprocess!$1:$1048576, $D238, FALSE))</f>
        <v>6.0671856752898607</v>
      </c>
      <c r="Q238" s="40">
        <f>IF(ISBLANK(HLOOKUP(Q$1,m_preprocess!$1:$1048576, $D238, FALSE)), "", HLOOKUP(Q$1, m_preprocess!$1:$1048576, $D238, FALSE))</f>
        <v>1.4359363584275533</v>
      </c>
      <c r="R238" s="40">
        <f>IF(ISBLANK(HLOOKUP(R$1,m_preprocess!$1:$1048576, $D238, FALSE)), "", HLOOKUP(R$1, m_preprocess!$1:$1048576, $D238, FALSE))</f>
        <v>1.7928680488066111</v>
      </c>
      <c r="S238" s="40">
        <f>IF(ISBLANK(HLOOKUP(S$1,m_preprocess!$1:$1048576, $D238, FALSE)), "", HLOOKUP(S$1, m_preprocess!$1:$1048576, $D238, FALSE))</f>
        <v>2.7733114183147323</v>
      </c>
      <c r="T238" s="40">
        <f>IF(ISBLANK(HLOOKUP(T$1,m_preprocess!$1:$1048576, $D238, FALSE)), "", HLOOKUP(T$1, m_preprocess!$1:$1048576, $D238, FALSE))</f>
        <v>668802.99622858257</v>
      </c>
      <c r="U238" s="40">
        <f>IF(ISBLANK(HLOOKUP(U$1,m_preprocess!$1:$1048576, $D238, FALSE)), "", HLOOKUP(U$1, m_preprocess!$1:$1048576, $D238, FALSE))</f>
        <v>473.63810424762409</v>
      </c>
      <c r="V238" s="40">
        <f>IF(ISBLANK(HLOOKUP(V$1,m_preprocess!$1:$1048576, $D238, FALSE)), "", HLOOKUP(V$1, m_preprocess!$1:$1048576, $D238, FALSE))</f>
        <v>30.152661857585137</v>
      </c>
      <c r="W238" s="40">
        <f>IF(ISBLANK(HLOOKUP(W$1,m_preprocess!$1:$1048576, $D238, FALSE)), "", HLOOKUP(W$1, m_preprocess!$1:$1048576, $D238, FALSE))</f>
        <v>26.945942513931886</v>
      </c>
      <c r="X238" s="40">
        <f>IF(ISBLANK(HLOOKUP(X$1,m_preprocess!$1:$1048576, $D238, FALSE)), "", HLOOKUP(X$1, m_preprocess!$1:$1048576, $D238, FALSE))</f>
        <v>38.848328099071203</v>
      </c>
      <c r="Y238" s="40">
        <f>IF(ISBLANK(HLOOKUP(Y$1,m_preprocess!$1:$1048576, $D238, FALSE)), "", HLOOKUP(Y$1, m_preprocess!$1:$1048576, $D238, FALSE))</f>
        <v>79.478305757365888</v>
      </c>
      <c r="Z238" s="40">
        <f>IF(ISBLANK(HLOOKUP(Z$1,m_preprocess!$1:$1048576, $D238, FALSE)), "", HLOOKUP(Z$1, m_preprocess!$1:$1048576, $D238, FALSE))</f>
        <v>27.23687773374613</v>
      </c>
      <c r="AA238" s="40">
        <f>IF(ISBLANK(HLOOKUP(AA$1,m_preprocess!$1:$1048576, $D238, FALSE)), "", HLOOKUP(AA$1, m_preprocess!$1:$1048576, $D238, FALSE))</f>
        <v>25.865133820433435</v>
      </c>
      <c r="AB238" s="40">
        <f>IF(ISBLANK(HLOOKUP(AB$1,m_preprocess!$1:$1048576, $D238, FALSE)), "", HLOOKUP(AB$1, m_preprocess!$1:$1048576, $D238, FALSE))</f>
        <v>70.340215503446643</v>
      </c>
    </row>
    <row r="239" spans="1:28" x14ac:dyDescent="0.25">
      <c r="A239" s="41">
        <v>41183</v>
      </c>
      <c r="B239" s="40">
        <v>2012</v>
      </c>
      <c r="C239" s="40">
        <v>10</v>
      </c>
      <c r="D239" s="40">
        <v>239</v>
      </c>
      <c r="E239" s="40">
        <f>IF(ISBLANK(HLOOKUP(E$1,m_preprocess!$1:$1048576, $D239, FALSE)), "", HLOOKUP(E$1, m_preprocess!$1:$1048576, $D239, FALSE))</f>
        <v>254.05</v>
      </c>
      <c r="F239" s="40">
        <f>IF(ISBLANK(HLOOKUP(F$1,m_preprocess!$1:$1048576, $D239, FALSE)), "", HLOOKUP(F$1, m_preprocess!$1:$1048576, $D239, FALSE))</f>
        <v>237.81895885899999</v>
      </c>
      <c r="G239" s="40">
        <f>IF(ISBLANK(HLOOKUP(G$1,m_preprocess!$1:$1048576, $D239, FALSE)), "", HLOOKUP(G$1, m_preprocess!$1:$1048576, $D239, FALSE))</f>
        <v>81.05</v>
      </c>
      <c r="H239" s="40">
        <f>IF(ISBLANK(HLOOKUP(H$1,m_preprocess!$1:$1048576, $D239, FALSE)), "", HLOOKUP(H$1, m_preprocess!$1:$1048576, $D239, FALSE))</f>
        <v>147.71</v>
      </c>
      <c r="I239" s="40">
        <f>IF(ISBLANK(HLOOKUP(I$1,m_preprocess!$1:$1048576, $D239, FALSE)), "", HLOOKUP(I$1, m_preprocess!$1:$1048576, $D239, FALSE))</f>
        <v>111.8</v>
      </c>
      <c r="J239" s="40">
        <f>IF(ISBLANK(HLOOKUP(J$1,m_preprocess!$1:$1048576, $D239, FALSE)), "", HLOOKUP(J$1, m_preprocess!$1:$1048576, $D239, FALSE))</f>
        <v>1725.6249623124781</v>
      </c>
      <c r="K239" s="40" t="str">
        <f>IF(ISBLANK(HLOOKUP(K$1,m_preprocess!$1:$1048576, $D239, FALSE)), "", HLOOKUP(K$1, m_preprocess!$1:$1048576, $D239, FALSE))</f>
        <v/>
      </c>
      <c r="L239" s="40">
        <f>IF(ISBLANK(HLOOKUP(L$1,m_preprocess!$1:$1048576, $D239, FALSE)), "", HLOOKUP(L$1, m_preprocess!$1:$1048576, $D239, FALSE))</f>
        <v>121.36968664889464</v>
      </c>
      <c r="M239" s="40">
        <f>IF(ISBLANK(HLOOKUP(M$1,m_preprocess!$1:$1048576, $D239, FALSE)), "", HLOOKUP(M$1, m_preprocess!$1:$1048576, $D239, FALSE))</f>
        <v>8.7308585080074135</v>
      </c>
      <c r="N239" s="40">
        <f>IF(ISBLANK(HLOOKUP(N$1,m_preprocess!$1:$1048576, $D239, FALSE)), "", HLOOKUP(N$1, m_preprocess!$1:$1048576, $D239, FALSE))</f>
        <v>2.8044450326007926</v>
      </c>
      <c r="O239" s="40">
        <f>IF(ISBLANK(HLOOKUP(O$1,m_preprocess!$1:$1048576, $D239, FALSE)), "", HLOOKUP(O$1, m_preprocess!$1:$1048576, $D239, FALSE))</f>
        <v>4.4527002716886308</v>
      </c>
      <c r="P239" s="40">
        <f>IF(ISBLANK(HLOOKUP(P$1,m_preprocess!$1:$1048576, $D239, FALSE)), "", HLOOKUP(P$1, m_preprocess!$1:$1048576, $D239, FALSE))</f>
        <v>7.7276139570410063</v>
      </c>
      <c r="Q239" s="40">
        <f>IF(ISBLANK(HLOOKUP(Q$1,m_preprocess!$1:$1048576, $D239, FALSE)), "", HLOOKUP(Q$1, m_preprocess!$1:$1048576, $D239, FALSE))</f>
        <v>1.7678331864333068</v>
      </c>
      <c r="R239" s="40">
        <f>IF(ISBLANK(HLOOKUP(R$1,m_preprocess!$1:$1048576, $D239, FALSE)), "", HLOOKUP(R$1, m_preprocess!$1:$1048576, $D239, FALSE))</f>
        <v>1.9513367777837889</v>
      </c>
      <c r="S239" s="40">
        <f>IF(ISBLANK(HLOOKUP(S$1,m_preprocess!$1:$1048576, $D239, FALSE)), "", HLOOKUP(S$1, m_preprocess!$1:$1048576, $D239, FALSE))</f>
        <v>3.9506343481700634</v>
      </c>
      <c r="T239" s="40">
        <f>IF(ISBLANK(HLOOKUP(T$1,m_preprocess!$1:$1048576, $D239, FALSE)), "", HLOOKUP(T$1, m_preprocess!$1:$1048576, $D239, FALSE))</f>
        <v>676857.75248409517</v>
      </c>
      <c r="U239" s="40">
        <f>IF(ISBLANK(HLOOKUP(U$1,m_preprocess!$1:$1048576, $D239, FALSE)), "", HLOOKUP(U$1, m_preprocess!$1:$1048576, $D239, FALSE))</f>
        <v>478.26804905565115</v>
      </c>
      <c r="V239" s="40">
        <f>IF(ISBLANK(HLOOKUP(V$1,m_preprocess!$1:$1048576, $D239, FALSE)), "", HLOOKUP(V$1, m_preprocess!$1:$1048576, $D239, FALSE))</f>
        <v>33.689453189389269</v>
      </c>
      <c r="W239" s="40">
        <f>IF(ISBLANK(HLOOKUP(W$1,m_preprocess!$1:$1048576, $D239, FALSE)), "", HLOOKUP(W$1, m_preprocess!$1:$1048576, $D239, FALSE))</f>
        <v>29.586414077729799</v>
      </c>
      <c r="X239" s="40">
        <f>IF(ISBLANK(HLOOKUP(X$1,m_preprocess!$1:$1048576, $D239, FALSE)), "", HLOOKUP(X$1, m_preprocess!$1:$1048576, $D239, FALSE))</f>
        <v>44.799915175817397</v>
      </c>
      <c r="Y239" s="40">
        <f>IF(ISBLANK(HLOOKUP(Y$1,m_preprocess!$1:$1048576, $D239, FALSE)), "", HLOOKUP(Y$1, m_preprocess!$1:$1048576, $D239, FALSE))</f>
        <v>116.21148326500681</v>
      </c>
      <c r="Z239" s="40">
        <f>IF(ISBLANK(HLOOKUP(Z$1,m_preprocess!$1:$1048576, $D239, FALSE)), "", HLOOKUP(Z$1, m_preprocess!$1:$1048576, $D239, FALSE))</f>
        <v>31.706757248611972</v>
      </c>
      <c r="AA239" s="40">
        <f>IF(ISBLANK(HLOOKUP(AA$1,m_preprocess!$1:$1048576, $D239, FALSE)), "", HLOOKUP(AA$1, m_preprocess!$1:$1048576, $D239, FALSE))</f>
        <v>41.621931622455278</v>
      </c>
      <c r="AB239" s="40">
        <f>IF(ISBLANK(HLOOKUP(AB$1,m_preprocess!$1:$1048576, $D239, FALSE)), "", HLOOKUP(AB$1, m_preprocess!$1:$1048576, $D239, FALSE))</f>
        <v>70.501781499530978</v>
      </c>
    </row>
    <row r="240" spans="1:28" x14ac:dyDescent="0.25">
      <c r="A240" s="41">
        <v>41214</v>
      </c>
      <c r="B240" s="40">
        <v>2012</v>
      </c>
      <c r="C240" s="40">
        <v>11</v>
      </c>
      <c r="D240" s="40">
        <v>240</v>
      </c>
      <c r="E240" s="40">
        <f>IF(ISBLANK(HLOOKUP(E$1,m_preprocess!$1:$1048576, $D240, FALSE)), "", HLOOKUP(E$1, m_preprocess!$1:$1048576, $D240, FALSE))</f>
        <v>247.1</v>
      </c>
      <c r="F240" s="40">
        <f>IF(ISBLANK(HLOOKUP(F$1,m_preprocess!$1:$1048576, $D240, FALSE)), "", HLOOKUP(F$1, m_preprocess!$1:$1048576, $D240, FALSE))</f>
        <v>240.54968024999999</v>
      </c>
      <c r="G240" s="40">
        <f>IF(ISBLANK(HLOOKUP(G$1,m_preprocess!$1:$1048576, $D240, FALSE)), "", HLOOKUP(G$1, m_preprocess!$1:$1048576, $D240, FALSE))</f>
        <v>81.44</v>
      </c>
      <c r="H240" s="40">
        <f>IF(ISBLANK(HLOOKUP(H$1,m_preprocess!$1:$1048576, $D240, FALSE)), "", HLOOKUP(H$1, m_preprocess!$1:$1048576, $D240, FALSE))</f>
        <v>144.15</v>
      </c>
      <c r="I240" s="40">
        <f>IF(ISBLANK(HLOOKUP(I$1,m_preprocess!$1:$1048576, $D240, FALSE)), "", HLOOKUP(I$1, m_preprocess!$1:$1048576, $D240, FALSE))</f>
        <v>104.8</v>
      </c>
      <c r="J240" s="40">
        <f>IF(ISBLANK(HLOOKUP(J$1,m_preprocess!$1:$1048576, $D240, FALSE)), "", HLOOKUP(J$1, m_preprocess!$1:$1048576, $D240, FALSE))</f>
        <v>1690.8786125137221</v>
      </c>
      <c r="K240" s="40" t="str">
        <f>IF(ISBLANK(HLOOKUP(K$1,m_preprocess!$1:$1048576, $D240, FALSE)), "", HLOOKUP(K$1, m_preprocess!$1:$1048576, $D240, FALSE))</f>
        <v/>
      </c>
      <c r="L240" s="40">
        <f>IF(ISBLANK(HLOOKUP(L$1,m_preprocess!$1:$1048576, $D240, FALSE)), "", HLOOKUP(L$1, m_preprocess!$1:$1048576, $D240, FALSE))</f>
        <v>122.6833986357922</v>
      </c>
      <c r="M240" s="40">
        <f>IF(ISBLANK(HLOOKUP(M$1,m_preprocess!$1:$1048576, $D240, FALSE)), "", HLOOKUP(M$1, m_preprocess!$1:$1048576, $D240, FALSE))</f>
        <v>8.5444437854140336</v>
      </c>
      <c r="N240" s="40">
        <f>IF(ISBLANK(HLOOKUP(N$1,m_preprocess!$1:$1048576, $D240, FALSE)), "", HLOOKUP(N$1, m_preprocess!$1:$1048576, $D240, FALSE))</f>
        <v>2.8516941628369241</v>
      </c>
      <c r="O240" s="40">
        <f>IF(ISBLANK(HLOOKUP(O$1,m_preprocess!$1:$1048576, $D240, FALSE)), "", HLOOKUP(O$1, m_preprocess!$1:$1048576, $D240, FALSE))</f>
        <v>4.3522984163831184</v>
      </c>
      <c r="P240" s="40">
        <f>IF(ISBLANK(HLOOKUP(P$1,m_preprocess!$1:$1048576, $D240, FALSE)), "", HLOOKUP(P$1, m_preprocess!$1:$1048576, $D240, FALSE))</f>
        <v>7.576127240715369</v>
      </c>
      <c r="Q240" s="40">
        <f>IF(ISBLANK(HLOOKUP(Q$1,m_preprocess!$1:$1048576, $D240, FALSE)), "", HLOOKUP(Q$1, m_preprocess!$1:$1048576, $D240, FALSE))</f>
        <v>1.7063846004727194</v>
      </c>
      <c r="R240" s="40">
        <f>IF(ISBLANK(HLOOKUP(R$1,m_preprocess!$1:$1048576, $D240, FALSE)), "", HLOOKUP(R$1, m_preprocess!$1:$1048576, $D240, FALSE))</f>
        <v>2.0288213535692039</v>
      </c>
      <c r="S240" s="40">
        <f>IF(ISBLANK(HLOOKUP(S$1,m_preprocess!$1:$1048576, $D240, FALSE)), "", HLOOKUP(S$1, m_preprocess!$1:$1048576, $D240, FALSE))</f>
        <v>3.7716961404970566</v>
      </c>
      <c r="T240" s="40">
        <f>IF(ISBLANK(HLOOKUP(T$1,m_preprocess!$1:$1048576, $D240, FALSE)), "", HLOOKUP(T$1, m_preprocess!$1:$1048576, $D240, FALSE))</f>
        <v>683047.32271563564</v>
      </c>
      <c r="U240" s="40">
        <f>IF(ISBLANK(HLOOKUP(U$1,m_preprocess!$1:$1048576, $D240, FALSE)), "", HLOOKUP(U$1, m_preprocess!$1:$1048576, $D240, FALSE))</f>
        <v>485.51850453039515</v>
      </c>
      <c r="V240" s="40">
        <f>IF(ISBLANK(HLOOKUP(V$1,m_preprocess!$1:$1048576, $D240, FALSE)), "", HLOOKUP(V$1, m_preprocess!$1:$1048576, $D240, FALSE))</f>
        <v>31.105698182711198</v>
      </c>
      <c r="W240" s="40">
        <f>IF(ISBLANK(HLOOKUP(W$1,m_preprocess!$1:$1048576, $D240, FALSE)), "", HLOOKUP(W$1, m_preprocess!$1:$1048576, $D240, FALSE))</f>
        <v>27.344704837917483</v>
      </c>
      <c r="X240" s="40">
        <f>IF(ISBLANK(HLOOKUP(X$1,m_preprocess!$1:$1048576, $D240, FALSE)), "", HLOOKUP(X$1, m_preprocess!$1:$1048576, $D240, FALSE))</f>
        <v>40.099900957760319</v>
      </c>
      <c r="Y240" s="40">
        <f>IF(ISBLANK(HLOOKUP(Y$1,m_preprocess!$1:$1048576, $D240, FALSE)), "", HLOOKUP(Y$1, m_preprocess!$1:$1048576, $D240, FALSE))</f>
        <v>95.082094170065915</v>
      </c>
      <c r="Z240" s="40">
        <f>IF(ISBLANK(HLOOKUP(Z$1,m_preprocess!$1:$1048576, $D240, FALSE)), "", HLOOKUP(Z$1, m_preprocess!$1:$1048576, $D240, FALSE))</f>
        <v>27.602424042239686</v>
      </c>
      <c r="AA240" s="40">
        <f>IF(ISBLANK(HLOOKUP(AA$1,m_preprocess!$1:$1048576, $D240, FALSE)), "", HLOOKUP(AA$1, m_preprocess!$1:$1048576, $D240, FALSE))</f>
        <v>33.510005537819254</v>
      </c>
      <c r="AB240" s="40">
        <f>IF(ISBLANK(HLOOKUP(AB$1,m_preprocess!$1:$1048576, $D240, FALSE)), "", HLOOKUP(AB$1, m_preprocess!$1:$1048576, $D240, FALSE))</f>
        <v>69.765269598453855</v>
      </c>
    </row>
    <row r="241" spans="1:28" x14ac:dyDescent="0.25">
      <c r="A241" s="41">
        <v>41244</v>
      </c>
      <c r="B241" s="40">
        <v>2012</v>
      </c>
      <c r="C241" s="40">
        <v>12</v>
      </c>
      <c r="D241" s="40">
        <v>241</v>
      </c>
      <c r="E241" s="40">
        <f>IF(ISBLANK(HLOOKUP(E$1,m_preprocess!$1:$1048576, $D241, FALSE)), "", HLOOKUP(E$1, m_preprocess!$1:$1048576, $D241, FALSE))</f>
        <v>250.32</v>
      </c>
      <c r="F241" s="40">
        <f>IF(ISBLANK(HLOOKUP(F$1,m_preprocess!$1:$1048576, $D241, FALSE)), "", HLOOKUP(F$1, m_preprocess!$1:$1048576, $D241, FALSE))</f>
        <v>240.07684887299999</v>
      </c>
      <c r="G241" s="40">
        <f>IF(ISBLANK(HLOOKUP(G$1,m_preprocess!$1:$1048576, $D241, FALSE)), "", HLOOKUP(G$1, m_preprocess!$1:$1048576, $D241, FALSE))</f>
        <v>81.87</v>
      </c>
      <c r="H241" s="40">
        <f>IF(ISBLANK(HLOOKUP(H$1,m_preprocess!$1:$1048576, $D241, FALSE)), "", HLOOKUP(H$1, m_preprocess!$1:$1048576, $D241, FALSE))</f>
        <v>139.52000000000001</v>
      </c>
      <c r="I241" s="40">
        <f>IF(ISBLANK(HLOOKUP(I$1,m_preprocess!$1:$1048576, $D241, FALSE)), "", HLOOKUP(I$1, m_preprocess!$1:$1048576, $D241, FALSE))</f>
        <v>92.2</v>
      </c>
      <c r="J241" s="40">
        <f>IF(ISBLANK(HLOOKUP(J$1,m_preprocess!$1:$1048576, $D241, FALSE)), "", HLOOKUP(J$1, m_preprocess!$1:$1048576, $D241, FALSE))</f>
        <v>1704.9228949871945</v>
      </c>
      <c r="K241" s="40" t="str">
        <f>IF(ISBLANK(HLOOKUP(K$1,m_preprocess!$1:$1048576, $D241, FALSE)), "", HLOOKUP(K$1, m_preprocess!$1:$1048576, $D241, FALSE))</f>
        <v/>
      </c>
      <c r="L241" s="40">
        <f>IF(ISBLANK(HLOOKUP(L$1,m_preprocess!$1:$1048576, $D241, FALSE)), "", HLOOKUP(L$1, m_preprocess!$1:$1048576, $D241, FALSE))</f>
        <v>121.00091091932102</v>
      </c>
      <c r="M241" s="40">
        <f>IF(ISBLANK(HLOOKUP(M$1,m_preprocess!$1:$1048576, $D241, FALSE)), "", HLOOKUP(M$1, m_preprocess!$1:$1048576, $D241, FALSE))</f>
        <v>9.0958466784209318</v>
      </c>
      <c r="N241" s="40">
        <f>IF(ISBLANK(HLOOKUP(N$1,m_preprocess!$1:$1048576, $D241, FALSE)), "", HLOOKUP(N$1, m_preprocess!$1:$1048576, $D241, FALSE))</f>
        <v>3.0515608104037737</v>
      </c>
      <c r="O241" s="40">
        <f>IF(ISBLANK(HLOOKUP(O$1,m_preprocess!$1:$1048576, $D241, FALSE)), "", HLOOKUP(O$1, m_preprocess!$1:$1048576, $D241, FALSE))</f>
        <v>4.4614921464261279</v>
      </c>
      <c r="P241" s="40">
        <f>IF(ISBLANK(HLOOKUP(P$1,m_preprocess!$1:$1048576, $D241, FALSE)), "", HLOOKUP(P$1, m_preprocess!$1:$1048576, $D241, FALSE))</f>
        <v>8.1699778358976651</v>
      </c>
      <c r="Q241" s="40">
        <f>IF(ISBLANK(HLOOKUP(Q$1,m_preprocess!$1:$1048576, $D241, FALSE)), "", HLOOKUP(Q$1, m_preprocess!$1:$1048576, $D241, FALSE))</f>
        <v>1.8477155766962443</v>
      </c>
      <c r="R241" s="40">
        <f>IF(ISBLANK(HLOOKUP(R$1,m_preprocess!$1:$1048576, $D241, FALSE)), "", HLOOKUP(R$1, m_preprocess!$1:$1048576, $D241, FALSE))</f>
        <v>2.7891730720359273</v>
      </c>
      <c r="S241" s="40">
        <f>IF(ISBLANK(HLOOKUP(S$1,m_preprocess!$1:$1048576, $D241, FALSE)), "", HLOOKUP(S$1, m_preprocess!$1:$1048576, $D241, FALSE))</f>
        <v>3.4604152609097572</v>
      </c>
      <c r="T241" s="40">
        <f>IF(ISBLANK(HLOOKUP(T$1,m_preprocess!$1:$1048576, $D241, FALSE)), "", HLOOKUP(T$1, m_preprocess!$1:$1048576, $D241, FALSE))</f>
        <v>687072.36710396933</v>
      </c>
      <c r="U241" s="40">
        <f>IF(ISBLANK(HLOOKUP(U$1,m_preprocess!$1:$1048576, $D241, FALSE)), "", HLOOKUP(U$1, m_preprocess!$1:$1048576, $D241, FALSE))</f>
        <v>541.06629424380435</v>
      </c>
      <c r="V241" s="40">
        <f>IF(ISBLANK(HLOOKUP(V$1,m_preprocess!$1:$1048576, $D241, FALSE)), "", HLOOKUP(V$1, m_preprocess!$1:$1048576, $D241, FALSE))</f>
        <v>33.160169048491511</v>
      </c>
      <c r="W241" s="40">
        <f>IF(ISBLANK(HLOOKUP(W$1,m_preprocess!$1:$1048576, $D241, FALSE)), "", HLOOKUP(W$1, m_preprocess!$1:$1048576, $D241, FALSE))</f>
        <v>29.387982472212045</v>
      </c>
      <c r="X241" s="40">
        <f>IF(ISBLANK(HLOOKUP(X$1,m_preprocess!$1:$1048576, $D241, FALSE)), "", HLOOKUP(X$1, m_preprocess!$1:$1048576, $D241, FALSE))</f>
        <v>44.963857347013558</v>
      </c>
      <c r="Y241" s="40">
        <f>IF(ISBLANK(HLOOKUP(Y$1,m_preprocess!$1:$1048576, $D241, FALSE)), "", HLOOKUP(Y$1, m_preprocess!$1:$1048576, $D241, FALSE))</f>
        <v>182.8118354172444</v>
      </c>
      <c r="Z241" s="40">
        <f>IF(ISBLANK(HLOOKUP(Z$1,m_preprocess!$1:$1048576, $D241, FALSE)), "", HLOOKUP(Z$1, m_preprocess!$1:$1048576, $D241, FALSE))</f>
        <v>48.994651349700739</v>
      </c>
      <c r="AA241" s="40">
        <f>IF(ISBLANK(HLOOKUP(AA$1,m_preprocess!$1:$1048576, $D241, FALSE)), "", HLOOKUP(AA$1, m_preprocess!$1:$1048576, $D241, FALSE))</f>
        <v>62.449647807499694</v>
      </c>
      <c r="AB241" s="40">
        <f>IF(ISBLANK(HLOOKUP(AB$1,m_preprocess!$1:$1048576, $D241, FALSE)), "", HLOOKUP(AB$1, m_preprocess!$1:$1048576, $D241, FALSE))</f>
        <v>69.229589340857302</v>
      </c>
    </row>
    <row r="242" spans="1:28" x14ac:dyDescent="0.25">
      <c r="A242" s="41">
        <v>41275</v>
      </c>
      <c r="B242" s="40">
        <v>2013</v>
      </c>
      <c r="C242" s="40">
        <v>1</v>
      </c>
      <c r="D242" s="40">
        <v>242</v>
      </c>
      <c r="E242" s="40">
        <f>IF(ISBLANK(HLOOKUP(E$1,m_preprocess!$1:$1048576, $D242, FALSE)), "", HLOOKUP(E$1, m_preprocess!$1:$1048576, $D242, FALSE))</f>
        <v>221.95</v>
      </c>
      <c r="F242" s="40">
        <f>IF(ISBLANK(HLOOKUP(F$1,m_preprocess!$1:$1048576, $D242, FALSE)), "", HLOOKUP(F$1, m_preprocess!$1:$1048576, $D242, FALSE))</f>
        <v>242.42121232400001</v>
      </c>
      <c r="G242" s="40">
        <f>IF(ISBLANK(HLOOKUP(G$1,m_preprocess!$1:$1048576, $D242, FALSE)), "", HLOOKUP(G$1, m_preprocess!$1:$1048576, $D242, FALSE))</f>
        <v>82.42</v>
      </c>
      <c r="H242" s="40">
        <f>IF(ISBLANK(HLOOKUP(H$1,m_preprocess!$1:$1048576, $D242, FALSE)), "", HLOOKUP(H$1, m_preprocess!$1:$1048576, $D242, FALSE))</f>
        <v>139.32</v>
      </c>
      <c r="I242" s="40">
        <f>IF(ISBLANK(HLOOKUP(I$1,m_preprocess!$1:$1048576, $D242, FALSE)), "", HLOOKUP(I$1, m_preprocess!$1:$1048576, $D242, FALSE))</f>
        <v>94.5</v>
      </c>
      <c r="J242" s="40">
        <f>IF(ISBLANK(HLOOKUP(J$1,m_preprocess!$1:$1048576, $D242, FALSE)), "", HLOOKUP(J$1, m_preprocess!$1:$1048576, $D242, FALSE))</f>
        <v>1644.0091320892798</v>
      </c>
      <c r="K242" s="40" t="str">
        <f>IF(ISBLANK(HLOOKUP(K$1,m_preprocess!$1:$1048576, $D242, FALSE)), "", HLOOKUP(K$1, m_preprocess!$1:$1048576, $D242, FALSE))</f>
        <v/>
      </c>
      <c r="L242" s="40">
        <f>IF(ISBLANK(HLOOKUP(L$1,m_preprocess!$1:$1048576, $D242, FALSE)), "", HLOOKUP(L$1, m_preprocess!$1:$1048576, $D242, FALSE))</f>
        <v>120.38288405190178</v>
      </c>
      <c r="M242" s="40">
        <f>IF(ISBLANK(HLOOKUP(M$1,m_preprocess!$1:$1048576, $D242, FALSE)), "", HLOOKUP(M$1, m_preprocess!$1:$1048576, $D242, FALSE))</f>
        <v>8.7824988691331303</v>
      </c>
      <c r="N242" s="40">
        <f>IF(ISBLANK(HLOOKUP(N$1,m_preprocess!$1:$1048576, $D242, FALSE)), "", HLOOKUP(N$1, m_preprocess!$1:$1048576, $D242, FALSE))</f>
        <v>3.3149735308397927</v>
      </c>
      <c r="O242" s="40">
        <f>IF(ISBLANK(HLOOKUP(O$1,m_preprocess!$1:$1048576, $D242, FALSE)), "", HLOOKUP(O$1, m_preprocess!$1:$1048576, $D242, FALSE))</f>
        <v>4.3305378657616576</v>
      </c>
      <c r="P242" s="40">
        <f>IF(ISBLANK(HLOOKUP(P$1,m_preprocess!$1:$1048576, $D242, FALSE)), "", HLOOKUP(P$1, m_preprocess!$1:$1048576, $D242, FALSE))</f>
        <v>7.4716566959392532</v>
      </c>
      <c r="Q242" s="40">
        <f>IF(ISBLANK(HLOOKUP(Q$1,m_preprocess!$1:$1048576, $D242, FALSE)), "", HLOOKUP(Q$1, m_preprocess!$1:$1048576, $D242, FALSE))</f>
        <v>1.6220509841567825</v>
      </c>
      <c r="R242" s="40">
        <f>IF(ISBLANK(HLOOKUP(R$1,m_preprocess!$1:$1048576, $D242, FALSE)), "", HLOOKUP(R$1, m_preprocess!$1:$1048576, $D242, FALSE))</f>
        <v>2.2643016723534362</v>
      </c>
      <c r="S242" s="40">
        <f>IF(ISBLANK(HLOOKUP(S$1,m_preprocess!$1:$1048576, $D242, FALSE)), "", HLOOKUP(S$1, m_preprocess!$1:$1048576, $D242, FALSE))</f>
        <v>3.5446334823535413</v>
      </c>
      <c r="T242" s="40">
        <f>IF(ISBLANK(HLOOKUP(T$1,m_preprocess!$1:$1048576, $D242, FALSE)), "", HLOOKUP(T$1, m_preprocess!$1:$1048576, $D242, FALSE))</f>
        <v>696709.67252629739</v>
      </c>
      <c r="U242" s="40">
        <f>IF(ISBLANK(HLOOKUP(U$1,m_preprocess!$1:$1048576, $D242, FALSE)), "", HLOOKUP(U$1, m_preprocess!$1:$1048576, $D242, FALSE))</f>
        <v>506.17943030884658</v>
      </c>
      <c r="V242" s="40">
        <f>IF(ISBLANK(HLOOKUP(V$1,m_preprocess!$1:$1048576, $D242, FALSE)), "", HLOOKUP(V$1, m_preprocess!$1:$1048576, $D242, FALSE))</f>
        <v>41.644131667071093</v>
      </c>
      <c r="W242" s="40">
        <f>IF(ISBLANK(HLOOKUP(W$1,m_preprocess!$1:$1048576, $D242, FALSE)), "", HLOOKUP(W$1, m_preprocess!$1:$1048576, $D242, FALSE))</f>
        <v>37.728978949284155</v>
      </c>
      <c r="X242" s="40">
        <f>IF(ISBLANK(HLOOKUP(X$1,m_preprocess!$1:$1048576, $D242, FALSE)), "", HLOOKUP(X$1, m_preprocess!$1:$1048576, $D242, FALSE))</f>
        <v>41.962671511768988</v>
      </c>
      <c r="Y242" s="40">
        <f>IF(ISBLANK(HLOOKUP(Y$1,m_preprocess!$1:$1048576, $D242, FALSE)), "", HLOOKUP(Y$1, m_preprocess!$1:$1048576, $D242, FALSE))</f>
        <v>62.078762200410097</v>
      </c>
      <c r="Z242" s="40">
        <f>IF(ISBLANK(HLOOKUP(Z$1,m_preprocess!$1:$1048576, $D242, FALSE)), "", HLOOKUP(Z$1, m_preprocess!$1:$1048576, $D242, FALSE))</f>
        <v>16.034786641591847</v>
      </c>
      <c r="AA242" s="40">
        <f>IF(ISBLANK(HLOOKUP(AA$1,m_preprocess!$1:$1048576, $D242, FALSE)), "", HLOOKUP(AA$1, m_preprocess!$1:$1048576, $D242, FALSE))</f>
        <v>30.843427250667315</v>
      </c>
      <c r="AB242" s="40">
        <f>IF(ISBLANK(HLOOKUP(AB$1,m_preprocess!$1:$1048576, $D242, FALSE)), "", HLOOKUP(AB$1, m_preprocess!$1:$1048576, $D242, FALSE))</f>
        <v>68.533760226908896</v>
      </c>
    </row>
    <row r="243" spans="1:28" x14ac:dyDescent="0.25">
      <c r="A243" s="41">
        <v>41306</v>
      </c>
      <c r="B243" s="40">
        <v>2013</v>
      </c>
      <c r="C243" s="40">
        <v>2</v>
      </c>
      <c r="D243" s="40">
        <v>243</v>
      </c>
      <c r="E243" s="40">
        <f>IF(ISBLANK(HLOOKUP(E$1,m_preprocess!$1:$1048576, $D243, FALSE)), "", HLOOKUP(E$1, m_preprocess!$1:$1048576, $D243, FALSE))</f>
        <v>212.45</v>
      </c>
      <c r="F243" s="40">
        <f>IF(ISBLANK(HLOOKUP(F$1,m_preprocess!$1:$1048576, $D243, FALSE)), "", HLOOKUP(F$1, m_preprocess!$1:$1048576, $D243, FALSE))</f>
        <v>242.91625820600001</v>
      </c>
      <c r="G243" s="40">
        <f>IF(ISBLANK(HLOOKUP(G$1,m_preprocess!$1:$1048576, $D243, FALSE)), "", HLOOKUP(G$1, m_preprocess!$1:$1048576, $D243, FALSE))</f>
        <v>82.95</v>
      </c>
      <c r="H243" s="40">
        <f>IF(ISBLANK(HLOOKUP(H$1,m_preprocess!$1:$1048576, $D243, FALSE)), "", HLOOKUP(H$1, m_preprocess!$1:$1048576, $D243, FALSE))</f>
        <v>136.13999999999999</v>
      </c>
      <c r="I243" s="40">
        <f>IF(ISBLANK(HLOOKUP(I$1,m_preprocess!$1:$1048576, $D243, FALSE)), "", HLOOKUP(I$1, m_preprocess!$1:$1048576, $D243, FALSE))</f>
        <v>88.1</v>
      </c>
      <c r="J243" s="40">
        <f>IF(ISBLANK(HLOOKUP(J$1,m_preprocess!$1:$1048576, $D243, FALSE)), "", HLOOKUP(J$1, m_preprocess!$1:$1048576, $D243, FALSE))</f>
        <v>1577.1331738016836</v>
      </c>
      <c r="K243" s="40" t="str">
        <f>IF(ISBLANK(HLOOKUP(K$1,m_preprocess!$1:$1048576, $D243, FALSE)), "", HLOOKUP(K$1, m_preprocess!$1:$1048576, $D243, FALSE))</f>
        <v/>
      </c>
      <c r="L243" s="40">
        <f>IF(ISBLANK(HLOOKUP(L$1,m_preprocess!$1:$1048576, $D243, FALSE)), "", HLOOKUP(L$1, m_preprocess!$1:$1048576, $D243, FALSE))</f>
        <v>120.74757711906426</v>
      </c>
      <c r="M243" s="40">
        <f>IF(ISBLANK(HLOOKUP(M$1,m_preprocess!$1:$1048576, $D243, FALSE)), "", HLOOKUP(M$1, m_preprocess!$1:$1048576, $D243, FALSE))</f>
        <v>6.4309858546012322</v>
      </c>
      <c r="N243" s="40">
        <f>IF(ISBLANK(HLOOKUP(N$1,m_preprocess!$1:$1048576, $D243, FALSE)), "", HLOOKUP(N$1, m_preprocess!$1:$1048576, $D243, FALSE))</f>
        <v>1.6612386933420267</v>
      </c>
      <c r="O243" s="40">
        <f>IF(ISBLANK(HLOOKUP(O$1,m_preprocess!$1:$1048576, $D243, FALSE)), "", HLOOKUP(O$1, m_preprocess!$1:$1048576, $D243, FALSE))</f>
        <v>3.7776041401328797</v>
      </c>
      <c r="P243" s="40">
        <f>IF(ISBLANK(HLOOKUP(P$1,m_preprocess!$1:$1048576, $D243, FALSE)), "", HLOOKUP(P$1, m_preprocess!$1:$1048576, $D243, FALSE))</f>
        <v>5.9965521698950797</v>
      </c>
      <c r="Q243" s="40">
        <f>IF(ISBLANK(HLOOKUP(Q$1,m_preprocess!$1:$1048576, $D243, FALSE)), "", HLOOKUP(Q$1, m_preprocess!$1:$1048576, $D243, FALSE))</f>
        <v>1.3496107854279742</v>
      </c>
      <c r="R243" s="40">
        <f>IF(ISBLANK(HLOOKUP(R$1,m_preprocess!$1:$1048576, $D243, FALSE)), "", HLOOKUP(R$1, m_preprocess!$1:$1048576, $D243, FALSE))</f>
        <v>1.9012326002466666</v>
      </c>
      <c r="S243" s="40">
        <f>IF(ISBLANK(HLOOKUP(S$1,m_preprocess!$1:$1048576, $D243, FALSE)), "", HLOOKUP(S$1, m_preprocess!$1:$1048576, $D243, FALSE))</f>
        <v>2.7207810496155207</v>
      </c>
      <c r="T243" s="40">
        <f>IF(ISBLANK(HLOOKUP(T$1,m_preprocess!$1:$1048576, $D243, FALSE)), "", HLOOKUP(T$1, m_preprocess!$1:$1048576, $D243, FALSE))</f>
        <v>698519.11777098104</v>
      </c>
      <c r="U243" s="40">
        <f>IF(ISBLANK(HLOOKUP(U$1,m_preprocess!$1:$1048576, $D243, FALSE)), "", HLOOKUP(U$1, m_preprocess!$1:$1048576, $D243, FALSE))</f>
        <v>499.53929827338834</v>
      </c>
      <c r="V243" s="40">
        <f>IF(ISBLANK(HLOOKUP(V$1,m_preprocess!$1:$1048576, $D243, FALSE)), "", HLOOKUP(V$1, m_preprocess!$1:$1048576, $D243, FALSE))</f>
        <v>28.311144496684744</v>
      </c>
      <c r="W243" s="40">
        <f>IF(ISBLANK(HLOOKUP(W$1,m_preprocess!$1:$1048576, $D243, FALSE)), "", HLOOKUP(W$1, m_preprocess!$1:$1048576, $D243, FALSE))</f>
        <v>25.062467594936706</v>
      </c>
      <c r="X243" s="40">
        <f>IF(ISBLANK(HLOOKUP(X$1,m_preprocess!$1:$1048576, $D243, FALSE)), "", HLOOKUP(X$1, m_preprocess!$1:$1048576, $D243, FALSE))</f>
        <v>42.354413441832428</v>
      </c>
      <c r="Y243" s="40">
        <f>IF(ISBLANK(HLOOKUP(Y$1,m_preprocess!$1:$1048576, $D243, FALSE)), "", HLOOKUP(Y$1, m_preprocess!$1:$1048576, $D243, FALSE))</f>
        <v>59.034727238502718</v>
      </c>
      <c r="Z243" s="40">
        <f>IF(ISBLANK(HLOOKUP(Z$1,m_preprocess!$1:$1048576, $D243, FALSE)), "", HLOOKUP(Z$1, m_preprocess!$1:$1048576, $D243, FALSE))</f>
        <v>16.158044315852923</v>
      </c>
      <c r="AA243" s="40">
        <f>IF(ISBLANK(HLOOKUP(AA$1,m_preprocess!$1:$1048576, $D243, FALSE)), "", HLOOKUP(AA$1, m_preprocess!$1:$1048576, $D243, FALSE))</f>
        <v>14.354398167570825</v>
      </c>
      <c r="AB243" s="40">
        <f>IF(ISBLANK(HLOOKUP(AB$1,m_preprocess!$1:$1048576, $D243, FALSE)), "", HLOOKUP(AB$1, m_preprocess!$1:$1048576, $D243, FALSE))</f>
        <v>68.148569221409844</v>
      </c>
    </row>
    <row r="244" spans="1:28" x14ac:dyDescent="0.25">
      <c r="A244" s="41">
        <v>41334</v>
      </c>
      <c r="B244" s="40">
        <v>2013</v>
      </c>
      <c r="C244" s="40">
        <v>3</v>
      </c>
      <c r="D244" s="40">
        <v>244</v>
      </c>
      <c r="E244" s="40">
        <f>IF(ISBLANK(HLOOKUP(E$1,m_preprocess!$1:$1048576, $D244, FALSE)), "", HLOOKUP(E$1, m_preprocess!$1:$1048576, $D244, FALSE))</f>
        <v>238.29</v>
      </c>
      <c r="F244" s="40">
        <f>IF(ISBLANK(HLOOKUP(F$1,m_preprocess!$1:$1048576, $D244, FALSE)), "", HLOOKUP(F$1, m_preprocess!$1:$1048576, $D244, FALSE))</f>
        <v>244.751980234</v>
      </c>
      <c r="G244" s="40">
        <f>IF(ISBLANK(HLOOKUP(G$1,m_preprocess!$1:$1048576, $D244, FALSE)), "", HLOOKUP(G$1, m_preprocess!$1:$1048576, $D244, FALSE))</f>
        <v>83.16</v>
      </c>
      <c r="H244" s="40">
        <f>IF(ISBLANK(HLOOKUP(H$1,m_preprocess!$1:$1048576, $D244, FALSE)), "", HLOOKUP(H$1, m_preprocess!$1:$1048576, $D244, FALSE))</f>
        <v>148.01</v>
      </c>
      <c r="I244" s="40">
        <f>IF(ISBLANK(HLOOKUP(I$1,m_preprocess!$1:$1048576, $D244, FALSE)), "", HLOOKUP(I$1, m_preprocess!$1:$1048576, $D244, FALSE))</f>
        <v>97.7</v>
      </c>
      <c r="J244" s="40">
        <f>IF(ISBLANK(HLOOKUP(J$1,m_preprocess!$1:$1048576, $D244, FALSE)), "", HLOOKUP(J$1, m_preprocess!$1:$1048576, $D244, FALSE))</f>
        <v>1758.5164068788883</v>
      </c>
      <c r="K244" s="40" t="str">
        <f>IF(ISBLANK(HLOOKUP(K$1,m_preprocess!$1:$1048576, $D244, FALSE)), "", HLOOKUP(K$1, m_preprocess!$1:$1048576, $D244, FALSE))</f>
        <v/>
      </c>
      <c r="L244" s="40">
        <f>IF(ISBLANK(HLOOKUP(L$1,m_preprocess!$1:$1048576, $D244, FALSE)), "", HLOOKUP(L$1, m_preprocess!$1:$1048576, $D244, FALSE))</f>
        <v>118.83159828623629</v>
      </c>
      <c r="M244" s="40">
        <f>IF(ISBLANK(HLOOKUP(M$1,m_preprocess!$1:$1048576, $D244, FALSE)), "", HLOOKUP(M$1, m_preprocess!$1:$1048576, $D244, FALSE))</f>
        <v>8.3458493429020422</v>
      </c>
      <c r="N244" s="40">
        <f>IF(ISBLANK(HLOOKUP(N$1,m_preprocess!$1:$1048576, $D244, FALSE)), "", HLOOKUP(N$1, m_preprocess!$1:$1048576, $D244, FALSE))</f>
        <v>1.9855347002981243</v>
      </c>
      <c r="O244" s="40">
        <f>IF(ISBLANK(HLOOKUP(O$1,m_preprocess!$1:$1048576, $D244, FALSE)), "", HLOOKUP(O$1, m_preprocess!$1:$1048576, $D244, FALSE))</f>
        <v>4.7630715043795808</v>
      </c>
      <c r="P244" s="40">
        <f>IF(ISBLANK(HLOOKUP(P$1,m_preprocess!$1:$1048576, $D244, FALSE)), "", HLOOKUP(P$1, m_preprocess!$1:$1048576, $D244, FALSE))</f>
        <v>7.2438083551232326</v>
      </c>
      <c r="Q244" s="40">
        <f>IF(ISBLANK(HLOOKUP(Q$1,m_preprocess!$1:$1048576, $D244, FALSE)), "", HLOOKUP(Q$1, m_preprocess!$1:$1048576, $D244, FALSE))</f>
        <v>1.5774841180784684</v>
      </c>
      <c r="R244" s="40">
        <f>IF(ISBLANK(HLOOKUP(R$1,m_preprocess!$1:$1048576, $D244, FALSE)), "", HLOOKUP(R$1, m_preprocess!$1:$1048576, $D244, FALSE))</f>
        <v>1.8536215814210166</v>
      </c>
      <c r="S244" s="40">
        <f>IF(ISBLANK(HLOOKUP(S$1,m_preprocess!$1:$1048576, $D244, FALSE)), "", HLOOKUP(S$1, m_preprocess!$1:$1048576, $D244, FALSE))</f>
        <v>3.7407921021644945</v>
      </c>
      <c r="T244" s="40">
        <f>IF(ISBLANK(HLOOKUP(T$1,m_preprocess!$1:$1048576, $D244, FALSE)), "", HLOOKUP(T$1, m_preprocess!$1:$1048576, $D244, FALSE))</f>
        <v>702150.10678923992</v>
      </c>
      <c r="U244" s="40">
        <f>IF(ISBLANK(HLOOKUP(U$1,m_preprocess!$1:$1048576, $D244, FALSE)), "", HLOOKUP(U$1, m_preprocess!$1:$1048576, $D244, FALSE))</f>
        <v>497.56324328487312</v>
      </c>
      <c r="V244" s="40">
        <f>IF(ISBLANK(HLOOKUP(V$1,m_preprocess!$1:$1048576, $D244, FALSE)), "", HLOOKUP(V$1, m_preprocess!$1:$1048576, $D244, FALSE))</f>
        <v>31.986716991341993</v>
      </c>
      <c r="W244" s="40">
        <f>IF(ISBLANK(HLOOKUP(W$1,m_preprocess!$1:$1048576, $D244, FALSE)), "", HLOOKUP(W$1, m_preprocess!$1:$1048576, $D244, FALSE))</f>
        <v>27.860244179894185</v>
      </c>
      <c r="X244" s="40">
        <f>IF(ISBLANK(HLOOKUP(X$1,m_preprocess!$1:$1048576, $D244, FALSE)), "", HLOOKUP(X$1, m_preprocess!$1:$1048576, $D244, FALSE))</f>
        <v>44.638997306397307</v>
      </c>
      <c r="Y244" s="40">
        <f>IF(ISBLANK(HLOOKUP(Y$1,m_preprocess!$1:$1048576, $D244, FALSE)), "", HLOOKUP(Y$1, m_preprocess!$1:$1048576, $D244, FALSE))</f>
        <v>63.664852483573831</v>
      </c>
      <c r="Z244" s="40">
        <f>IF(ISBLANK(HLOOKUP(Z$1,m_preprocess!$1:$1048576, $D244, FALSE)), "", HLOOKUP(Z$1, m_preprocess!$1:$1048576, $D244, FALSE))</f>
        <v>11.753555266955267</v>
      </c>
      <c r="AA244" s="40">
        <f>IF(ISBLANK(HLOOKUP(AA$1,m_preprocess!$1:$1048576, $D244, FALSE)), "", HLOOKUP(AA$1, m_preprocess!$1:$1048576, $D244, FALSE))</f>
        <v>16.615661315536318</v>
      </c>
      <c r="AB244" s="40">
        <f>IF(ISBLANK(HLOOKUP(AB$1,m_preprocess!$1:$1048576, $D244, FALSE)), "", HLOOKUP(AB$1, m_preprocess!$1:$1048576, $D244, FALSE))</f>
        <v>67.29108865274668</v>
      </c>
    </row>
    <row r="245" spans="1:28" x14ac:dyDescent="0.25">
      <c r="A245" s="41">
        <v>41365</v>
      </c>
      <c r="B245" s="40">
        <v>2013</v>
      </c>
      <c r="C245" s="40">
        <v>4</v>
      </c>
      <c r="D245" s="40">
        <v>245</v>
      </c>
      <c r="E245" s="40">
        <f>IF(ISBLANK(HLOOKUP(E$1,m_preprocess!$1:$1048576, $D245, FALSE)), "", HLOOKUP(E$1, m_preprocess!$1:$1048576, $D245, FALSE))</f>
        <v>257.08999999999997</v>
      </c>
      <c r="F245" s="40">
        <f>IF(ISBLANK(HLOOKUP(F$1,m_preprocess!$1:$1048576, $D245, FALSE)), "", HLOOKUP(F$1, m_preprocess!$1:$1048576, $D245, FALSE))</f>
        <v>246.477874778</v>
      </c>
      <c r="G245" s="40">
        <f>IF(ISBLANK(HLOOKUP(G$1,m_preprocess!$1:$1048576, $D245, FALSE)), "", HLOOKUP(G$1, m_preprocess!$1:$1048576, $D245, FALSE))</f>
        <v>83.22</v>
      </c>
      <c r="H245" s="40">
        <f>IF(ISBLANK(HLOOKUP(H$1,m_preprocess!$1:$1048576, $D245, FALSE)), "", HLOOKUP(H$1, m_preprocess!$1:$1048576, $D245, FALSE))</f>
        <v>149.79</v>
      </c>
      <c r="I245" s="40">
        <f>IF(ISBLANK(HLOOKUP(I$1,m_preprocess!$1:$1048576, $D245, FALSE)), "", HLOOKUP(I$1, m_preprocess!$1:$1048576, $D245, FALSE))</f>
        <v>101.8</v>
      </c>
      <c r="J245" s="40">
        <f>IF(ISBLANK(HLOOKUP(J$1,m_preprocess!$1:$1048576, $D245, FALSE)), "", HLOOKUP(J$1, m_preprocess!$1:$1048576, $D245, FALSE))</f>
        <v>1590.8130998902311</v>
      </c>
      <c r="K245" s="40" t="str">
        <f>IF(ISBLANK(HLOOKUP(K$1,m_preprocess!$1:$1048576, $D245, FALSE)), "", HLOOKUP(K$1, m_preprocess!$1:$1048576, $D245, FALSE))</f>
        <v/>
      </c>
      <c r="L245" s="40">
        <f>IF(ISBLANK(HLOOKUP(L$1,m_preprocess!$1:$1048576, $D245, FALSE)), "", HLOOKUP(L$1, m_preprocess!$1:$1048576, $D245, FALSE))</f>
        <v>117.58301218791016</v>
      </c>
      <c r="M245" s="40">
        <f>IF(ISBLANK(HLOOKUP(M$1,m_preprocess!$1:$1048576, $D245, FALSE)), "", HLOOKUP(M$1, m_preprocess!$1:$1048576, $D245, FALSE))</f>
        <v>8.153156971067796</v>
      </c>
      <c r="N245" s="40">
        <f>IF(ISBLANK(HLOOKUP(N$1,m_preprocess!$1:$1048576, $D245, FALSE)), "", HLOOKUP(N$1, m_preprocess!$1:$1048576, $D245, FALSE))</f>
        <v>2.4008397364592295</v>
      </c>
      <c r="O245" s="40">
        <f>IF(ISBLANK(HLOOKUP(O$1,m_preprocess!$1:$1048576, $D245, FALSE)), "", HLOOKUP(O$1, m_preprocess!$1:$1048576, $D245, FALSE))</f>
        <v>4.2294617525613312</v>
      </c>
      <c r="P245" s="40">
        <f>IF(ISBLANK(HLOOKUP(P$1,m_preprocess!$1:$1048576, $D245, FALSE)), "", HLOOKUP(P$1, m_preprocess!$1:$1048576, $D245, FALSE))</f>
        <v>7.5383149355668531</v>
      </c>
      <c r="Q245" s="40">
        <f>IF(ISBLANK(HLOOKUP(Q$1,m_preprocess!$1:$1048576, $D245, FALSE)), "", HLOOKUP(Q$1, m_preprocess!$1:$1048576, $D245, FALSE))</f>
        <v>1.6689132592276315</v>
      </c>
      <c r="R245" s="40">
        <f>IF(ISBLANK(HLOOKUP(R$1,m_preprocess!$1:$1048576, $D245, FALSE)), "", HLOOKUP(R$1, m_preprocess!$1:$1048576, $D245, FALSE))</f>
        <v>2.4162649130941474</v>
      </c>
      <c r="S245" s="40">
        <f>IF(ISBLANK(HLOOKUP(S$1,m_preprocess!$1:$1048576, $D245, FALSE)), "", HLOOKUP(S$1, m_preprocess!$1:$1048576, $D245, FALSE))</f>
        <v>3.4030125296700939</v>
      </c>
      <c r="T245" s="40">
        <f>IF(ISBLANK(HLOOKUP(T$1,m_preprocess!$1:$1048576, $D245, FALSE)), "", HLOOKUP(T$1, m_preprocess!$1:$1048576, $D245, FALSE))</f>
        <v>722757.51457104785</v>
      </c>
      <c r="U245" s="40">
        <f>IF(ISBLANK(HLOOKUP(U$1,m_preprocess!$1:$1048576, $D245, FALSE)), "", HLOOKUP(U$1, m_preprocess!$1:$1048576, $D245, FALSE))</f>
        <v>487.78451854321435</v>
      </c>
      <c r="V245" s="40">
        <f>IF(ISBLANK(HLOOKUP(V$1,m_preprocess!$1:$1048576, $D245, FALSE)), "", HLOOKUP(V$1, m_preprocess!$1:$1048576, $D245, FALSE))</f>
        <v>66.891752138908913</v>
      </c>
      <c r="W245" s="40">
        <f>IF(ISBLANK(HLOOKUP(W$1,m_preprocess!$1:$1048576, $D245, FALSE)), "", HLOOKUP(W$1, m_preprocess!$1:$1048576, $D245, FALSE))</f>
        <v>63.199672831050236</v>
      </c>
      <c r="X245" s="40">
        <f>IF(ISBLANK(HLOOKUP(X$1,m_preprocess!$1:$1048576, $D245, FALSE)), "", HLOOKUP(X$1, m_preprocess!$1:$1048576, $D245, FALSE))</f>
        <v>41.934852379235757</v>
      </c>
      <c r="Y245" s="40">
        <f>IF(ISBLANK(HLOOKUP(Y$1,m_preprocess!$1:$1048576, $D245, FALSE)), "", HLOOKUP(Y$1, m_preprocess!$1:$1048576, $D245, FALSE))</f>
        <v>102.19972631638788</v>
      </c>
      <c r="Z245" s="40">
        <f>IF(ISBLANK(HLOOKUP(Z$1,m_preprocess!$1:$1048576, $D245, FALSE)), "", HLOOKUP(Z$1, m_preprocess!$1:$1048576, $D245, FALSE))</f>
        <v>31.248809071136744</v>
      </c>
      <c r="AA245" s="40">
        <f>IF(ISBLANK(HLOOKUP(AA$1,m_preprocess!$1:$1048576, $D245, FALSE)), "", HLOOKUP(AA$1, m_preprocess!$1:$1048576, $D245, FALSE))</f>
        <v>31.010441949050708</v>
      </c>
      <c r="AB245" s="40">
        <f>IF(ISBLANK(HLOOKUP(AB$1,m_preprocess!$1:$1048576, $D245, FALSE)), "", HLOOKUP(AB$1, m_preprocess!$1:$1048576, $D245, FALSE))</f>
        <v>67.413118736501175</v>
      </c>
    </row>
    <row r="246" spans="1:28" x14ac:dyDescent="0.25">
      <c r="A246" s="41">
        <v>41395</v>
      </c>
      <c r="B246" s="40">
        <v>2013</v>
      </c>
      <c r="C246" s="40">
        <v>5</v>
      </c>
      <c r="D246" s="40">
        <v>246</v>
      </c>
      <c r="E246" s="40">
        <f>IF(ISBLANK(HLOOKUP(E$1,m_preprocess!$1:$1048576, $D246, FALSE)), "", HLOOKUP(E$1, m_preprocess!$1:$1048576, $D246, FALSE))</f>
        <v>254.08</v>
      </c>
      <c r="F246" s="40">
        <f>IF(ISBLANK(HLOOKUP(F$1,m_preprocess!$1:$1048576, $D246, FALSE)), "", HLOOKUP(F$1, m_preprocess!$1:$1048576, $D246, FALSE))</f>
        <v>246.96861317700001</v>
      </c>
      <c r="G246" s="40">
        <f>IF(ISBLANK(HLOOKUP(G$1,m_preprocess!$1:$1048576, $D246, FALSE)), "", HLOOKUP(G$1, m_preprocess!$1:$1048576, $D246, FALSE))</f>
        <v>83.45</v>
      </c>
      <c r="H246" s="40">
        <f>IF(ISBLANK(HLOOKUP(H$1,m_preprocess!$1:$1048576, $D246, FALSE)), "", HLOOKUP(H$1, m_preprocess!$1:$1048576, $D246, FALSE))</f>
        <v>147.03</v>
      </c>
      <c r="I246" s="40">
        <f>IF(ISBLANK(HLOOKUP(I$1,m_preprocess!$1:$1048576, $D246, FALSE)), "", HLOOKUP(I$1, m_preprocess!$1:$1048576, $D246, FALSE))</f>
        <v>105</v>
      </c>
      <c r="J246" s="40">
        <f>IF(ISBLANK(HLOOKUP(J$1,m_preprocess!$1:$1048576, $D246, FALSE)), "", HLOOKUP(J$1, m_preprocess!$1:$1048576, $D246, FALSE))</f>
        <v>1750.9642927186251</v>
      </c>
      <c r="K246" s="40" t="str">
        <f>IF(ISBLANK(HLOOKUP(K$1,m_preprocess!$1:$1048576, $D246, FALSE)), "", HLOOKUP(K$1, m_preprocess!$1:$1048576, $D246, FALSE))</f>
        <v/>
      </c>
      <c r="L246" s="40">
        <f>IF(ISBLANK(HLOOKUP(L$1,m_preprocess!$1:$1048576, $D246, FALSE)), "", HLOOKUP(L$1, m_preprocess!$1:$1048576, $D246, FALSE))</f>
        <v>117.81388142748928</v>
      </c>
      <c r="M246" s="40">
        <f>IF(ISBLANK(HLOOKUP(M$1,m_preprocess!$1:$1048576, $D246, FALSE)), "", HLOOKUP(M$1, m_preprocess!$1:$1048576, $D246, FALSE))</f>
        <v>8.3004860427891156</v>
      </c>
      <c r="N246" s="40">
        <f>IF(ISBLANK(HLOOKUP(N$1,m_preprocess!$1:$1048576, $D246, FALSE)), "", HLOOKUP(N$1, m_preprocess!$1:$1048576, $D246, FALSE))</f>
        <v>2.0249319585283168</v>
      </c>
      <c r="O246" s="40">
        <f>IF(ISBLANK(HLOOKUP(O$1,m_preprocess!$1:$1048576, $D246, FALSE)), "", HLOOKUP(O$1, m_preprocess!$1:$1048576, $D246, FALSE))</f>
        <v>4.5582796494409346</v>
      </c>
      <c r="P246" s="40">
        <f>IF(ISBLANK(HLOOKUP(P$1,m_preprocess!$1:$1048576, $D246, FALSE)), "", HLOOKUP(P$1, m_preprocess!$1:$1048576, $D246, FALSE))</f>
        <v>7.9398310808213761</v>
      </c>
      <c r="Q246" s="40">
        <f>IF(ISBLANK(HLOOKUP(Q$1,m_preprocess!$1:$1048576, $D246, FALSE)), "", HLOOKUP(Q$1, m_preprocess!$1:$1048576, $D246, FALSE))</f>
        <v>1.665972455560238</v>
      </c>
      <c r="R246" s="40">
        <f>IF(ISBLANK(HLOOKUP(R$1,m_preprocess!$1:$1048576, $D246, FALSE)), "", HLOOKUP(R$1, m_preprocess!$1:$1048576, $D246, FALSE))</f>
        <v>2.3247804007848161</v>
      </c>
      <c r="S246" s="40">
        <f>IF(ISBLANK(HLOOKUP(S$1,m_preprocess!$1:$1048576, $D246, FALSE)), "", HLOOKUP(S$1, m_preprocess!$1:$1048576, $D246, FALSE))</f>
        <v>3.9206989109036332</v>
      </c>
      <c r="T246" s="40">
        <f>IF(ISBLANK(HLOOKUP(T$1,m_preprocess!$1:$1048576, $D246, FALSE)), "", HLOOKUP(T$1, m_preprocess!$1:$1048576, $D246, FALSE))</f>
        <v>738147.90176977462</v>
      </c>
      <c r="U246" s="40">
        <f>IF(ISBLANK(HLOOKUP(U$1,m_preprocess!$1:$1048576, $D246, FALSE)), "", HLOOKUP(U$1, m_preprocess!$1:$1048576, $D246, FALSE))</f>
        <v>491.91465207672309</v>
      </c>
      <c r="V246" s="40">
        <f>IF(ISBLANK(HLOOKUP(V$1,m_preprocess!$1:$1048576, $D246, FALSE)), "", HLOOKUP(V$1, m_preprocess!$1:$1048576, $D246, FALSE))</f>
        <v>32.308752965847809</v>
      </c>
      <c r="W246" s="40">
        <f>IF(ISBLANK(HLOOKUP(W$1,m_preprocess!$1:$1048576, $D246, FALSE)), "", HLOOKUP(W$1, m_preprocess!$1:$1048576, $D246, FALSE))</f>
        <v>28.624976237267823</v>
      </c>
      <c r="X246" s="40">
        <f>IF(ISBLANK(HLOOKUP(X$1,m_preprocess!$1:$1048576, $D246, FALSE)), "", HLOOKUP(X$1, m_preprocess!$1:$1048576, $D246, FALSE))</f>
        <v>43.693394823247452</v>
      </c>
      <c r="Y246" s="40">
        <f>IF(ISBLANK(HLOOKUP(Y$1,m_preprocess!$1:$1048576, $D246, FALSE)), "", HLOOKUP(Y$1, m_preprocess!$1:$1048576, $D246, FALSE))</f>
        <v>103.67701274900178</v>
      </c>
      <c r="Z246" s="40">
        <f>IF(ISBLANK(HLOOKUP(Z$1,m_preprocess!$1:$1048576, $D246, FALSE)), "", HLOOKUP(Z$1, m_preprocess!$1:$1048576, $D246, FALSE))</f>
        <v>37.767939113241461</v>
      </c>
      <c r="AA246" s="40">
        <f>IF(ISBLANK(HLOOKUP(AA$1,m_preprocess!$1:$1048576, $D246, FALSE)), "", HLOOKUP(AA$1, m_preprocess!$1:$1048576, $D246, FALSE))</f>
        <v>29.149657723187534</v>
      </c>
      <c r="AB246" s="40">
        <f>IF(ISBLANK(HLOOKUP(AB$1,m_preprocess!$1:$1048576, $D246, FALSE)), "", HLOOKUP(AB$1, m_preprocess!$1:$1048576, $D246, FALSE))</f>
        <v>66.735926975748924</v>
      </c>
    </row>
    <row r="247" spans="1:28" x14ac:dyDescent="0.25">
      <c r="A247" s="41">
        <v>41426</v>
      </c>
      <c r="B247" s="40">
        <v>2013</v>
      </c>
      <c r="C247" s="40">
        <v>6</v>
      </c>
      <c r="D247" s="40">
        <v>247</v>
      </c>
      <c r="E247" s="40">
        <f>IF(ISBLANK(HLOOKUP(E$1,m_preprocess!$1:$1048576, $D247, FALSE)), "", HLOOKUP(E$1, m_preprocess!$1:$1048576, $D247, FALSE))</f>
        <v>252.94</v>
      </c>
      <c r="F247" s="40">
        <f>IF(ISBLANK(HLOOKUP(F$1,m_preprocess!$1:$1048576, $D247, FALSE)), "", HLOOKUP(F$1, m_preprocess!$1:$1048576, $D247, FALSE))</f>
        <v>249.49533550300001</v>
      </c>
      <c r="G247" s="40">
        <f>IF(ISBLANK(HLOOKUP(G$1,m_preprocess!$1:$1048576, $D247, FALSE)), "", HLOOKUP(G$1, m_preprocess!$1:$1048576, $D247, FALSE))</f>
        <v>83.7</v>
      </c>
      <c r="H247" s="40">
        <f>IF(ISBLANK(HLOOKUP(H$1,m_preprocess!$1:$1048576, $D247, FALSE)), "", HLOOKUP(H$1, m_preprocess!$1:$1048576, $D247, FALSE))</f>
        <v>144.87</v>
      </c>
      <c r="I247" s="40">
        <f>IF(ISBLANK(HLOOKUP(I$1,m_preprocess!$1:$1048576, $D247, FALSE)), "", HLOOKUP(I$1, m_preprocess!$1:$1048576, $D247, FALSE))</f>
        <v>101.7</v>
      </c>
      <c r="J247" s="40">
        <f>IF(ISBLANK(HLOOKUP(J$1,m_preprocess!$1:$1048576, $D247, FALSE)), "", HLOOKUP(J$1, m_preprocess!$1:$1048576, $D247, FALSE))</f>
        <v>1744.9027274057819</v>
      </c>
      <c r="K247" s="40" t="str">
        <f>IF(ISBLANK(HLOOKUP(K$1,m_preprocess!$1:$1048576, $D247, FALSE)), "", HLOOKUP(K$1, m_preprocess!$1:$1048576, $D247, FALSE))</f>
        <v/>
      </c>
      <c r="L247" s="40">
        <f>IF(ISBLANK(HLOOKUP(L$1,m_preprocess!$1:$1048576, $D247, FALSE)), "", HLOOKUP(L$1, m_preprocess!$1:$1048576, $D247, FALSE))</f>
        <v>115.89438729775371</v>
      </c>
      <c r="M247" s="40">
        <f>IF(ISBLANK(HLOOKUP(M$1,m_preprocess!$1:$1048576, $D247, FALSE)), "", HLOOKUP(M$1, m_preprocess!$1:$1048576, $D247, FALSE))</f>
        <v>8.4435964672960271</v>
      </c>
      <c r="N247" s="40">
        <f>IF(ISBLANK(HLOOKUP(N$1,m_preprocess!$1:$1048576, $D247, FALSE)), "", HLOOKUP(N$1, m_preprocess!$1:$1048576, $D247, FALSE))</f>
        <v>1.7943564648905403</v>
      </c>
      <c r="O247" s="40">
        <f>IF(ISBLANK(HLOOKUP(O$1,m_preprocess!$1:$1048576, $D247, FALSE)), "", HLOOKUP(O$1, m_preprocess!$1:$1048576, $D247, FALSE))</f>
        <v>4.812292569567755</v>
      </c>
      <c r="P247" s="40">
        <f>IF(ISBLANK(HLOOKUP(P$1,m_preprocess!$1:$1048576, $D247, FALSE)), "", HLOOKUP(P$1, m_preprocess!$1:$1048576, $D247, FALSE))</f>
        <v>6.2670718320972956</v>
      </c>
      <c r="Q247" s="40">
        <f>IF(ISBLANK(HLOOKUP(Q$1,m_preprocess!$1:$1048576, $D247, FALSE)), "", HLOOKUP(Q$1, m_preprocess!$1:$1048576, $D247, FALSE))</f>
        <v>1.4439107361886985</v>
      </c>
      <c r="R247" s="40">
        <f>IF(ISBLANK(HLOOKUP(R$1,m_preprocess!$1:$1048576, $D247, FALSE)), "", HLOOKUP(R$1, m_preprocess!$1:$1048576, $D247, FALSE))</f>
        <v>1.747556515140005</v>
      </c>
      <c r="S247" s="40">
        <f>IF(ISBLANK(HLOOKUP(S$1,m_preprocess!$1:$1048576, $D247, FALSE)), "", HLOOKUP(S$1, m_preprocess!$1:$1048576, $D247, FALSE))</f>
        <v>3.0272327530469618</v>
      </c>
      <c r="T247" s="40">
        <f>IF(ISBLANK(HLOOKUP(T$1,m_preprocess!$1:$1048576, $D247, FALSE)), "", HLOOKUP(T$1, m_preprocess!$1:$1048576, $D247, FALSE))</f>
        <v>747048.5596100291</v>
      </c>
      <c r="U247" s="40">
        <f>IF(ISBLANK(HLOOKUP(U$1,m_preprocess!$1:$1048576, $D247, FALSE)), "", HLOOKUP(U$1, m_preprocess!$1:$1048576, $D247, FALSE))</f>
        <v>511.96664849018845</v>
      </c>
      <c r="V247" s="40">
        <f>IF(ISBLANK(HLOOKUP(V$1,m_preprocess!$1:$1048576, $D247, FALSE)), "", HLOOKUP(V$1, m_preprocess!$1:$1048576, $D247, FALSE))</f>
        <v>30.884094133811228</v>
      </c>
      <c r="W247" s="40">
        <f>IF(ISBLANK(HLOOKUP(W$1,m_preprocess!$1:$1048576, $D247, FALSE)), "", HLOOKUP(W$1, m_preprocess!$1:$1048576, $D247, FALSE))</f>
        <v>27.436734241338112</v>
      </c>
      <c r="X247" s="40">
        <f>IF(ISBLANK(HLOOKUP(X$1,m_preprocess!$1:$1048576, $D247, FALSE)), "", HLOOKUP(X$1, m_preprocess!$1:$1048576, $D247, FALSE))</f>
        <v>41.575076857825565</v>
      </c>
      <c r="Y247" s="40">
        <f>IF(ISBLANK(HLOOKUP(Y$1,m_preprocess!$1:$1048576, $D247, FALSE)), "", HLOOKUP(Y$1, m_preprocess!$1:$1048576, $D247, FALSE))</f>
        <v>111.87750968935246</v>
      </c>
      <c r="Z247" s="40">
        <f>IF(ISBLANK(HLOOKUP(Z$1,m_preprocess!$1:$1048576, $D247, FALSE)), "", HLOOKUP(Z$1, m_preprocess!$1:$1048576, $D247, FALSE))</f>
        <v>37.698686810035845</v>
      </c>
      <c r="AA247" s="40">
        <f>IF(ISBLANK(HLOOKUP(AA$1,m_preprocess!$1:$1048576, $D247, FALSE)), "", HLOOKUP(AA$1, m_preprocess!$1:$1048576, $D247, FALSE))</f>
        <v>33.610261445639189</v>
      </c>
      <c r="AB247" s="40">
        <f>IF(ISBLANK(HLOOKUP(AB$1,m_preprocess!$1:$1048576, $D247, FALSE)), "", HLOOKUP(AB$1, m_preprocess!$1:$1048576, $D247, FALSE))</f>
        <v>67.028167876480964</v>
      </c>
    </row>
    <row r="248" spans="1:28" x14ac:dyDescent="0.25">
      <c r="A248" s="41">
        <v>41456</v>
      </c>
      <c r="B248" s="40">
        <v>2013</v>
      </c>
      <c r="C248" s="40">
        <v>7</v>
      </c>
      <c r="D248" s="40">
        <v>248</v>
      </c>
      <c r="E248" s="40">
        <f>IF(ISBLANK(HLOOKUP(E$1,m_preprocess!$1:$1048576, $D248, FALSE)), "", HLOOKUP(E$1, m_preprocess!$1:$1048576, $D248, FALSE))</f>
        <v>250.11</v>
      </c>
      <c r="F248" s="40">
        <f>IF(ISBLANK(HLOOKUP(F$1,m_preprocess!$1:$1048576, $D248, FALSE)), "", HLOOKUP(F$1, m_preprocess!$1:$1048576, $D248, FALSE))</f>
        <v>250.53960119600001</v>
      </c>
      <c r="G248" s="40">
        <f>IF(ISBLANK(HLOOKUP(G$1,m_preprocess!$1:$1048576, $D248, FALSE)), "", HLOOKUP(G$1, m_preprocess!$1:$1048576, $D248, FALSE))</f>
        <v>84.21</v>
      </c>
      <c r="H248" s="40">
        <f>IF(ISBLANK(HLOOKUP(H$1,m_preprocess!$1:$1048576, $D248, FALSE)), "", HLOOKUP(H$1, m_preprocess!$1:$1048576, $D248, FALSE))</f>
        <v>152.13</v>
      </c>
      <c r="I248" s="40">
        <f>IF(ISBLANK(HLOOKUP(I$1,m_preprocess!$1:$1048576, $D248, FALSE)), "", HLOOKUP(I$1, m_preprocess!$1:$1048576, $D248, FALSE))</f>
        <v>108</v>
      </c>
      <c r="J248" s="40">
        <f>IF(ISBLANK(HLOOKUP(J$1,m_preprocess!$1:$1048576, $D248, FALSE)), "", HLOOKUP(J$1, m_preprocess!$1:$1048576, $D248, FALSE))</f>
        <v>1795.4157716794737</v>
      </c>
      <c r="K248" s="40" t="str">
        <f>IF(ISBLANK(HLOOKUP(K$1,m_preprocess!$1:$1048576, $D248, FALSE)), "", HLOOKUP(K$1, m_preprocess!$1:$1048576, $D248, FALSE))</f>
        <v/>
      </c>
      <c r="L248" s="40">
        <f>IF(ISBLANK(HLOOKUP(L$1,m_preprocess!$1:$1048576, $D248, FALSE)), "", HLOOKUP(L$1, m_preprocess!$1:$1048576, $D248, FALSE))</f>
        <v>114.71929570004772</v>
      </c>
      <c r="M248" s="40">
        <f>IF(ISBLANK(HLOOKUP(M$1,m_preprocess!$1:$1048576, $D248, FALSE)), "", HLOOKUP(M$1, m_preprocess!$1:$1048576, $D248, FALSE))</f>
        <v>8.798010697876169</v>
      </c>
      <c r="N248" s="40">
        <f>IF(ISBLANK(HLOOKUP(N$1,m_preprocess!$1:$1048576, $D248, FALSE)), "", HLOOKUP(N$1, m_preprocess!$1:$1048576, $D248, FALSE))</f>
        <v>2.0959382367991681</v>
      </c>
      <c r="O248" s="40">
        <f>IF(ISBLANK(HLOOKUP(O$1,m_preprocess!$1:$1048576, $D248, FALSE)), "", HLOOKUP(O$1, m_preprocess!$1:$1048576, $D248, FALSE))</f>
        <v>4.8903992932383762</v>
      </c>
      <c r="P248" s="40">
        <f>IF(ISBLANK(HLOOKUP(P$1,m_preprocess!$1:$1048576, $D248, FALSE)), "", HLOOKUP(P$1, m_preprocess!$1:$1048576, $D248, FALSE))</f>
        <v>7.7358026473874668</v>
      </c>
      <c r="Q248" s="40">
        <f>IF(ISBLANK(HLOOKUP(Q$1,m_preprocess!$1:$1048576, $D248, FALSE)), "", HLOOKUP(Q$1, m_preprocess!$1:$1048576, $D248, FALSE))</f>
        <v>1.7080273691305068</v>
      </c>
      <c r="R248" s="40">
        <f>IF(ISBLANK(HLOOKUP(R$1,m_preprocess!$1:$1048576, $D248, FALSE)), "", HLOOKUP(R$1, m_preprocess!$1:$1048576, $D248, FALSE))</f>
        <v>2.2299409017540457</v>
      </c>
      <c r="S248" s="40">
        <f>IF(ISBLANK(HLOOKUP(S$1,m_preprocess!$1:$1048576, $D248, FALSE)), "", HLOOKUP(S$1, m_preprocess!$1:$1048576, $D248, FALSE))</f>
        <v>3.7642968694349963</v>
      </c>
      <c r="T248" s="40">
        <f>IF(ISBLANK(HLOOKUP(T$1,m_preprocess!$1:$1048576, $D248, FALSE)), "", HLOOKUP(T$1, m_preprocess!$1:$1048576, $D248, FALSE))</f>
        <v>756264.61099263094</v>
      </c>
      <c r="U248" s="40">
        <f>IF(ISBLANK(HLOOKUP(U$1,m_preprocess!$1:$1048576, $D248, FALSE)), "", HLOOKUP(U$1, m_preprocess!$1:$1048576, $D248, FALSE))</f>
        <v>500.12170119124846</v>
      </c>
      <c r="V248" s="40">
        <f>IF(ISBLANK(HLOOKUP(V$1,m_preprocess!$1:$1048576, $D248, FALSE)), "", HLOOKUP(V$1, m_preprocess!$1:$1048576, $D248, FALSE))</f>
        <v>65.455210212563841</v>
      </c>
      <c r="W248" s="40">
        <f>IF(ISBLANK(HLOOKUP(W$1,m_preprocess!$1:$1048576, $D248, FALSE)), "", HLOOKUP(W$1, m_preprocess!$1:$1048576, $D248, FALSE))</f>
        <v>61.92306918418241</v>
      </c>
      <c r="X248" s="40">
        <f>IF(ISBLANK(HLOOKUP(X$1,m_preprocess!$1:$1048576, $D248, FALSE)), "", HLOOKUP(X$1, m_preprocess!$1:$1048576, $D248, FALSE))</f>
        <v>47.993016126350796</v>
      </c>
      <c r="Y248" s="40">
        <f>IF(ISBLANK(HLOOKUP(Y$1,m_preprocess!$1:$1048576, $D248, FALSE)), "", HLOOKUP(Y$1, m_preprocess!$1:$1048576, $D248, FALSE))</f>
        <v>93.774968721916636</v>
      </c>
      <c r="Z248" s="40">
        <f>IF(ISBLANK(HLOOKUP(Z$1,m_preprocess!$1:$1048576, $D248, FALSE)), "", HLOOKUP(Z$1, m_preprocess!$1:$1048576, $D248, FALSE))</f>
        <v>30.868828951430949</v>
      </c>
      <c r="AA248" s="40">
        <f>IF(ISBLANK(HLOOKUP(AA$1,m_preprocess!$1:$1048576, $D248, FALSE)), "", HLOOKUP(AA$1, m_preprocess!$1:$1048576, $D248, FALSE))</f>
        <v>33.003526493290586</v>
      </c>
      <c r="AB248" s="40">
        <f>IF(ISBLANK(HLOOKUP(AB$1,m_preprocess!$1:$1048576, $D248, FALSE)), "", HLOOKUP(AB$1, m_preprocess!$1:$1048576, $D248, FALSE))</f>
        <v>66.38223516630562</v>
      </c>
    </row>
    <row r="249" spans="1:28" x14ac:dyDescent="0.25">
      <c r="A249" s="41">
        <v>41487</v>
      </c>
      <c r="B249" s="40">
        <v>2013</v>
      </c>
      <c r="C249" s="40">
        <v>8</v>
      </c>
      <c r="D249" s="40">
        <v>249</v>
      </c>
      <c r="E249" s="40">
        <f>IF(ISBLANK(HLOOKUP(E$1,m_preprocess!$1:$1048576, $D249, FALSE)), "", HLOOKUP(E$1, m_preprocess!$1:$1048576, $D249, FALSE))</f>
        <v>247.46</v>
      </c>
      <c r="F249" s="40">
        <f>IF(ISBLANK(HLOOKUP(F$1,m_preprocess!$1:$1048576, $D249, FALSE)), "", HLOOKUP(F$1, m_preprocess!$1:$1048576, $D249, FALSE))</f>
        <v>251.37201013399999</v>
      </c>
      <c r="G249" s="40">
        <f>IF(ISBLANK(HLOOKUP(G$1,m_preprocess!$1:$1048576, $D249, FALSE)), "", HLOOKUP(G$1, m_preprocess!$1:$1048576, $D249, FALSE))</f>
        <v>85.34</v>
      </c>
      <c r="H249" s="40">
        <f>IF(ISBLANK(HLOOKUP(H$1,m_preprocess!$1:$1048576, $D249, FALSE)), "", HLOOKUP(H$1, m_preprocess!$1:$1048576, $D249, FALSE))</f>
        <v>151.81</v>
      </c>
      <c r="I249" s="40">
        <f>IF(ISBLANK(HLOOKUP(I$1,m_preprocess!$1:$1048576, $D249, FALSE)), "", HLOOKUP(I$1, m_preprocess!$1:$1048576, $D249, FALSE))</f>
        <v>112</v>
      </c>
      <c r="J249" s="40">
        <f>IF(ISBLANK(HLOOKUP(J$1,m_preprocess!$1:$1048576, $D249, FALSE)), "", HLOOKUP(J$1, m_preprocess!$1:$1048576, $D249, FALSE))</f>
        <v>1807.9695053055259</v>
      </c>
      <c r="K249" s="40" t="str">
        <f>IF(ISBLANK(HLOOKUP(K$1,m_preprocess!$1:$1048576, $D249, FALSE)), "", HLOOKUP(K$1, m_preprocess!$1:$1048576, $D249, FALSE))</f>
        <v/>
      </c>
      <c r="L249" s="40">
        <f>IF(ISBLANK(HLOOKUP(L$1,m_preprocess!$1:$1048576, $D249, FALSE)), "", HLOOKUP(L$1, m_preprocess!$1:$1048576, $D249, FALSE))</f>
        <v>116.25005792204797</v>
      </c>
      <c r="M249" s="40">
        <f>IF(ISBLANK(HLOOKUP(M$1,m_preprocess!$1:$1048576, $D249, FALSE)), "", HLOOKUP(M$1, m_preprocess!$1:$1048576, $D249, FALSE))</f>
        <v>8.7921217223800188</v>
      </c>
      <c r="N249" s="40">
        <f>IF(ISBLANK(HLOOKUP(N$1,m_preprocess!$1:$1048576, $D249, FALSE)), "", HLOOKUP(N$1, m_preprocess!$1:$1048576, $D249, FALSE))</f>
        <v>1.7741342928243939</v>
      </c>
      <c r="O249" s="40">
        <f>IF(ISBLANK(HLOOKUP(O$1,m_preprocess!$1:$1048576, $D249, FALSE)), "", HLOOKUP(O$1, m_preprocess!$1:$1048576, $D249, FALSE))</f>
        <v>4.8811480963459308</v>
      </c>
      <c r="P249" s="40">
        <f>IF(ISBLANK(HLOOKUP(P$1,m_preprocess!$1:$1048576, $D249, FALSE)), "", HLOOKUP(P$1, m_preprocess!$1:$1048576, $D249, FALSE))</f>
        <v>8.6295238991190484</v>
      </c>
      <c r="Q249" s="40">
        <f>IF(ISBLANK(HLOOKUP(Q$1,m_preprocess!$1:$1048576, $D249, FALSE)), "", HLOOKUP(Q$1, m_preprocess!$1:$1048576, $D249, FALSE))</f>
        <v>1.6734668207439618</v>
      </c>
      <c r="R249" s="40">
        <f>IF(ISBLANK(HLOOKUP(R$1,m_preprocess!$1:$1048576, $D249, FALSE)), "", HLOOKUP(R$1, m_preprocess!$1:$1048576, $D249, FALSE))</f>
        <v>2.6082265714116488</v>
      </c>
      <c r="S249" s="40">
        <f>IF(ISBLANK(HLOOKUP(S$1,m_preprocess!$1:$1048576, $D249, FALSE)), "", HLOOKUP(S$1, m_preprocess!$1:$1048576, $D249, FALSE))</f>
        <v>4.2890065839598233</v>
      </c>
      <c r="T249" s="40">
        <f>IF(ISBLANK(HLOOKUP(T$1,m_preprocess!$1:$1048576, $D249, FALSE)), "", HLOOKUP(T$1, m_preprocess!$1:$1048576, $D249, FALSE))</f>
        <v>755924.52590778749</v>
      </c>
      <c r="U249" s="40">
        <f>IF(ISBLANK(HLOOKUP(U$1,m_preprocess!$1:$1048576, $D249, FALSE)), "", HLOOKUP(U$1, m_preprocess!$1:$1048576, $D249, FALSE))</f>
        <v>495.20378481791971</v>
      </c>
      <c r="V249" s="40">
        <f>IF(ISBLANK(HLOOKUP(V$1,m_preprocess!$1:$1048576, $D249, FALSE)), "", HLOOKUP(V$1, m_preprocess!$1:$1048576, $D249, FALSE))</f>
        <v>37.157725263651272</v>
      </c>
      <c r="W249" s="40">
        <f>IF(ISBLANK(HLOOKUP(W$1,m_preprocess!$1:$1048576, $D249, FALSE)), "", HLOOKUP(W$1, m_preprocess!$1:$1048576, $D249, FALSE))</f>
        <v>33.72351496367471</v>
      </c>
      <c r="X249" s="40">
        <f>IF(ISBLANK(HLOOKUP(X$1,m_preprocess!$1:$1048576, $D249, FALSE)), "", HLOOKUP(X$1, m_preprocess!$1:$1048576, $D249, FALSE))</f>
        <v>44.703685669088351</v>
      </c>
      <c r="Y249" s="40">
        <f>IF(ISBLANK(HLOOKUP(Y$1,m_preprocess!$1:$1048576, $D249, FALSE)), "", HLOOKUP(Y$1, m_preprocess!$1:$1048576, $D249, FALSE))</f>
        <v>103.28401896380458</v>
      </c>
      <c r="Z249" s="40">
        <f>IF(ISBLANK(HLOOKUP(Z$1,m_preprocess!$1:$1048576, $D249, FALSE)), "", HLOOKUP(Z$1, m_preprocess!$1:$1048576, $D249, FALSE))</f>
        <v>36.84866761190532</v>
      </c>
      <c r="AA249" s="40">
        <f>IF(ISBLANK(HLOOKUP(AA$1,m_preprocess!$1:$1048576, $D249, FALSE)), "", HLOOKUP(AA$1, m_preprocess!$1:$1048576, $D249, FALSE))</f>
        <v>32.660794668385286</v>
      </c>
      <c r="AB249" s="40">
        <f>IF(ISBLANK(HLOOKUP(AB$1,m_preprocess!$1:$1048576, $D249, FALSE)), "", HLOOKUP(AB$1, m_preprocess!$1:$1048576, $D249, FALSE))</f>
        <v>66.04847585360929</v>
      </c>
    </row>
    <row r="250" spans="1:28" x14ac:dyDescent="0.25">
      <c r="A250" s="41">
        <v>41518</v>
      </c>
      <c r="B250" s="40">
        <v>2013</v>
      </c>
      <c r="C250" s="40">
        <v>9</v>
      </c>
      <c r="D250" s="40">
        <v>250</v>
      </c>
      <c r="E250" s="40">
        <f>IF(ISBLANK(HLOOKUP(E$1,m_preprocess!$1:$1048576, $D250, FALSE)), "", HLOOKUP(E$1, m_preprocess!$1:$1048576, $D250, FALSE))</f>
        <v>259.60000000000002</v>
      </c>
      <c r="F250" s="40">
        <f>IF(ISBLANK(HLOOKUP(F$1,m_preprocess!$1:$1048576, $D250, FALSE)), "", HLOOKUP(F$1, m_preprocess!$1:$1048576, $D250, FALSE))</f>
        <v>250.348202235</v>
      </c>
      <c r="G250" s="40">
        <f>IF(ISBLANK(HLOOKUP(G$1,m_preprocess!$1:$1048576, $D250, FALSE)), "", HLOOKUP(G$1, m_preprocess!$1:$1048576, $D250, FALSE))</f>
        <v>86.5</v>
      </c>
      <c r="H250" s="40">
        <f>IF(ISBLANK(HLOOKUP(H$1,m_preprocess!$1:$1048576, $D250, FALSE)), "", HLOOKUP(H$1, m_preprocess!$1:$1048576, $D250, FALSE))</f>
        <v>147.27000000000001</v>
      </c>
      <c r="I250" s="40">
        <f>IF(ISBLANK(HLOOKUP(I$1,m_preprocess!$1:$1048576, $D250, FALSE)), "", HLOOKUP(I$1, m_preprocess!$1:$1048576, $D250, FALSE))</f>
        <v>107.3</v>
      </c>
      <c r="J250" s="40">
        <f>IF(ISBLANK(HLOOKUP(J$1,m_preprocess!$1:$1048576, $D250, FALSE)), "", HLOOKUP(J$1, m_preprocess!$1:$1048576, $D250, FALSE))</f>
        <v>1725.3599758507141</v>
      </c>
      <c r="K250" s="40" t="str">
        <f>IF(ISBLANK(HLOOKUP(K$1,m_preprocess!$1:$1048576, $D250, FALSE)), "", HLOOKUP(K$1, m_preprocess!$1:$1048576, $D250, FALSE))</f>
        <v/>
      </c>
      <c r="L250" s="40">
        <f>IF(ISBLANK(HLOOKUP(L$1,m_preprocess!$1:$1048576, $D250, FALSE)), "", HLOOKUP(L$1, m_preprocess!$1:$1048576, $D250, FALSE))</f>
        <v>116.16338404896169</v>
      </c>
      <c r="M250" s="40">
        <f>IF(ISBLANK(HLOOKUP(M$1,m_preprocess!$1:$1048576, $D250, FALSE)), "", HLOOKUP(M$1, m_preprocess!$1:$1048576, $D250, FALSE))</f>
        <v>8.3484278088240504</v>
      </c>
      <c r="N250" s="40">
        <f>IF(ISBLANK(HLOOKUP(N$1,m_preprocess!$1:$1048576, $D250, FALSE)), "", HLOOKUP(N$1, m_preprocess!$1:$1048576, $D250, FALSE))</f>
        <v>1.9020098322274301</v>
      </c>
      <c r="O250" s="40">
        <f>IF(ISBLANK(HLOOKUP(O$1,m_preprocess!$1:$1048576, $D250, FALSE)), "", HLOOKUP(O$1, m_preprocess!$1:$1048576, $D250, FALSE))</f>
        <v>4.5163729434648623</v>
      </c>
      <c r="P250" s="40">
        <f>IF(ISBLANK(HLOOKUP(P$1,m_preprocess!$1:$1048576, $D250, FALSE)), "", HLOOKUP(P$1, m_preprocess!$1:$1048576, $D250, FALSE))</f>
        <v>7.4469020764374863</v>
      </c>
      <c r="Q250" s="40">
        <f>IF(ISBLANK(HLOOKUP(Q$1,m_preprocess!$1:$1048576, $D250, FALSE)), "", HLOOKUP(Q$1, m_preprocess!$1:$1048576, $D250, FALSE))</f>
        <v>1.6917506672740361</v>
      </c>
      <c r="R250" s="40">
        <f>IF(ISBLANK(HLOOKUP(R$1,m_preprocess!$1:$1048576, $D250, FALSE)), "", HLOOKUP(R$1, m_preprocess!$1:$1048576, $D250, FALSE))</f>
        <v>2.6793348090221398</v>
      </c>
      <c r="S250" s="40">
        <f>IF(ISBLANK(HLOOKUP(S$1,m_preprocess!$1:$1048576, $D250, FALSE)), "", HLOOKUP(S$1, m_preprocess!$1:$1048576, $D250, FALSE))</f>
        <v>3.0434358746789165</v>
      </c>
      <c r="T250" s="40">
        <f>IF(ISBLANK(HLOOKUP(T$1,m_preprocess!$1:$1048576, $D250, FALSE)), "", HLOOKUP(T$1, m_preprocess!$1:$1048576, $D250, FALSE))</f>
        <v>754122.7521936039</v>
      </c>
      <c r="U250" s="40">
        <f>IF(ISBLANK(HLOOKUP(U$1,m_preprocess!$1:$1048576, $D250, FALSE)), "", HLOOKUP(U$1, m_preprocess!$1:$1048576, $D250, FALSE))</f>
        <v>495.49624836656085</v>
      </c>
      <c r="V250" s="40">
        <f>IF(ISBLANK(HLOOKUP(V$1,m_preprocess!$1:$1048576, $D250, FALSE)), "", HLOOKUP(V$1, m_preprocess!$1:$1048576, $D250, FALSE))</f>
        <v>33.152519271676304</v>
      </c>
      <c r="W250" s="40">
        <f>IF(ISBLANK(HLOOKUP(W$1,m_preprocess!$1:$1048576, $D250, FALSE)), "", HLOOKUP(W$1, m_preprocess!$1:$1048576, $D250, FALSE))</f>
        <v>29.583920161849711</v>
      </c>
      <c r="X250" s="40">
        <f>IF(ISBLANK(HLOOKUP(X$1,m_preprocess!$1:$1048576, $D250, FALSE)), "", HLOOKUP(X$1, m_preprocess!$1:$1048576, $D250, FALSE))</f>
        <v>46.364334069364162</v>
      </c>
      <c r="Y250" s="40">
        <f>IF(ISBLANK(HLOOKUP(Y$1,m_preprocess!$1:$1048576, $D250, FALSE)), "", HLOOKUP(Y$1, m_preprocess!$1:$1048576, $D250, FALSE))</f>
        <v>97.491063157990752</v>
      </c>
      <c r="Z250" s="40">
        <f>IF(ISBLANK(HLOOKUP(Z$1,m_preprocess!$1:$1048576, $D250, FALSE)), "", HLOOKUP(Z$1, m_preprocess!$1:$1048576, $D250, FALSE))</f>
        <v>26.958976393063583</v>
      </c>
      <c r="AA250" s="40">
        <f>IF(ISBLANK(HLOOKUP(AA$1,m_preprocess!$1:$1048576, $D250, FALSE)), "", HLOOKUP(AA$1, m_preprocess!$1:$1048576, $D250, FALSE))</f>
        <v>28.258034832369944</v>
      </c>
      <c r="AB250" s="40">
        <f>IF(ISBLANK(HLOOKUP(AB$1,m_preprocess!$1:$1048576, $D250, FALSE)), "", HLOOKUP(AB$1, m_preprocess!$1:$1048576, $D250, FALSE))</f>
        <v>65.636250165906546</v>
      </c>
    </row>
    <row r="251" spans="1:28" x14ac:dyDescent="0.25">
      <c r="A251" s="41">
        <v>41548</v>
      </c>
      <c r="B251" s="40">
        <v>2013</v>
      </c>
      <c r="C251" s="40">
        <v>10</v>
      </c>
      <c r="D251" s="40">
        <v>251</v>
      </c>
      <c r="E251" s="40">
        <f>IF(ISBLANK(HLOOKUP(E$1,m_preprocess!$1:$1048576, $D251, FALSE)), "", HLOOKUP(E$1, m_preprocess!$1:$1048576, $D251, FALSE))</f>
        <v>271.24</v>
      </c>
      <c r="F251" s="40">
        <f>IF(ISBLANK(HLOOKUP(F$1,m_preprocess!$1:$1048576, $D251, FALSE)), "", HLOOKUP(F$1, m_preprocess!$1:$1048576, $D251, FALSE))</f>
        <v>253.560356646</v>
      </c>
      <c r="G251" s="40">
        <f>IF(ISBLANK(HLOOKUP(G$1,m_preprocess!$1:$1048576, $D251, FALSE)), "", HLOOKUP(G$1, m_preprocess!$1:$1048576, $D251, FALSE))</f>
        <v>87.13</v>
      </c>
      <c r="H251" s="40">
        <f>IF(ISBLANK(HLOOKUP(H$1,m_preprocess!$1:$1048576, $D251, FALSE)), "", HLOOKUP(H$1, m_preprocess!$1:$1048576, $D251, FALSE))</f>
        <v>151.9</v>
      </c>
      <c r="I251" s="40">
        <f>IF(ISBLANK(HLOOKUP(I$1,m_preprocess!$1:$1048576, $D251, FALSE)), "", HLOOKUP(I$1, m_preprocess!$1:$1048576, $D251, FALSE))</f>
        <v>112.6</v>
      </c>
      <c r="J251" s="40">
        <f>IF(ISBLANK(HLOOKUP(J$1,m_preprocess!$1:$1048576, $D251, FALSE)), "", HLOOKUP(J$1, m_preprocess!$1:$1048576, $D251, FALSE))</f>
        <v>1817.4758946212962</v>
      </c>
      <c r="K251" s="40" t="str">
        <f>IF(ISBLANK(HLOOKUP(K$1,m_preprocess!$1:$1048576, $D251, FALSE)), "", HLOOKUP(K$1, m_preprocess!$1:$1048576, $D251, FALSE))</f>
        <v/>
      </c>
      <c r="L251" s="40">
        <f>IF(ISBLANK(HLOOKUP(L$1,m_preprocess!$1:$1048576, $D251, FALSE)), "", HLOOKUP(L$1, m_preprocess!$1:$1048576, $D251, FALSE))</f>
        <v>116.4131918577566</v>
      </c>
      <c r="M251" s="40">
        <f>IF(ISBLANK(HLOOKUP(M$1,m_preprocess!$1:$1048576, $D251, FALSE)), "", HLOOKUP(M$1, m_preprocess!$1:$1048576, $D251, FALSE))</f>
        <v>9.2989748714137122</v>
      </c>
      <c r="N251" s="40">
        <f>IF(ISBLANK(HLOOKUP(N$1,m_preprocess!$1:$1048576, $D251, FALSE)), "", HLOOKUP(N$1, m_preprocess!$1:$1048576, $D251, FALSE))</f>
        <v>2.2418462341809882</v>
      </c>
      <c r="O251" s="40">
        <f>IF(ISBLANK(HLOOKUP(O$1,m_preprocess!$1:$1048576, $D251, FALSE)), "", HLOOKUP(O$1, m_preprocess!$1:$1048576, $D251, FALSE))</f>
        <v>4.9289607346951314</v>
      </c>
      <c r="P251" s="40">
        <f>IF(ISBLANK(HLOOKUP(P$1,m_preprocess!$1:$1048576, $D251, FALSE)), "", HLOOKUP(P$1, m_preprocess!$1:$1048576, $D251, FALSE))</f>
        <v>8.9866533502065877</v>
      </c>
      <c r="Q251" s="40">
        <f>IF(ISBLANK(HLOOKUP(Q$1,m_preprocess!$1:$1048576, $D251, FALSE)), "", HLOOKUP(Q$1, m_preprocess!$1:$1048576, $D251, FALSE))</f>
        <v>2.0897268126878537</v>
      </c>
      <c r="R251" s="40">
        <f>IF(ISBLANK(HLOOKUP(R$1,m_preprocess!$1:$1048576, $D251, FALSE)), "", HLOOKUP(R$1, m_preprocess!$1:$1048576, $D251, FALSE))</f>
        <v>2.524781568870627</v>
      </c>
      <c r="S251" s="40">
        <f>IF(ISBLANK(HLOOKUP(S$1,m_preprocess!$1:$1048576, $D251, FALSE)), "", HLOOKUP(S$1, m_preprocess!$1:$1048576, $D251, FALSE))</f>
        <v>4.344284043153479</v>
      </c>
      <c r="T251" s="40">
        <f>IF(ISBLANK(HLOOKUP(T$1,m_preprocess!$1:$1048576, $D251, FALSE)), "", HLOOKUP(T$1, m_preprocess!$1:$1048576, $D251, FALSE))</f>
        <v>759769.24067656847</v>
      </c>
      <c r="U251" s="40">
        <f>IF(ISBLANK(HLOOKUP(U$1,m_preprocess!$1:$1048576, $D251, FALSE)), "", HLOOKUP(U$1, m_preprocess!$1:$1048576, $D251, FALSE))</f>
        <v>505.71302167225718</v>
      </c>
      <c r="V251" s="40">
        <f>IF(ISBLANK(HLOOKUP(V$1,m_preprocess!$1:$1048576, $D251, FALSE)), "", HLOOKUP(V$1, m_preprocess!$1:$1048576, $D251, FALSE))</f>
        <v>35.998866647538158</v>
      </c>
      <c r="W251" s="40">
        <f>IF(ISBLANK(HLOOKUP(W$1,m_preprocess!$1:$1048576, $D251, FALSE)), "", HLOOKUP(W$1, m_preprocess!$1:$1048576, $D251, FALSE))</f>
        <v>32.191172994376217</v>
      </c>
      <c r="X251" s="40">
        <f>IF(ISBLANK(HLOOKUP(X$1,m_preprocess!$1:$1048576, $D251, FALSE)), "", HLOOKUP(X$1, m_preprocess!$1:$1048576, $D251, FALSE))</f>
        <v>49.912337518650297</v>
      </c>
      <c r="Y251" s="40">
        <f>IF(ISBLANK(HLOOKUP(Y$1,m_preprocess!$1:$1048576, $D251, FALSE)), "", HLOOKUP(Y$1, m_preprocess!$1:$1048576, $D251, FALSE))</f>
        <v>99.567487105894656</v>
      </c>
      <c r="Z251" s="40">
        <f>IF(ISBLANK(HLOOKUP(Z$1,m_preprocess!$1:$1048576, $D251, FALSE)), "", HLOOKUP(Z$1, m_preprocess!$1:$1048576, $D251, FALSE))</f>
        <v>31.821712888786873</v>
      </c>
      <c r="AA251" s="40">
        <f>IF(ISBLANK(HLOOKUP(AA$1,m_preprocess!$1:$1048576, $D251, FALSE)), "", HLOOKUP(AA$1, m_preprocess!$1:$1048576, $D251, FALSE))</f>
        <v>35.602867657523241</v>
      </c>
      <c r="AB251" s="40">
        <f>IF(ISBLANK(HLOOKUP(AB$1,m_preprocess!$1:$1048576, $D251, FALSE)), "", HLOOKUP(AB$1, m_preprocess!$1:$1048576, $D251, FALSE))</f>
        <v>65.717568149926436</v>
      </c>
    </row>
    <row r="252" spans="1:28" x14ac:dyDescent="0.25">
      <c r="A252" s="41">
        <v>41579</v>
      </c>
      <c r="B252" s="40">
        <v>2013</v>
      </c>
      <c r="C252" s="40">
        <v>11</v>
      </c>
      <c r="D252" s="40">
        <v>252</v>
      </c>
      <c r="E252" s="40">
        <f>IF(ISBLANK(HLOOKUP(E$1,m_preprocess!$1:$1048576, $D252, FALSE)), "", HLOOKUP(E$1, m_preprocess!$1:$1048576, $D252, FALSE))</f>
        <v>257.89</v>
      </c>
      <c r="F252" s="40">
        <f>IF(ISBLANK(HLOOKUP(F$1,m_preprocess!$1:$1048576, $D252, FALSE)), "", HLOOKUP(F$1, m_preprocess!$1:$1048576, $D252, FALSE))</f>
        <v>253.021113187</v>
      </c>
      <c r="G252" s="40">
        <f>IF(ISBLANK(HLOOKUP(G$1,m_preprocess!$1:$1048576, $D252, FALSE)), "", HLOOKUP(G$1, m_preprocess!$1:$1048576, $D252, FALSE))</f>
        <v>87.11</v>
      </c>
      <c r="H252" s="40">
        <f>IF(ISBLANK(HLOOKUP(H$1,m_preprocess!$1:$1048576, $D252, FALSE)), "", HLOOKUP(H$1, m_preprocess!$1:$1048576, $D252, FALSE))</f>
        <v>147.79</v>
      </c>
      <c r="I252" s="40">
        <f>IF(ISBLANK(HLOOKUP(I$1,m_preprocess!$1:$1048576, $D252, FALSE)), "", HLOOKUP(I$1, m_preprocess!$1:$1048576, $D252, FALSE))</f>
        <v>106.1</v>
      </c>
      <c r="J252" s="40">
        <f>IF(ISBLANK(HLOOKUP(J$1,m_preprocess!$1:$1048576, $D252, FALSE)), "", HLOOKUP(J$1, m_preprocess!$1:$1048576, $D252, FALSE))</f>
        <v>1657.9209213318702</v>
      </c>
      <c r="K252" s="40" t="str">
        <f>IF(ISBLANK(HLOOKUP(K$1,m_preprocess!$1:$1048576, $D252, FALSE)), "", HLOOKUP(K$1, m_preprocess!$1:$1048576, $D252, FALSE))</f>
        <v/>
      </c>
      <c r="L252" s="40">
        <f>IF(ISBLANK(HLOOKUP(L$1,m_preprocess!$1:$1048576, $D252, FALSE)), "", HLOOKUP(L$1, m_preprocess!$1:$1048576, $D252, FALSE))</f>
        <v>117.23005783940289</v>
      </c>
      <c r="M252" s="40">
        <f>IF(ISBLANK(HLOOKUP(M$1,m_preprocess!$1:$1048576, $D252, FALSE)), "", HLOOKUP(M$1, m_preprocess!$1:$1048576, $D252, FALSE))</f>
        <v>8.0287338447099401</v>
      </c>
      <c r="N252" s="40">
        <f>IF(ISBLANK(HLOOKUP(N$1,m_preprocess!$1:$1048576, $D252, FALSE)), "", HLOOKUP(N$1, m_preprocess!$1:$1048576, $D252, FALSE))</f>
        <v>1.909304189895406</v>
      </c>
      <c r="O252" s="40">
        <f>IF(ISBLANK(HLOOKUP(O$1,m_preprocess!$1:$1048576, $D252, FALSE)), "", HLOOKUP(O$1, m_preprocess!$1:$1048576, $D252, FALSE))</f>
        <v>4.406195007217069</v>
      </c>
      <c r="P252" s="40">
        <f>IF(ISBLANK(HLOOKUP(P$1,m_preprocess!$1:$1048576, $D252, FALSE)), "", HLOOKUP(P$1, m_preprocess!$1:$1048576, $D252, FALSE))</f>
        <v>8.3821578138527979</v>
      </c>
      <c r="Q252" s="40">
        <f>IF(ISBLANK(HLOOKUP(Q$1,m_preprocess!$1:$1048576, $D252, FALSE)), "", HLOOKUP(Q$1, m_preprocess!$1:$1048576, $D252, FALSE))</f>
        <v>1.7669067856415295</v>
      </c>
      <c r="R252" s="40">
        <f>IF(ISBLANK(HLOOKUP(R$1,m_preprocess!$1:$1048576, $D252, FALSE)), "", HLOOKUP(R$1, m_preprocess!$1:$1048576, $D252, FALSE))</f>
        <v>2.7647397427396125</v>
      </c>
      <c r="S252" s="40">
        <f>IF(ISBLANK(HLOOKUP(S$1,m_preprocess!$1:$1048576, $D252, FALSE)), "", HLOOKUP(S$1, m_preprocess!$1:$1048576, $D252, FALSE))</f>
        <v>3.8064900273035502</v>
      </c>
      <c r="T252" s="40">
        <f>IF(ISBLANK(HLOOKUP(T$1,m_preprocess!$1:$1048576, $D252, FALSE)), "", HLOOKUP(T$1, m_preprocess!$1:$1048576, $D252, FALSE))</f>
        <v>777853.96243436902</v>
      </c>
      <c r="U252" s="40">
        <f>IF(ISBLANK(HLOOKUP(U$1,m_preprocess!$1:$1048576, $D252, FALSE)), "", HLOOKUP(U$1, m_preprocess!$1:$1048576, $D252, FALSE))</f>
        <v>516.33636095419581</v>
      </c>
      <c r="V252" s="40">
        <f>IF(ISBLANK(HLOOKUP(V$1,m_preprocess!$1:$1048576, $D252, FALSE)), "", HLOOKUP(V$1, m_preprocess!$1:$1048576, $D252, FALSE))</f>
        <v>32.023699070141198</v>
      </c>
      <c r="W252" s="40">
        <f>IF(ISBLANK(HLOOKUP(W$1,m_preprocess!$1:$1048576, $D252, FALSE)), "", HLOOKUP(W$1, m_preprocess!$1:$1048576, $D252, FALSE))</f>
        <v>28.373460130869013</v>
      </c>
      <c r="X252" s="40">
        <f>IF(ISBLANK(HLOOKUP(X$1,m_preprocess!$1:$1048576, $D252, FALSE)), "", HLOOKUP(X$1, m_preprocess!$1:$1048576, $D252, FALSE))</f>
        <v>45.301782413040989</v>
      </c>
      <c r="Y252" s="40">
        <f>IF(ISBLANK(HLOOKUP(Y$1,m_preprocess!$1:$1048576, $D252, FALSE)), "", HLOOKUP(Y$1, m_preprocess!$1:$1048576, $D252, FALSE))</f>
        <v>110.51375553630122</v>
      </c>
      <c r="Z252" s="40">
        <f>IF(ISBLANK(HLOOKUP(Z$1,m_preprocess!$1:$1048576, $D252, FALSE)), "", HLOOKUP(Z$1, m_preprocess!$1:$1048576, $D252, FALSE))</f>
        <v>28.429448708529446</v>
      </c>
      <c r="AA252" s="40">
        <f>IF(ISBLANK(HLOOKUP(AA$1,m_preprocess!$1:$1048576, $D252, FALSE)), "", HLOOKUP(AA$1, m_preprocess!$1:$1048576, $D252, FALSE))</f>
        <v>39.633206841924007</v>
      </c>
      <c r="AB252" s="40">
        <f>IF(ISBLANK(HLOOKUP(AB$1,m_preprocess!$1:$1048576, $D252, FALSE)), "", HLOOKUP(AB$1, m_preprocess!$1:$1048576, $D252, FALSE))</f>
        <v>65.326728807729921</v>
      </c>
    </row>
    <row r="253" spans="1:28" x14ac:dyDescent="0.25">
      <c r="A253" s="41">
        <v>41609</v>
      </c>
      <c r="B253" s="40">
        <v>2013</v>
      </c>
      <c r="C253" s="40">
        <v>12</v>
      </c>
      <c r="D253" s="40">
        <v>253</v>
      </c>
      <c r="E253" s="40">
        <f>IF(ISBLANK(HLOOKUP(E$1,m_preprocess!$1:$1048576, $D253, FALSE)), "", HLOOKUP(E$1, m_preprocess!$1:$1048576, $D253, FALSE))</f>
        <v>267.5</v>
      </c>
      <c r="F253" s="40">
        <f>IF(ISBLANK(HLOOKUP(F$1,m_preprocess!$1:$1048576, $D253, FALSE)), "", HLOOKUP(F$1, m_preprocess!$1:$1048576, $D253, FALSE))</f>
        <v>256.011693541</v>
      </c>
      <c r="G253" s="40">
        <f>IF(ISBLANK(HLOOKUP(G$1,m_preprocess!$1:$1048576, $D253, FALSE)), "", HLOOKUP(G$1, m_preprocess!$1:$1048576, $D253, FALSE))</f>
        <v>87.18</v>
      </c>
      <c r="H253" s="40">
        <f>IF(ISBLANK(HLOOKUP(H$1,m_preprocess!$1:$1048576, $D253, FALSE)), "", HLOOKUP(H$1, m_preprocess!$1:$1048576, $D253, FALSE))</f>
        <v>145.77000000000001</v>
      </c>
      <c r="I253" s="40">
        <f>IF(ISBLANK(HLOOKUP(I$1,m_preprocess!$1:$1048576, $D253, FALSE)), "", HLOOKUP(I$1, m_preprocess!$1:$1048576, $D253, FALSE))</f>
        <v>90.1</v>
      </c>
      <c r="J253" s="40">
        <f>IF(ISBLANK(HLOOKUP(J$1,m_preprocess!$1:$1048576, $D253, FALSE)), "", HLOOKUP(J$1, m_preprocess!$1:$1048576, $D253, FALSE))</f>
        <v>1763.0211767288699</v>
      </c>
      <c r="K253" s="40" t="str">
        <f>IF(ISBLANK(HLOOKUP(K$1,m_preprocess!$1:$1048576, $D253, FALSE)), "", HLOOKUP(K$1, m_preprocess!$1:$1048576, $D253, FALSE))</f>
        <v/>
      </c>
      <c r="L253" s="40">
        <f>IF(ISBLANK(HLOOKUP(L$1,m_preprocess!$1:$1048576, $D253, FALSE)), "", HLOOKUP(L$1, m_preprocess!$1:$1048576, $D253, FALSE))</f>
        <v>117.47620320984116</v>
      </c>
      <c r="M253" s="40">
        <f>IF(ISBLANK(HLOOKUP(M$1,m_preprocess!$1:$1048576, $D253, FALSE)), "", HLOOKUP(M$1, m_preprocess!$1:$1048576, $D253, FALSE))</f>
        <v>8.1016723967710469</v>
      </c>
      <c r="N253" s="40">
        <f>IF(ISBLANK(HLOOKUP(N$1,m_preprocess!$1:$1048576, $D253, FALSE)), "", HLOOKUP(N$1, m_preprocess!$1:$1048576, $D253, FALSE))</f>
        <v>2.1002994577601526</v>
      </c>
      <c r="O253" s="40">
        <f>IF(ISBLANK(HLOOKUP(O$1,m_preprocess!$1:$1048576, $D253, FALSE)), "", HLOOKUP(O$1, m_preprocess!$1:$1048576, $D253, FALSE))</f>
        <v>4.3875775994072033</v>
      </c>
      <c r="P253" s="40">
        <f>IF(ISBLANK(HLOOKUP(P$1,m_preprocess!$1:$1048576, $D253, FALSE)), "", HLOOKUP(P$1, m_preprocess!$1:$1048576, $D253, FALSE))</f>
        <v>9.9632181143525553</v>
      </c>
      <c r="Q253" s="40">
        <f>IF(ISBLANK(HLOOKUP(Q$1,m_preprocess!$1:$1048576, $D253, FALSE)), "", HLOOKUP(Q$1, m_preprocess!$1:$1048576, $D253, FALSE))</f>
        <v>2.1536440205844993</v>
      </c>
      <c r="R253" s="40">
        <f>IF(ISBLANK(HLOOKUP(R$1,m_preprocess!$1:$1048576, $D253, FALSE)), "", HLOOKUP(R$1, m_preprocess!$1:$1048576, $D253, FALSE))</f>
        <v>3.9120929742670194</v>
      </c>
      <c r="S253" s="40">
        <f>IF(ISBLANK(HLOOKUP(S$1,m_preprocess!$1:$1048576, $D253, FALSE)), "", HLOOKUP(S$1, m_preprocess!$1:$1048576, $D253, FALSE))</f>
        <v>3.7983356108474724</v>
      </c>
      <c r="T253" s="40">
        <f>IF(ISBLANK(HLOOKUP(T$1,m_preprocess!$1:$1048576, $D253, FALSE)), "", HLOOKUP(T$1, m_preprocess!$1:$1048576, $D253, FALSE))</f>
        <v>784058.26148956886</v>
      </c>
      <c r="U253" s="40">
        <f>IF(ISBLANK(HLOOKUP(U$1,m_preprocess!$1:$1048576, $D253, FALSE)), "", HLOOKUP(U$1, m_preprocess!$1:$1048576, $D253, FALSE))</f>
        <v>579.57062451032346</v>
      </c>
      <c r="V253" s="40">
        <f>IF(ISBLANK(HLOOKUP(V$1,m_preprocess!$1:$1048576, $D253, FALSE)), "", HLOOKUP(V$1, m_preprocess!$1:$1048576, $D253, FALSE))</f>
        <v>36.803521759577883</v>
      </c>
      <c r="W253" s="40">
        <f>IF(ISBLANK(HLOOKUP(W$1,m_preprocess!$1:$1048576, $D253, FALSE)), "", HLOOKUP(W$1, m_preprocess!$1:$1048576, $D253, FALSE))</f>
        <v>32.613608878183065</v>
      </c>
      <c r="X253" s="40">
        <f>IF(ISBLANK(HLOOKUP(X$1,m_preprocess!$1:$1048576, $D253, FALSE)), "", HLOOKUP(X$1, m_preprocess!$1:$1048576, $D253, FALSE))</f>
        <v>63.934027678366597</v>
      </c>
      <c r="Y253" s="40">
        <f>IF(ISBLANK(HLOOKUP(Y$1,m_preprocess!$1:$1048576, $D253, FALSE)), "", HLOOKUP(Y$1, m_preprocess!$1:$1048576, $D253, FALSE))</f>
        <v>196.0033942549851</v>
      </c>
      <c r="Z253" s="40">
        <f>IF(ISBLANK(HLOOKUP(Z$1,m_preprocess!$1:$1048576, $D253, FALSE)), "", HLOOKUP(Z$1, m_preprocess!$1:$1048576, $D253, FALSE))</f>
        <v>41.949542085340674</v>
      </c>
      <c r="AA253" s="40">
        <f>IF(ISBLANK(HLOOKUP(AA$1,m_preprocess!$1:$1048576, $D253, FALSE)), "", HLOOKUP(AA$1, m_preprocess!$1:$1048576, $D253, FALSE))</f>
        <v>79.704559073181912</v>
      </c>
      <c r="AB253" s="40">
        <f>IF(ISBLANK(HLOOKUP(AB$1,m_preprocess!$1:$1048576, $D253, FALSE)), "", HLOOKUP(AB$1, m_preprocess!$1:$1048576, $D253, FALSE))</f>
        <v>65.173409913396014</v>
      </c>
    </row>
    <row r="254" spans="1:28" x14ac:dyDescent="0.25">
      <c r="A254" s="41">
        <v>41640</v>
      </c>
      <c r="B254" s="40">
        <v>2014</v>
      </c>
      <c r="C254" s="40">
        <v>1</v>
      </c>
      <c r="D254" s="40">
        <v>254</v>
      </c>
      <c r="E254" s="40">
        <f>IF(ISBLANK(HLOOKUP(E$1,m_preprocess!$1:$1048576, $D254, FALSE)), "", HLOOKUP(E$1, m_preprocess!$1:$1048576, $D254, FALSE))</f>
        <v>235.85</v>
      </c>
      <c r="F254" s="40">
        <f>IF(ISBLANK(HLOOKUP(F$1,m_preprocess!$1:$1048576, $D254, FALSE)), "", HLOOKUP(F$1, m_preprocess!$1:$1048576, $D254, FALSE))</f>
        <v>256.70625666000001</v>
      </c>
      <c r="G254" s="40">
        <f>IF(ISBLANK(HLOOKUP(G$1,m_preprocess!$1:$1048576, $D254, FALSE)), "", HLOOKUP(G$1, m_preprocess!$1:$1048576, $D254, FALSE))</f>
        <v>87.41</v>
      </c>
      <c r="H254" s="40">
        <f>IF(ISBLANK(HLOOKUP(H$1,m_preprocess!$1:$1048576, $D254, FALSE)), "", HLOOKUP(H$1, m_preprocess!$1:$1048576, $D254, FALSE))</f>
        <v>142.72</v>
      </c>
      <c r="I254" s="40">
        <f>IF(ISBLANK(HLOOKUP(I$1,m_preprocess!$1:$1048576, $D254, FALSE)), "", HLOOKUP(I$1, m_preprocess!$1:$1048576, $D254, FALSE))</f>
        <v>92.6</v>
      </c>
      <c r="J254" s="40">
        <f>IF(ISBLANK(HLOOKUP(J$1,m_preprocess!$1:$1048576, $D254, FALSE)), "", HLOOKUP(J$1, m_preprocess!$1:$1048576, $D254, FALSE))</f>
        <v>1845.6638294914019</v>
      </c>
      <c r="K254" s="40" t="str">
        <f>IF(ISBLANK(HLOOKUP(K$1,m_preprocess!$1:$1048576, $D254, FALSE)), "", HLOOKUP(K$1, m_preprocess!$1:$1048576, $D254, FALSE))</f>
        <v/>
      </c>
      <c r="L254" s="40">
        <f>IF(ISBLANK(HLOOKUP(L$1,m_preprocess!$1:$1048576, $D254, FALSE)), "", HLOOKUP(L$1, m_preprocess!$1:$1048576, $D254, FALSE))</f>
        <v>117.90712429432878</v>
      </c>
      <c r="M254" s="40">
        <f>IF(ISBLANK(HLOOKUP(M$1,m_preprocess!$1:$1048576, $D254, FALSE)), "", HLOOKUP(M$1, m_preprocess!$1:$1048576, $D254, FALSE))</f>
        <v>8.2909846421494677</v>
      </c>
      <c r="N254" s="40">
        <f>IF(ISBLANK(HLOOKUP(N$1,m_preprocess!$1:$1048576, $D254, FALSE)), "", HLOOKUP(N$1, m_preprocess!$1:$1048576, $D254, FALSE))</f>
        <v>2.1531057911681741</v>
      </c>
      <c r="O254" s="40">
        <f>IF(ISBLANK(HLOOKUP(O$1,m_preprocess!$1:$1048576, $D254, FALSE)), "", HLOOKUP(O$1, m_preprocess!$1:$1048576, $D254, FALSE))</f>
        <v>4.7363495677224723</v>
      </c>
      <c r="P254" s="40">
        <f>IF(ISBLANK(HLOOKUP(P$1,m_preprocess!$1:$1048576, $D254, FALSE)), "", HLOOKUP(P$1, m_preprocess!$1:$1048576, $D254, FALSE))</f>
        <v>8.2718620800826894</v>
      </c>
      <c r="Q254" s="40">
        <f>IF(ISBLANK(HLOOKUP(Q$1,m_preprocess!$1:$1048576, $D254, FALSE)), "", HLOOKUP(Q$1, m_preprocess!$1:$1048576, $D254, FALSE))</f>
        <v>1.7014700863870693</v>
      </c>
      <c r="R254" s="40">
        <f>IF(ISBLANK(HLOOKUP(R$1,m_preprocess!$1:$1048576, $D254, FALSE)), "", HLOOKUP(R$1, m_preprocess!$1:$1048576, $D254, FALSE))</f>
        <v>2.8226610873477425</v>
      </c>
      <c r="S254" s="40">
        <f>IF(ISBLANK(HLOOKUP(S$1,m_preprocess!$1:$1048576, $D254, FALSE)), "", HLOOKUP(S$1, m_preprocess!$1:$1048576, $D254, FALSE))</f>
        <v>3.7111197523972903</v>
      </c>
      <c r="T254" s="40">
        <f>IF(ISBLANK(HLOOKUP(T$1,m_preprocess!$1:$1048576, $D254, FALSE)), "", HLOOKUP(T$1, m_preprocess!$1:$1048576, $D254, FALSE))</f>
        <v>774824.31243465224</v>
      </c>
      <c r="U254" s="40">
        <f>IF(ISBLANK(HLOOKUP(U$1,m_preprocess!$1:$1048576, $D254, FALSE)), "", HLOOKUP(U$1, m_preprocess!$1:$1048576, $D254, FALSE))</f>
        <v>553.33268653357743</v>
      </c>
      <c r="V254" s="40">
        <f>IF(ISBLANK(HLOOKUP(V$1,m_preprocess!$1:$1048576, $D254, FALSE)), "", HLOOKUP(V$1, m_preprocess!$1:$1048576, $D254, FALSE))</f>
        <v>39.92689967967052</v>
      </c>
      <c r="W254" s="40">
        <f>IF(ISBLANK(HLOOKUP(W$1,m_preprocess!$1:$1048576, $D254, FALSE)), "", HLOOKUP(W$1, m_preprocess!$1:$1048576, $D254, FALSE))</f>
        <v>36.333713305113832</v>
      </c>
      <c r="X254" s="40">
        <f>IF(ISBLANK(HLOOKUP(X$1,m_preprocess!$1:$1048576, $D254, FALSE)), "", HLOOKUP(X$1, m_preprocess!$1:$1048576, $D254, FALSE))</f>
        <v>35.571441333943483</v>
      </c>
      <c r="Y254" s="40">
        <f>IF(ISBLANK(HLOOKUP(Y$1,m_preprocess!$1:$1048576, $D254, FALSE)), "", HLOOKUP(Y$1, m_preprocess!$1:$1048576, $D254, FALSE))</f>
        <v>78.09568795126188</v>
      </c>
      <c r="Z254" s="40">
        <f>IF(ISBLANK(HLOOKUP(Z$1,m_preprocess!$1:$1048576, $D254, FALSE)), "", HLOOKUP(Z$1, m_preprocess!$1:$1048576, $D254, FALSE))</f>
        <v>12.121537524310721</v>
      </c>
      <c r="AA254" s="40">
        <f>IF(ISBLANK(HLOOKUP(AA$1,m_preprocess!$1:$1048576, $D254, FALSE)), "", HLOOKUP(AA$1, m_preprocess!$1:$1048576, $D254, FALSE))</f>
        <v>28.090896865347215</v>
      </c>
      <c r="AB254" s="40">
        <f>IF(ISBLANK(HLOOKUP(AB$1,m_preprocess!$1:$1048576, $D254, FALSE)), "", HLOOKUP(AB$1, m_preprocess!$1:$1048576, $D254, FALSE))</f>
        <v>65.504905973429487</v>
      </c>
    </row>
    <row r="255" spans="1:28" x14ac:dyDescent="0.25">
      <c r="A255" s="41">
        <v>41671</v>
      </c>
      <c r="B255" s="40">
        <v>2014</v>
      </c>
      <c r="C255" s="40">
        <v>2</v>
      </c>
      <c r="D255" s="40">
        <v>255</v>
      </c>
      <c r="E255" s="40">
        <f>IF(ISBLANK(HLOOKUP(E$1,m_preprocess!$1:$1048576, $D255, FALSE)), "", HLOOKUP(E$1, m_preprocess!$1:$1048576, $D255, FALSE))</f>
        <v>226.97</v>
      </c>
      <c r="F255" s="40">
        <f>IF(ISBLANK(HLOOKUP(F$1,m_preprocess!$1:$1048576, $D255, FALSE)), "", HLOOKUP(F$1, m_preprocess!$1:$1048576, $D255, FALSE))</f>
        <v>259.13744080800001</v>
      </c>
      <c r="G255" s="40">
        <f>IF(ISBLANK(HLOOKUP(G$1,m_preprocess!$1:$1048576, $D255, FALSE)), "", HLOOKUP(G$1, m_preprocess!$1:$1048576, $D255, FALSE))</f>
        <v>88.07</v>
      </c>
      <c r="H255" s="40">
        <f>IF(ISBLANK(HLOOKUP(H$1,m_preprocess!$1:$1048576, $D255, FALSE)), "", HLOOKUP(H$1, m_preprocess!$1:$1048576, $D255, FALSE))</f>
        <v>143.53</v>
      </c>
      <c r="I255" s="40">
        <f>IF(ISBLANK(HLOOKUP(I$1,m_preprocess!$1:$1048576, $D255, FALSE)), "", HLOOKUP(I$1, m_preprocess!$1:$1048576, $D255, FALSE))</f>
        <v>92.3</v>
      </c>
      <c r="J255" s="40">
        <f>IF(ISBLANK(HLOOKUP(J$1,m_preprocess!$1:$1048576, $D255, FALSE)), "", HLOOKUP(J$1, m_preprocess!$1:$1048576, $D255, FALSE))</f>
        <v>1721.5839187705822</v>
      </c>
      <c r="K255" s="40" t="str">
        <f>IF(ISBLANK(HLOOKUP(K$1,m_preprocess!$1:$1048576, $D255, FALSE)), "", HLOOKUP(K$1, m_preprocess!$1:$1048576, $D255, FALSE))</f>
        <v/>
      </c>
      <c r="L255" s="40">
        <f>IF(ISBLANK(HLOOKUP(L$1,m_preprocess!$1:$1048576, $D255, FALSE)), "", HLOOKUP(L$1, m_preprocess!$1:$1048576, $D255, FALSE))</f>
        <v>117.7709504690843</v>
      </c>
      <c r="M255" s="40">
        <f>IF(ISBLANK(HLOOKUP(M$1,m_preprocess!$1:$1048576, $D255, FALSE)), "", HLOOKUP(M$1, m_preprocess!$1:$1048576, $D255, FALSE))</f>
        <v>8.3150663176067461</v>
      </c>
      <c r="N255" s="40">
        <f>IF(ISBLANK(HLOOKUP(N$1,m_preprocess!$1:$1048576, $D255, FALSE)), "", HLOOKUP(N$1, m_preprocess!$1:$1048576, $D255, FALSE))</f>
        <v>2.722566855379537</v>
      </c>
      <c r="O255" s="40">
        <f>IF(ISBLANK(HLOOKUP(O$1,m_preprocess!$1:$1048576, $D255, FALSE)), "", HLOOKUP(O$1, m_preprocess!$1:$1048576, $D255, FALSE))</f>
        <v>4.506946622341589</v>
      </c>
      <c r="P255" s="40">
        <f>IF(ISBLANK(HLOOKUP(P$1,m_preprocess!$1:$1048576, $D255, FALSE)), "", HLOOKUP(P$1, m_preprocess!$1:$1048576, $D255, FALSE))</f>
        <v>8.0149778907675238</v>
      </c>
      <c r="Q255" s="40">
        <f>IF(ISBLANK(HLOOKUP(Q$1,m_preprocess!$1:$1048576, $D255, FALSE)), "", HLOOKUP(Q$1, m_preprocess!$1:$1048576, $D255, FALSE))</f>
        <v>1.6072726973433435</v>
      </c>
      <c r="R255" s="40">
        <f>IF(ISBLANK(HLOOKUP(R$1,m_preprocess!$1:$1048576, $D255, FALSE)), "", HLOOKUP(R$1, m_preprocess!$1:$1048576, $D255, FALSE))</f>
        <v>2.6678359074652933</v>
      </c>
      <c r="S255" s="40">
        <f>IF(ISBLANK(HLOOKUP(S$1,m_preprocess!$1:$1048576, $D255, FALSE)), "", HLOOKUP(S$1, m_preprocess!$1:$1048576, $D255, FALSE))</f>
        <v>3.697661015282069</v>
      </c>
      <c r="T255" s="40">
        <f>IF(ISBLANK(HLOOKUP(T$1,m_preprocess!$1:$1048576, $D255, FALSE)), "", HLOOKUP(T$1, m_preprocess!$1:$1048576, $D255, FALSE))</f>
        <v>773856.66804457421</v>
      </c>
      <c r="U255" s="40">
        <f>IF(ISBLANK(HLOOKUP(U$1,m_preprocess!$1:$1048576, $D255, FALSE)), "", HLOOKUP(U$1, m_preprocess!$1:$1048576, $D255, FALSE))</f>
        <v>546.86795214579331</v>
      </c>
      <c r="V255" s="40">
        <f>IF(ISBLANK(HLOOKUP(V$1,m_preprocess!$1:$1048576, $D255, FALSE)), "", HLOOKUP(V$1, m_preprocess!$1:$1048576, $D255, FALSE))</f>
        <v>31.271484693993418</v>
      </c>
      <c r="W255" s="40">
        <f>IF(ISBLANK(HLOOKUP(W$1,m_preprocess!$1:$1048576, $D255, FALSE)), "", HLOOKUP(W$1, m_preprocess!$1:$1048576, $D255, FALSE))</f>
        <v>27.584591086635633</v>
      </c>
      <c r="X255" s="40">
        <f>IF(ISBLANK(HLOOKUP(X$1,m_preprocess!$1:$1048576, $D255, FALSE)), "", HLOOKUP(X$1, m_preprocess!$1:$1048576, $D255, FALSE))</f>
        <v>37.487309776314298</v>
      </c>
      <c r="Y255" s="40">
        <f>IF(ISBLANK(HLOOKUP(Y$1,m_preprocess!$1:$1048576, $D255, FALSE)), "", HLOOKUP(Y$1, m_preprocess!$1:$1048576, $D255, FALSE))</f>
        <v>83.10151208768481</v>
      </c>
      <c r="Z255" s="40">
        <f>IF(ISBLANK(HLOOKUP(Z$1,m_preprocess!$1:$1048576, $D255, FALSE)), "", HLOOKUP(Z$1, m_preprocess!$1:$1048576, $D255, FALSE))</f>
        <v>21.661783899171116</v>
      </c>
      <c r="AA255" s="40">
        <f>IF(ISBLANK(HLOOKUP(AA$1,m_preprocess!$1:$1048576, $D255, FALSE)), "", HLOOKUP(AA$1, m_preprocess!$1:$1048576, $D255, FALSE))</f>
        <v>27.703723912796644</v>
      </c>
      <c r="AB255" s="40">
        <f>IF(ISBLANK(HLOOKUP(AB$1,m_preprocess!$1:$1048576, $D255, FALSE)), "", HLOOKUP(AB$1, m_preprocess!$1:$1048576, $D255, FALSE))</f>
        <v>65.254180710915776</v>
      </c>
    </row>
    <row r="256" spans="1:28" x14ac:dyDescent="0.25">
      <c r="A256" s="41">
        <v>41699</v>
      </c>
      <c r="B256" s="40">
        <v>2014</v>
      </c>
      <c r="C256" s="40">
        <v>3</v>
      </c>
      <c r="D256" s="40">
        <v>256</v>
      </c>
      <c r="E256" s="40">
        <f>IF(ISBLANK(HLOOKUP(E$1,m_preprocess!$1:$1048576, $D256, FALSE)), "", HLOOKUP(E$1, m_preprocess!$1:$1048576, $D256, FALSE))</f>
        <v>249.61</v>
      </c>
      <c r="F256" s="40">
        <f>IF(ISBLANK(HLOOKUP(F$1,m_preprocess!$1:$1048576, $D256, FALSE)), "", HLOOKUP(F$1, m_preprocess!$1:$1048576, $D256, FALSE))</f>
        <v>257.28802761499998</v>
      </c>
      <c r="G256" s="40">
        <f>IF(ISBLANK(HLOOKUP(G$1,m_preprocess!$1:$1048576, $D256, FALSE)), "", HLOOKUP(G$1, m_preprocess!$1:$1048576, $D256, FALSE))</f>
        <v>88.25</v>
      </c>
      <c r="H256" s="40">
        <f>IF(ISBLANK(HLOOKUP(H$1,m_preprocess!$1:$1048576, $D256, FALSE)), "", HLOOKUP(H$1, m_preprocess!$1:$1048576, $D256, FALSE))</f>
        <v>149.03</v>
      </c>
      <c r="I256" s="40">
        <f>IF(ISBLANK(HLOOKUP(I$1,m_preprocess!$1:$1048576, $D256, FALSE)), "", HLOOKUP(I$1, m_preprocess!$1:$1048576, $D256, FALSE))</f>
        <v>97.3</v>
      </c>
      <c r="J256" s="40">
        <f>IF(ISBLANK(HLOOKUP(J$1,m_preprocess!$1:$1048576, $D256, FALSE)), "", HLOOKUP(J$1, m_preprocess!$1:$1048576, $D256, FALSE))</f>
        <v>1825.8229681668502</v>
      </c>
      <c r="K256" s="40" t="str">
        <f>IF(ISBLANK(HLOOKUP(K$1,m_preprocess!$1:$1048576, $D256, FALSE)), "", HLOOKUP(K$1, m_preprocess!$1:$1048576, $D256, FALSE))</f>
        <v/>
      </c>
      <c r="L256" s="40">
        <f>IF(ISBLANK(HLOOKUP(L$1,m_preprocess!$1:$1048576, $D256, FALSE)), "", HLOOKUP(L$1, m_preprocess!$1:$1048576, $D256, FALSE))</f>
        <v>118.80271479831973</v>
      </c>
      <c r="M256" s="40">
        <f>IF(ISBLANK(HLOOKUP(M$1,m_preprocess!$1:$1048576, $D256, FALSE)), "", HLOOKUP(M$1, m_preprocess!$1:$1048576, $D256, FALSE))</f>
        <v>9.2540456054580957</v>
      </c>
      <c r="N256" s="40">
        <f>IF(ISBLANK(HLOOKUP(N$1,m_preprocess!$1:$1048576, $D256, FALSE)), "", HLOOKUP(N$1, m_preprocess!$1:$1048576, $D256, FALSE))</f>
        <v>3.1929851937036013</v>
      </c>
      <c r="O256" s="40">
        <f>IF(ISBLANK(HLOOKUP(O$1,m_preprocess!$1:$1048576, $D256, FALSE)), "", HLOOKUP(O$1, m_preprocess!$1:$1048576, $D256, FALSE))</f>
        <v>4.7847042449793262</v>
      </c>
      <c r="P256" s="40">
        <f>IF(ISBLANK(HLOOKUP(P$1,m_preprocess!$1:$1048576, $D256, FALSE)), "", HLOOKUP(P$1, m_preprocess!$1:$1048576, $D256, FALSE))</f>
        <v>7.3147918867351986</v>
      </c>
      <c r="Q256" s="40">
        <f>IF(ISBLANK(HLOOKUP(Q$1,m_preprocess!$1:$1048576, $D256, FALSE)), "", HLOOKUP(Q$1, m_preprocess!$1:$1048576, $D256, FALSE))</f>
        <v>1.5636533646972084</v>
      </c>
      <c r="R256" s="40">
        <f>IF(ISBLANK(HLOOKUP(R$1,m_preprocess!$1:$1048576, $D256, FALSE)), "", HLOOKUP(R$1, m_preprocess!$1:$1048576, $D256, FALSE))</f>
        <v>2.320963860218884</v>
      </c>
      <c r="S256" s="40">
        <f>IF(ISBLANK(HLOOKUP(S$1,m_preprocess!$1:$1048576, $D256, FALSE)), "", HLOOKUP(S$1, m_preprocess!$1:$1048576, $D256, FALSE))</f>
        <v>3.4006773753836312</v>
      </c>
      <c r="T256" s="40">
        <f>IF(ISBLANK(HLOOKUP(T$1,m_preprocess!$1:$1048576, $D256, FALSE)), "", HLOOKUP(T$1, m_preprocess!$1:$1048576, $D256, FALSE))</f>
        <v>783668.63645857561</v>
      </c>
      <c r="U256" s="40">
        <f>IF(ISBLANK(HLOOKUP(U$1,m_preprocess!$1:$1048576, $D256, FALSE)), "", HLOOKUP(U$1, m_preprocess!$1:$1048576, $D256, FALSE))</f>
        <v>543.73389507478748</v>
      </c>
      <c r="V256" s="40">
        <f>IF(ISBLANK(HLOOKUP(V$1,m_preprocess!$1:$1048576, $D256, FALSE)), "", HLOOKUP(V$1, m_preprocess!$1:$1048576, $D256, FALSE))</f>
        <v>33.059477450424929</v>
      </c>
      <c r="W256" s="40">
        <f>IF(ISBLANK(HLOOKUP(W$1,m_preprocess!$1:$1048576, $D256, FALSE)), "", HLOOKUP(W$1, m_preprocess!$1:$1048576, $D256, FALSE))</f>
        <v>29.426680487252124</v>
      </c>
      <c r="X256" s="40">
        <f>IF(ISBLANK(HLOOKUP(X$1,m_preprocess!$1:$1048576, $D256, FALSE)), "", HLOOKUP(X$1, m_preprocess!$1:$1048576, $D256, FALSE))</f>
        <v>38.979207331444755</v>
      </c>
      <c r="Y256" s="40">
        <f>IF(ISBLANK(HLOOKUP(Y$1,m_preprocess!$1:$1048576, $D256, FALSE)), "", HLOOKUP(Y$1, m_preprocess!$1:$1048576, $D256, FALSE))</f>
        <v>95.684488498907641</v>
      </c>
      <c r="Z256" s="40">
        <f>IF(ISBLANK(HLOOKUP(Z$1,m_preprocess!$1:$1048576, $D256, FALSE)), "", HLOOKUP(Z$1, m_preprocess!$1:$1048576, $D256, FALSE))</f>
        <v>41.089998980169973</v>
      </c>
      <c r="AA256" s="40">
        <f>IF(ISBLANK(HLOOKUP(AA$1,m_preprocess!$1:$1048576, $D256, FALSE)), "", HLOOKUP(AA$1, m_preprocess!$1:$1048576, $D256, FALSE))</f>
        <v>31.524967796033991</v>
      </c>
      <c r="AB256" s="40">
        <f>IF(ISBLANK(HLOOKUP(AB$1,m_preprocess!$1:$1048576, $D256, FALSE)), "", HLOOKUP(AB$1, m_preprocess!$1:$1048576, $D256, FALSE))</f>
        <v>65.13006697869244</v>
      </c>
    </row>
    <row r="257" spans="1:28" x14ac:dyDescent="0.25">
      <c r="A257" s="41">
        <v>41730</v>
      </c>
      <c r="B257" s="40">
        <v>2014</v>
      </c>
      <c r="C257" s="40">
        <v>4</v>
      </c>
      <c r="D257" s="40">
        <v>257</v>
      </c>
      <c r="E257" s="40">
        <f>IF(ISBLANK(HLOOKUP(E$1,m_preprocess!$1:$1048576, $D257, FALSE)), "", HLOOKUP(E$1, m_preprocess!$1:$1048576, $D257, FALSE))</f>
        <v>269.95999999999998</v>
      </c>
      <c r="F257" s="40">
        <f>IF(ISBLANK(HLOOKUP(F$1,m_preprocess!$1:$1048576, $D257, FALSE)), "", HLOOKUP(F$1, m_preprocess!$1:$1048576, $D257, FALSE))</f>
        <v>259.67265721699999</v>
      </c>
      <c r="G257" s="40">
        <f>IF(ISBLANK(HLOOKUP(G$1,m_preprocess!$1:$1048576, $D257, FALSE)), "", HLOOKUP(G$1, m_preprocess!$1:$1048576, $D257, FALSE))</f>
        <v>88.4</v>
      </c>
      <c r="H257" s="40">
        <f>IF(ISBLANK(HLOOKUP(H$1,m_preprocess!$1:$1048576, $D257, FALSE)), "", HLOOKUP(H$1, m_preprocess!$1:$1048576, $D257, FALSE))</f>
        <v>147.69</v>
      </c>
      <c r="I257" s="40">
        <f>IF(ISBLANK(HLOOKUP(I$1,m_preprocess!$1:$1048576, $D257, FALSE)), "", HLOOKUP(I$1, m_preprocess!$1:$1048576, $D257, FALSE))</f>
        <v>96</v>
      </c>
      <c r="J257" s="40">
        <f>IF(ISBLANK(HLOOKUP(J$1,m_preprocess!$1:$1048576, $D257, FALSE)), "", HLOOKUP(J$1, m_preprocess!$1:$1048576, $D257, FALSE))</f>
        <v>1791.142864983535</v>
      </c>
      <c r="K257" s="40" t="str">
        <f>IF(ISBLANK(HLOOKUP(K$1,m_preprocess!$1:$1048576, $D257, FALSE)), "", HLOOKUP(K$1, m_preprocess!$1:$1048576, $D257, FALSE))</f>
        <v/>
      </c>
      <c r="L257" s="40">
        <f>IF(ISBLANK(HLOOKUP(L$1,m_preprocess!$1:$1048576, $D257, FALSE)), "", HLOOKUP(L$1, m_preprocess!$1:$1048576, $D257, FALSE))</f>
        <v>118.20694940618849</v>
      </c>
      <c r="M257" s="40">
        <f>IF(ISBLANK(HLOOKUP(M$1,m_preprocess!$1:$1048576, $D257, FALSE)), "", HLOOKUP(M$1, m_preprocess!$1:$1048576, $D257, FALSE))</f>
        <v>8.646113509775553</v>
      </c>
      <c r="N257" s="40">
        <f>IF(ISBLANK(HLOOKUP(N$1,m_preprocess!$1:$1048576, $D257, FALSE)), "", HLOOKUP(N$1, m_preprocess!$1:$1048576, $D257, FALSE))</f>
        <v>2.6595110072387436</v>
      </c>
      <c r="O257" s="40">
        <f>IF(ISBLANK(HLOOKUP(O$1,m_preprocess!$1:$1048576, $D257, FALSE)), "", HLOOKUP(O$1, m_preprocess!$1:$1048576, $D257, FALSE))</f>
        <v>4.564446096112289</v>
      </c>
      <c r="P257" s="40">
        <f>IF(ISBLANK(HLOOKUP(P$1,m_preprocess!$1:$1048576, $D257, FALSE)), "", HLOOKUP(P$1, m_preprocess!$1:$1048576, $D257, FALSE))</f>
        <v>7.9751261986727142</v>
      </c>
      <c r="Q257" s="40">
        <f>IF(ISBLANK(HLOOKUP(Q$1,m_preprocess!$1:$1048576, $D257, FALSE)), "", HLOOKUP(Q$1, m_preprocess!$1:$1048576, $D257, FALSE))</f>
        <v>1.6407343985476204</v>
      </c>
      <c r="R257" s="40">
        <f>IF(ISBLANK(HLOOKUP(R$1,m_preprocess!$1:$1048576, $D257, FALSE)), "", HLOOKUP(R$1, m_preprocess!$1:$1048576, $D257, FALSE))</f>
        <v>2.5458839456566258</v>
      </c>
      <c r="S257" s="40">
        <f>IF(ISBLANK(HLOOKUP(S$1,m_preprocess!$1:$1048576, $D257, FALSE)), "", HLOOKUP(S$1, m_preprocess!$1:$1048576, $D257, FALSE))</f>
        <v>3.752009065978021</v>
      </c>
      <c r="T257" s="40">
        <f>IF(ISBLANK(HLOOKUP(T$1,m_preprocess!$1:$1048576, $D257, FALSE)), "", HLOOKUP(T$1, m_preprocess!$1:$1048576, $D257, FALSE))</f>
        <v>805464.28697780566</v>
      </c>
      <c r="U257" s="40">
        <f>IF(ISBLANK(HLOOKUP(U$1,m_preprocess!$1:$1048576, $D257, FALSE)), "", HLOOKUP(U$1, m_preprocess!$1:$1048576, $D257, FALSE))</f>
        <v>536.13982898868778</v>
      </c>
      <c r="V257" s="40">
        <f>IF(ISBLANK(HLOOKUP(V$1,m_preprocess!$1:$1048576, $D257, FALSE)), "", HLOOKUP(V$1, m_preprocess!$1:$1048576, $D257, FALSE))</f>
        <v>66.678408506787321</v>
      </c>
      <c r="W257" s="40">
        <f>IF(ISBLANK(HLOOKUP(W$1,m_preprocess!$1:$1048576, $D257, FALSE)), "", HLOOKUP(W$1, m_preprocess!$1:$1048576, $D257, FALSE))</f>
        <v>63.166697692307686</v>
      </c>
      <c r="X257" s="40">
        <f>IF(ISBLANK(HLOOKUP(X$1,m_preprocess!$1:$1048576, $D257, FALSE)), "", HLOOKUP(X$1, m_preprocess!$1:$1048576, $D257, FALSE))</f>
        <v>53.910097307692304</v>
      </c>
      <c r="Y257" s="40">
        <f>IF(ISBLANK(HLOOKUP(Y$1,m_preprocess!$1:$1048576, $D257, FALSE)), "", HLOOKUP(Y$1, m_preprocess!$1:$1048576, $D257, FALSE))</f>
        <v>109.06630639246379</v>
      </c>
      <c r="Z257" s="40">
        <f>IF(ISBLANK(HLOOKUP(Z$1,m_preprocess!$1:$1048576, $D257, FALSE)), "", HLOOKUP(Z$1, m_preprocess!$1:$1048576, $D257, FALSE))</f>
        <v>32.963681515837102</v>
      </c>
      <c r="AA257" s="40">
        <f>IF(ISBLANK(HLOOKUP(AA$1,m_preprocess!$1:$1048576, $D257, FALSE)), "", HLOOKUP(AA$1, m_preprocess!$1:$1048576, $D257, FALSE))</f>
        <v>33.100144943438913</v>
      </c>
      <c r="AB257" s="40">
        <f>IF(ISBLANK(HLOOKUP(AB$1,m_preprocess!$1:$1048576, $D257, FALSE)), "", HLOOKUP(AB$1, m_preprocess!$1:$1048576, $D257, FALSE))</f>
        <v>65.536387667719183</v>
      </c>
    </row>
    <row r="258" spans="1:28" x14ac:dyDescent="0.25">
      <c r="A258" s="41">
        <v>41760</v>
      </c>
      <c r="B258" s="40">
        <v>2014</v>
      </c>
      <c r="C258" s="40">
        <v>5</v>
      </c>
      <c r="D258" s="40">
        <v>258</v>
      </c>
      <c r="E258" s="40">
        <f>IF(ISBLANK(HLOOKUP(E$1,m_preprocess!$1:$1048576, $D258, FALSE)), "", HLOOKUP(E$1, m_preprocess!$1:$1048576, $D258, FALSE))</f>
        <v>266.92</v>
      </c>
      <c r="F258" s="40">
        <f>IF(ISBLANK(HLOOKUP(F$1,m_preprocess!$1:$1048576, $D258, FALSE)), "", HLOOKUP(F$1, m_preprocess!$1:$1048576, $D258, FALSE))</f>
        <v>260.94326657699997</v>
      </c>
      <c r="G258" s="40">
        <f>IF(ISBLANK(HLOOKUP(G$1,m_preprocess!$1:$1048576, $D258, FALSE)), "", HLOOKUP(G$1, m_preprocess!$1:$1048576, $D258, FALSE))</f>
        <v>88.77</v>
      </c>
      <c r="H258" s="40">
        <f>IF(ISBLANK(HLOOKUP(H$1,m_preprocess!$1:$1048576, $D258, FALSE)), "", HLOOKUP(H$1, m_preprocess!$1:$1048576, $D258, FALSE))</f>
        <v>147.13999999999999</v>
      </c>
      <c r="I258" s="40">
        <f>IF(ISBLANK(HLOOKUP(I$1,m_preprocess!$1:$1048576, $D258, FALSE)), "", HLOOKUP(I$1, m_preprocess!$1:$1048576, $D258, FALSE))</f>
        <v>101.7</v>
      </c>
      <c r="J258" s="40">
        <f>IF(ISBLANK(HLOOKUP(J$1,m_preprocess!$1:$1048576, $D258, FALSE)), "", HLOOKUP(J$1, m_preprocess!$1:$1048576, $D258, FALSE))</f>
        <v>1912.9372674716431</v>
      </c>
      <c r="K258" s="40" t="str">
        <f>IF(ISBLANK(HLOOKUP(K$1,m_preprocess!$1:$1048576, $D258, FALSE)), "", HLOOKUP(K$1, m_preprocess!$1:$1048576, $D258, FALSE))</f>
        <v/>
      </c>
      <c r="L258" s="40">
        <f>IF(ISBLANK(HLOOKUP(L$1,m_preprocess!$1:$1048576, $D258, FALSE)), "", HLOOKUP(L$1, m_preprocess!$1:$1048576, $D258, FALSE))</f>
        <v>117.44966485497538</v>
      </c>
      <c r="M258" s="40">
        <f>IF(ISBLANK(HLOOKUP(M$1,m_preprocess!$1:$1048576, $D258, FALSE)), "", HLOOKUP(M$1, m_preprocess!$1:$1048576, $D258, FALSE))</f>
        <v>9.909742335794709</v>
      </c>
      <c r="N258" s="40">
        <f>IF(ISBLANK(HLOOKUP(N$1,m_preprocess!$1:$1048576, $D258, FALSE)), "", HLOOKUP(N$1, m_preprocess!$1:$1048576, $D258, FALSE))</f>
        <v>2.9272671013007563</v>
      </c>
      <c r="O258" s="40">
        <f>IF(ISBLANK(HLOOKUP(O$1,m_preprocess!$1:$1048576, $D258, FALSE)), "", HLOOKUP(O$1, m_preprocess!$1:$1048576, $D258, FALSE))</f>
        <v>5.0892460079625321</v>
      </c>
      <c r="P258" s="40">
        <f>IF(ISBLANK(HLOOKUP(P$1,m_preprocess!$1:$1048576, $D258, FALSE)), "", HLOOKUP(P$1, m_preprocess!$1:$1048576, $D258, FALSE))</f>
        <v>7.7834026789674136</v>
      </c>
      <c r="Q258" s="40">
        <f>IF(ISBLANK(HLOOKUP(Q$1,m_preprocess!$1:$1048576, $D258, FALSE)), "", HLOOKUP(Q$1, m_preprocess!$1:$1048576, $D258, FALSE))</f>
        <v>1.7572937822406129</v>
      </c>
      <c r="R258" s="40">
        <f>IF(ISBLANK(HLOOKUP(R$1,m_preprocess!$1:$1048576, $D258, FALSE)), "", HLOOKUP(R$1, m_preprocess!$1:$1048576, $D258, FALSE))</f>
        <v>2.4080410319333616</v>
      </c>
      <c r="S258" s="40">
        <f>IF(ISBLANK(HLOOKUP(S$1,m_preprocess!$1:$1048576, $D258, FALSE)), "", HLOOKUP(S$1, m_preprocess!$1:$1048576, $D258, FALSE))</f>
        <v>3.5932855791244078</v>
      </c>
      <c r="T258" s="40">
        <f>IF(ISBLANK(HLOOKUP(T$1,m_preprocess!$1:$1048576, $D258, FALSE)), "", HLOOKUP(T$1, m_preprocess!$1:$1048576, $D258, FALSE))</f>
        <v>819394.57015042065</v>
      </c>
      <c r="U258" s="40">
        <f>IF(ISBLANK(HLOOKUP(U$1,m_preprocess!$1:$1048576, $D258, FALSE)), "", HLOOKUP(U$1, m_preprocess!$1:$1048576, $D258, FALSE))</f>
        <v>538.09610721888021</v>
      </c>
      <c r="V258" s="40">
        <f>IF(ISBLANK(HLOOKUP(V$1,m_preprocess!$1:$1048576, $D258, FALSE)), "", HLOOKUP(V$1, m_preprocess!$1:$1048576, $D258, FALSE))</f>
        <v>35.619050670271491</v>
      </c>
      <c r="W258" s="40">
        <f>IF(ISBLANK(HLOOKUP(W$1,m_preprocess!$1:$1048576, $D258, FALSE)), "", HLOOKUP(W$1, m_preprocess!$1:$1048576, $D258, FALSE))</f>
        <v>31.245175104201873</v>
      </c>
      <c r="X258" s="40">
        <f>IF(ISBLANK(HLOOKUP(X$1,m_preprocess!$1:$1048576, $D258, FALSE)), "", HLOOKUP(X$1, m_preprocess!$1:$1048576, $D258, FALSE))</f>
        <v>55.484598591866629</v>
      </c>
      <c r="Y258" s="40">
        <f>IF(ISBLANK(HLOOKUP(Y$1,m_preprocess!$1:$1048576, $D258, FALSE)), "", HLOOKUP(Y$1, m_preprocess!$1:$1048576, $D258, FALSE))</f>
        <v>111.72190796795765</v>
      </c>
      <c r="Z258" s="40">
        <f>IF(ISBLANK(HLOOKUP(Z$1,m_preprocess!$1:$1048576, $D258, FALSE)), "", HLOOKUP(Z$1, m_preprocess!$1:$1048576, $D258, FALSE))</f>
        <v>40.347611163681428</v>
      </c>
      <c r="AA258" s="40">
        <f>IF(ISBLANK(HLOOKUP(AA$1,m_preprocess!$1:$1048576, $D258, FALSE)), "", HLOOKUP(AA$1, m_preprocess!$1:$1048576, $D258, FALSE))</f>
        <v>29.702961518531037</v>
      </c>
      <c r="AB258" s="40">
        <f>IF(ISBLANK(HLOOKUP(AB$1,m_preprocess!$1:$1048576, $D258, FALSE)), "", HLOOKUP(AB$1, m_preprocess!$1:$1048576, $D258, FALSE))</f>
        <v>65.248731246163601</v>
      </c>
    </row>
    <row r="259" spans="1:28" x14ac:dyDescent="0.25">
      <c r="A259" s="41">
        <v>41791</v>
      </c>
      <c r="B259" s="40">
        <v>2014</v>
      </c>
      <c r="C259" s="40">
        <v>6</v>
      </c>
      <c r="D259" s="40">
        <v>259</v>
      </c>
      <c r="E259" s="40">
        <f>IF(ISBLANK(HLOOKUP(E$1,m_preprocess!$1:$1048576, $D259, FALSE)), "", HLOOKUP(E$1, m_preprocess!$1:$1048576, $D259, FALSE))</f>
        <v>263.88</v>
      </c>
      <c r="F259" s="40">
        <f>IF(ISBLANK(HLOOKUP(F$1,m_preprocess!$1:$1048576, $D259, FALSE)), "", HLOOKUP(F$1, m_preprocess!$1:$1048576, $D259, FALSE))</f>
        <v>260.71987096999999</v>
      </c>
      <c r="G259" s="40">
        <f>IF(ISBLANK(HLOOKUP(G$1,m_preprocess!$1:$1048576, $D259, FALSE)), "", HLOOKUP(G$1, m_preprocess!$1:$1048576, $D259, FALSE))</f>
        <v>89.84</v>
      </c>
      <c r="H259" s="40">
        <f>IF(ISBLANK(HLOOKUP(H$1,m_preprocess!$1:$1048576, $D259, FALSE)), "", HLOOKUP(H$1, m_preprocess!$1:$1048576, $D259, FALSE))</f>
        <v>140.88</v>
      </c>
      <c r="I259" s="40">
        <f>IF(ISBLANK(HLOOKUP(I$1,m_preprocess!$1:$1048576, $D259, FALSE)), "", HLOOKUP(I$1, m_preprocess!$1:$1048576, $D259, FALSE))</f>
        <v>94.9</v>
      </c>
      <c r="J259" s="40">
        <f>IF(ISBLANK(HLOOKUP(J$1,m_preprocess!$1:$1048576, $D259, FALSE)), "", HLOOKUP(J$1, m_preprocess!$1:$1048576, $D259, FALSE))</f>
        <v>1839.105414562752</v>
      </c>
      <c r="K259" s="40" t="str">
        <f>IF(ISBLANK(HLOOKUP(K$1,m_preprocess!$1:$1048576, $D259, FALSE)), "", HLOOKUP(K$1, m_preprocess!$1:$1048576, $D259, FALSE))</f>
        <v/>
      </c>
      <c r="L259" s="40">
        <f>IF(ISBLANK(HLOOKUP(L$1,m_preprocess!$1:$1048576, $D259, FALSE)), "", HLOOKUP(L$1, m_preprocess!$1:$1048576, $D259, FALSE))</f>
        <v>118.65689468063823</v>
      </c>
      <c r="M259" s="40">
        <f>IF(ISBLANK(HLOOKUP(M$1,m_preprocess!$1:$1048576, $D259, FALSE)), "", HLOOKUP(M$1, m_preprocess!$1:$1048576, $D259, FALSE))</f>
        <v>9.6006246970265252</v>
      </c>
      <c r="N259" s="40">
        <f>IF(ISBLANK(HLOOKUP(N$1,m_preprocess!$1:$1048576, $D259, FALSE)), "", HLOOKUP(N$1, m_preprocess!$1:$1048576, $D259, FALSE))</f>
        <v>2.4934038355851054</v>
      </c>
      <c r="O259" s="40">
        <f>IF(ISBLANK(HLOOKUP(O$1,m_preprocess!$1:$1048576, $D259, FALSE)), "", HLOOKUP(O$1, m_preprocess!$1:$1048576, $D259, FALSE))</f>
        <v>5.1051705719604161</v>
      </c>
      <c r="P259" s="40">
        <f>IF(ISBLANK(HLOOKUP(P$1,m_preprocess!$1:$1048576, $D259, FALSE)), "", HLOOKUP(P$1, m_preprocess!$1:$1048576, $D259, FALSE))</f>
        <v>7.6976692983957244</v>
      </c>
      <c r="Q259" s="40">
        <f>IF(ISBLANK(HLOOKUP(Q$1,m_preprocess!$1:$1048576, $D259, FALSE)), "", HLOOKUP(Q$1, m_preprocess!$1:$1048576, $D259, FALSE))</f>
        <v>1.6990777353907647</v>
      </c>
      <c r="R259" s="40">
        <f>IF(ISBLANK(HLOOKUP(R$1,m_preprocess!$1:$1048576, $D259, FALSE)), "", HLOOKUP(R$1, m_preprocess!$1:$1048576, $D259, FALSE))</f>
        <v>2.3022052032659777</v>
      </c>
      <c r="S259" s="40">
        <f>IF(ISBLANK(HLOOKUP(S$1,m_preprocess!$1:$1048576, $D259, FALSE)), "", HLOOKUP(S$1, m_preprocess!$1:$1048576, $D259, FALSE))</f>
        <v>3.6617796754265735</v>
      </c>
      <c r="T259" s="40">
        <f>IF(ISBLANK(HLOOKUP(T$1,m_preprocess!$1:$1048576, $D259, FALSE)), "", HLOOKUP(T$1, m_preprocess!$1:$1048576, $D259, FALSE))</f>
        <v>818825.68712242472</v>
      </c>
      <c r="U259" s="40">
        <f>IF(ISBLANK(HLOOKUP(U$1,m_preprocess!$1:$1048576, $D259, FALSE)), "", HLOOKUP(U$1, m_preprocess!$1:$1048576, $D259, FALSE))</f>
        <v>543.33457587756016</v>
      </c>
      <c r="V259" s="40">
        <f>IF(ISBLANK(HLOOKUP(V$1,m_preprocess!$1:$1048576, $D259, FALSE)), "", HLOOKUP(V$1, m_preprocess!$1:$1048576, $D259, FALSE))</f>
        <v>36.161473219056099</v>
      </c>
      <c r="W259" s="40">
        <f>IF(ISBLANK(HLOOKUP(W$1,m_preprocess!$1:$1048576, $D259, FALSE)), "", HLOOKUP(W$1, m_preprocess!$1:$1048576, $D259, FALSE))</f>
        <v>32.047715638913623</v>
      </c>
      <c r="X259" s="40">
        <f>IF(ISBLANK(HLOOKUP(X$1,m_preprocess!$1:$1048576, $D259, FALSE)), "", HLOOKUP(X$1, m_preprocess!$1:$1048576, $D259, FALSE))</f>
        <v>46.287239536954587</v>
      </c>
      <c r="Y259" s="40">
        <f>IF(ISBLANK(HLOOKUP(Y$1,m_preprocess!$1:$1048576, $D259, FALSE)), "", HLOOKUP(Y$1, m_preprocess!$1:$1048576, $D259, FALSE))</f>
        <v>113.33915232156723</v>
      </c>
      <c r="Z259" s="40">
        <f>IF(ISBLANK(HLOOKUP(Z$1,m_preprocess!$1:$1048576, $D259, FALSE)), "", HLOOKUP(Z$1, m_preprocess!$1:$1048576, $D259, FALSE))</f>
        <v>35.714036921193234</v>
      </c>
      <c r="AA259" s="40">
        <f>IF(ISBLANK(HLOOKUP(AA$1,m_preprocess!$1:$1048576, $D259, FALSE)), "", HLOOKUP(AA$1, m_preprocess!$1:$1048576, $D259, FALSE))</f>
        <v>39.93389213045414</v>
      </c>
      <c r="AB259" s="40">
        <f>IF(ISBLANK(HLOOKUP(AB$1,m_preprocess!$1:$1048576, $D259, FALSE)), "", HLOOKUP(AB$1, m_preprocess!$1:$1048576, $D259, FALSE))</f>
        <v>64.447017813492536</v>
      </c>
    </row>
    <row r="260" spans="1:28" x14ac:dyDescent="0.25">
      <c r="A260" s="41">
        <v>41821</v>
      </c>
      <c r="B260" s="40">
        <v>2014</v>
      </c>
      <c r="C260" s="40">
        <v>7</v>
      </c>
      <c r="D260" s="40">
        <v>260</v>
      </c>
      <c r="E260" s="40">
        <f>IF(ISBLANK(HLOOKUP(E$1,m_preprocess!$1:$1048576, $D260, FALSE)), "", HLOOKUP(E$1, m_preprocess!$1:$1048576, $D260, FALSE))</f>
        <v>263.39999999999998</v>
      </c>
      <c r="F260" s="40">
        <f>IF(ISBLANK(HLOOKUP(F$1,m_preprocess!$1:$1048576, $D260, FALSE)), "", HLOOKUP(F$1, m_preprocess!$1:$1048576, $D260, FALSE))</f>
        <v>264.534891695</v>
      </c>
      <c r="G260" s="40">
        <f>IF(ISBLANK(HLOOKUP(G$1,m_preprocess!$1:$1048576, $D260, FALSE)), "", HLOOKUP(G$1, m_preprocess!$1:$1048576, $D260, FALSE))</f>
        <v>90.5</v>
      </c>
      <c r="H260" s="40">
        <f>IF(ISBLANK(HLOOKUP(H$1,m_preprocess!$1:$1048576, $D260, FALSE)), "", HLOOKUP(H$1, m_preprocess!$1:$1048576, $D260, FALSE))</f>
        <v>149.85</v>
      </c>
      <c r="I260" s="40">
        <f>IF(ISBLANK(HLOOKUP(I$1,m_preprocess!$1:$1048576, $D260, FALSE)), "", HLOOKUP(I$1, m_preprocess!$1:$1048576, $D260, FALSE))</f>
        <v>104.4</v>
      </c>
      <c r="J260" s="40">
        <f>IF(ISBLANK(HLOOKUP(J$1,m_preprocess!$1:$1048576, $D260, FALSE)), "", HLOOKUP(J$1, m_preprocess!$1:$1048576, $D260, FALSE))</f>
        <v>1916.4483380900112</v>
      </c>
      <c r="K260" s="40" t="str">
        <f>IF(ISBLANK(HLOOKUP(K$1,m_preprocess!$1:$1048576, $D260, FALSE)), "", HLOOKUP(K$1, m_preprocess!$1:$1048576, $D260, FALSE))</f>
        <v/>
      </c>
      <c r="L260" s="40">
        <f>IF(ISBLANK(HLOOKUP(L$1,m_preprocess!$1:$1048576, $D260, FALSE)), "", HLOOKUP(L$1, m_preprocess!$1:$1048576, $D260, FALSE))</f>
        <v>119.27526746567631</v>
      </c>
      <c r="M260" s="40">
        <f>IF(ISBLANK(HLOOKUP(M$1,m_preprocess!$1:$1048576, $D260, FALSE)), "", HLOOKUP(M$1, m_preprocess!$1:$1048576, $D260, FALSE))</f>
        <v>9.8459122600923319</v>
      </c>
      <c r="N260" s="40">
        <f>IF(ISBLANK(HLOOKUP(N$1,m_preprocess!$1:$1048576, $D260, FALSE)), "", HLOOKUP(N$1, m_preprocess!$1:$1048576, $D260, FALSE))</f>
        <v>3.0112635052436159</v>
      </c>
      <c r="O260" s="40">
        <f>IF(ISBLANK(HLOOKUP(O$1,m_preprocess!$1:$1048576, $D260, FALSE)), "", HLOOKUP(O$1, m_preprocess!$1:$1048576, $D260, FALSE))</f>
        <v>4.8902411704381219</v>
      </c>
      <c r="P260" s="40">
        <f>IF(ISBLANK(HLOOKUP(P$1,m_preprocess!$1:$1048576, $D260, FALSE)), "", HLOOKUP(P$1, m_preprocess!$1:$1048576, $D260, FALSE))</f>
        <v>9.7569608279528808</v>
      </c>
      <c r="Q260" s="40">
        <f>IF(ISBLANK(HLOOKUP(Q$1,m_preprocess!$1:$1048576, $D260, FALSE)), "", HLOOKUP(Q$1, m_preprocess!$1:$1048576, $D260, FALSE))</f>
        <v>1.9561858981652949</v>
      </c>
      <c r="R260" s="40">
        <f>IF(ISBLANK(HLOOKUP(R$1,m_preprocess!$1:$1048576, $D260, FALSE)), "", HLOOKUP(R$1, m_preprocess!$1:$1048576, $D260, FALSE))</f>
        <v>3.4643210804513402</v>
      </c>
      <c r="S260" s="40">
        <f>IF(ISBLANK(HLOOKUP(S$1,m_preprocess!$1:$1048576, $D260, FALSE)), "", HLOOKUP(S$1, m_preprocess!$1:$1048576, $D260, FALSE))</f>
        <v>4.2798108924103024</v>
      </c>
      <c r="T260" s="40">
        <f>IF(ISBLANK(HLOOKUP(T$1,m_preprocess!$1:$1048576, $D260, FALSE)), "", HLOOKUP(T$1, m_preprocess!$1:$1048576, $D260, FALSE))</f>
        <v>863123.67567495373</v>
      </c>
      <c r="U260" s="40">
        <f>IF(ISBLANK(HLOOKUP(U$1,m_preprocess!$1:$1048576, $D260, FALSE)), "", HLOOKUP(U$1, m_preprocess!$1:$1048576, $D260, FALSE))</f>
        <v>529.51191493414365</v>
      </c>
      <c r="V260" s="40">
        <f>IF(ISBLANK(HLOOKUP(V$1,m_preprocess!$1:$1048576, $D260, FALSE)), "", HLOOKUP(V$1, m_preprocess!$1:$1048576, $D260, FALSE))</f>
        <v>77.655005856353597</v>
      </c>
      <c r="W260" s="40">
        <f>IF(ISBLANK(HLOOKUP(W$1,m_preprocess!$1:$1048576, $D260, FALSE)), "", HLOOKUP(W$1, m_preprocess!$1:$1048576, $D260, FALSE))</f>
        <v>73.469697580110505</v>
      </c>
      <c r="X260" s="40">
        <f>IF(ISBLANK(HLOOKUP(X$1,m_preprocess!$1:$1048576, $D260, FALSE)), "", HLOOKUP(X$1, m_preprocess!$1:$1048576, $D260, FALSE))</f>
        <v>54.284503325966853</v>
      </c>
      <c r="Y260" s="40">
        <f>IF(ISBLANK(HLOOKUP(Y$1,m_preprocess!$1:$1048576, $D260, FALSE)), "", HLOOKUP(Y$1, m_preprocess!$1:$1048576, $D260, FALSE))</f>
        <v>109.84255827949393</v>
      </c>
      <c r="Z260" s="40">
        <f>IF(ISBLANK(HLOOKUP(Z$1,m_preprocess!$1:$1048576, $D260, FALSE)), "", HLOOKUP(Z$1, m_preprocess!$1:$1048576, $D260, FALSE))</f>
        <v>28.545220066298342</v>
      </c>
      <c r="AA260" s="40">
        <f>IF(ISBLANK(HLOOKUP(AA$1,m_preprocess!$1:$1048576, $D260, FALSE)), "", HLOOKUP(AA$1, m_preprocess!$1:$1048576, $D260, FALSE))</f>
        <v>44.042825359116023</v>
      </c>
      <c r="AB260" s="40">
        <f>IF(ISBLANK(HLOOKUP(AB$1,m_preprocess!$1:$1048576, $D260, FALSE)), "", HLOOKUP(AB$1, m_preprocess!$1:$1048576, $D260, FALSE))</f>
        <v>64.008577047220413</v>
      </c>
    </row>
    <row r="261" spans="1:28" x14ac:dyDescent="0.25">
      <c r="A261" s="41">
        <v>41852</v>
      </c>
      <c r="B261" s="40">
        <v>2014</v>
      </c>
      <c r="C261" s="40">
        <v>8</v>
      </c>
      <c r="D261" s="40">
        <v>261</v>
      </c>
      <c r="E261" s="40">
        <f>IF(ISBLANK(HLOOKUP(E$1,m_preprocess!$1:$1048576, $D261, FALSE)), "", HLOOKUP(E$1, m_preprocess!$1:$1048576, $D261, FALSE))</f>
        <v>261.89</v>
      </c>
      <c r="F261" s="40">
        <f>IF(ISBLANK(HLOOKUP(F$1,m_preprocess!$1:$1048576, $D261, FALSE)), "", HLOOKUP(F$1, m_preprocess!$1:$1048576, $D261, FALSE))</f>
        <v>264.46645303899999</v>
      </c>
      <c r="G261" s="40">
        <f>IF(ISBLANK(HLOOKUP(G$1,m_preprocess!$1:$1048576, $D261, FALSE)), "", HLOOKUP(G$1, m_preprocess!$1:$1048576, $D261, FALSE))</f>
        <v>90.56</v>
      </c>
      <c r="H261" s="40">
        <f>IF(ISBLANK(HLOOKUP(H$1,m_preprocess!$1:$1048576, $D261, FALSE)), "", HLOOKUP(H$1, m_preprocess!$1:$1048576, $D261, FALSE))</f>
        <v>148.27000000000001</v>
      </c>
      <c r="I261" s="40">
        <f>IF(ISBLANK(HLOOKUP(I$1,m_preprocess!$1:$1048576, $D261, FALSE)), "", HLOOKUP(I$1, m_preprocess!$1:$1048576, $D261, FALSE))</f>
        <v>106.3</v>
      </c>
      <c r="J261" s="40">
        <f>IF(ISBLANK(HLOOKUP(J$1,m_preprocess!$1:$1048576, $D261, FALSE)), "", HLOOKUP(J$1, m_preprocess!$1:$1048576, $D261, FALSE))</f>
        <v>1874.0505042078303</v>
      </c>
      <c r="K261" s="40" t="str">
        <f>IF(ISBLANK(HLOOKUP(K$1,m_preprocess!$1:$1048576, $D261, FALSE)), "", HLOOKUP(K$1, m_preprocess!$1:$1048576, $D261, FALSE))</f>
        <v/>
      </c>
      <c r="L261" s="40">
        <f>IF(ISBLANK(HLOOKUP(L$1,m_preprocess!$1:$1048576, $D261, FALSE)), "", HLOOKUP(L$1, m_preprocess!$1:$1048576, $D261, FALSE))</f>
        <v>119.64429814243611</v>
      </c>
      <c r="M261" s="40">
        <f>IF(ISBLANK(HLOOKUP(M$1,m_preprocess!$1:$1048576, $D261, FALSE)), "", HLOOKUP(M$1, m_preprocess!$1:$1048576, $D261, FALSE))</f>
        <v>9.3879860051068196</v>
      </c>
      <c r="N261" s="40">
        <f>IF(ISBLANK(HLOOKUP(N$1,m_preprocess!$1:$1048576, $D261, FALSE)), "", HLOOKUP(N$1, m_preprocess!$1:$1048576, $D261, FALSE))</f>
        <v>2.8760127862351497</v>
      </c>
      <c r="O261" s="40">
        <f>IF(ISBLANK(HLOOKUP(O$1,m_preprocess!$1:$1048576, $D261, FALSE)), "", HLOOKUP(O$1, m_preprocess!$1:$1048576, $D261, FALSE))</f>
        <v>4.7875600637752838</v>
      </c>
      <c r="P261" s="40">
        <f>IF(ISBLANK(HLOOKUP(P$1,m_preprocess!$1:$1048576, $D261, FALSE)), "", HLOOKUP(P$1, m_preprocess!$1:$1048576, $D261, FALSE))</f>
        <v>9.4742439690623765</v>
      </c>
      <c r="Q261" s="40">
        <f>IF(ISBLANK(HLOOKUP(Q$1,m_preprocess!$1:$1048576, $D261, FALSE)), "", HLOOKUP(Q$1, m_preprocess!$1:$1048576, $D261, FALSE))</f>
        <v>1.7451048520192127</v>
      </c>
      <c r="R261" s="40">
        <f>IF(ISBLANK(HLOOKUP(R$1,m_preprocess!$1:$1048576, $D261, FALSE)), "", HLOOKUP(R$1, m_preprocess!$1:$1048576, $D261, FALSE))</f>
        <v>3.4773887631177427</v>
      </c>
      <c r="S261" s="40">
        <f>IF(ISBLANK(HLOOKUP(S$1,m_preprocess!$1:$1048576, $D261, FALSE)), "", HLOOKUP(S$1, m_preprocess!$1:$1048576, $D261, FALSE))</f>
        <v>4.2116836720101194</v>
      </c>
      <c r="T261" s="40">
        <f>IF(ISBLANK(HLOOKUP(T$1,m_preprocess!$1:$1048576, $D261, FALSE)), "", HLOOKUP(T$1, m_preprocess!$1:$1048576, $D261, FALSE))</f>
        <v>866613.08329369384</v>
      </c>
      <c r="U261" s="40">
        <f>IF(ISBLANK(HLOOKUP(U$1,m_preprocess!$1:$1048576, $D261, FALSE)), "", HLOOKUP(U$1, m_preprocess!$1:$1048576, $D261, FALSE))</f>
        <v>531.00152207287977</v>
      </c>
      <c r="V261" s="40">
        <f>IF(ISBLANK(HLOOKUP(V$1,m_preprocess!$1:$1048576, $D261, FALSE)), "", HLOOKUP(V$1, m_preprocess!$1:$1048576, $D261, FALSE))</f>
        <v>34.311046035777387</v>
      </c>
      <c r="W261" s="40">
        <f>IF(ISBLANK(HLOOKUP(W$1,m_preprocess!$1:$1048576, $D261, FALSE)), "", HLOOKUP(W$1, m_preprocess!$1:$1048576, $D261, FALSE))</f>
        <v>30.700401921378095</v>
      </c>
      <c r="X261" s="40">
        <f>IF(ISBLANK(HLOOKUP(X$1,m_preprocess!$1:$1048576, $D261, FALSE)), "", HLOOKUP(X$1, m_preprocess!$1:$1048576, $D261, FALSE))</f>
        <v>79.216525629416964</v>
      </c>
      <c r="Y261" s="40">
        <f>IF(ISBLANK(HLOOKUP(Y$1,m_preprocess!$1:$1048576, $D261, FALSE)), "", HLOOKUP(Y$1, m_preprocess!$1:$1048576, $D261, FALSE))</f>
        <v>111.84086578166297</v>
      </c>
      <c r="Z261" s="40">
        <f>IF(ISBLANK(HLOOKUP(Z$1,m_preprocess!$1:$1048576, $D261, FALSE)), "", HLOOKUP(Z$1, m_preprocess!$1:$1048576, $D261, FALSE))</f>
        <v>33.583990205388695</v>
      </c>
      <c r="AA261" s="40">
        <f>IF(ISBLANK(HLOOKUP(AA$1,m_preprocess!$1:$1048576, $D261, FALSE)), "", HLOOKUP(AA$1, m_preprocess!$1:$1048576, $D261, FALSE))</f>
        <v>47.697961782243816</v>
      </c>
      <c r="AB261" s="40">
        <f>IF(ISBLANK(HLOOKUP(AB$1,m_preprocess!$1:$1048576, $D261, FALSE)), "", HLOOKUP(AB$1, m_preprocess!$1:$1048576, $D261, FALSE))</f>
        <v>63.693785758089881</v>
      </c>
    </row>
    <row r="262" spans="1:28" x14ac:dyDescent="0.25">
      <c r="A262" s="41">
        <v>41883</v>
      </c>
      <c r="B262" s="40">
        <v>2014</v>
      </c>
      <c r="C262" s="40">
        <v>9</v>
      </c>
      <c r="D262" s="40">
        <v>262</v>
      </c>
      <c r="E262" s="40">
        <f>IF(ISBLANK(HLOOKUP(E$1,m_preprocess!$1:$1048576, $D262, FALSE)), "", HLOOKUP(E$1, m_preprocess!$1:$1048576, $D262, FALSE))</f>
        <v>277.5</v>
      </c>
      <c r="F262" s="40">
        <f>IF(ISBLANK(HLOOKUP(F$1,m_preprocess!$1:$1048576, $D262, FALSE)), "", HLOOKUP(F$1, m_preprocess!$1:$1048576, $D262, FALSE))</f>
        <v>266.25207617299998</v>
      </c>
      <c r="G262" s="40">
        <f>IF(ISBLANK(HLOOKUP(G$1,m_preprocess!$1:$1048576, $D262, FALSE)), "", HLOOKUP(G$1, m_preprocess!$1:$1048576, $D262, FALSE))</f>
        <v>90.22</v>
      </c>
      <c r="H262" s="40">
        <f>IF(ISBLANK(HLOOKUP(H$1,m_preprocess!$1:$1048576, $D262, FALSE)), "", HLOOKUP(H$1, m_preprocess!$1:$1048576, $D262, FALSE))</f>
        <v>148.12</v>
      </c>
      <c r="I262" s="40">
        <f>IF(ISBLANK(HLOOKUP(I$1,m_preprocess!$1:$1048576, $D262, FALSE)), "", HLOOKUP(I$1, m_preprocess!$1:$1048576, $D262, FALSE))</f>
        <v>105.6</v>
      </c>
      <c r="J262" s="40">
        <f>IF(ISBLANK(HLOOKUP(J$1,m_preprocess!$1:$1048576, $D262, FALSE)), "", HLOOKUP(J$1, m_preprocess!$1:$1048576, $D262, FALSE))</f>
        <v>1806.9426827661912</v>
      </c>
      <c r="K262" s="40" t="str">
        <f>IF(ISBLANK(HLOOKUP(K$1,m_preprocess!$1:$1048576, $D262, FALSE)), "", HLOOKUP(K$1, m_preprocess!$1:$1048576, $D262, FALSE))</f>
        <v/>
      </c>
      <c r="L262" s="40">
        <f>IF(ISBLANK(HLOOKUP(L$1,m_preprocess!$1:$1048576, $D262, FALSE)), "", HLOOKUP(L$1, m_preprocess!$1:$1048576, $D262, FALSE))</f>
        <v>119.47696379708673</v>
      </c>
      <c r="M262" s="40">
        <f>IF(ISBLANK(HLOOKUP(M$1,m_preprocess!$1:$1048576, $D262, FALSE)), "", HLOOKUP(M$1, m_preprocess!$1:$1048576, $D262, FALSE))</f>
        <v>9.1694440713842518</v>
      </c>
      <c r="N262" s="40">
        <f>IF(ISBLANK(HLOOKUP(N$1,m_preprocess!$1:$1048576, $D262, FALSE)), "", HLOOKUP(N$1, m_preprocess!$1:$1048576, $D262, FALSE))</f>
        <v>2.9232239161581166</v>
      </c>
      <c r="O262" s="40">
        <f>IF(ISBLANK(HLOOKUP(O$1,m_preprocess!$1:$1048576, $D262, FALSE)), "", HLOOKUP(O$1, m_preprocess!$1:$1048576, $D262, FALSE))</f>
        <v>4.4515194093429145</v>
      </c>
      <c r="P262" s="40">
        <f>IF(ISBLANK(HLOOKUP(P$1,m_preprocess!$1:$1048576, $D262, FALSE)), "", HLOOKUP(P$1, m_preprocess!$1:$1048576, $D262, FALSE))</f>
        <v>9.7553070154611117</v>
      </c>
      <c r="Q262" s="40">
        <f>IF(ISBLANK(HLOOKUP(Q$1,m_preprocess!$1:$1048576, $D262, FALSE)), "", HLOOKUP(Q$1, m_preprocess!$1:$1048576, $D262, FALSE))</f>
        <v>1.9940964258999332</v>
      </c>
      <c r="R262" s="40">
        <f>IF(ISBLANK(HLOOKUP(R$1,m_preprocess!$1:$1048576, $D262, FALSE)), "", HLOOKUP(R$1, m_preprocess!$1:$1048576, $D262, FALSE))</f>
        <v>3.4034060325966138</v>
      </c>
      <c r="S262" s="40">
        <f>IF(ISBLANK(HLOOKUP(S$1,m_preprocess!$1:$1048576, $D262, FALSE)), "", HLOOKUP(S$1, m_preprocess!$1:$1048576, $D262, FALSE))</f>
        <v>4.29409007084094</v>
      </c>
      <c r="T262" s="40">
        <f>IF(ISBLANK(HLOOKUP(T$1,m_preprocess!$1:$1048576, $D262, FALSE)), "", HLOOKUP(T$1, m_preprocess!$1:$1048576, $D262, FALSE))</f>
        <v>879371.27418206027</v>
      </c>
      <c r="U262" s="40">
        <f>IF(ISBLANK(HLOOKUP(U$1,m_preprocess!$1:$1048576, $D262, FALSE)), "", HLOOKUP(U$1, m_preprocess!$1:$1048576, $D262, FALSE))</f>
        <v>552.58084194679691</v>
      </c>
      <c r="V262" s="40">
        <f>IF(ISBLANK(HLOOKUP(V$1,m_preprocess!$1:$1048576, $D262, FALSE)), "", HLOOKUP(V$1, m_preprocess!$1:$1048576, $D262, FALSE))</f>
        <v>35.411077000665038</v>
      </c>
      <c r="W262" s="40">
        <f>IF(ISBLANK(HLOOKUP(W$1,m_preprocess!$1:$1048576, $D262, FALSE)), "", HLOOKUP(W$1, m_preprocess!$1:$1048576, $D262, FALSE))</f>
        <v>30.967526213699845</v>
      </c>
      <c r="X262" s="40">
        <f>IF(ISBLANK(HLOOKUP(X$1,m_preprocess!$1:$1048576, $D262, FALSE)), "", HLOOKUP(X$1, m_preprocess!$1:$1048576, $D262, FALSE))</f>
        <v>42.360015063178892</v>
      </c>
      <c r="Y262" s="40">
        <f>IF(ISBLANK(HLOOKUP(Y$1,m_preprocess!$1:$1048576, $D262, FALSE)), "", HLOOKUP(Y$1, m_preprocess!$1:$1048576, $D262, FALSE))</f>
        <v>117.21349751173132</v>
      </c>
      <c r="Z262" s="40">
        <f>IF(ISBLANK(HLOOKUP(Z$1,m_preprocess!$1:$1048576, $D262, FALSE)), "", HLOOKUP(Z$1, m_preprocess!$1:$1048576, $D262, FALSE))</f>
        <v>33.807990744845931</v>
      </c>
      <c r="AA262" s="40">
        <f>IF(ISBLANK(HLOOKUP(AA$1,m_preprocess!$1:$1048576, $D262, FALSE)), "", HLOOKUP(AA$1, m_preprocess!$1:$1048576, $D262, FALSE))</f>
        <v>42.631539736200395</v>
      </c>
      <c r="AB262" s="40">
        <f>IF(ISBLANK(HLOOKUP(AB$1,m_preprocess!$1:$1048576, $D262, FALSE)), "", HLOOKUP(AB$1, m_preprocess!$1:$1048576, $D262, FALSE))</f>
        <v>63.481748519715865</v>
      </c>
    </row>
    <row r="263" spans="1:28" x14ac:dyDescent="0.25">
      <c r="A263" s="41">
        <v>41913</v>
      </c>
      <c r="B263" s="40">
        <v>2014</v>
      </c>
      <c r="C263" s="40">
        <v>10</v>
      </c>
      <c r="D263" s="40">
        <v>263</v>
      </c>
      <c r="E263" s="40">
        <f>IF(ISBLANK(HLOOKUP(E$1,m_preprocess!$1:$1048576, $D263, FALSE)), "", HLOOKUP(E$1, m_preprocess!$1:$1048576, $D263, FALSE))</f>
        <v>285.48</v>
      </c>
      <c r="F263" s="40">
        <f>IF(ISBLANK(HLOOKUP(F$1,m_preprocess!$1:$1048576, $D263, FALSE)), "", HLOOKUP(F$1, m_preprocess!$1:$1048576, $D263, FALSE))</f>
        <v>265.92982873900002</v>
      </c>
      <c r="G263" s="40">
        <f>IF(ISBLANK(HLOOKUP(G$1,m_preprocess!$1:$1048576, $D263, FALSE)), "", HLOOKUP(G$1, m_preprocess!$1:$1048576, $D263, FALSE))</f>
        <v>90.3</v>
      </c>
      <c r="H263" s="40">
        <f>IF(ISBLANK(HLOOKUP(H$1,m_preprocess!$1:$1048576, $D263, FALSE)), "", HLOOKUP(H$1, m_preprocess!$1:$1048576, $D263, FALSE))</f>
        <v>149.69999999999999</v>
      </c>
      <c r="I263" s="40">
        <f>IF(ISBLANK(HLOOKUP(I$1,m_preprocess!$1:$1048576, $D263, FALSE)), "", HLOOKUP(I$1, m_preprocess!$1:$1048576, $D263, FALSE))</f>
        <v>109.3</v>
      </c>
      <c r="J263" s="40">
        <f>IF(ISBLANK(HLOOKUP(J$1,m_preprocess!$1:$1048576, $D263, FALSE)), "", HLOOKUP(J$1, m_preprocess!$1:$1048576, $D263, FALSE))</f>
        <v>1838.0454687156971</v>
      </c>
      <c r="K263" s="40" t="str">
        <f>IF(ISBLANK(HLOOKUP(K$1,m_preprocess!$1:$1048576, $D263, FALSE)), "", HLOOKUP(K$1, m_preprocess!$1:$1048576, $D263, FALSE))</f>
        <v/>
      </c>
      <c r="L263" s="40">
        <f>IF(ISBLANK(HLOOKUP(L$1,m_preprocess!$1:$1048576, $D263, FALSE)), "", HLOOKUP(L$1, m_preprocess!$1:$1048576, $D263, FALSE))</f>
        <v>119.1040123550905</v>
      </c>
      <c r="M263" s="40">
        <f>IF(ISBLANK(HLOOKUP(M$1,m_preprocess!$1:$1048576, $D263, FALSE)), "", HLOOKUP(M$1, m_preprocess!$1:$1048576, $D263, FALSE))</f>
        <v>8.6139472501110905</v>
      </c>
      <c r="N263" s="40">
        <f>IF(ISBLANK(HLOOKUP(N$1,m_preprocess!$1:$1048576, $D263, FALSE)), "", HLOOKUP(N$1, m_preprocess!$1:$1048576, $D263, FALSE))</f>
        <v>2.7303991073231892</v>
      </c>
      <c r="O263" s="40">
        <f>IF(ISBLANK(HLOOKUP(O$1,m_preprocess!$1:$1048576, $D263, FALSE)), "", HLOOKUP(O$1, m_preprocess!$1:$1048576, $D263, FALSE))</f>
        <v>4.0954513916874005</v>
      </c>
      <c r="P263" s="40">
        <f>IF(ISBLANK(HLOOKUP(P$1,m_preprocess!$1:$1048576, $D263, FALSE)), "", HLOOKUP(P$1, m_preprocess!$1:$1048576, $D263, FALSE))</f>
        <v>11.084904993360711</v>
      </c>
      <c r="Q263" s="40">
        <f>IF(ISBLANK(HLOOKUP(Q$1,m_preprocess!$1:$1048576, $D263, FALSE)), "", HLOOKUP(Q$1, m_preprocess!$1:$1048576, $D263, FALSE))</f>
        <v>2.2138385143258152</v>
      </c>
      <c r="R263" s="40">
        <f>IF(ISBLANK(HLOOKUP(R$1,m_preprocess!$1:$1048576, $D263, FALSE)), "", HLOOKUP(R$1, m_preprocess!$1:$1048576, $D263, FALSE))</f>
        <v>3.4994291204273442</v>
      </c>
      <c r="S263" s="40">
        <f>IF(ISBLANK(HLOOKUP(S$1,m_preprocess!$1:$1048576, $D263, FALSE)), "", HLOOKUP(S$1, m_preprocess!$1:$1048576, $D263, FALSE))</f>
        <v>5.3386081369221259</v>
      </c>
      <c r="T263" s="40">
        <f>IF(ISBLANK(HLOOKUP(T$1,m_preprocess!$1:$1048576, $D263, FALSE)), "", HLOOKUP(T$1, m_preprocess!$1:$1048576, $D263, FALSE))</f>
        <v>889817.80562211399</v>
      </c>
      <c r="U263" s="40">
        <f>IF(ISBLANK(HLOOKUP(U$1,m_preprocess!$1:$1048576, $D263, FALSE)), "", HLOOKUP(U$1, m_preprocess!$1:$1048576, $D263, FALSE))</f>
        <v>558.03441071096347</v>
      </c>
      <c r="V263" s="40">
        <f>IF(ISBLANK(HLOOKUP(V$1,m_preprocess!$1:$1048576, $D263, FALSE)), "", HLOOKUP(V$1, m_preprocess!$1:$1048576, $D263, FALSE))</f>
        <v>41.549750365448503</v>
      </c>
      <c r="W263" s="40">
        <f>IF(ISBLANK(HLOOKUP(W$1,m_preprocess!$1:$1048576, $D263, FALSE)), "", HLOOKUP(W$1, m_preprocess!$1:$1048576, $D263, FALSE))</f>
        <v>37.329898903654488</v>
      </c>
      <c r="X263" s="40">
        <f>IF(ISBLANK(HLOOKUP(X$1,m_preprocess!$1:$1048576, $D263, FALSE)), "", HLOOKUP(X$1, m_preprocess!$1:$1048576, $D263, FALSE))</f>
        <v>48.872721683277966</v>
      </c>
      <c r="Y263" s="40">
        <f>IF(ISBLANK(HLOOKUP(Y$1,m_preprocess!$1:$1048576, $D263, FALSE)), "", HLOOKUP(Y$1, m_preprocess!$1:$1048576, $D263, FALSE))</f>
        <v>130.74727420177632</v>
      </c>
      <c r="Z263" s="40">
        <f>IF(ISBLANK(HLOOKUP(Z$1,m_preprocess!$1:$1048576, $D263, FALSE)), "", HLOOKUP(Z$1, m_preprocess!$1:$1048576, $D263, FALSE))</f>
        <v>35.274330387596898</v>
      </c>
      <c r="AA263" s="40">
        <f>IF(ISBLANK(HLOOKUP(AA$1,m_preprocess!$1:$1048576, $D263, FALSE)), "", HLOOKUP(AA$1, m_preprocess!$1:$1048576, $D263, FALSE))</f>
        <v>48.036682292358812</v>
      </c>
      <c r="AB263" s="40">
        <f>IF(ISBLANK(HLOOKUP(AB$1,m_preprocess!$1:$1048576, $D263, FALSE)), "", HLOOKUP(AB$1, m_preprocess!$1:$1048576, $D263, FALSE))</f>
        <v>63.124347639651646</v>
      </c>
    </row>
    <row r="264" spans="1:28" x14ac:dyDescent="0.25">
      <c r="A264" s="41">
        <v>41944</v>
      </c>
      <c r="B264" s="40">
        <v>2014</v>
      </c>
      <c r="C264" s="40">
        <v>11</v>
      </c>
      <c r="D264" s="40">
        <v>264</v>
      </c>
      <c r="E264" s="40">
        <f>IF(ISBLANK(HLOOKUP(E$1,m_preprocess!$1:$1048576, $D264, FALSE)), "", HLOOKUP(E$1, m_preprocess!$1:$1048576, $D264, FALSE))</f>
        <v>272.27</v>
      </c>
      <c r="F264" s="40">
        <f>IF(ISBLANK(HLOOKUP(F$1,m_preprocess!$1:$1048576, $D264, FALSE)), "", HLOOKUP(F$1, m_preprocess!$1:$1048576, $D264, FALSE))</f>
        <v>267.48803703800002</v>
      </c>
      <c r="G264" s="40">
        <f>IF(ISBLANK(HLOOKUP(G$1,m_preprocess!$1:$1048576, $D264, FALSE)), "", HLOOKUP(G$1, m_preprocess!$1:$1048576, $D264, FALSE))</f>
        <v>90.95</v>
      </c>
      <c r="H264" s="40">
        <f>IF(ISBLANK(HLOOKUP(H$1,m_preprocess!$1:$1048576, $D264, FALSE)), "", HLOOKUP(H$1, m_preprocess!$1:$1048576, $D264, FALSE))</f>
        <v>144.91999999999999</v>
      </c>
      <c r="I264" s="40">
        <f>IF(ISBLANK(HLOOKUP(I$1,m_preprocess!$1:$1048576, $D264, FALSE)), "", HLOOKUP(I$1, m_preprocess!$1:$1048576, $D264, FALSE))</f>
        <v>99.8</v>
      </c>
      <c r="J264" s="40">
        <f>IF(ISBLANK(HLOOKUP(J$1,m_preprocess!$1:$1048576, $D264, FALSE)), "", HLOOKUP(J$1, m_preprocess!$1:$1048576, $D264, FALSE))</f>
        <v>1687.0694321258691</v>
      </c>
      <c r="K264" s="40" t="str">
        <f>IF(ISBLANK(HLOOKUP(K$1,m_preprocess!$1:$1048576, $D264, FALSE)), "", HLOOKUP(K$1, m_preprocess!$1:$1048576, $D264, FALSE))</f>
        <v/>
      </c>
      <c r="L264" s="40">
        <f>IF(ISBLANK(HLOOKUP(L$1,m_preprocess!$1:$1048576, $D264, FALSE)), "", HLOOKUP(L$1, m_preprocess!$1:$1048576, $D264, FALSE))</f>
        <v>118.28689931452665</v>
      </c>
      <c r="M264" s="40">
        <f>IF(ISBLANK(HLOOKUP(M$1,m_preprocess!$1:$1048576, $D264, FALSE)), "", HLOOKUP(M$1, m_preprocess!$1:$1048576, $D264, FALSE))</f>
        <v>8.06010294578779</v>
      </c>
      <c r="N264" s="40">
        <f>IF(ISBLANK(HLOOKUP(N$1,m_preprocess!$1:$1048576, $D264, FALSE)), "", HLOOKUP(N$1, m_preprocess!$1:$1048576, $D264, FALSE))</f>
        <v>2.6671440287391208</v>
      </c>
      <c r="O264" s="40">
        <f>IF(ISBLANK(HLOOKUP(O$1,m_preprocess!$1:$1048576, $D264, FALSE)), "", HLOOKUP(O$1, m_preprocess!$1:$1048576, $D264, FALSE))</f>
        <v>4.2054274416667683</v>
      </c>
      <c r="P264" s="40">
        <f>IF(ISBLANK(HLOOKUP(P$1,m_preprocess!$1:$1048576, $D264, FALSE)), "", HLOOKUP(P$1, m_preprocess!$1:$1048576, $D264, FALSE))</f>
        <v>9.3122856053448171</v>
      </c>
      <c r="Q264" s="40">
        <f>IF(ISBLANK(HLOOKUP(Q$1,m_preprocess!$1:$1048576, $D264, FALSE)), "", HLOOKUP(Q$1, m_preprocess!$1:$1048576, $D264, FALSE))</f>
        <v>2.0832427396992563</v>
      </c>
      <c r="R264" s="40">
        <f>IF(ISBLANK(HLOOKUP(R$1,m_preprocess!$1:$1048576, $D264, FALSE)), "", HLOOKUP(R$1, m_preprocess!$1:$1048576, $D264, FALSE))</f>
        <v>3.2887471755661646</v>
      </c>
      <c r="S264" s="40">
        <f>IF(ISBLANK(HLOOKUP(S$1,m_preprocess!$1:$1048576, $D264, FALSE)), "", HLOOKUP(S$1, m_preprocess!$1:$1048576, $D264, FALSE))</f>
        <v>3.8978679662911775</v>
      </c>
      <c r="T264" s="40">
        <f>IF(ISBLANK(HLOOKUP(T$1,m_preprocess!$1:$1048576, $D264, FALSE)), "", HLOOKUP(T$1, m_preprocess!$1:$1048576, $D264, FALSE))</f>
        <v>900346.53454616584</v>
      </c>
      <c r="U264" s="40">
        <f>IF(ISBLANK(HLOOKUP(U$1,m_preprocess!$1:$1048576, $D264, FALSE)), "", HLOOKUP(U$1, m_preprocess!$1:$1048576, $D264, FALSE))</f>
        <v>579.91520870093461</v>
      </c>
      <c r="V264" s="40">
        <f>IF(ISBLANK(HLOOKUP(V$1,m_preprocess!$1:$1048576, $D264, FALSE)), "", HLOOKUP(V$1, m_preprocess!$1:$1048576, $D264, FALSE))</f>
        <v>34.426317229246834</v>
      </c>
      <c r="W264" s="40">
        <f>IF(ISBLANK(HLOOKUP(W$1,m_preprocess!$1:$1048576, $D264, FALSE)), "", HLOOKUP(W$1, m_preprocess!$1:$1048576, $D264, FALSE))</f>
        <v>30.60906218801539</v>
      </c>
      <c r="X264" s="40">
        <f>IF(ISBLANK(HLOOKUP(X$1,m_preprocess!$1:$1048576, $D264, FALSE)), "", HLOOKUP(X$1, m_preprocess!$1:$1048576, $D264, FALSE))</f>
        <v>44.57841020340846</v>
      </c>
      <c r="Y264" s="40">
        <f>IF(ISBLANK(HLOOKUP(Y$1,m_preprocess!$1:$1048576, $D264, FALSE)), "", HLOOKUP(Y$1, m_preprocess!$1:$1048576, $D264, FALSE))</f>
        <v>105.33905716380868</v>
      </c>
      <c r="Z264" s="40">
        <f>IF(ISBLANK(HLOOKUP(Z$1,m_preprocess!$1:$1048576, $D264, FALSE)), "", HLOOKUP(Z$1, m_preprocess!$1:$1048576, $D264, FALSE))</f>
        <v>28.922759802089061</v>
      </c>
      <c r="AA264" s="40">
        <f>IF(ISBLANK(HLOOKUP(AA$1,m_preprocess!$1:$1048576, $D264, FALSE)), "", HLOOKUP(AA$1, m_preprocess!$1:$1048576, $D264, FALSE))</f>
        <v>38.192133842770751</v>
      </c>
      <c r="AB264" s="40">
        <f>IF(ISBLANK(HLOOKUP(AB$1,m_preprocess!$1:$1048576, $D264, FALSE)), "", HLOOKUP(AB$1, m_preprocess!$1:$1048576, $D264, FALSE))</f>
        <v>61.623510983295219</v>
      </c>
    </row>
    <row r="265" spans="1:28" x14ac:dyDescent="0.25">
      <c r="A265" s="41">
        <v>41974</v>
      </c>
      <c r="B265" s="40">
        <v>2014</v>
      </c>
      <c r="C265" s="40">
        <v>12</v>
      </c>
      <c r="D265" s="40">
        <v>265</v>
      </c>
      <c r="E265" s="40">
        <f>IF(ISBLANK(HLOOKUP(E$1,m_preprocess!$1:$1048576, $D265, FALSE)), "", HLOOKUP(E$1, m_preprocess!$1:$1048576, $D265, FALSE))</f>
        <v>280.14999999999998</v>
      </c>
      <c r="F265" s="40">
        <f>IF(ISBLANK(HLOOKUP(F$1,m_preprocess!$1:$1048576, $D265, FALSE)), "", HLOOKUP(F$1, m_preprocess!$1:$1048576, $D265, FALSE))</f>
        <v>267.66891616800001</v>
      </c>
      <c r="G265" s="40">
        <f>IF(ISBLANK(HLOOKUP(G$1,m_preprocess!$1:$1048576, $D265, FALSE)), "", HLOOKUP(G$1, m_preprocess!$1:$1048576, $D265, FALSE))</f>
        <v>91.71</v>
      </c>
      <c r="H265" s="40">
        <f>IF(ISBLANK(HLOOKUP(H$1,m_preprocess!$1:$1048576, $D265, FALSE)), "", HLOOKUP(H$1, m_preprocess!$1:$1048576, $D265, FALSE))</f>
        <v>145.47999999999999</v>
      </c>
      <c r="I265" s="40">
        <f>IF(ISBLANK(HLOOKUP(I$1,m_preprocess!$1:$1048576, $D265, FALSE)), "", HLOOKUP(I$1, m_preprocess!$1:$1048576, $D265, FALSE))</f>
        <v>87.7</v>
      </c>
      <c r="J265" s="40">
        <f>IF(ISBLANK(HLOOKUP(J$1,m_preprocess!$1:$1048576, $D265, FALSE)), "", HLOOKUP(J$1, m_preprocess!$1:$1048576, $D265, FALSE))</f>
        <v>1788.1948905964143</v>
      </c>
      <c r="K265" s="40" t="str">
        <f>IF(ISBLANK(HLOOKUP(K$1,m_preprocess!$1:$1048576, $D265, FALSE)), "", HLOOKUP(K$1, m_preprocess!$1:$1048576, $D265, FALSE))</f>
        <v/>
      </c>
      <c r="L265" s="40">
        <f>IF(ISBLANK(HLOOKUP(L$1,m_preprocess!$1:$1048576, $D265, FALSE)), "", HLOOKUP(L$1, m_preprocess!$1:$1048576, $D265, FALSE))</f>
        <v>118.44415166775026</v>
      </c>
      <c r="M265" s="40">
        <f>IF(ISBLANK(HLOOKUP(M$1,m_preprocess!$1:$1048576, $D265, FALSE)), "", HLOOKUP(M$1, m_preprocess!$1:$1048576, $D265, FALSE))</f>
        <v>8.2703386818164617</v>
      </c>
      <c r="N265" s="40">
        <f>IF(ISBLANK(HLOOKUP(N$1,m_preprocess!$1:$1048576, $D265, FALSE)), "", HLOOKUP(N$1, m_preprocess!$1:$1048576, $D265, FALSE))</f>
        <v>2.6280352247515419</v>
      </c>
      <c r="O265" s="40">
        <f>IF(ISBLANK(HLOOKUP(O$1,m_preprocess!$1:$1048576, $D265, FALSE)), "", HLOOKUP(O$1, m_preprocess!$1:$1048576, $D265, FALSE))</f>
        <v>4.2832767874134463</v>
      </c>
      <c r="P265" s="40">
        <f>IF(ISBLANK(HLOOKUP(P$1,m_preprocess!$1:$1048576, $D265, FALSE)), "", HLOOKUP(P$1, m_preprocess!$1:$1048576, $D265, FALSE))</f>
        <v>10.051608892427799</v>
      </c>
      <c r="Q265" s="40">
        <f>IF(ISBLANK(HLOOKUP(Q$1,m_preprocess!$1:$1048576, $D265, FALSE)), "", HLOOKUP(Q$1, m_preprocess!$1:$1048576, $D265, FALSE))</f>
        <v>2.3579193988880887</v>
      </c>
      <c r="R265" s="40">
        <f>IF(ISBLANK(HLOOKUP(R$1,m_preprocess!$1:$1048576, $D265, FALSE)), "", HLOOKUP(R$1, m_preprocess!$1:$1048576, $D265, FALSE))</f>
        <v>3.1173633006073738</v>
      </c>
      <c r="S265" s="40">
        <f>IF(ISBLANK(HLOOKUP(S$1,m_preprocess!$1:$1048576, $D265, FALSE)), "", HLOOKUP(S$1, m_preprocess!$1:$1048576, $D265, FALSE))</f>
        <v>4.5156751239688546</v>
      </c>
      <c r="T265" s="40">
        <f>IF(ISBLANK(HLOOKUP(T$1,m_preprocess!$1:$1048576, $D265, FALSE)), "", HLOOKUP(T$1, m_preprocess!$1:$1048576, $D265, FALSE))</f>
        <v>908057.42087731918</v>
      </c>
      <c r="U265" s="40">
        <f>IF(ISBLANK(HLOOKUP(U$1,m_preprocess!$1:$1048576, $D265, FALSE)), "", HLOOKUP(U$1, m_preprocess!$1:$1048576, $D265, FALSE))</f>
        <v>631.84415302736886</v>
      </c>
      <c r="V265" s="40">
        <f>IF(ISBLANK(HLOOKUP(V$1,m_preprocess!$1:$1048576, $D265, FALSE)), "", HLOOKUP(V$1, m_preprocess!$1:$1048576, $D265, FALSE))</f>
        <v>39.253840115581724</v>
      </c>
      <c r="W265" s="40">
        <f>IF(ISBLANK(HLOOKUP(W$1,m_preprocess!$1:$1048576, $D265, FALSE)), "", HLOOKUP(W$1, m_preprocess!$1:$1048576, $D265, FALSE))</f>
        <v>34.97510014175117</v>
      </c>
      <c r="X265" s="40">
        <f>IF(ISBLANK(HLOOKUP(X$1,m_preprocess!$1:$1048576, $D265, FALSE)), "", HLOOKUP(X$1, m_preprocess!$1:$1048576, $D265, FALSE))</f>
        <v>44.686483883982127</v>
      </c>
      <c r="Y265" s="40">
        <f>IF(ISBLANK(HLOOKUP(Y$1,m_preprocess!$1:$1048576, $D265, FALSE)), "", HLOOKUP(Y$1, m_preprocess!$1:$1048576, $D265, FALSE))</f>
        <v>224.45665728084182</v>
      </c>
      <c r="Z265" s="40">
        <f>IF(ISBLANK(HLOOKUP(Z$1,m_preprocess!$1:$1048576, $D265, FALSE)), "", HLOOKUP(Z$1, m_preprocess!$1:$1048576, $D265, FALSE))</f>
        <v>66.015828982662754</v>
      </c>
      <c r="AA265" s="40">
        <f>IF(ISBLANK(HLOOKUP(AA$1,m_preprocess!$1:$1048576, $D265, FALSE)), "", HLOOKUP(AA$1, m_preprocess!$1:$1048576, $D265, FALSE))</f>
        <v>81.62538533420566</v>
      </c>
      <c r="AB265" s="40">
        <f>IF(ISBLANK(HLOOKUP(AB$1,m_preprocess!$1:$1048576, $D265, FALSE)), "", HLOOKUP(AB$1, m_preprocess!$1:$1048576, $D265, FALSE))</f>
        <v>60.144456126961131</v>
      </c>
    </row>
    <row r="266" spans="1:28" x14ac:dyDescent="0.25">
      <c r="A266" s="41">
        <v>42005</v>
      </c>
      <c r="B266" s="40">
        <v>2015</v>
      </c>
      <c r="C266" s="40">
        <v>1</v>
      </c>
      <c r="D266" s="40">
        <v>266</v>
      </c>
      <c r="E266" s="40">
        <f>IF(ISBLANK(HLOOKUP(E$1,m_preprocess!$1:$1048576, $D266, FALSE)), "", HLOOKUP(E$1, m_preprocess!$1:$1048576, $D266, FALSE))</f>
        <v>247.48</v>
      </c>
      <c r="F266" s="40">
        <f>IF(ISBLANK(HLOOKUP(F$1,m_preprocess!$1:$1048576, $D266, FALSE)), "", HLOOKUP(F$1, m_preprocess!$1:$1048576, $D266, FALSE))</f>
        <v>268.95586660200001</v>
      </c>
      <c r="G266" s="40">
        <f>IF(ISBLANK(HLOOKUP(G$1,m_preprocess!$1:$1048576, $D266, FALSE)), "", HLOOKUP(G$1, m_preprocess!$1:$1048576, $D266, FALSE))</f>
        <v>92.59</v>
      </c>
      <c r="H266" s="40">
        <f>IF(ISBLANK(HLOOKUP(H$1,m_preprocess!$1:$1048576, $D266, FALSE)), "", HLOOKUP(H$1, m_preprocess!$1:$1048576, $D266, FALSE))</f>
        <v>139.16</v>
      </c>
      <c r="I266" s="40">
        <f>IF(ISBLANK(HLOOKUP(I$1,m_preprocess!$1:$1048576, $D266, FALSE)), "", HLOOKUP(I$1, m_preprocess!$1:$1048576, $D266, FALSE))</f>
        <v>88.1</v>
      </c>
      <c r="J266" s="40">
        <f>IF(ISBLANK(HLOOKUP(J$1,m_preprocess!$1:$1048576, $D266, FALSE)), "", HLOOKUP(J$1, m_preprocess!$1:$1048576, $D266, FALSE))</f>
        <v>1810.52</v>
      </c>
      <c r="K266" s="40">
        <f>IF(ISBLANK(HLOOKUP(K$1,m_preprocess!$1:$1048576, $D266, FALSE)), "", HLOOKUP(K$1, m_preprocess!$1:$1048576, $D266, FALSE))</f>
        <v>1893.04</v>
      </c>
      <c r="L266" s="40">
        <f>IF(ISBLANK(HLOOKUP(L$1,m_preprocess!$1:$1048576, $D266, FALSE)), "", HLOOKUP(L$1, m_preprocess!$1:$1048576, $D266, FALSE))</f>
        <v>117.75526749055399</v>
      </c>
      <c r="M266" s="40">
        <f>IF(ISBLANK(HLOOKUP(M$1,m_preprocess!$1:$1048576, $D266, FALSE)), "", HLOOKUP(M$1, m_preprocess!$1:$1048576, $D266, FALSE))</f>
        <v>7.3886546897612648</v>
      </c>
      <c r="N266" s="40">
        <f>IF(ISBLANK(HLOOKUP(N$1,m_preprocess!$1:$1048576, $D266, FALSE)), "", HLOOKUP(N$1, m_preprocess!$1:$1048576, $D266, FALSE))</f>
        <v>2.570776029056149</v>
      </c>
      <c r="O266" s="40">
        <f>IF(ISBLANK(HLOOKUP(O$1,m_preprocess!$1:$1048576, $D266, FALSE)), "", HLOOKUP(O$1, m_preprocess!$1:$1048576, $D266, FALSE))</f>
        <v>3.659060224256597</v>
      </c>
      <c r="P266" s="40">
        <f>IF(ISBLANK(HLOOKUP(P$1,m_preprocess!$1:$1048576, $D266, FALSE)), "", HLOOKUP(P$1, m_preprocess!$1:$1048576, $D266, FALSE))</f>
        <v>8.5102283519872195</v>
      </c>
      <c r="Q266" s="40">
        <f>IF(ISBLANK(HLOOKUP(Q$1,m_preprocess!$1:$1048576, $D266, FALSE)), "", HLOOKUP(Q$1, m_preprocess!$1:$1048576, $D266, FALSE))</f>
        <v>2.027186499418105</v>
      </c>
      <c r="R266" s="40">
        <f>IF(ISBLANK(HLOOKUP(R$1,m_preprocess!$1:$1048576, $D266, FALSE)), "", HLOOKUP(R$1, m_preprocess!$1:$1048576, $D266, FALSE))</f>
        <v>2.7593405042656651</v>
      </c>
      <c r="S266" s="40">
        <f>IF(ISBLANK(HLOOKUP(S$1,m_preprocess!$1:$1048576, $D266, FALSE)), "", HLOOKUP(S$1, m_preprocess!$1:$1048576, $D266, FALSE))</f>
        <v>3.6761209161043129</v>
      </c>
      <c r="T266" s="40">
        <f>IF(ISBLANK(HLOOKUP(T$1,m_preprocess!$1:$1048576, $D266, FALSE)), "", HLOOKUP(T$1, m_preprocess!$1:$1048576, $D266, FALSE))</f>
        <v>897218.85783701169</v>
      </c>
      <c r="U266" s="40">
        <f>IF(ISBLANK(HLOOKUP(U$1,m_preprocess!$1:$1048576, $D266, FALSE)), "", HLOOKUP(U$1, m_preprocess!$1:$1048576, $D266, FALSE))</f>
        <v>603.02991577988973</v>
      </c>
      <c r="V266" s="40">
        <f>IF(ISBLANK(HLOOKUP(V$1,m_preprocess!$1:$1048576, $D266, FALSE)), "", HLOOKUP(V$1, m_preprocess!$1:$1048576, $D266, FALSE))</f>
        <v>41.205821795010259</v>
      </c>
      <c r="W266" s="40">
        <f>IF(ISBLANK(HLOOKUP(W$1,m_preprocess!$1:$1048576, $D266, FALSE)), "", HLOOKUP(W$1, m_preprocess!$1:$1048576, $D266, FALSE))</f>
        <v>37.498732163300573</v>
      </c>
      <c r="X266" s="40">
        <f>IF(ISBLANK(HLOOKUP(X$1,m_preprocess!$1:$1048576, $D266, FALSE)), "", HLOOKUP(X$1, m_preprocess!$1:$1048576, $D266, FALSE))</f>
        <v>36.349284479965441</v>
      </c>
      <c r="Y266" s="40">
        <f>IF(ISBLANK(HLOOKUP(Y$1,m_preprocess!$1:$1048576, $D266, FALSE)), "", HLOOKUP(Y$1, m_preprocess!$1:$1048576, $D266, FALSE))</f>
        <v>70.777041629942772</v>
      </c>
      <c r="Z266" s="40">
        <f>IF(ISBLANK(HLOOKUP(Z$1,m_preprocess!$1:$1048576, $D266, FALSE)), "", HLOOKUP(Z$1, m_preprocess!$1:$1048576, $D266, FALSE))</f>
        <v>12.47273188249271</v>
      </c>
      <c r="AA266" s="40">
        <f>IF(ISBLANK(HLOOKUP(AA$1,m_preprocess!$1:$1048576, $D266, FALSE)), "", HLOOKUP(AA$1, m_preprocess!$1:$1048576, $D266, FALSE))</f>
        <v>22.934942110379094</v>
      </c>
      <c r="AB266" s="40">
        <f>IF(ISBLANK(HLOOKUP(AB$1,m_preprocess!$1:$1048576, $D266, FALSE)), "", HLOOKUP(AB$1, m_preprocess!$1:$1048576, $D266, FALSE))</f>
        <v>59.638583410829114</v>
      </c>
    </row>
    <row r="267" spans="1:28" x14ac:dyDescent="0.25">
      <c r="A267" s="41">
        <v>42036</v>
      </c>
      <c r="B267" s="40">
        <v>2015</v>
      </c>
      <c r="C267" s="40">
        <v>2</v>
      </c>
      <c r="D267" s="40">
        <v>267</v>
      </c>
      <c r="E267" s="40">
        <f>IF(ISBLANK(HLOOKUP(E$1,m_preprocess!$1:$1048576, $D267, FALSE)), "", HLOOKUP(E$1, m_preprocess!$1:$1048576, $D267, FALSE))</f>
        <v>234.04</v>
      </c>
      <c r="F267" s="40">
        <f>IF(ISBLANK(HLOOKUP(F$1,m_preprocess!$1:$1048576, $D267, FALSE)), "", HLOOKUP(F$1, m_preprocess!$1:$1048576, $D267, FALSE))</f>
        <v>268.99492992400002</v>
      </c>
      <c r="G267" s="40">
        <f>IF(ISBLANK(HLOOKUP(G$1,m_preprocess!$1:$1048576, $D267, FALSE)), "", HLOOKUP(G$1, m_preprocess!$1:$1048576, $D267, FALSE))</f>
        <v>92.9</v>
      </c>
      <c r="H267" s="40">
        <f>IF(ISBLANK(HLOOKUP(H$1,m_preprocess!$1:$1048576, $D267, FALSE)), "", HLOOKUP(H$1, m_preprocess!$1:$1048576, $D267, FALSE))</f>
        <v>136.93</v>
      </c>
      <c r="I267" s="40">
        <f>IF(ISBLANK(HLOOKUP(I$1,m_preprocess!$1:$1048576, $D267, FALSE)), "", HLOOKUP(I$1, m_preprocess!$1:$1048576, $D267, FALSE))</f>
        <v>83.7</v>
      </c>
      <c r="J267" s="40">
        <f>IF(ISBLANK(HLOOKUP(J$1,m_preprocess!$1:$1048576, $D267, FALSE)), "", HLOOKUP(J$1, m_preprocess!$1:$1048576, $D267, FALSE))</f>
        <v>1665.93</v>
      </c>
      <c r="K267" s="40">
        <f>IF(ISBLANK(HLOOKUP(K$1,m_preprocess!$1:$1048576, $D267, FALSE)), "", HLOOKUP(K$1, m_preprocess!$1:$1048576, $D267, FALSE))</f>
        <v>1730.6</v>
      </c>
      <c r="L267" s="40">
        <f>IF(ISBLANK(HLOOKUP(L$1,m_preprocess!$1:$1048576, $D267, FALSE)), "", HLOOKUP(L$1, m_preprocess!$1:$1048576, $D267, FALSE))</f>
        <v>113.07685600258974</v>
      </c>
      <c r="M267" s="40">
        <f>IF(ISBLANK(HLOOKUP(M$1,m_preprocess!$1:$1048576, $D267, FALSE)), "", HLOOKUP(M$1, m_preprocess!$1:$1048576, $D267, FALSE))</f>
        <v>6.8891631708500123</v>
      </c>
      <c r="N267" s="40">
        <f>IF(ISBLANK(HLOOKUP(N$1,m_preprocess!$1:$1048576, $D267, FALSE)), "", HLOOKUP(N$1, m_preprocess!$1:$1048576, $D267, FALSE))</f>
        <v>1.9996868443283136</v>
      </c>
      <c r="O267" s="40">
        <f>IF(ISBLANK(HLOOKUP(O$1,m_preprocess!$1:$1048576, $D267, FALSE)), "", HLOOKUP(O$1, m_preprocess!$1:$1048576, $D267, FALSE))</f>
        <v>3.7597347297809947</v>
      </c>
      <c r="P267" s="40">
        <f>IF(ISBLANK(HLOOKUP(P$1,m_preprocess!$1:$1048576, $D267, FALSE)), "", HLOOKUP(P$1, m_preprocess!$1:$1048576, $D267, FALSE))</f>
        <v>8.8341010743678474</v>
      </c>
      <c r="Q267" s="40">
        <f>IF(ISBLANK(HLOOKUP(Q$1,m_preprocess!$1:$1048576, $D267, FALSE)), "", HLOOKUP(Q$1, m_preprocess!$1:$1048576, $D267, FALSE))</f>
        <v>1.821242261441562</v>
      </c>
      <c r="R267" s="40">
        <f>IF(ISBLANK(HLOOKUP(R$1,m_preprocess!$1:$1048576, $D267, FALSE)), "", HLOOKUP(R$1, m_preprocess!$1:$1048576, $D267, FALSE))</f>
        <v>2.9510657826048754</v>
      </c>
      <c r="S267" s="40">
        <f>IF(ISBLANK(HLOOKUP(S$1,m_preprocess!$1:$1048576, $D267, FALSE)), "", HLOOKUP(S$1, m_preprocess!$1:$1048576, $D267, FALSE))</f>
        <v>4.0041880415014246</v>
      </c>
      <c r="T267" s="40">
        <f>IF(ISBLANK(HLOOKUP(T$1,m_preprocess!$1:$1048576, $D267, FALSE)), "", HLOOKUP(T$1, m_preprocess!$1:$1048576, $D267, FALSE))</f>
        <v>903711.84819934133</v>
      </c>
      <c r="U267" s="40">
        <f>IF(ISBLANK(HLOOKUP(U$1,m_preprocess!$1:$1048576, $D267, FALSE)), "", HLOOKUP(U$1, m_preprocess!$1:$1048576, $D267, FALSE))</f>
        <v>581.37851582841768</v>
      </c>
      <c r="V267" s="40">
        <f>IF(ISBLANK(HLOOKUP(V$1,m_preprocess!$1:$1048576, $D267, FALSE)), "", HLOOKUP(V$1, m_preprocess!$1:$1048576, $D267, FALSE))</f>
        <v>31.585787039827768</v>
      </c>
      <c r="W267" s="40">
        <f>IF(ISBLANK(HLOOKUP(W$1,m_preprocess!$1:$1048576, $D267, FALSE)), "", HLOOKUP(W$1, m_preprocess!$1:$1048576, $D267, FALSE))</f>
        <v>28.123574348762109</v>
      </c>
      <c r="X267" s="40">
        <f>IF(ISBLANK(HLOOKUP(X$1,m_preprocess!$1:$1048576, $D267, FALSE)), "", HLOOKUP(X$1, m_preprocess!$1:$1048576, $D267, FALSE))</f>
        <v>38.085477976318622</v>
      </c>
      <c r="Y267" s="40">
        <f>IF(ISBLANK(HLOOKUP(Y$1,m_preprocess!$1:$1048576, $D267, FALSE)), "", HLOOKUP(Y$1, m_preprocess!$1:$1048576, $D267, FALSE))</f>
        <v>68.777254600951551</v>
      </c>
      <c r="Z267" s="40">
        <f>IF(ISBLANK(HLOOKUP(Z$1,m_preprocess!$1:$1048576, $D267, FALSE)), "", HLOOKUP(Z$1, m_preprocess!$1:$1048576, $D267, FALSE))</f>
        <v>14.3329200861141</v>
      </c>
      <c r="AA267" s="40">
        <f>IF(ISBLANK(HLOOKUP(AA$1,m_preprocess!$1:$1048576, $D267, FALSE)), "", HLOOKUP(AA$1, m_preprocess!$1:$1048576, $D267, FALSE))</f>
        <v>18.804907588805165</v>
      </c>
      <c r="AB267" s="40">
        <f>IF(ISBLANK(HLOOKUP(AB$1,m_preprocess!$1:$1048576, $D267, FALSE)), "", HLOOKUP(AB$1, m_preprocess!$1:$1048576, $D267, FALSE))</f>
        <v>59.233608697408002</v>
      </c>
    </row>
    <row r="268" spans="1:28" x14ac:dyDescent="0.25">
      <c r="A268" s="41">
        <v>42064</v>
      </c>
      <c r="B268" s="40">
        <v>2015</v>
      </c>
      <c r="C268" s="40">
        <v>3</v>
      </c>
      <c r="D268" s="40">
        <v>268</v>
      </c>
      <c r="E268" s="40">
        <f>IF(ISBLANK(HLOOKUP(E$1,m_preprocess!$1:$1048576, $D268, FALSE)), "", HLOOKUP(E$1, m_preprocess!$1:$1048576, $D268, FALSE))</f>
        <v>265.14999999999998</v>
      </c>
      <c r="F268" s="40">
        <f>IF(ISBLANK(HLOOKUP(F$1,m_preprocess!$1:$1048576, $D268, FALSE)), "", HLOOKUP(F$1, m_preprocess!$1:$1048576, $D268, FALSE))</f>
        <v>272.345968449</v>
      </c>
      <c r="G268" s="40">
        <f>IF(ISBLANK(HLOOKUP(G$1,m_preprocess!$1:$1048576, $D268, FALSE)), "", HLOOKUP(G$1, m_preprocess!$1:$1048576, $D268, FALSE))</f>
        <v>92.45</v>
      </c>
      <c r="H268" s="40">
        <f>IF(ISBLANK(HLOOKUP(H$1,m_preprocess!$1:$1048576, $D268, FALSE)), "", HLOOKUP(H$1, m_preprocess!$1:$1048576, $D268, FALSE))</f>
        <v>150.1</v>
      </c>
      <c r="I268" s="40">
        <f>IF(ISBLANK(HLOOKUP(I$1,m_preprocess!$1:$1048576, $D268, FALSE)), "", HLOOKUP(I$1, m_preprocess!$1:$1048576, $D268, FALSE))</f>
        <v>94.3</v>
      </c>
      <c r="J268" s="40">
        <f>IF(ISBLANK(HLOOKUP(J$1,m_preprocess!$1:$1048576, $D268, FALSE)), "", HLOOKUP(J$1, m_preprocess!$1:$1048576, $D268, FALSE))</f>
        <v>1874.34</v>
      </c>
      <c r="K268" s="40">
        <f>IF(ISBLANK(HLOOKUP(K$1,m_preprocess!$1:$1048576, $D268, FALSE)), "", HLOOKUP(K$1, m_preprocess!$1:$1048576, $D268, FALSE))</f>
        <v>1941.96</v>
      </c>
      <c r="L268" s="40">
        <f>IF(ISBLANK(HLOOKUP(L$1,m_preprocess!$1:$1048576, $D268, FALSE)), "", HLOOKUP(L$1, m_preprocess!$1:$1048576, $D268, FALSE))</f>
        <v>103.83490736499752</v>
      </c>
      <c r="M268" s="40">
        <f>IF(ISBLANK(HLOOKUP(M$1,m_preprocess!$1:$1048576, $D268, FALSE)), "", HLOOKUP(M$1, m_preprocess!$1:$1048576, $D268, FALSE))</f>
        <v>8.4438472571367065</v>
      </c>
      <c r="N268" s="40">
        <f>IF(ISBLANK(HLOOKUP(N$1,m_preprocess!$1:$1048576, $D268, FALSE)), "", HLOOKUP(N$1, m_preprocess!$1:$1048576, $D268, FALSE))</f>
        <v>2.5989289371092368</v>
      </c>
      <c r="O268" s="40">
        <f>IF(ISBLANK(HLOOKUP(O$1,m_preprocess!$1:$1048576, $D268, FALSE)), "", HLOOKUP(O$1, m_preprocess!$1:$1048576, $D268, FALSE))</f>
        <v>4.5725001154400271</v>
      </c>
      <c r="P268" s="40">
        <f>IF(ISBLANK(HLOOKUP(P$1,m_preprocess!$1:$1048576, $D268, FALSE)), "", HLOOKUP(P$1, m_preprocess!$1:$1048576, $D268, FALSE))</f>
        <v>9.6501614252644821</v>
      </c>
      <c r="Q268" s="40">
        <f>IF(ISBLANK(HLOOKUP(Q$1,m_preprocess!$1:$1048576, $D268, FALSE)), "", HLOOKUP(Q$1, m_preprocess!$1:$1048576, $D268, FALSE))</f>
        <v>2.11940466439856</v>
      </c>
      <c r="R268" s="40">
        <f>IF(ISBLANK(HLOOKUP(R$1,m_preprocess!$1:$1048576, $D268, FALSE)), "", HLOOKUP(R$1, m_preprocess!$1:$1048576, $D268, FALSE))</f>
        <v>3.2667763041150302</v>
      </c>
      <c r="S268" s="40">
        <f>IF(ISBLANK(HLOOKUP(S$1,m_preprocess!$1:$1048576, $D268, FALSE)), "", HLOOKUP(S$1, m_preprocess!$1:$1048576, $D268, FALSE))</f>
        <v>4.2078451159111285</v>
      </c>
      <c r="T268" s="40">
        <f>IF(ISBLANK(HLOOKUP(T$1,m_preprocess!$1:$1048576, $D268, FALSE)), "", HLOOKUP(T$1, m_preprocess!$1:$1048576, $D268, FALSE))</f>
        <v>920778.31981210853</v>
      </c>
      <c r="U268" s="40">
        <f>IF(ISBLANK(HLOOKUP(U$1,m_preprocess!$1:$1048576, $D268, FALSE)), "", HLOOKUP(U$1, m_preprocess!$1:$1048576, $D268, FALSE))</f>
        <v>581.039148459167</v>
      </c>
      <c r="V268" s="40">
        <f>IF(ISBLANK(HLOOKUP(V$1,m_preprocess!$1:$1048576, $D268, FALSE)), "", HLOOKUP(V$1, m_preprocess!$1:$1048576, $D268, FALSE))</f>
        <v>36.938344672796106</v>
      </c>
      <c r="W268" s="40">
        <f>IF(ISBLANK(HLOOKUP(W$1,m_preprocess!$1:$1048576, $D268, FALSE)), "", HLOOKUP(W$1, m_preprocess!$1:$1048576, $D268, FALSE))</f>
        <v>32.657196646836127</v>
      </c>
      <c r="X268" s="40">
        <f>IF(ISBLANK(HLOOKUP(X$1,m_preprocess!$1:$1048576, $D268, FALSE)), "", HLOOKUP(X$1, m_preprocess!$1:$1048576, $D268, FALSE))</f>
        <v>32.844070102758245</v>
      </c>
      <c r="Y268" s="40">
        <f>IF(ISBLANK(HLOOKUP(Y$1,m_preprocess!$1:$1048576, $D268, FALSE)), "", HLOOKUP(Y$1, m_preprocess!$1:$1048576, $D268, FALSE))</f>
        <v>101.31035997705138</v>
      </c>
      <c r="Z268" s="40">
        <f>IF(ISBLANK(HLOOKUP(Z$1,m_preprocess!$1:$1048576, $D268, FALSE)), "", HLOOKUP(Z$1, m_preprocess!$1:$1048576, $D268, FALSE))</f>
        <v>31.161309994591669</v>
      </c>
      <c r="AA268" s="40">
        <f>IF(ISBLANK(HLOOKUP(AA$1,m_preprocess!$1:$1048576, $D268, FALSE)), "", HLOOKUP(AA$1, m_preprocess!$1:$1048576, $D268, FALSE))</f>
        <v>39.901475738236883</v>
      </c>
      <c r="AB268" s="40">
        <f>IF(ISBLANK(HLOOKUP(AB$1,m_preprocess!$1:$1048576, $D268, FALSE)), "", HLOOKUP(AB$1, m_preprocess!$1:$1048576, $D268, FALSE))</f>
        <v>58.860635767458035</v>
      </c>
    </row>
    <row r="269" spans="1:28" x14ac:dyDescent="0.25">
      <c r="A269" s="41">
        <v>42095</v>
      </c>
      <c r="B269" s="40">
        <v>2015</v>
      </c>
      <c r="C269" s="40">
        <v>4</v>
      </c>
      <c r="D269" s="40">
        <v>269</v>
      </c>
      <c r="E269" s="40">
        <f>IF(ISBLANK(HLOOKUP(E$1,m_preprocess!$1:$1048576, $D269, FALSE)), "", HLOOKUP(E$1, m_preprocess!$1:$1048576, $D269, FALSE))</f>
        <v>283.67</v>
      </c>
      <c r="F269" s="40">
        <f>IF(ISBLANK(HLOOKUP(F$1,m_preprocess!$1:$1048576, $D269, FALSE)), "", HLOOKUP(F$1, m_preprocess!$1:$1048576, $D269, FALSE))</f>
        <v>273.74003530200002</v>
      </c>
      <c r="G269" s="40">
        <f>IF(ISBLANK(HLOOKUP(G$1,m_preprocess!$1:$1048576, $D269, FALSE)), "", HLOOKUP(G$1, m_preprocess!$1:$1048576, $D269, FALSE))</f>
        <v>92.06</v>
      </c>
      <c r="H269" s="40">
        <f>IF(ISBLANK(HLOOKUP(H$1,m_preprocess!$1:$1048576, $D269, FALSE)), "", HLOOKUP(H$1, m_preprocess!$1:$1048576, $D269, FALSE))</f>
        <v>142.75</v>
      </c>
      <c r="I269" s="40">
        <f>IF(ISBLANK(HLOOKUP(I$1,m_preprocess!$1:$1048576, $D269, FALSE)), "", HLOOKUP(I$1, m_preprocess!$1:$1048576, $D269, FALSE))</f>
        <v>88.8</v>
      </c>
      <c r="J269" s="40">
        <f>IF(ISBLANK(HLOOKUP(J$1,m_preprocess!$1:$1048576, $D269, FALSE)), "", HLOOKUP(J$1, m_preprocess!$1:$1048576, $D269, FALSE))</f>
        <v>1807.89</v>
      </c>
      <c r="K269" s="40">
        <f>IF(ISBLANK(HLOOKUP(K$1,m_preprocess!$1:$1048576, $D269, FALSE)), "", HLOOKUP(K$1, m_preprocess!$1:$1048576, $D269, FALSE))</f>
        <v>1869.73</v>
      </c>
      <c r="L269" s="40">
        <f>IF(ISBLANK(HLOOKUP(L$1,m_preprocess!$1:$1048576, $D269, FALSE)), "", HLOOKUP(L$1, m_preprocess!$1:$1048576, $D269, FALSE))</f>
        <v>97.764944382972629</v>
      </c>
      <c r="M269" s="40">
        <f>IF(ISBLANK(HLOOKUP(M$1,m_preprocess!$1:$1048576, $D269, FALSE)), "", HLOOKUP(M$1, m_preprocess!$1:$1048576, $D269, FALSE))</f>
        <v>8.6220825772950125</v>
      </c>
      <c r="N269" s="40">
        <f>IF(ISBLANK(HLOOKUP(N$1,m_preprocess!$1:$1048576, $D269, FALSE)), "", HLOOKUP(N$1, m_preprocess!$1:$1048576, $D269, FALSE))</f>
        <v>2.9383345534909573</v>
      </c>
      <c r="O269" s="40">
        <f>IF(ISBLANK(HLOOKUP(O$1,m_preprocess!$1:$1048576, $D269, FALSE)), "", HLOOKUP(O$1, m_preprocess!$1:$1048576, $D269, FALSE))</f>
        <v>3.7204163772233336</v>
      </c>
      <c r="P269" s="40">
        <f>IF(ISBLANK(HLOOKUP(P$1,m_preprocess!$1:$1048576, $D269, FALSE)), "", HLOOKUP(P$1, m_preprocess!$1:$1048576, $D269, FALSE))</f>
        <v>8.5689292862959157</v>
      </c>
      <c r="Q269" s="40">
        <f>IF(ISBLANK(HLOOKUP(Q$1,m_preprocess!$1:$1048576, $D269, FALSE)), "", HLOOKUP(Q$1, m_preprocess!$1:$1048576, $D269, FALSE))</f>
        <v>1.9227422233620333</v>
      </c>
      <c r="R269" s="40">
        <f>IF(ISBLANK(HLOOKUP(R$1,m_preprocess!$1:$1048576, $D269, FALSE)), "", HLOOKUP(R$1, m_preprocess!$1:$1048576, $D269, FALSE))</f>
        <v>2.9485198661943439</v>
      </c>
      <c r="S269" s="40">
        <f>IF(ISBLANK(HLOOKUP(S$1,m_preprocess!$1:$1048576, $D269, FALSE)), "", HLOOKUP(S$1, m_preprocess!$1:$1048576, $D269, FALSE))</f>
        <v>3.6564516349955944</v>
      </c>
      <c r="T269" s="40">
        <f>IF(ISBLANK(HLOOKUP(T$1,m_preprocess!$1:$1048576, $D269, FALSE)), "", HLOOKUP(T$1, m_preprocess!$1:$1048576, $D269, FALSE))</f>
        <v>947149.25881763606</v>
      </c>
      <c r="U269" s="40">
        <f>IF(ISBLANK(HLOOKUP(U$1,m_preprocess!$1:$1048576, $D269, FALSE)), "", HLOOKUP(U$1, m_preprocess!$1:$1048576, $D269, FALSE))</f>
        <v>570.55964839452531</v>
      </c>
      <c r="V269" s="40">
        <f>IF(ISBLANK(HLOOKUP(V$1,m_preprocess!$1:$1048576, $D269, FALSE)), "", HLOOKUP(V$1, m_preprocess!$1:$1048576, $D269, FALSE))</f>
        <v>68.973570584401472</v>
      </c>
      <c r="W269" s="40">
        <f>IF(ISBLANK(HLOOKUP(W$1,m_preprocess!$1:$1048576, $D269, FALSE)), "", HLOOKUP(W$1, m_preprocess!$1:$1048576, $D269, FALSE))</f>
        <v>65.561664186400179</v>
      </c>
      <c r="X269" s="40">
        <f>IF(ISBLANK(HLOOKUP(X$1,m_preprocess!$1:$1048576, $D269, FALSE)), "", HLOOKUP(X$1, m_preprocess!$1:$1048576, $D269, FALSE))</f>
        <v>37.084967249619815</v>
      </c>
      <c r="Y269" s="40">
        <f>IF(ISBLANK(HLOOKUP(Y$1,m_preprocess!$1:$1048576, $D269, FALSE)), "", HLOOKUP(Y$1, m_preprocess!$1:$1048576, $D269, FALSE))</f>
        <v>102.8614438206713</v>
      </c>
      <c r="Z269" s="40">
        <f>IF(ISBLANK(HLOOKUP(Z$1,m_preprocess!$1:$1048576, $D269, FALSE)), "", HLOOKUP(Z$1, m_preprocess!$1:$1048576, $D269, FALSE))</f>
        <v>26.751238670432326</v>
      </c>
      <c r="AA269" s="40">
        <f>IF(ISBLANK(HLOOKUP(AA$1,m_preprocess!$1:$1048576, $D269, FALSE)), "", HLOOKUP(AA$1, m_preprocess!$1:$1048576, $D269, FALSE))</f>
        <v>32.45865252009559</v>
      </c>
      <c r="AB269" s="40">
        <f>IF(ISBLANK(HLOOKUP(AB$1,m_preprocess!$1:$1048576, $D269, FALSE)), "", HLOOKUP(AB$1, m_preprocess!$1:$1048576, $D269, FALSE))</f>
        <v>59.760625072005446</v>
      </c>
    </row>
    <row r="270" spans="1:28" x14ac:dyDescent="0.25">
      <c r="A270" s="41">
        <v>42125</v>
      </c>
      <c r="B270" s="40">
        <v>2015</v>
      </c>
      <c r="C270" s="40">
        <v>5</v>
      </c>
      <c r="D270" s="40">
        <v>270</v>
      </c>
      <c r="E270" s="40">
        <f>IF(ISBLANK(HLOOKUP(E$1,m_preprocess!$1:$1048576, $D270, FALSE)), "", HLOOKUP(E$1, m_preprocess!$1:$1048576, $D270, FALSE))</f>
        <v>279.66000000000003</v>
      </c>
      <c r="F270" s="40">
        <f>IF(ISBLANK(HLOOKUP(F$1,m_preprocess!$1:$1048576, $D270, FALSE)), "", HLOOKUP(F$1, m_preprocess!$1:$1048576, $D270, FALSE))</f>
        <v>274.41312481300002</v>
      </c>
      <c r="G270" s="40">
        <f>IF(ISBLANK(HLOOKUP(G$1,m_preprocess!$1:$1048576, $D270, FALSE)), "", HLOOKUP(G$1, m_preprocess!$1:$1048576, $D270, FALSE))</f>
        <v>92.39</v>
      </c>
      <c r="H270" s="40">
        <f>IF(ISBLANK(HLOOKUP(H$1,m_preprocess!$1:$1048576, $D270, FALSE)), "", HLOOKUP(H$1, m_preprocess!$1:$1048576, $D270, FALSE))</f>
        <v>140.19</v>
      </c>
      <c r="I270" s="40">
        <f>IF(ISBLANK(HLOOKUP(I$1,m_preprocess!$1:$1048576, $D270, FALSE)), "", HLOOKUP(I$1, m_preprocess!$1:$1048576, $D270, FALSE))</f>
        <v>93.1</v>
      </c>
      <c r="J270" s="40">
        <f>IF(ISBLANK(HLOOKUP(J$1,m_preprocess!$1:$1048576, $D270, FALSE)), "", HLOOKUP(J$1, m_preprocess!$1:$1048576, $D270, FALSE))</f>
        <v>1862.84</v>
      </c>
      <c r="K270" s="40">
        <f>IF(ISBLANK(HLOOKUP(K$1,m_preprocess!$1:$1048576, $D270, FALSE)), "", HLOOKUP(K$1, m_preprocess!$1:$1048576, $D270, FALSE))</f>
        <v>1927.81</v>
      </c>
      <c r="L270" s="40">
        <f>IF(ISBLANK(HLOOKUP(L$1,m_preprocess!$1:$1048576, $D270, FALSE)), "", HLOOKUP(L$1, m_preprocess!$1:$1048576, $D270, FALSE))</f>
        <v>98.119881113831696</v>
      </c>
      <c r="M270" s="40">
        <f>IF(ISBLANK(HLOOKUP(M$1,m_preprocess!$1:$1048576, $D270, FALSE)), "", HLOOKUP(M$1, m_preprocess!$1:$1048576, $D270, FALSE))</f>
        <v>8.9037446196253054</v>
      </c>
      <c r="N270" s="40">
        <f>IF(ISBLANK(HLOOKUP(N$1,m_preprocess!$1:$1048576, $D270, FALSE)), "", HLOOKUP(N$1, m_preprocess!$1:$1048576, $D270, FALSE))</f>
        <v>2.9097122952039789</v>
      </c>
      <c r="O270" s="40">
        <f>IF(ISBLANK(HLOOKUP(O$1,m_preprocess!$1:$1048576, $D270, FALSE)), "", HLOOKUP(O$1, m_preprocess!$1:$1048576, $D270, FALSE))</f>
        <v>4.0121229085710812</v>
      </c>
      <c r="P270" s="40">
        <f>IF(ISBLANK(HLOOKUP(P$1,m_preprocess!$1:$1048576, $D270, FALSE)), "", HLOOKUP(P$1, m_preprocess!$1:$1048576, $D270, FALSE))</f>
        <v>8.6438337044199898</v>
      </c>
      <c r="Q270" s="40">
        <f>IF(ISBLANK(HLOOKUP(Q$1,m_preprocess!$1:$1048576, $D270, FALSE)), "", HLOOKUP(Q$1, m_preprocess!$1:$1048576, $D270, FALSE))</f>
        <v>1.8481654554574942</v>
      </c>
      <c r="R270" s="40">
        <f>IF(ISBLANK(HLOOKUP(R$1,m_preprocess!$1:$1048576, $D270, FALSE)), "", HLOOKUP(R$1, m_preprocess!$1:$1048576, $D270, FALSE))</f>
        <v>2.9570596284778499</v>
      </c>
      <c r="S270" s="40">
        <f>IF(ISBLANK(HLOOKUP(S$1,m_preprocess!$1:$1048576, $D270, FALSE)), "", HLOOKUP(S$1, m_preprocess!$1:$1048576, $D270, FALSE))</f>
        <v>3.8218151245494889</v>
      </c>
      <c r="T270" s="40">
        <f>IF(ISBLANK(HLOOKUP(T$1,m_preprocess!$1:$1048576, $D270, FALSE)), "", HLOOKUP(T$1, m_preprocess!$1:$1048576, $D270, FALSE))</f>
        <v>962344.59488068719</v>
      </c>
      <c r="U270" s="40">
        <f>IF(ISBLANK(HLOOKUP(U$1,m_preprocess!$1:$1048576, $D270, FALSE)), "", HLOOKUP(U$1, m_preprocess!$1:$1048576, $D270, FALSE))</f>
        <v>576.73946932481874</v>
      </c>
      <c r="V270" s="40">
        <f>IF(ISBLANK(HLOOKUP(V$1,m_preprocess!$1:$1048576, $D270, FALSE)), "", HLOOKUP(V$1, m_preprocess!$1:$1048576, $D270, FALSE))</f>
        <v>41.564546108886248</v>
      </c>
      <c r="W270" s="40">
        <f>IF(ISBLANK(HLOOKUP(W$1,m_preprocess!$1:$1048576, $D270, FALSE)), "", HLOOKUP(W$1, m_preprocess!$1:$1048576, $D270, FALSE))</f>
        <v>38.22155176967204</v>
      </c>
      <c r="X270" s="40">
        <f>IF(ISBLANK(HLOOKUP(X$1,m_preprocess!$1:$1048576, $D270, FALSE)), "", HLOOKUP(X$1, m_preprocess!$1:$1048576, $D270, FALSE))</f>
        <v>40.354148187033232</v>
      </c>
      <c r="Y270" s="40">
        <f>IF(ISBLANK(HLOOKUP(Y$1,m_preprocess!$1:$1048576, $D270, FALSE)), "", HLOOKUP(Y$1, m_preprocess!$1:$1048576, $D270, FALSE))</f>
        <v>113.87023160375149</v>
      </c>
      <c r="Z270" s="40">
        <f>IF(ISBLANK(HLOOKUP(Z$1,m_preprocess!$1:$1048576, $D270, FALSE)), "", HLOOKUP(Z$1, m_preprocess!$1:$1048576, $D270, FALSE))</f>
        <v>31.811183807771403</v>
      </c>
      <c r="AA270" s="40">
        <f>IF(ISBLANK(HLOOKUP(AA$1,m_preprocess!$1:$1048576, $D270, FALSE)), "", HLOOKUP(AA$1, m_preprocess!$1:$1048576, $D270, FALSE))</f>
        <v>40.375142482952704</v>
      </c>
      <c r="AB270" s="40">
        <f>IF(ISBLANK(HLOOKUP(AB$1,m_preprocess!$1:$1048576, $D270, FALSE)), "", HLOOKUP(AB$1, m_preprocess!$1:$1048576, $D270, FALSE))</f>
        <v>59.811511066370841</v>
      </c>
    </row>
    <row r="271" spans="1:28" x14ac:dyDescent="0.25">
      <c r="A271" s="41">
        <v>42156</v>
      </c>
      <c r="B271" s="40">
        <v>2015</v>
      </c>
      <c r="C271" s="40">
        <v>6</v>
      </c>
      <c r="D271" s="40">
        <v>271</v>
      </c>
      <c r="E271" s="40">
        <f>IF(ISBLANK(HLOOKUP(E$1,m_preprocess!$1:$1048576, $D271, FALSE)), "", HLOOKUP(E$1, m_preprocess!$1:$1048576, $D271, FALSE))</f>
        <v>279.48</v>
      </c>
      <c r="F271" s="40">
        <f>IF(ISBLANK(HLOOKUP(F$1,m_preprocess!$1:$1048576, $D271, FALSE)), "", HLOOKUP(F$1, m_preprocess!$1:$1048576, $D271, FALSE))</f>
        <v>275.94785301299999</v>
      </c>
      <c r="G271" s="40">
        <f>IF(ISBLANK(HLOOKUP(G$1,m_preprocess!$1:$1048576, $D271, FALSE)), "", HLOOKUP(G$1, m_preprocess!$1:$1048576, $D271, FALSE))</f>
        <v>92.71</v>
      </c>
      <c r="H271" s="40">
        <f>IF(ISBLANK(HLOOKUP(H$1,m_preprocess!$1:$1048576, $D271, FALSE)), "", HLOOKUP(H$1, m_preprocess!$1:$1048576, $D271, FALSE))</f>
        <v>139.08000000000001</v>
      </c>
      <c r="I271" s="40">
        <f>IF(ISBLANK(HLOOKUP(I$1,m_preprocess!$1:$1048576, $D271, FALSE)), "", HLOOKUP(I$1, m_preprocess!$1:$1048576, $D271, FALSE))</f>
        <v>92.5</v>
      </c>
      <c r="J271" s="40">
        <f>IF(ISBLANK(HLOOKUP(J$1,m_preprocess!$1:$1048576, $D271, FALSE)), "", HLOOKUP(J$1, m_preprocess!$1:$1048576, $D271, FALSE))</f>
        <v>1782.03</v>
      </c>
      <c r="K271" s="40">
        <f>IF(ISBLANK(HLOOKUP(K$1,m_preprocess!$1:$1048576, $D271, FALSE)), "", HLOOKUP(K$1, m_preprocess!$1:$1048576, $D271, FALSE))</f>
        <v>1826.69</v>
      </c>
      <c r="L271" s="40">
        <f>IF(ISBLANK(HLOOKUP(L$1,m_preprocess!$1:$1048576, $D271, FALSE)), "", HLOOKUP(L$1, m_preprocess!$1:$1048576, $D271, FALSE))</f>
        <v>91.773087496581212</v>
      </c>
      <c r="M271" s="40">
        <f>IF(ISBLANK(HLOOKUP(M$1,m_preprocess!$1:$1048576, $D271, FALSE)), "", HLOOKUP(M$1, m_preprocess!$1:$1048576, $D271, FALSE))</f>
        <v>9.3172236799807653</v>
      </c>
      <c r="N271" s="40">
        <f>IF(ISBLANK(HLOOKUP(N$1,m_preprocess!$1:$1048576, $D271, FALSE)), "", HLOOKUP(N$1, m_preprocess!$1:$1048576, $D271, FALSE))</f>
        <v>3.3541450843752787</v>
      </c>
      <c r="O271" s="40">
        <f>IF(ISBLANK(HLOOKUP(O$1,m_preprocess!$1:$1048576, $D271, FALSE)), "", HLOOKUP(O$1, m_preprocess!$1:$1048576, $D271, FALSE))</f>
        <v>4.1027735551405771</v>
      </c>
      <c r="P271" s="40">
        <f>IF(ISBLANK(HLOOKUP(P$1,m_preprocess!$1:$1048576, $D271, FALSE)), "", HLOOKUP(P$1, m_preprocess!$1:$1048576, $D271, FALSE))</f>
        <v>8.4022157367240666</v>
      </c>
      <c r="Q271" s="40">
        <f>IF(ISBLANK(HLOOKUP(Q$1,m_preprocess!$1:$1048576, $D271, FALSE)), "", HLOOKUP(Q$1, m_preprocess!$1:$1048576, $D271, FALSE))</f>
        <v>1.7416474572322027</v>
      </c>
      <c r="R271" s="40">
        <f>IF(ISBLANK(HLOOKUP(R$1,m_preprocess!$1:$1048576, $D271, FALSE)), "", HLOOKUP(R$1, m_preprocess!$1:$1048576, $D271, FALSE))</f>
        <v>2.636506041293333</v>
      </c>
      <c r="S271" s="40">
        <f>IF(ISBLANK(HLOOKUP(S$1,m_preprocess!$1:$1048576, $D271, FALSE)), "", HLOOKUP(S$1, m_preprocess!$1:$1048576, $D271, FALSE))</f>
        <v>3.9710035199257878</v>
      </c>
      <c r="T271" s="40">
        <f>IF(ISBLANK(HLOOKUP(T$1,m_preprocess!$1:$1048576, $D271, FALSE)), "", HLOOKUP(T$1, m_preprocess!$1:$1048576, $D271, FALSE))</f>
        <v>972579.20447218977</v>
      </c>
      <c r="U271" s="40">
        <f>IF(ISBLANK(HLOOKUP(U$1,m_preprocess!$1:$1048576, $D271, FALSE)), "", HLOOKUP(U$1, m_preprocess!$1:$1048576, $D271, FALSE))</f>
        <v>585.23522484510841</v>
      </c>
      <c r="V271" s="40">
        <f>IF(ISBLANK(HLOOKUP(V$1,m_preprocess!$1:$1048576, $D271, FALSE)), "", HLOOKUP(V$1, m_preprocess!$1:$1048576, $D271, FALSE))</f>
        <v>35.273346542983496</v>
      </c>
      <c r="W271" s="40">
        <f>IF(ISBLANK(HLOOKUP(W$1,m_preprocess!$1:$1048576, $D271, FALSE)), "", HLOOKUP(W$1, m_preprocess!$1:$1048576, $D271, FALSE))</f>
        <v>31.659686678891166</v>
      </c>
      <c r="X271" s="40">
        <f>IF(ISBLANK(HLOOKUP(X$1,m_preprocess!$1:$1048576, $D271, FALSE)), "", HLOOKUP(X$1, m_preprocess!$1:$1048576, $D271, FALSE))</f>
        <v>36.019216535433067</v>
      </c>
      <c r="Y271" s="40">
        <f>IF(ISBLANK(HLOOKUP(Y$1,m_preprocess!$1:$1048576, $D271, FALSE)), "", HLOOKUP(Y$1, m_preprocess!$1:$1048576, $D271, FALSE))</f>
        <v>103.67102803721497</v>
      </c>
      <c r="Z271" s="40">
        <f>IF(ISBLANK(HLOOKUP(Z$1,m_preprocess!$1:$1048576, $D271, FALSE)), "", HLOOKUP(Z$1, m_preprocess!$1:$1048576, $D271, FALSE))</f>
        <v>29.613485039370083</v>
      </c>
      <c r="AA271" s="40">
        <f>IF(ISBLANK(HLOOKUP(AA$1,m_preprocess!$1:$1048576, $D271, FALSE)), "", HLOOKUP(AA$1, m_preprocess!$1:$1048576, $D271, FALSE))</f>
        <v>29.079584672635104</v>
      </c>
      <c r="AB271" s="40">
        <f>IF(ISBLANK(HLOOKUP(AB$1,m_preprocess!$1:$1048576, $D271, FALSE)), "", HLOOKUP(AB$1, m_preprocess!$1:$1048576, $D271, FALSE))</f>
        <v>59.520615991122781</v>
      </c>
    </row>
    <row r="272" spans="1:28" x14ac:dyDescent="0.25">
      <c r="A272" s="41">
        <v>42186</v>
      </c>
      <c r="B272" s="40">
        <v>2015</v>
      </c>
      <c r="C272" s="40">
        <v>7</v>
      </c>
      <c r="D272" s="40">
        <v>272</v>
      </c>
      <c r="E272" s="40">
        <f>IF(ISBLANK(HLOOKUP(E$1,m_preprocess!$1:$1048576, $D272, FALSE)), "", HLOOKUP(E$1, m_preprocess!$1:$1048576, $D272, FALSE))</f>
        <v>270.5</v>
      </c>
      <c r="F272" s="40">
        <f>IF(ISBLANK(HLOOKUP(F$1,m_preprocess!$1:$1048576, $D272, FALSE)), "", HLOOKUP(F$1, m_preprocess!$1:$1048576, $D272, FALSE))</f>
        <v>274.41260316900002</v>
      </c>
      <c r="G272" s="40">
        <f>IF(ISBLANK(HLOOKUP(G$1,m_preprocess!$1:$1048576, $D272, FALSE)), "", HLOOKUP(G$1, m_preprocess!$1:$1048576, $D272, FALSE))</f>
        <v>93.27</v>
      </c>
      <c r="H272" s="40">
        <f>IF(ISBLANK(HLOOKUP(H$1,m_preprocess!$1:$1048576, $D272, FALSE)), "", HLOOKUP(H$1, m_preprocess!$1:$1048576, $D272, FALSE))</f>
        <v>143.63</v>
      </c>
      <c r="I272" s="40">
        <f>IF(ISBLANK(HLOOKUP(I$1,m_preprocess!$1:$1048576, $D272, FALSE)), "", HLOOKUP(I$1, m_preprocess!$1:$1048576, $D272, FALSE))</f>
        <v>95.5</v>
      </c>
      <c r="J272" s="40">
        <f>IF(ISBLANK(HLOOKUP(J$1,m_preprocess!$1:$1048576, $D272, FALSE)), "", HLOOKUP(J$1, m_preprocess!$1:$1048576, $D272, FALSE))</f>
        <v>1827.12</v>
      </c>
      <c r="K272" s="40">
        <f>IF(ISBLANK(HLOOKUP(K$1,m_preprocess!$1:$1048576, $D272, FALSE)), "", HLOOKUP(K$1, m_preprocess!$1:$1048576, $D272, FALSE))</f>
        <v>1885.29</v>
      </c>
      <c r="L272" s="40">
        <f>IF(ISBLANK(HLOOKUP(L$1,m_preprocess!$1:$1048576, $D272, FALSE)), "", HLOOKUP(L$1, m_preprocess!$1:$1048576, $D272, FALSE))</f>
        <v>89.728253947867671</v>
      </c>
      <c r="M272" s="40">
        <f>IF(ISBLANK(HLOOKUP(M$1,m_preprocess!$1:$1048576, $D272, FALSE)), "", HLOOKUP(M$1, m_preprocess!$1:$1048576, $D272, FALSE))</f>
        <v>9.4284520060375865</v>
      </c>
      <c r="N272" s="40">
        <f>IF(ISBLANK(HLOOKUP(N$1,m_preprocess!$1:$1048576, $D272, FALSE)), "", HLOOKUP(N$1, m_preprocess!$1:$1048576, $D272, FALSE))</f>
        <v>2.6108256966193806</v>
      </c>
      <c r="O272" s="40">
        <f>IF(ISBLANK(HLOOKUP(O$1,m_preprocess!$1:$1048576, $D272, FALSE)), "", HLOOKUP(O$1, m_preprocess!$1:$1048576, $D272, FALSE))</f>
        <v>4.38708696942291</v>
      </c>
      <c r="P272" s="40">
        <f>IF(ISBLANK(HLOOKUP(P$1,m_preprocess!$1:$1048576, $D272, FALSE)), "", HLOOKUP(P$1, m_preprocess!$1:$1048576, $D272, FALSE))</f>
        <v>9.7255632815252024</v>
      </c>
      <c r="Q272" s="40">
        <f>IF(ISBLANK(HLOOKUP(Q$1,m_preprocess!$1:$1048576, $D272, FALSE)), "", HLOOKUP(Q$1, m_preprocess!$1:$1048576, $D272, FALSE))</f>
        <v>2.1169888356687241</v>
      </c>
      <c r="R272" s="40">
        <f>IF(ISBLANK(HLOOKUP(R$1,m_preprocess!$1:$1048576, $D272, FALSE)), "", HLOOKUP(R$1, m_preprocess!$1:$1048576, $D272, FALSE))</f>
        <v>2.5507222485536016</v>
      </c>
      <c r="S272" s="40">
        <f>IF(ISBLANK(HLOOKUP(S$1,m_preprocess!$1:$1048576, $D272, FALSE)), "", HLOOKUP(S$1, m_preprocess!$1:$1048576, $D272, FALSE))</f>
        <v>4.9555599096709955</v>
      </c>
      <c r="T272" s="40">
        <f>IF(ISBLANK(HLOOKUP(T$1,m_preprocess!$1:$1048576, $D272, FALSE)), "", HLOOKUP(T$1, m_preprocess!$1:$1048576, $D272, FALSE))</f>
        <v>981952.00739253918</v>
      </c>
      <c r="U272" s="40">
        <f>IF(ISBLANK(HLOOKUP(U$1,m_preprocess!$1:$1048576, $D272, FALSE)), "", HLOOKUP(U$1, m_preprocess!$1:$1048576, $D272, FALSE))</f>
        <v>559.04872348472179</v>
      </c>
      <c r="V272" s="40">
        <f>IF(ISBLANK(HLOOKUP(V$1,m_preprocess!$1:$1048576, $D272, FALSE)), "", HLOOKUP(V$1, m_preprocess!$1:$1048576, $D272, FALSE))</f>
        <v>67.41757113755763</v>
      </c>
      <c r="W272" s="40">
        <f>IF(ISBLANK(HLOOKUP(W$1,m_preprocess!$1:$1048576, $D272, FALSE)), "", HLOOKUP(W$1, m_preprocess!$1:$1048576, $D272, FALSE))</f>
        <v>64.142406164897608</v>
      </c>
      <c r="X272" s="40">
        <f>IF(ISBLANK(HLOOKUP(X$1,m_preprocess!$1:$1048576, $D272, FALSE)), "", HLOOKUP(X$1, m_preprocess!$1:$1048576, $D272, FALSE))</f>
        <v>33.054440452449882</v>
      </c>
      <c r="Y272" s="40">
        <f>IF(ISBLANK(HLOOKUP(Y$1,m_preprocess!$1:$1048576, $D272, FALSE)), "", HLOOKUP(Y$1, m_preprocess!$1:$1048576, $D272, FALSE))</f>
        <v>91.574251970344164</v>
      </c>
      <c r="Z272" s="40">
        <f>IF(ISBLANK(HLOOKUP(Z$1,m_preprocess!$1:$1048576, $D272, FALSE)), "", HLOOKUP(Z$1, m_preprocess!$1:$1048576, $D272, FALSE))</f>
        <v>25.104189814516992</v>
      </c>
      <c r="AA272" s="40">
        <f>IF(ISBLANK(HLOOKUP(AA$1,m_preprocess!$1:$1048576, $D272, FALSE)), "", HLOOKUP(AA$1, m_preprocess!$1:$1048576, $D272, FALSE))</f>
        <v>24.008972091776563</v>
      </c>
      <c r="AB272" s="40">
        <f>IF(ISBLANK(HLOOKUP(AB$1,m_preprocess!$1:$1048576, $D272, FALSE)), "", HLOOKUP(AB$1, m_preprocess!$1:$1048576, $D272, FALSE))</f>
        <v>58.764291702884044</v>
      </c>
    </row>
    <row r="273" spans="1:28" x14ac:dyDescent="0.25">
      <c r="A273" s="41">
        <v>42217</v>
      </c>
      <c r="B273" s="40">
        <v>2015</v>
      </c>
      <c r="C273" s="40">
        <v>8</v>
      </c>
      <c r="D273" s="40">
        <v>273</v>
      </c>
      <c r="E273" s="40">
        <f>IF(ISBLANK(HLOOKUP(E$1,m_preprocess!$1:$1048576, $D273, FALSE)), "", HLOOKUP(E$1, m_preprocess!$1:$1048576, $D273, FALSE))</f>
        <v>274.23</v>
      </c>
      <c r="F273" s="40">
        <f>IF(ISBLANK(HLOOKUP(F$1,m_preprocess!$1:$1048576, $D273, FALSE)), "", HLOOKUP(F$1, m_preprocess!$1:$1048576, $D273, FALSE))</f>
        <v>276.51442305299997</v>
      </c>
      <c r="G273" s="40">
        <f>IF(ISBLANK(HLOOKUP(G$1,m_preprocess!$1:$1048576, $D273, FALSE)), "", HLOOKUP(G$1, m_preprocess!$1:$1048576, $D273, FALSE))</f>
        <v>93.46</v>
      </c>
      <c r="H273" s="40">
        <f>IF(ISBLANK(HLOOKUP(H$1,m_preprocess!$1:$1048576, $D273, FALSE)), "", HLOOKUP(H$1, m_preprocess!$1:$1048576, $D273, FALSE))</f>
        <v>141.18</v>
      </c>
      <c r="I273" s="40">
        <f>IF(ISBLANK(HLOOKUP(I$1,m_preprocess!$1:$1048576, $D273, FALSE)), "", HLOOKUP(I$1, m_preprocess!$1:$1048576, $D273, FALSE))</f>
        <v>97.6</v>
      </c>
      <c r="J273" s="40">
        <f>IF(ISBLANK(HLOOKUP(J$1,m_preprocess!$1:$1048576, $D273, FALSE)), "", HLOOKUP(J$1, m_preprocess!$1:$1048576, $D273, FALSE))</f>
        <v>1847.3</v>
      </c>
      <c r="K273" s="40">
        <f>IF(ISBLANK(HLOOKUP(K$1,m_preprocess!$1:$1048576, $D273, FALSE)), "", HLOOKUP(K$1, m_preprocess!$1:$1048576, $D273, FALSE))</f>
        <v>1889.83</v>
      </c>
      <c r="L273" s="40">
        <f>IF(ISBLANK(HLOOKUP(L$1,m_preprocess!$1:$1048576, $D273, FALSE)), "", HLOOKUP(L$1, m_preprocess!$1:$1048576, $D273, FALSE))</f>
        <v>93.313828728580958</v>
      </c>
      <c r="M273" s="40">
        <f>IF(ISBLANK(HLOOKUP(M$1,m_preprocess!$1:$1048576, $D273, FALSE)), "", HLOOKUP(M$1, m_preprocess!$1:$1048576, $D273, FALSE))</f>
        <v>8.675943069780427</v>
      </c>
      <c r="N273" s="40">
        <f>IF(ISBLANK(HLOOKUP(N$1,m_preprocess!$1:$1048576, $D273, FALSE)), "", HLOOKUP(N$1, m_preprocess!$1:$1048576, $D273, FALSE))</f>
        <v>2.8571084349232256</v>
      </c>
      <c r="O273" s="40">
        <f>IF(ISBLANK(HLOOKUP(O$1,m_preprocess!$1:$1048576, $D273, FALSE)), "", HLOOKUP(O$1, m_preprocess!$1:$1048576, $D273, FALSE))</f>
        <v>3.6802086938597967</v>
      </c>
      <c r="P273" s="40">
        <f>IF(ISBLANK(HLOOKUP(P$1,m_preprocess!$1:$1048576, $D273, FALSE)), "", HLOOKUP(P$1, m_preprocess!$1:$1048576, $D273, FALSE))</f>
        <v>8.7537725428248567</v>
      </c>
      <c r="Q273" s="40">
        <f>IF(ISBLANK(HLOOKUP(Q$1,m_preprocess!$1:$1048576, $D273, FALSE)), "", HLOOKUP(Q$1, m_preprocess!$1:$1048576, $D273, FALSE))</f>
        <v>2.0422917806669543</v>
      </c>
      <c r="R273" s="40">
        <f>IF(ISBLANK(HLOOKUP(R$1,m_preprocess!$1:$1048576, $D273, FALSE)), "", HLOOKUP(R$1, m_preprocess!$1:$1048576, $D273, FALSE))</f>
        <v>3.2093734900851749</v>
      </c>
      <c r="S273" s="40">
        <f>IF(ISBLANK(HLOOKUP(S$1,m_preprocess!$1:$1048576, $D273, FALSE)), "", HLOOKUP(S$1, m_preprocess!$1:$1048576, $D273, FALSE))</f>
        <v>3.4079234674136201</v>
      </c>
      <c r="T273" s="40">
        <f>IF(ISBLANK(HLOOKUP(T$1,m_preprocess!$1:$1048576, $D273, FALSE)), "", HLOOKUP(T$1, m_preprocess!$1:$1048576, $D273, FALSE))</f>
        <v>994776.06043122313</v>
      </c>
      <c r="U273" s="40">
        <f>IF(ISBLANK(HLOOKUP(U$1,m_preprocess!$1:$1048576, $D273, FALSE)), "", HLOOKUP(U$1, m_preprocess!$1:$1048576, $D273, FALSE))</f>
        <v>556.51112934506739</v>
      </c>
      <c r="V273" s="40">
        <f>IF(ISBLANK(HLOOKUP(V$1,m_preprocess!$1:$1048576, $D273, FALSE)), "", HLOOKUP(V$1, m_preprocess!$1:$1048576, $D273, FALSE))</f>
        <v>35.412225304943291</v>
      </c>
      <c r="W273" s="40">
        <f>IF(ISBLANK(HLOOKUP(W$1,m_preprocess!$1:$1048576, $D273, FALSE)), "", HLOOKUP(W$1, m_preprocess!$1:$1048576, $D273, FALSE))</f>
        <v>31.854254344104429</v>
      </c>
      <c r="X273" s="40">
        <f>IF(ISBLANK(HLOOKUP(X$1,m_preprocess!$1:$1048576, $D273, FALSE)), "", HLOOKUP(X$1, m_preprocess!$1:$1048576, $D273, FALSE))</f>
        <v>32.608083533062278</v>
      </c>
      <c r="Y273" s="40">
        <f>IF(ISBLANK(HLOOKUP(Y$1,m_preprocess!$1:$1048576, $D273, FALSE)), "", HLOOKUP(Y$1, m_preprocess!$1:$1048576, $D273, FALSE))</f>
        <v>98.843494030793934</v>
      </c>
      <c r="Z273" s="40">
        <f>IF(ISBLANK(HLOOKUP(Z$1,m_preprocess!$1:$1048576, $D273, FALSE)), "", HLOOKUP(Z$1, m_preprocess!$1:$1048576, $D273, FALSE))</f>
        <v>25.187032024395464</v>
      </c>
      <c r="AA273" s="40">
        <f>IF(ISBLANK(HLOOKUP(AA$1,m_preprocess!$1:$1048576, $D273, FALSE)), "", HLOOKUP(AA$1, m_preprocess!$1:$1048576, $D273, FALSE))</f>
        <v>31.673344725016051</v>
      </c>
      <c r="AB273" s="40">
        <f>IF(ISBLANK(HLOOKUP(AB$1,m_preprocess!$1:$1048576, $D273, FALSE)), "", HLOOKUP(AB$1, m_preprocess!$1:$1048576, $D273, FALSE))</f>
        <v>58.269074854521506</v>
      </c>
    </row>
    <row r="274" spans="1:28" x14ac:dyDescent="0.25">
      <c r="A274" s="41">
        <v>42248</v>
      </c>
      <c r="B274" s="40">
        <v>2015</v>
      </c>
      <c r="C274" s="40">
        <v>9</v>
      </c>
      <c r="D274" s="40">
        <v>274</v>
      </c>
      <c r="E274" s="40">
        <f>IF(ISBLANK(HLOOKUP(E$1,m_preprocess!$1:$1048576, $D274, FALSE)), "", HLOOKUP(E$1, m_preprocess!$1:$1048576, $D274, FALSE))</f>
        <v>289.61</v>
      </c>
      <c r="F274" s="40">
        <f>IF(ISBLANK(HLOOKUP(F$1,m_preprocess!$1:$1048576, $D274, FALSE)), "", HLOOKUP(F$1, m_preprocess!$1:$1048576, $D274, FALSE))</f>
        <v>277.20179312699997</v>
      </c>
      <c r="G274" s="40">
        <f>IF(ISBLANK(HLOOKUP(G$1,m_preprocess!$1:$1048576, $D274, FALSE)), "", HLOOKUP(G$1, m_preprocess!$1:$1048576, $D274, FALSE))</f>
        <v>93.9</v>
      </c>
      <c r="H274" s="40">
        <f>IF(ISBLANK(HLOOKUP(H$1,m_preprocess!$1:$1048576, $D274, FALSE)), "", HLOOKUP(H$1, m_preprocess!$1:$1048576, $D274, FALSE))</f>
        <v>138.63</v>
      </c>
      <c r="I274" s="40">
        <f>IF(ISBLANK(HLOOKUP(I$1,m_preprocess!$1:$1048576, $D274, FALSE)), "", HLOOKUP(I$1, m_preprocess!$1:$1048576, $D274, FALSE))</f>
        <v>94.3</v>
      </c>
      <c r="J274" s="40">
        <f>IF(ISBLANK(HLOOKUP(J$1,m_preprocess!$1:$1048576, $D274, FALSE)), "", HLOOKUP(J$1, m_preprocess!$1:$1048576, $D274, FALSE))</f>
        <v>1787.48</v>
      </c>
      <c r="K274" s="40">
        <f>IF(ISBLANK(HLOOKUP(K$1,m_preprocess!$1:$1048576, $D274, FALSE)), "", HLOOKUP(K$1, m_preprocess!$1:$1048576, $D274, FALSE))</f>
        <v>1810.63</v>
      </c>
      <c r="L274" s="40">
        <f>IF(ISBLANK(HLOOKUP(L$1,m_preprocess!$1:$1048576, $D274, FALSE)), "", HLOOKUP(L$1, m_preprocess!$1:$1048576, $D274, FALSE))</f>
        <v>92.900904896975703</v>
      </c>
      <c r="M274" s="40">
        <f>IF(ISBLANK(HLOOKUP(M$1,m_preprocess!$1:$1048576, $D274, FALSE)), "", HLOOKUP(M$1, m_preprocess!$1:$1048576, $D274, FALSE))</f>
        <v>9.0040140348418429</v>
      </c>
      <c r="N274" s="40">
        <f>IF(ISBLANK(HLOOKUP(N$1,m_preprocess!$1:$1048576, $D274, FALSE)), "", HLOOKUP(N$1, m_preprocess!$1:$1048576, $D274, FALSE))</f>
        <v>2.9687172513975093</v>
      </c>
      <c r="O274" s="40">
        <f>IF(ISBLANK(HLOOKUP(O$1,m_preprocess!$1:$1048576, $D274, FALSE)), "", HLOOKUP(O$1, m_preprocess!$1:$1048576, $D274, FALSE))</f>
        <v>3.9565906572449858</v>
      </c>
      <c r="P274" s="40">
        <f>IF(ISBLANK(HLOOKUP(P$1,m_preprocess!$1:$1048576, $D274, FALSE)), "", HLOOKUP(P$1, m_preprocess!$1:$1048576, $D274, FALSE))</f>
        <v>9.3902031984498642</v>
      </c>
      <c r="Q274" s="40">
        <f>IF(ISBLANK(HLOOKUP(Q$1,m_preprocess!$1:$1048576, $D274, FALSE)), "", HLOOKUP(Q$1, m_preprocess!$1:$1048576, $D274, FALSE))</f>
        <v>2.3601677309241511</v>
      </c>
      <c r="R274" s="40">
        <f>IF(ISBLANK(HLOOKUP(R$1,m_preprocess!$1:$1048576, $D274, FALSE)), "", HLOOKUP(R$1, m_preprocess!$1:$1048576, $D274, FALSE))</f>
        <v>2.8126030737577716</v>
      </c>
      <c r="S274" s="40">
        <f>IF(ISBLANK(HLOOKUP(S$1,m_preprocess!$1:$1048576, $D274, FALSE)), "", HLOOKUP(S$1, m_preprocess!$1:$1048576, $D274, FALSE))</f>
        <v>4.1290983037544065</v>
      </c>
      <c r="T274" s="40">
        <f>IF(ISBLANK(HLOOKUP(T$1,m_preprocess!$1:$1048576, $D274, FALSE)), "", HLOOKUP(T$1, m_preprocess!$1:$1048576, $D274, FALSE))</f>
        <v>1002232.3821407042</v>
      </c>
      <c r="U274" s="40">
        <f>IF(ISBLANK(HLOOKUP(U$1,m_preprocess!$1:$1048576, $D274, FALSE)), "", HLOOKUP(U$1, m_preprocess!$1:$1048576, $D274, FALSE))</f>
        <v>561.12750957870071</v>
      </c>
      <c r="V274" s="40">
        <f>IF(ISBLANK(HLOOKUP(V$1,m_preprocess!$1:$1048576, $D274, FALSE)), "", HLOOKUP(V$1, m_preprocess!$1:$1048576, $D274, FALSE))</f>
        <v>35.411956613418525</v>
      </c>
      <c r="W274" s="40">
        <f>IF(ISBLANK(HLOOKUP(W$1,m_preprocess!$1:$1048576, $D274, FALSE)), "", HLOOKUP(W$1, m_preprocess!$1:$1048576, $D274, FALSE))</f>
        <v>31.69479563365282</v>
      </c>
      <c r="X274" s="40">
        <f>IF(ISBLANK(HLOOKUP(X$1,m_preprocess!$1:$1048576, $D274, FALSE)), "", HLOOKUP(X$1, m_preprocess!$1:$1048576, $D274, FALSE))</f>
        <v>33.409433525026621</v>
      </c>
      <c r="Y274" s="40">
        <f>IF(ISBLANK(HLOOKUP(Y$1,m_preprocess!$1:$1048576, $D274, FALSE)), "", HLOOKUP(Y$1, m_preprocess!$1:$1048576, $D274, FALSE))</f>
        <v>100.65761728523746</v>
      </c>
      <c r="Z274" s="40">
        <f>IF(ISBLANK(HLOOKUP(Z$1,m_preprocess!$1:$1048576, $D274, FALSE)), "", HLOOKUP(Z$1, m_preprocess!$1:$1048576, $D274, FALSE))</f>
        <v>31.665953940362083</v>
      </c>
      <c r="AA274" s="40">
        <f>IF(ISBLANK(HLOOKUP(AA$1,m_preprocess!$1:$1048576, $D274, FALSE)), "", HLOOKUP(AA$1, m_preprocess!$1:$1048576, $D274, FALSE))</f>
        <v>31.502646048988286</v>
      </c>
      <c r="AB274" s="40">
        <f>IF(ISBLANK(HLOOKUP(AB$1,m_preprocess!$1:$1048576, $D274, FALSE)), "", HLOOKUP(AB$1, m_preprocess!$1:$1048576, $D274, FALSE))</f>
        <v>58.327004076104885</v>
      </c>
    </row>
    <row r="275" spans="1:28" x14ac:dyDescent="0.25">
      <c r="A275" s="41">
        <v>42278</v>
      </c>
      <c r="B275" s="40">
        <v>2015</v>
      </c>
      <c r="C275" s="40">
        <v>10</v>
      </c>
      <c r="D275" s="40">
        <v>275</v>
      </c>
      <c r="E275" s="40">
        <f>IF(ISBLANK(HLOOKUP(E$1,m_preprocess!$1:$1048576, $D275, FALSE)), "", HLOOKUP(E$1, m_preprocess!$1:$1048576, $D275, FALSE))</f>
        <v>300.88</v>
      </c>
      <c r="F275" s="40">
        <f>IF(ISBLANK(HLOOKUP(F$1,m_preprocess!$1:$1048576, $D275, FALSE)), "", HLOOKUP(F$1, m_preprocess!$1:$1048576, $D275, FALSE))</f>
        <v>279.79351960499997</v>
      </c>
      <c r="G275" s="40">
        <f>IF(ISBLANK(HLOOKUP(G$1,m_preprocess!$1:$1048576, $D275, FALSE)), "", HLOOKUP(G$1, m_preprocess!$1:$1048576, $D275, FALSE))</f>
        <v>94.21</v>
      </c>
      <c r="H275" s="40">
        <f>IF(ISBLANK(HLOOKUP(H$1,m_preprocess!$1:$1048576, $D275, FALSE)), "", HLOOKUP(H$1, m_preprocess!$1:$1048576, $D275, FALSE))</f>
        <v>140.51</v>
      </c>
      <c r="I275" s="40">
        <f>IF(ISBLANK(HLOOKUP(I$1,m_preprocess!$1:$1048576, $D275, FALSE)), "", HLOOKUP(I$1, m_preprocess!$1:$1048576, $D275, FALSE))</f>
        <v>97.2</v>
      </c>
      <c r="J275" s="40">
        <f>IF(ISBLANK(HLOOKUP(J$1,m_preprocess!$1:$1048576, $D275, FALSE)), "", HLOOKUP(J$1, m_preprocess!$1:$1048576, $D275, FALSE))</f>
        <v>1829.13</v>
      </c>
      <c r="K275" s="40">
        <f>IF(ISBLANK(HLOOKUP(K$1,m_preprocess!$1:$1048576, $D275, FALSE)), "", HLOOKUP(K$1, m_preprocess!$1:$1048576, $D275, FALSE))</f>
        <v>1852.66</v>
      </c>
      <c r="L275" s="40">
        <f>IF(ISBLANK(HLOOKUP(L$1,m_preprocess!$1:$1048576, $D275, FALSE)), "", HLOOKUP(L$1, m_preprocess!$1:$1048576, $D275, FALSE))</f>
        <v>93.860773805384937</v>
      </c>
      <c r="M275" s="40">
        <f>IF(ISBLANK(HLOOKUP(M$1,m_preprocess!$1:$1048576, $D275, FALSE)), "", HLOOKUP(M$1, m_preprocess!$1:$1048576, $D275, FALSE))</f>
        <v>8.5671665808021906</v>
      </c>
      <c r="N275" s="40">
        <f>IF(ISBLANK(HLOOKUP(N$1,m_preprocess!$1:$1048576, $D275, FALSE)), "", HLOOKUP(N$1, m_preprocess!$1:$1048576, $D275, FALSE))</f>
        <v>3.2631525198312605</v>
      </c>
      <c r="O275" s="40">
        <f>IF(ISBLANK(HLOOKUP(O$1,m_preprocess!$1:$1048576, $D275, FALSE)), "", HLOOKUP(O$1, m_preprocess!$1:$1048576, $D275, FALSE))</f>
        <v>3.4489854154510393</v>
      </c>
      <c r="P275" s="40">
        <f>IF(ISBLANK(HLOOKUP(P$1,m_preprocess!$1:$1048576, $D275, FALSE)), "", HLOOKUP(P$1, m_preprocess!$1:$1048576, $D275, FALSE))</f>
        <v>10.623303347522183</v>
      </c>
      <c r="Q275" s="40">
        <f>IF(ISBLANK(HLOOKUP(Q$1,m_preprocess!$1:$1048576, $D275, FALSE)), "", HLOOKUP(Q$1, m_preprocess!$1:$1048576, $D275, FALSE))</f>
        <v>2.3782967010335931</v>
      </c>
      <c r="R275" s="40">
        <f>IF(ISBLANK(HLOOKUP(R$1,m_preprocess!$1:$1048576, $D275, FALSE)), "", HLOOKUP(R$1, m_preprocess!$1:$1048576, $D275, FALSE))</f>
        <v>3.4934999318620794</v>
      </c>
      <c r="S275" s="40">
        <f>IF(ISBLANK(HLOOKUP(S$1,m_preprocess!$1:$1048576, $D275, FALSE)), "", HLOOKUP(S$1, m_preprocess!$1:$1048576, $D275, FALSE))</f>
        <v>4.6906569244345633</v>
      </c>
      <c r="T275" s="40">
        <f>IF(ISBLANK(HLOOKUP(T$1,m_preprocess!$1:$1048576, $D275, FALSE)), "", HLOOKUP(T$1, m_preprocess!$1:$1048576, $D275, FALSE))</f>
        <v>1016182.8084682161</v>
      </c>
      <c r="U275" s="40">
        <f>IF(ISBLANK(HLOOKUP(U$1,m_preprocess!$1:$1048576, $D275, FALSE)), "", HLOOKUP(U$1, m_preprocess!$1:$1048576, $D275, FALSE))</f>
        <v>570.29268106888867</v>
      </c>
      <c r="V275" s="40">
        <f>IF(ISBLANK(HLOOKUP(V$1,m_preprocess!$1:$1048576, $D275, FALSE)), "", HLOOKUP(V$1, m_preprocess!$1:$1048576, $D275, FALSE))</f>
        <v>36.401644836004671</v>
      </c>
      <c r="W275" s="40">
        <f>IF(ISBLANK(HLOOKUP(W$1,m_preprocess!$1:$1048576, $D275, FALSE)), "", HLOOKUP(W$1, m_preprocess!$1:$1048576, $D275, FALSE))</f>
        <v>32.793603279906591</v>
      </c>
      <c r="X275" s="40">
        <f>IF(ISBLANK(HLOOKUP(X$1,m_preprocess!$1:$1048576, $D275, FALSE)), "", HLOOKUP(X$1, m_preprocess!$1:$1048576, $D275, FALSE))</f>
        <v>29.964532937055516</v>
      </c>
      <c r="Y275" s="40">
        <f>IF(ISBLANK(HLOOKUP(Y$1,m_preprocess!$1:$1048576, $D275, FALSE)), "", HLOOKUP(Y$1, m_preprocess!$1:$1048576, $D275, FALSE))</f>
        <v>113.16524558324383</v>
      </c>
      <c r="Z275" s="40">
        <f>IF(ISBLANK(HLOOKUP(Z$1,m_preprocess!$1:$1048576, $D275, FALSE)), "", HLOOKUP(Z$1, m_preprocess!$1:$1048576, $D275, FALSE))</f>
        <v>27.185652903088844</v>
      </c>
      <c r="AA275" s="40">
        <f>IF(ISBLANK(HLOOKUP(AA$1,m_preprocess!$1:$1048576, $D275, FALSE)), "", HLOOKUP(AA$1, m_preprocess!$1:$1048576, $D275, FALSE))</f>
        <v>35.226740091285428</v>
      </c>
      <c r="AB275" s="40">
        <f>IF(ISBLANK(HLOOKUP(AB$1,m_preprocess!$1:$1048576, $D275, FALSE)), "", HLOOKUP(AB$1, m_preprocess!$1:$1048576, $D275, FALSE))</f>
        <v>58.532756900254753</v>
      </c>
    </row>
    <row r="276" spans="1:28" x14ac:dyDescent="0.25">
      <c r="A276" s="41">
        <v>42309</v>
      </c>
      <c r="B276" s="40">
        <v>2015</v>
      </c>
      <c r="C276" s="40">
        <v>11</v>
      </c>
      <c r="D276" s="40">
        <v>276</v>
      </c>
      <c r="E276" s="40">
        <f>IF(ISBLANK(HLOOKUP(E$1,m_preprocess!$1:$1048576, $D276, FALSE)), "", HLOOKUP(E$1, m_preprocess!$1:$1048576, $D276, FALSE))</f>
        <v>285.29000000000002</v>
      </c>
      <c r="F276" s="40">
        <f>IF(ISBLANK(HLOOKUP(F$1,m_preprocess!$1:$1048576, $D276, FALSE)), "", HLOOKUP(F$1, m_preprocess!$1:$1048576, $D276, FALSE))</f>
        <v>279.31207866300002</v>
      </c>
      <c r="G276" s="40">
        <f>IF(ISBLANK(HLOOKUP(G$1,m_preprocess!$1:$1048576, $D276, FALSE)), "", HLOOKUP(G$1, m_preprocess!$1:$1048576, $D276, FALSE))</f>
        <v>94.26</v>
      </c>
      <c r="H276" s="40">
        <f>IF(ISBLANK(HLOOKUP(H$1,m_preprocess!$1:$1048576, $D276, FALSE)), "", HLOOKUP(H$1, m_preprocess!$1:$1048576, $D276, FALSE))</f>
        <v>136.19999999999999</v>
      </c>
      <c r="I276" s="40">
        <f>IF(ISBLANK(HLOOKUP(I$1,m_preprocess!$1:$1048576, $D276, FALSE)), "", HLOOKUP(I$1, m_preprocess!$1:$1048576, $D276, FALSE))</f>
        <v>87.6</v>
      </c>
      <c r="J276" s="40">
        <f>IF(ISBLANK(HLOOKUP(J$1,m_preprocess!$1:$1048576, $D276, FALSE)), "", HLOOKUP(J$1, m_preprocess!$1:$1048576, $D276, FALSE))</f>
        <v>1743.79</v>
      </c>
      <c r="K276" s="40">
        <f>IF(ISBLANK(HLOOKUP(K$1,m_preprocess!$1:$1048576, $D276, FALSE)), "", HLOOKUP(K$1, m_preprocess!$1:$1048576, $D276, FALSE))</f>
        <v>1779.26</v>
      </c>
      <c r="L276" s="40">
        <f>IF(ISBLANK(HLOOKUP(L$1,m_preprocess!$1:$1048576, $D276, FALSE)), "", HLOOKUP(L$1, m_preprocess!$1:$1048576, $D276, FALSE))</f>
        <v>89.211806967741538</v>
      </c>
      <c r="M276" s="40">
        <f>IF(ISBLANK(HLOOKUP(M$1,m_preprocess!$1:$1048576, $D276, FALSE)), "", HLOOKUP(M$1, m_preprocess!$1:$1048576, $D276, FALSE))</f>
        <v>8.1306668401661781</v>
      </c>
      <c r="N276" s="40">
        <f>IF(ISBLANK(HLOOKUP(N$1,m_preprocess!$1:$1048576, $D276, FALSE)), "", HLOOKUP(N$1, m_preprocess!$1:$1048576, $D276, FALSE))</f>
        <v>2.483624863855217</v>
      </c>
      <c r="O276" s="40">
        <f>IF(ISBLANK(HLOOKUP(O$1,m_preprocess!$1:$1048576, $D276, FALSE)), "", HLOOKUP(O$1, m_preprocess!$1:$1048576, $D276, FALSE))</f>
        <v>3.6844777336717018</v>
      </c>
      <c r="P276" s="40">
        <f>IF(ISBLANK(HLOOKUP(P$1,m_preprocess!$1:$1048576, $D276, FALSE)), "", HLOOKUP(P$1, m_preprocess!$1:$1048576, $D276, FALSE))</f>
        <v>9.427450961830564</v>
      </c>
      <c r="Q276" s="40">
        <f>IF(ISBLANK(HLOOKUP(Q$1,m_preprocess!$1:$1048576, $D276, FALSE)), "", HLOOKUP(Q$1, m_preprocess!$1:$1048576, $D276, FALSE))</f>
        <v>2.2834599085481355</v>
      </c>
      <c r="R276" s="40">
        <f>IF(ISBLANK(HLOOKUP(R$1,m_preprocess!$1:$1048576, $D276, FALSE)), "", HLOOKUP(R$1, m_preprocess!$1:$1048576, $D276, FALSE))</f>
        <v>2.8051609302285043</v>
      </c>
      <c r="S276" s="40">
        <f>IF(ISBLANK(HLOOKUP(S$1,m_preprocess!$1:$1048576, $D276, FALSE)), "", HLOOKUP(S$1, m_preprocess!$1:$1048576, $D276, FALSE))</f>
        <v>4.2901094106500484</v>
      </c>
      <c r="T276" s="40">
        <f>IF(ISBLANK(HLOOKUP(T$1,m_preprocess!$1:$1048576, $D276, FALSE)), "", HLOOKUP(T$1, m_preprocess!$1:$1048576, $D276, FALSE))</f>
        <v>1035112.0174404038</v>
      </c>
      <c r="U276" s="40">
        <f>IF(ISBLANK(HLOOKUP(U$1,m_preprocess!$1:$1048576, $D276, FALSE)), "", HLOOKUP(U$1, m_preprocess!$1:$1048576, $D276, FALSE))</f>
        <v>586.67433046180781</v>
      </c>
      <c r="V276" s="40">
        <f>IF(ISBLANK(HLOOKUP(V$1,m_preprocess!$1:$1048576, $D276, FALSE)), "", HLOOKUP(V$1, m_preprocess!$1:$1048576, $D276, FALSE))</f>
        <v>35.088119828134943</v>
      </c>
      <c r="W276" s="40">
        <f>IF(ISBLANK(HLOOKUP(W$1,m_preprocess!$1:$1048576, $D276, FALSE)), "", HLOOKUP(W$1, m_preprocess!$1:$1048576, $D276, FALSE))</f>
        <v>31.434761150010608</v>
      </c>
      <c r="X276" s="40">
        <f>IF(ISBLANK(HLOOKUP(X$1,m_preprocess!$1:$1048576, $D276, FALSE)), "", HLOOKUP(X$1, m_preprocess!$1:$1048576, $D276, FALSE))</f>
        <v>29.068404763420325</v>
      </c>
      <c r="Y276" s="40">
        <f>IF(ISBLANK(HLOOKUP(Y$1,m_preprocess!$1:$1048576, $D276, FALSE)), "", HLOOKUP(Y$1, m_preprocess!$1:$1048576, $D276, FALSE))</f>
        <v>96.596677279558662</v>
      </c>
      <c r="Z276" s="40">
        <f>IF(ISBLANK(HLOOKUP(Z$1,m_preprocess!$1:$1048576, $D276, FALSE)), "", HLOOKUP(Z$1, m_preprocess!$1:$1048576, $D276, FALSE))</f>
        <v>31.290000318268618</v>
      </c>
      <c r="AA276" s="40">
        <f>IF(ISBLANK(HLOOKUP(AA$1,m_preprocess!$1:$1048576, $D276, FALSE)), "", HLOOKUP(AA$1, m_preprocess!$1:$1048576, $D276, FALSE))</f>
        <v>32.962548090388282</v>
      </c>
      <c r="AB276" s="40">
        <f>IF(ISBLANK(HLOOKUP(AB$1,m_preprocess!$1:$1048576, $D276, FALSE)), "", HLOOKUP(AB$1, m_preprocess!$1:$1048576, $D276, FALSE))</f>
        <v>57.60731771993386</v>
      </c>
    </row>
    <row r="277" spans="1:28" x14ac:dyDescent="0.25">
      <c r="A277" s="41">
        <v>42339</v>
      </c>
      <c r="B277" s="40">
        <v>2015</v>
      </c>
      <c r="C277" s="40">
        <v>12</v>
      </c>
      <c r="D277" s="40">
        <v>277</v>
      </c>
      <c r="E277" s="40">
        <f>IF(ISBLANK(HLOOKUP(E$1,m_preprocess!$1:$1048576, $D277, FALSE)), "", HLOOKUP(E$1, m_preprocess!$1:$1048576, $D277, FALSE))</f>
        <v>297.08999999999997</v>
      </c>
      <c r="F277" s="40">
        <f>IF(ISBLANK(HLOOKUP(F$1,m_preprocess!$1:$1048576, $D277, FALSE)), "", HLOOKUP(F$1, m_preprocess!$1:$1048576, $D277, FALSE))</f>
        <v>282.74790670599998</v>
      </c>
      <c r="G277" s="40">
        <f>IF(ISBLANK(HLOOKUP(G$1,m_preprocess!$1:$1048576, $D277, FALSE)), "", HLOOKUP(G$1, m_preprocess!$1:$1048576, $D277, FALSE))</f>
        <v>94.42</v>
      </c>
      <c r="H277" s="40">
        <f>IF(ISBLANK(HLOOKUP(H$1,m_preprocess!$1:$1048576, $D277, FALSE)), "", HLOOKUP(H$1, m_preprocess!$1:$1048576, $D277, FALSE))</f>
        <v>136.47</v>
      </c>
      <c r="I277" s="40">
        <f>IF(ISBLANK(HLOOKUP(I$1,m_preprocess!$1:$1048576, $D277, FALSE)), "", HLOOKUP(I$1, m_preprocess!$1:$1048576, $D277, FALSE))</f>
        <v>77.2</v>
      </c>
      <c r="J277" s="40">
        <f>IF(ISBLANK(HLOOKUP(J$1,m_preprocess!$1:$1048576, $D277, FALSE)), "", HLOOKUP(J$1, m_preprocess!$1:$1048576, $D277, FALSE))</f>
        <v>1756.79</v>
      </c>
      <c r="K277" s="40">
        <f>IF(ISBLANK(HLOOKUP(K$1,m_preprocess!$1:$1048576, $D277, FALSE)), "", HLOOKUP(K$1, m_preprocess!$1:$1048576, $D277, FALSE))</f>
        <v>1784.24</v>
      </c>
      <c r="L277" s="40">
        <f>IF(ISBLANK(HLOOKUP(L$1,m_preprocess!$1:$1048576, $D277, FALSE)), "", HLOOKUP(L$1, m_preprocess!$1:$1048576, $D277, FALSE))</f>
        <v>88.906384097569074</v>
      </c>
      <c r="M277" s="40">
        <f>IF(ISBLANK(HLOOKUP(M$1,m_preprocess!$1:$1048576, $D277, FALSE)), "", HLOOKUP(M$1, m_preprocess!$1:$1048576, $D277, FALSE))</f>
        <v>8.745789909043749</v>
      </c>
      <c r="N277" s="40">
        <f>IF(ISBLANK(HLOOKUP(N$1,m_preprocess!$1:$1048576, $D277, FALSE)), "", HLOOKUP(N$1, m_preprocess!$1:$1048576, $D277, FALSE))</f>
        <v>3.0811441987850228</v>
      </c>
      <c r="O277" s="40">
        <f>IF(ISBLANK(HLOOKUP(O$1,m_preprocess!$1:$1048576, $D277, FALSE)), "", HLOOKUP(O$1, m_preprocess!$1:$1048576, $D277, FALSE))</f>
        <v>3.5068182688123675</v>
      </c>
      <c r="P277" s="40">
        <f>IF(ISBLANK(HLOOKUP(P$1,m_preprocess!$1:$1048576, $D277, FALSE)), "", HLOOKUP(P$1, m_preprocess!$1:$1048576, $D277, FALSE))</f>
        <v>12.066307229308464</v>
      </c>
      <c r="Q277" s="40">
        <f>IF(ISBLANK(HLOOKUP(Q$1,m_preprocess!$1:$1048576, $D277, FALSE)), "", HLOOKUP(Q$1, m_preprocess!$1:$1048576, $D277, FALSE))</f>
        <v>2.8323189152591404</v>
      </c>
      <c r="R277" s="40">
        <f>IF(ISBLANK(HLOOKUP(R$1,m_preprocess!$1:$1048576, $D277, FALSE)), "", HLOOKUP(R$1, m_preprocess!$1:$1048576, $D277, FALSE))</f>
        <v>3.9673267984669329</v>
      </c>
      <c r="S277" s="40">
        <f>IF(ISBLANK(HLOOKUP(S$1,m_preprocess!$1:$1048576, $D277, FALSE)), "", HLOOKUP(S$1, m_preprocess!$1:$1048576, $D277, FALSE))</f>
        <v>5.2335494835526308</v>
      </c>
      <c r="T277" s="40">
        <f>IF(ISBLANK(HLOOKUP(T$1,m_preprocess!$1:$1048576, $D277, FALSE)), "", HLOOKUP(T$1, m_preprocess!$1:$1048576, $D277, FALSE))</f>
        <v>1052675.8469625222</v>
      </c>
      <c r="U277" s="40">
        <f>IF(ISBLANK(HLOOKUP(U$1,m_preprocess!$1:$1048576, $D277, FALSE)), "", HLOOKUP(U$1, m_preprocess!$1:$1048576, $D277, FALSE))</f>
        <v>654.68153523278954</v>
      </c>
      <c r="V277" s="40">
        <f>IF(ISBLANK(HLOOKUP(V$1,m_preprocess!$1:$1048576, $D277, FALSE)), "", HLOOKUP(V$1, m_preprocess!$1:$1048576, $D277, FALSE))</f>
        <v>40.730148782037702</v>
      </c>
      <c r="W277" s="40">
        <f>IF(ISBLANK(HLOOKUP(W$1,m_preprocess!$1:$1048576, $D277, FALSE)), "", HLOOKUP(W$1, m_preprocess!$1:$1048576, $D277, FALSE))</f>
        <v>36.313134346536749</v>
      </c>
      <c r="X277" s="40">
        <f>IF(ISBLANK(HLOOKUP(X$1,m_preprocess!$1:$1048576, $D277, FALSE)), "", HLOOKUP(X$1, m_preprocess!$1:$1048576, $D277, FALSE))</f>
        <v>43.21173061851303</v>
      </c>
      <c r="Y277" s="40">
        <f>IF(ISBLANK(HLOOKUP(Y$1,m_preprocess!$1:$1048576, $D277, FALSE)), "", HLOOKUP(Y$1, m_preprocess!$1:$1048576, $D277, FALSE))</f>
        <v>273.95411433054431</v>
      </c>
      <c r="Z277" s="40">
        <f>IF(ISBLANK(HLOOKUP(Z$1,m_preprocess!$1:$1048576, $D277, FALSE)), "", HLOOKUP(Z$1, m_preprocess!$1:$1048576, $D277, FALSE))</f>
        <v>70.647514308409228</v>
      </c>
      <c r="AA277" s="40">
        <f>IF(ISBLANK(HLOOKUP(AA$1,m_preprocess!$1:$1048576, $D277, FALSE)), "", HLOOKUP(AA$1, m_preprocess!$1:$1048576, $D277, FALSE))</f>
        <v>92.022816172421088</v>
      </c>
      <c r="AB277" s="40">
        <f>IF(ISBLANK(HLOOKUP(AB$1,m_preprocess!$1:$1048576, $D277, FALSE)), "", HLOOKUP(AB$1, m_preprocess!$1:$1048576, $D277, FALSE))</f>
        <v>57.119572823299606</v>
      </c>
    </row>
    <row r="278" spans="1:28" x14ac:dyDescent="0.25">
      <c r="A278" s="41">
        <v>42370</v>
      </c>
      <c r="B278" s="40">
        <v>2016</v>
      </c>
      <c r="C278" s="40">
        <v>1</v>
      </c>
      <c r="D278" s="40">
        <v>278</v>
      </c>
      <c r="E278" s="40">
        <f>IF(ISBLANK(HLOOKUP(E$1,m_preprocess!$1:$1048576, $D278, FALSE)), "", HLOOKUP(E$1, m_preprocess!$1:$1048576, $D278, FALSE))</f>
        <v>262.26</v>
      </c>
      <c r="F278" s="40">
        <f>IF(ISBLANK(HLOOKUP(F$1,m_preprocess!$1:$1048576, $D278, FALSE)), "", HLOOKUP(F$1, m_preprocess!$1:$1048576, $D278, FALSE))</f>
        <v>283.58799675900002</v>
      </c>
      <c r="G278" s="40">
        <f>IF(ISBLANK(HLOOKUP(G$1,m_preprocess!$1:$1048576, $D278, FALSE)), "", HLOOKUP(G$1, m_preprocess!$1:$1048576, $D278, FALSE))</f>
        <v>94.807122000000007</v>
      </c>
      <c r="H278" s="40">
        <f>IF(ISBLANK(HLOOKUP(H$1,m_preprocess!$1:$1048576, $D278, FALSE)), "", HLOOKUP(H$1, m_preprocess!$1:$1048576, $D278, FALSE))</f>
        <v>128.66999999999999</v>
      </c>
      <c r="I278" s="40">
        <f>IF(ISBLANK(HLOOKUP(I$1,m_preprocess!$1:$1048576, $D278, FALSE)), "", HLOOKUP(I$1, m_preprocess!$1:$1048576, $D278, FALSE))</f>
        <v>76.3</v>
      </c>
      <c r="J278" s="40">
        <f>IF(ISBLANK(HLOOKUP(J$1,m_preprocess!$1:$1048576, $D278, FALSE)), "", HLOOKUP(J$1, m_preprocess!$1:$1048576, $D278, FALSE))</f>
        <v>1800.05</v>
      </c>
      <c r="K278" s="40">
        <f>IF(ISBLANK(HLOOKUP(K$1,m_preprocess!$1:$1048576, $D278, FALSE)), "", HLOOKUP(K$1, m_preprocess!$1:$1048576, $D278, FALSE))</f>
        <v>1825.77</v>
      </c>
      <c r="L278" s="40">
        <f>IF(ISBLANK(HLOOKUP(L$1,m_preprocess!$1:$1048576, $D278, FALSE)), "", HLOOKUP(L$1, m_preprocess!$1:$1048576, $D278, FALSE))</f>
        <v>88.064032571070726</v>
      </c>
      <c r="M278" s="40">
        <f>IF(ISBLANK(HLOOKUP(M$1,m_preprocess!$1:$1048576, $D278, FALSE)), "", HLOOKUP(M$1, m_preprocess!$1:$1048576, $D278, FALSE))</f>
        <v>7.1773223436151943</v>
      </c>
      <c r="N278" s="40">
        <f>IF(ISBLANK(HLOOKUP(N$1,m_preprocess!$1:$1048576, $D278, FALSE)), "", HLOOKUP(N$1, m_preprocess!$1:$1048576, $D278, FALSE))</f>
        <v>2.7434947891422907</v>
      </c>
      <c r="O278" s="40">
        <f>IF(ISBLANK(HLOOKUP(O$1,m_preprocess!$1:$1048576, $D278, FALSE)), "", HLOOKUP(O$1, m_preprocess!$1:$1048576, $D278, FALSE))</f>
        <v>3.0057261365024837</v>
      </c>
      <c r="P278" s="40">
        <f>IF(ISBLANK(HLOOKUP(P$1,m_preprocess!$1:$1048576, $D278, FALSE)), "", HLOOKUP(P$1, m_preprocess!$1:$1048576, $D278, FALSE))</f>
        <v>8.489748305802836</v>
      </c>
      <c r="Q278" s="40">
        <f>IF(ISBLANK(HLOOKUP(Q$1,m_preprocess!$1:$1048576, $D278, FALSE)), "", HLOOKUP(Q$1, m_preprocess!$1:$1048576, $D278, FALSE))</f>
        <v>1.9087841494381312</v>
      </c>
      <c r="R278" s="40">
        <f>IF(ISBLANK(HLOOKUP(R$1,m_preprocess!$1:$1048576, $D278, FALSE)), "", HLOOKUP(R$1, m_preprocess!$1:$1048576, $D278, FALSE))</f>
        <v>3.186080736434429</v>
      </c>
      <c r="S278" s="40">
        <f>IF(ISBLANK(HLOOKUP(S$1,m_preprocess!$1:$1048576, $D278, FALSE)), "", HLOOKUP(S$1, m_preprocess!$1:$1048576, $D278, FALSE))</f>
        <v>3.3732761337607502</v>
      </c>
      <c r="T278" s="40">
        <f>IF(ISBLANK(HLOOKUP(T$1,m_preprocess!$1:$1048576, $D278, FALSE)), "", HLOOKUP(T$1, m_preprocess!$1:$1048576, $D278, FALSE))</f>
        <v>1051766.5037953702</v>
      </c>
      <c r="U278" s="40">
        <f>IF(ISBLANK(HLOOKUP(U$1,m_preprocess!$1:$1048576, $D278, FALSE)), "", HLOOKUP(U$1, m_preprocess!$1:$1048576, $D278, FALSE))</f>
        <v>618.81027024246123</v>
      </c>
      <c r="V278" s="40">
        <f>IF(ISBLANK(HLOOKUP(V$1,m_preprocess!$1:$1048576, $D278, FALSE)), "", HLOOKUP(V$1, m_preprocess!$1:$1048576, $D278, FALSE))</f>
        <v>38.996349029559191</v>
      </c>
      <c r="W278" s="40">
        <f>IF(ISBLANK(HLOOKUP(W$1,m_preprocess!$1:$1048576, $D278, FALSE)), "", HLOOKUP(W$1, m_preprocess!$1:$1048576, $D278, FALSE))</f>
        <v>36.22173575736219</v>
      </c>
      <c r="X278" s="40">
        <f>IF(ISBLANK(HLOOKUP(X$1,m_preprocess!$1:$1048576, $D278, FALSE)), "", HLOOKUP(X$1, m_preprocess!$1:$1048576, $D278, FALSE))</f>
        <v>23.331638112588205</v>
      </c>
      <c r="Y278" s="40">
        <f>IF(ISBLANK(HLOOKUP(Y$1,m_preprocess!$1:$1048576, $D278, FALSE)), "", HLOOKUP(Y$1, m_preprocess!$1:$1048576, $D278, FALSE))</f>
        <v>49.46836494512722</v>
      </c>
      <c r="Z278" s="40">
        <f>IF(ISBLANK(HLOOKUP(Z$1,m_preprocess!$1:$1048576, $D278, FALSE)), "", HLOOKUP(Z$1, m_preprocess!$1:$1048576, $D278, FALSE))</f>
        <v>14.72230705410507</v>
      </c>
      <c r="AA278" s="40">
        <f>IF(ISBLANK(HLOOKUP(AA$1,m_preprocess!$1:$1048576, $D278, FALSE)), "", HLOOKUP(AA$1, m_preprocess!$1:$1048576, $D278, FALSE))</f>
        <v>15.846157201143601</v>
      </c>
      <c r="AB278" s="40">
        <f>IF(ISBLANK(HLOOKUP(AB$1,m_preprocess!$1:$1048576, $D278, FALSE)), "", HLOOKUP(AB$1, m_preprocess!$1:$1048576, $D278, FALSE))</f>
        <v>56.572433884902537</v>
      </c>
    </row>
    <row r="279" spans="1:28" x14ac:dyDescent="0.25">
      <c r="A279" s="41">
        <v>42401</v>
      </c>
      <c r="B279" s="40">
        <v>2016</v>
      </c>
      <c r="C279" s="40">
        <v>2</v>
      </c>
      <c r="D279" s="40">
        <v>279</v>
      </c>
      <c r="E279" s="40">
        <f>IF(ISBLANK(HLOOKUP(E$1,m_preprocess!$1:$1048576, $D279, FALSE)), "", HLOOKUP(E$1, m_preprocess!$1:$1048576, $D279, FALSE))</f>
        <v>247.73</v>
      </c>
      <c r="F279" s="40">
        <f>IF(ISBLANK(HLOOKUP(F$1,m_preprocess!$1:$1048576, $D279, FALSE)), "", HLOOKUP(F$1, m_preprocess!$1:$1048576, $D279, FALSE))</f>
        <v>284.15301355299999</v>
      </c>
      <c r="G279" s="40">
        <f>IF(ISBLANK(HLOOKUP(G$1,m_preprocess!$1:$1048576, $D279, FALSE)), "", HLOOKUP(G$1, m_preprocess!$1:$1048576, $D279, FALSE))</f>
        <v>95.35700330760001</v>
      </c>
      <c r="H279" s="40">
        <f>IF(ISBLANK(HLOOKUP(H$1,m_preprocess!$1:$1048576, $D279, FALSE)), "", HLOOKUP(H$1, m_preprocess!$1:$1048576, $D279, FALSE))</f>
        <v>131.19</v>
      </c>
      <c r="I279" s="40">
        <f>IF(ISBLANK(HLOOKUP(I$1,m_preprocess!$1:$1048576, $D279, FALSE)), "", HLOOKUP(I$1, m_preprocess!$1:$1048576, $D279, FALSE))</f>
        <v>75.8</v>
      </c>
      <c r="J279" s="40">
        <f>IF(ISBLANK(HLOOKUP(J$1,m_preprocess!$1:$1048576, $D279, FALSE)), "", HLOOKUP(J$1, m_preprocess!$1:$1048576, $D279, FALSE))</f>
        <v>1655.88</v>
      </c>
      <c r="K279" s="40">
        <f>IF(ISBLANK(HLOOKUP(K$1,m_preprocess!$1:$1048576, $D279, FALSE)), "", HLOOKUP(K$1, m_preprocess!$1:$1048576, $D279, FALSE))</f>
        <v>1673.77</v>
      </c>
      <c r="L279" s="40">
        <f>IF(ISBLANK(HLOOKUP(L$1,m_preprocess!$1:$1048576, $D279, FALSE)), "", HLOOKUP(L$1, m_preprocess!$1:$1048576, $D279, FALSE))</f>
        <v>87.406895677770592</v>
      </c>
      <c r="M279" s="40">
        <f>IF(ISBLANK(HLOOKUP(M$1,m_preprocess!$1:$1048576, $D279, FALSE)), "", HLOOKUP(M$1, m_preprocess!$1:$1048576, $D279, FALSE))</f>
        <v>7.3314414331539757</v>
      </c>
      <c r="N279" s="40">
        <f>IF(ISBLANK(HLOOKUP(N$1,m_preprocess!$1:$1048576, $D279, FALSE)), "", HLOOKUP(N$1, m_preprocess!$1:$1048576, $D279, FALSE))</f>
        <v>3.1527668315142434</v>
      </c>
      <c r="O279" s="40">
        <f>IF(ISBLANK(HLOOKUP(O$1,m_preprocess!$1:$1048576, $D279, FALSE)), "", HLOOKUP(O$1, m_preprocess!$1:$1048576, $D279, FALSE))</f>
        <v>2.7015127739510052</v>
      </c>
      <c r="P279" s="40">
        <f>IF(ISBLANK(HLOOKUP(P$1,m_preprocess!$1:$1048576, $D279, FALSE)), "", HLOOKUP(P$1, m_preprocess!$1:$1048576, $D279, FALSE))</f>
        <v>7.9040195765447123</v>
      </c>
      <c r="Q279" s="40">
        <f>IF(ISBLANK(HLOOKUP(Q$1,m_preprocess!$1:$1048576, $D279, FALSE)), "", HLOOKUP(Q$1, m_preprocess!$1:$1048576, $D279, FALSE))</f>
        <v>1.8815322678290731</v>
      </c>
      <c r="R279" s="40">
        <f>IF(ISBLANK(HLOOKUP(R$1,m_preprocess!$1:$1048576, $D279, FALSE)), "", HLOOKUP(R$1, m_preprocess!$1:$1048576, $D279, FALSE))</f>
        <v>2.7493445183517329</v>
      </c>
      <c r="S279" s="40">
        <f>IF(ISBLANK(HLOOKUP(S$1,m_preprocess!$1:$1048576, $D279, FALSE)), "", HLOOKUP(S$1, m_preprocess!$1:$1048576, $D279, FALSE))</f>
        <v>3.2475487717289431</v>
      </c>
      <c r="T279" s="40">
        <f>IF(ISBLANK(HLOOKUP(T$1,m_preprocess!$1:$1048576, $D279, FALSE)), "", HLOOKUP(T$1, m_preprocess!$1:$1048576, $D279, FALSE))</f>
        <v>1053866.7209380481</v>
      </c>
      <c r="U279" s="40">
        <f>IF(ISBLANK(HLOOKUP(U$1,m_preprocess!$1:$1048576, $D279, FALSE)), "", HLOOKUP(U$1, m_preprocess!$1:$1048576, $D279, FALSE))</f>
        <v>630.07823304060764</v>
      </c>
      <c r="V279" s="40">
        <f>IF(ISBLANK(HLOOKUP(V$1,m_preprocess!$1:$1048576, $D279, FALSE)), "", HLOOKUP(V$1, m_preprocess!$1:$1048576, $D279, FALSE))</f>
        <v>29.921075768250361</v>
      </c>
      <c r="W279" s="40">
        <f>IF(ISBLANK(HLOOKUP(W$1,m_preprocess!$1:$1048576, $D279, FALSE)), "", HLOOKUP(W$1, m_preprocess!$1:$1048576, $D279, FALSE))</f>
        <v>26.919595467147097</v>
      </c>
      <c r="X279" s="40">
        <f>IF(ISBLANK(HLOOKUP(X$1,m_preprocess!$1:$1048576, $D279, FALSE)), "", HLOOKUP(X$1, m_preprocess!$1:$1048576, $D279, FALSE))</f>
        <v>27.44547789067753</v>
      </c>
      <c r="Y279" s="40">
        <f>IF(ISBLANK(HLOOKUP(Y$1,m_preprocess!$1:$1048576, $D279, FALSE)), "", HLOOKUP(Y$1, m_preprocess!$1:$1048576, $D279, FALSE))</f>
        <v>70.068811652652641</v>
      </c>
      <c r="Z279" s="40">
        <f>IF(ISBLANK(HLOOKUP(Z$1,m_preprocess!$1:$1048576, $D279, FALSE)), "", HLOOKUP(Z$1, m_preprocess!$1:$1048576, $D279, FALSE))</f>
        <v>11.075057514059164</v>
      </c>
      <c r="AA279" s="40">
        <f>IF(ISBLANK(HLOOKUP(AA$1,m_preprocess!$1:$1048576, $D279, FALSE)), "", HLOOKUP(AA$1, m_preprocess!$1:$1048576, $D279, FALSE))</f>
        <v>15.926567282121772</v>
      </c>
      <c r="AB279" s="40">
        <f>IF(ISBLANK(HLOOKUP(AB$1,m_preprocess!$1:$1048576, $D279, FALSE)), "", HLOOKUP(AB$1, m_preprocess!$1:$1048576, $D279, FALSE))</f>
        <v>56.792484400477569</v>
      </c>
    </row>
    <row r="280" spans="1:28" x14ac:dyDescent="0.25">
      <c r="A280" s="41">
        <v>42430</v>
      </c>
      <c r="B280" s="40">
        <v>2016</v>
      </c>
      <c r="C280" s="40">
        <v>3</v>
      </c>
      <c r="D280" s="40">
        <v>280</v>
      </c>
      <c r="E280" s="40">
        <f>IF(ISBLANK(HLOOKUP(E$1,m_preprocess!$1:$1048576, $D280, FALSE)), "", HLOOKUP(E$1, m_preprocess!$1:$1048576, $D280, FALSE))</f>
        <v>276.64999999999998</v>
      </c>
      <c r="F280" s="40">
        <f>IF(ISBLANK(HLOOKUP(F$1,m_preprocess!$1:$1048576, $D280, FALSE)), "", HLOOKUP(F$1, m_preprocess!$1:$1048576, $D280, FALSE))</f>
        <v>282.917612534</v>
      </c>
      <c r="G280" s="40">
        <f>IF(ISBLANK(HLOOKUP(G$1,m_preprocess!$1:$1048576, $D280, FALSE)), "", HLOOKUP(G$1, m_preprocess!$1:$1048576, $D280, FALSE))</f>
        <v>95.480967411899897</v>
      </c>
      <c r="H280" s="40">
        <f>IF(ISBLANK(HLOOKUP(H$1,m_preprocess!$1:$1048576, $D280, FALSE)), "", HLOOKUP(H$1, m_preprocess!$1:$1048576, $D280, FALSE))</f>
        <v>140.96</v>
      </c>
      <c r="I280" s="40">
        <f>IF(ISBLANK(HLOOKUP(I$1,m_preprocess!$1:$1048576, $D280, FALSE)), "", HLOOKUP(I$1, m_preprocess!$1:$1048576, $D280, FALSE))</f>
        <v>83.7</v>
      </c>
      <c r="J280" s="40">
        <f>IF(ISBLANK(HLOOKUP(J$1,m_preprocess!$1:$1048576, $D280, FALSE)), "", HLOOKUP(J$1, m_preprocess!$1:$1048576, $D280, FALSE))</f>
        <v>1799.03</v>
      </c>
      <c r="K280" s="40">
        <f>IF(ISBLANK(HLOOKUP(K$1,m_preprocess!$1:$1048576, $D280, FALSE)), "", HLOOKUP(K$1, m_preprocess!$1:$1048576, $D280, FALSE))</f>
        <v>1801.85</v>
      </c>
      <c r="L280" s="40">
        <f>IF(ISBLANK(HLOOKUP(L$1,m_preprocess!$1:$1048576, $D280, FALSE)), "", HLOOKUP(L$1, m_preprocess!$1:$1048576, $D280, FALSE))</f>
        <v>85.503846900648099</v>
      </c>
      <c r="M280" s="40">
        <f>IF(ISBLANK(HLOOKUP(M$1,m_preprocess!$1:$1048576, $D280, FALSE)), "", HLOOKUP(M$1, m_preprocess!$1:$1048576, $D280, FALSE))</f>
        <v>8.1037345972687884</v>
      </c>
      <c r="N280" s="40">
        <f>IF(ISBLANK(HLOOKUP(N$1,m_preprocess!$1:$1048576, $D280, FALSE)), "", HLOOKUP(N$1, m_preprocess!$1:$1048576, $D280, FALSE))</f>
        <v>3.2550173309767492</v>
      </c>
      <c r="O280" s="40">
        <f>IF(ISBLANK(HLOOKUP(O$1,m_preprocess!$1:$1048576, $D280, FALSE)), "", HLOOKUP(O$1, m_preprocess!$1:$1048576, $D280, FALSE))</f>
        <v>3.0324869732406694</v>
      </c>
      <c r="P280" s="40">
        <f>IF(ISBLANK(HLOOKUP(P$1,m_preprocess!$1:$1048576, $D280, FALSE)), "", HLOOKUP(P$1, m_preprocess!$1:$1048576, $D280, FALSE))</f>
        <v>8.5531388774152983</v>
      </c>
      <c r="Q280" s="40">
        <f>IF(ISBLANK(HLOOKUP(Q$1,m_preprocess!$1:$1048576, $D280, FALSE)), "", HLOOKUP(Q$1, m_preprocess!$1:$1048576, $D280, FALSE))</f>
        <v>2.322647169132507</v>
      </c>
      <c r="R280" s="40">
        <f>IF(ISBLANK(HLOOKUP(R$1,m_preprocess!$1:$1048576, $D280, FALSE)), "", HLOOKUP(R$1, m_preprocess!$1:$1048576, $D280, FALSE))</f>
        <v>2.3111772234994574</v>
      </c>
      <c r="S280" s="40">
        <f>IF(ISBLANK(HLOOKUP(S$1,m_preprocess!$1:$1048576, $D280, FALSE)), "", HLOOKUP(S$1, m_preprocess!$1:$1048576, $D280, FALSE))</f>
        <v>3.8644833476569409</v>
      </c>
      <c r="T280" s="40">
        <f>IF(ISBLANK(HLOOKUP(T$1,m_preprocess!$1:$1048576, $D280, FALSE)), "", HLOOKUP(T$1, m_preprocess!$1:$1048576, $D280, FALSE))</f>
        <v>1067990.6908141093</v>
      </c>
      <c r="U280" s="40">
        <f>IF(ISBLANK(HLOOKUP(U$1,m_preprocess!$1:$1048576, $D280, FALSE)), "", HLOOKUP(U$1, m_preprocess!$1:$1048576, $D280, FALSE))</f>
        <v>622.57269060055069</v>
      </c>
      <c r="V280" s="40">
        <f>IF(ISBLANK(HLOOKUP(V$1,m_preprocess!$1:$1048576, $D280, FALSE)), "", HLOOKUP(V$1, m_preprocess!$1:$1048576, $D280, FALSE))</f>
        <v>32.750156777425744</v>
      </c>
      <c r="W280" s="40">
        <f>IF(ISBLANK(HLOOKUP(W$1,m_preprocess!$1:$1048576, $D280, FALSE)), "", HLOOKUP(W$1, m_preprocess!$1:$1048576, $D280, FALSE))</f>
        <v>29.428853143875873</v>
      </c>
      <c r="X280" s="40">
        <f>IF(ISBLANK(HLOOKUP(X$1,m_preprocess!$1:$1048576, $D280, FALSE)), "", HLOOKUP(X$1, m_preprocess!$1:$1048576, $D280, FALSE))</f>
        <v>30.878509098898686</v>
      </c>
      <c r="Y280" s="40">
        <f>IF(ISBLANK(HLOOKUP(Y$1,m_preprocess!$1:$1048576, $D280, FALSE)), "", HLOOKUP(Y$1, m_preprocess!$1:$1048576, $D280, FALSE))</f>
        <v>84.94733067419817</v>
      </c>
      <c r="Z280" s="40">
        <f>IF(ISBLANK(HLOOKUP(Z$1,m_preprocess!$1:$1048576, $D280, FALSE)), "", HLOOKUP(Z$1, m_preprocess!$1:$1048576, $D280, FALSE))</f>
        <v>21.661808484590477</v>
      </c>
      <c r="AA280" s="40">
        <f>IF(ISBLANK(HLOOKUP(AA$1,m_preprocess!$1:$1048576, $D280, FALSE)), "", HLOOKUP(AA$1, m_preprocess!$1:$1048576, $D280, FALSE))</f>
        <v>32.280698850730992</v>
      </c>
      <c r="AB280" s="40">
        <f>IF(ISBLANK(HLOOKUP(AB$1,m_preprocess!$1:$1048576, $D280, FALSE)), "", HLOOKUP(AB$1, m_preprocess!$1:$1048576, $D280, FALSE))</f>
        <v>56.655328492110023</v>
      </c>
    </row>
    <row r="281" spans="1:28" x14ac:dyDescent="0.25">
      <c r="A281" s="41">
        <v>42461</v>
      </c>
      <c r="B281" s="40">
        <v>2016</v>
      </c>
      <c r="C281" s="40">
        <v>4</v>
      </c>
      <c r="D281" s="40">
        <v>281</v>
      </c>
      <c r="E281" s="40">
        <f>IF(ISBLANK(HLOOKUP(E$1,m_preprocess!$1:$1048576, $D281, FALSE)), "", HLOOKUP(E$1, m_preprocess!$1:$1048576, $D281, FALSE))</f>
        <v>291.97000000000003</v>
      </c>
      <c r="F281" s="40">
        <f>IF(ISBLANK(HLOOKUP(F$1,m_preprocess!$1:$1048576, $D281, FALSE)), "", HLOOKUP(F$1, m_preprocess!$1:$1048576, $D281, FALSE))</f>
        <v>283.76043347000001</v>
      </c>
      <c r="G281" s="40">
        <f>IF(ISBLANK(HLOOKUP(G$1,m_preprocess!$1:$1048576, $D281, FALSE)), "", HLOOKUP(G$1, m_preprocess!$1:$1048576, $D281, FALSE))</f>
        <v>95.853343184806306</v>
      </c>
      <c r="H281" s="40">
        <f>IF(ISBLANK(HLOOKUP(H$1,m_preprocess!$1:$1048576, $D281, FALSE)), "", HLOOKUP(H$1, m_preprocess!$1:$1048576, $D281, FALSE))</f>
        <v>136.54</v>
      </c>
      <c r="I281" s="40">
        <f>IF(ISBLANK(HLOOKUP(I$1,m_preprocess!$1:$1048576, $D281, FALSE)), "", HLOOKUP(I$1, m_preprocess!$1:$1048576, $D281, FALSE))</f>
        <v>83</v>
      </c>
      <c r="J281" s="40">
        <f>IF(ISBLANK(HLOOKUP(J$1,m_preprocess!$1:$1048576, $D281, FALSE)), "", HLOOKUP(J$1, m_preprocess!$1:$1048576, $D281, FALSE))</f>
        <v>1721.48</v>
      </c>
      <c r="K281" s="40">
        <f>IF(ISBLANK(HLOOKUP(K$1,m_preprocess!$1:$1048576, $D281, FALSE)), "", HLOOKUP(K$1, m_preprocess!$1:$1048576, $D281, FALSE))</f>
        <v>1707.79</v>
      </c>
      <c r="L281" s="40">
        <f>IF(ISBLANK(HLOOKUP(L$1,m_preprocess!$1:$1048576, $D281, FALSE)), "", HLOOKUP(L$1, m_preprocess!$1:$1048576, $D281, FALSE))</f>
        <v>83.186274393427979</v>
      </c>
      <c r="M281" s="40">
        <f>IF(ISBLANK(HLOOKUP(M$1,m_preprocess!$1:$1048576, $D281, FALSE)), "", HLOOKUP(M$1, m_preprocess!$1:$1048576, $D281, FALSE))</f>
        <v>7.7606011020601944</v>
      </c>
      <c r="N281" s="40">
        <f>IF(ISBLANK(HLOOKUP(N$1,m_preprocess!$1:$1048576, $D281, FALSE)), "", HLOOKUP(N$1, m_preprocess!$1:$1048576, $D281, FALSE))</f>
        <v>3.6253859321847912</v>
      </c>
      <c r="O281" s="40">
        <f>IF(ISBLANK(HLOOKUP(O$1,m_preprocess!$1:$1048576, $D281, FALSE)), "", HLOOKUP(O$1, m_preprocess!$1:$1048576, $D281, FALSE))</f>
        <v>2.4084338387138042</v>
      </c>
      <c r="P281" s="40">
        <f>IF(ISBLANK(HLOOKUP(P$1,m_preprocess!$1:$1048576, $D281, FALSE)), "", HLOOKUP(P$1, m_preprocess!$1:$1048576, $D281, FALSE))</f>
        <v>8.0863392109933514</v>
      </c>
      <c r="Q281" s="40">
        <f>IF(ISBLANK(HLOOKUP(Q$1,m_preprocess!$1:$1048576, $D281, FALSE)), "", HLOOKUP(Q$1, m_preprocess!$1:$1048576, $D281, FALSE))</f>
        <v>1.9962398646718154</v>
      </c>
      <c r="R281" s="40">
        <f>IF(ISBLANK(HLOOKUP(R$1,m_preprocess!$1:$1048576, $D281, FALSE)), "", HLOOKUP(R$1, m_preprocess!$1:$1048576, $D281, FALSE))</f>
        <v>2.6391607716118695</v>
      </c>
      <c r="S281" s="40">
        <f>IF(ISBLANK(HLOOKUP(S$1,m_preprocess!$1:$1048576, $D281, FALSE)), "", HLOOKUP(S$1, m_preprocess!$1:$1048576, $D281, FALSE))</f>
        <v>3.4158746458054861</v>
      </c>
      <c r="T281" s="40">
        <f>IF(ISBLANK(HLOOKUP(T$1,m_preprocess!$1:$1048576, $D281, FALSE)), "", HLOOKUP(T$1, m_preprocess!$1:$1048576, $D281, FALSE))</f>
        <v>1084123.2128514794</v>
      </c>
      <c r="U281" s="40">
        <f>IF(ISBLANK(HLOOKUP(U$1,m_preprocess!$1:$1048576, $D281, FALSE)), "", HLOOKUP(U$1, m_preprocess!$1:$1048576, $D281, FALSE))</f>
        <v>620.80097735873505</v>
      </c>
      <c r="V281" s="40">
        <f>IF(ISBLANK(HLOOKUP(V$1,m_preprocess!$1:$1048576, $D281, FALSE)), "", HLOOKUP(V$1, m_preprocess!$1:$1048576, $D281, FALSE))</f>
        <v>62.14616094834583</v>
      </c>
      <c r="W281" s="40">
        <f>IF(ISBLANK(HLOOKUP(W$1,m_preprocess!$1:$1048576, $D281, FALSE)), "", HLOOKUP(W$1, m_preprocess!$1:$1048576, $D281, FALSE))</f>
        <v>58.969147514261756</v>
      </c>
      <c r="X281" s="40">
        <f>IF(ISBLANK(HLOOKUP(X$1,m_preprocess!$1:$1048576, $D281, FALSE)), "", HLOOKUP(X$1, m_preprocess!$1:$1048576, $D281, FALSE))</f>
        <v>24.036605531409414</v>
      </c>
      <c r="Y281" s="40">
        <f>IF(ISBLANK(HLOOKUP(Y$1,m_preprocess!$1:$1048576, $D281, FALSE)), "", HLOOKUP(Y$1, m_preprocess!$1:$1048576, $D281, FALSE))</f>
        <v>105.12999868150989</v>
      </c>
      <c r="Z281" s="40">
        <f>IF(ISBLANK(HLOOKUP(Z$1,m_preprocess!$1:$1048576, $D281, FALSE)), "", HLOOKUP(Z$1, m_preprocess!$1:$1048576, $D281, FALSE))</f>
        <v>23.115522978975349</v>
      </c>
      <c r="AA281" s="40">
        <f>IF(ISBLANK(HLOOKUP(AA$1,m_preprocess!$1:$1048576, $D281, FALSE)), "", HLOOKUP(AA$1, m_preprocess!$1:$1048576, $D281, FALSE))</f>
        <v>29.315559892181327</v>
      </c>
      <c r="AB281" s="40">
        <f>IF(ISBLANK(HLOOKUP(AB$1,m_preprocess!$1:$1048576, $D281, FALSE)), "", HLOOKUP(AB$1, m_preprocess!$1:$1048576, $D281, FALSE))</f>
        <v>58.047744631665651</v>
      </c>
    </row>
    <row r="282" spans="1:28" x14ac:dyDescent="0.25">
      <c r="A282" s="41">
        <v>42491</v>
      </c>
      <c r="B282" s="40">
        <v>2016</v>
      </c>
      <c r="C282" s="40">
        <v>5</v>
      </c>
      <c r="D282" s="40">
        <v>282</v>
      </c>
      <c r="E282" s="40">
        <f>IF(ISBLANK(HLOOKUP(E$1,m_preprocess!$1:$1048576, $D282, FALSE)), "", HLOOKUP(E$1, m_preprocess!$1:$1048576, $D282, FALSE))</f>
        <v>288.52</v>
      </c>
      <c r="F282" s="40">
        <f>IF(ISBLANK(HLOOKUP(F$1,m_preprocess!$1:$1048576, $D282, FALSE)), "", HLOOKUP(F$1, m_preprocess!$1:$1048576, $D282, FALSE))</f>
        <v>285.35159207499999</v>
      </c>
      <c r="G282" s="40">
        <f>IF(ISBLANK(HLOOKUP(G$1,m_preprocess!$1:$1048576, $D282, FALSE)), "", HLOOKUP(G$1, m_preprocess!$1:$1048576, $D282, FALSE))</f>
        <v>97.022753971660947</v>
      </c>
      <c r="H282" s="40">
        <f>IF(ISBLANK(HLOOKUP(H$1,m_preprocess!$1:$1048576, $D282, FALSE)), "", HLOOKUP(H$1, m_preprocess!$1:$1048576, $D282, FALSE))</f>
        <v>134.12</v>
      </c>
      <c r="I282" s="40">
        <f>IF(ISBLANK(HLOOKUP(I$1,m_preprocess!$1:$1048576, $D282, FALSE)), "", HLOOKUP(I$1, m_preprocess!$1:$1048576, $D282, FALSE))</f>
        <v>86.3</v>
      </c>
      <c r="J282" s="40">
        <f>IF(ISBLANK(HLOOKUP(J$1,m_preprocess!$1:$1048576, $D282, FALSE)), "", HLOOKUP(J$1, m_preprocess!$1:$1048576, $D282, FALSE))</f>
        <v>1744.89</v>
      </c>
      <c r="K282" s="40">
        <f>IF(ISBLANK(HLOOKUP(K$1,m_preprocess!$1:$1048576, $D282, FALSE)), "", HLOOKUP(K$1, m_preprocess!$1:$1048576, $D282, FALSE))</f>
        <v>1745.83</v>
      </c>
      <c r="L282" s="40">
        <f>IF(ISBLANK(HLOOKUP(L$1,m_preprocess!$1:$1048576, $D282, FALSE)), "", HLOOKUP(L$1, m_preprocess!$1:$1048576, $D282, FALSE))</f>
        <v>84.064577946577202</v>
      </c>
      <c r="M282" s="40">
        <f>IF(ISBLANK(HLOOKUP(M$1,m_preprocess!$1:$1048576, $D282, FALSE)), "", HLOOKUP(M$1, m_preprocess!$1:$1048576, $D282, FALSE))</f>
        <v>8.3339408317983619</v>
      </c>
      <c r="N282" s="40">
        <f>IF(ISBLANK(HLOOKUP(N$1,m_preprocess!$1:$1048576, $D282, FALSE)), "", HLOOKUP(N$1, m_preprocess!$1:$1048576, $D282, FALSE))</f>
        <v>3.7502986614330611</v>
      </c>
      <c r="O282" s="40">
        <f>IF(ISBLANK(HLOOKUP(O$1,m_preprocess!$1:$1048576, $D282, FALSE)), "", HLOOKUP(O$1, m_preprocess!$1:$1048576, $D282, FALSE))</f>
        <v>2.2855859837411407</v>
      </c>
      <c r="P282" s="40">
        <f>IF(ISBLANK(HLOOKUP(P$1,m_preprocess!$1:$1048576, $D282, FALSE)), "", HLOOKUP(P$1, m_preprocess!$1:$1048576, $D282, FALSE))</f>
        <v>8.1947730031398933</v>
      </c>
      <c r="Q282" s="40">
        <f>IF(ISBLANK(HLOOKUP(Q$1,m_preprocess!$1:$1048576, $D282, FALSE)), "", HLOOKUP(Q$1, m_preprocess!$1:$1048576, $D282, FALSE))</f>
        <v>2.0478970173525322</v>
      </c>
      <c r="R282" s="40">
        <f>IF(ISBLANK(HLOOKUP(R$1,m_preprocess!$1:$1048576, $D282, FALSE)), "", HLOOKUP(R$1, m_preprocess!$1:$1048576, $D282, FALSE))</f>
        <v>2.4328189893094474</v>
      </c>
      <c r="S282" s="40">
        <f>IF(ISBLANK(HLOOKUP(S$1,m_preprocess!$1:$1048576, $D282, FALSE)), "", HLOOKUP(S$1, m_preprocess!$1:$1048576, $D282, FALSE))</f>
        <v>3.6408739586154955</v>
      </c>
      <c r="T282" s="40">
        <f>IF(ISBLANK(HLOOKUP(T$1,m_preprocess!$1:$1048576, $D282, FALSE)), "", HLOOKUP(T$1, m_preprocess!$1:$1048576, $D282, FALSE))</f>
        <v>1097238.8712291624</v>
      </c>
      <c r="U282" s="40">
        <f>IF(ISBLANK(HLOOKUP(U$1,m_preprocess!$1:$1048576, $D282, FALSE)), "", HLOOKUP(U$1, m_preprocess!$1:$1048576, $D282, FALSE))</f>
        <v>620.3993288194182</v>
      </c>
      <c r="V282" s="40">
        <f>IF(ISBLANK(HLOOKUP(V$1,m_preprocess!$1:$1048576, $D282, FALSE)), "", HLOOKUP(V$1, m_preprocess!$1:$1048576, $D282, FALSE))</f>
        <v>41.30350426015017</v>
      </c>
      <c r="W282" s="40">
        <f>IF(ISBLANK(HLOOKUP(W$1,m_preprocess!$1:$1048576, $D282, FALSE)), "", HLOOKUP(W$1, m_preprocess!$1:$1048576, $D282, FALSE))</f>
        <v>38.075498826584777</v>
      </c>
      <c r="X282" s="40">
        <f>IF(ISBLANK(HLOOKUP(X$1,m_preprocess!$1:$1048576, $D282, FALSE)), "", HLOOKUP(X$1, m_preprocess!$1:$1048576, $D282, FALSE))</f>
        <v>27.029277974999392</v>
      </c>
      <c r="Y282" s="40">
        <f>IF(ISBLANK(HLOOKUP(Y$1,m_preprocess!$1:$1048576, $D282, FALSE)), "", HLOOKUP(Y$1, m_preprocess!$1:$1048576, $D282, FALSE))</f>
        <v>120.80174103223877</v>
      </c>
      <c r="Z282" s="40">
        <f>IF(ISBLANK(HLOOKUP(Z$1,m_preprocess!$1:$1048576, $D282, FALSE)), "", HLOOKUP(Z$1, m_preprocess!$1:$1048576, $D282, FALSE))</f>
        <v>37.199538780915248</v>
      </c>
      <c r="AA282" s="40">
        <f>IF(ISBLANK(HLOOKUP(AA$1,m_preprocess!$1:$1048576, $D282, FALSE)), "", HLOOKUP(AA$1, m_preprocess!$1:$1048576, $D282, FALSE))</f>
        <v>62.264807147862719</v>
      </c>
      <c r="AB282" s="40">
        <f>IF(ISBLANK(HLOOKUP(AB$1,m_preprocess!$1:$1048576, $D282, FALSE)), "", HLOOKUP(AB$1, m_preprocess!$1:$1048576, $D282, FALSE))</f>
        <v>56.944467908851301</v>
      </c>
    </row>
    <row r="283" spans="1:28" x14ac:dyDescent="0.25">
      <c r="A283" s="41">
        <v>42522</v>
      </c>
      <c r="B283" s="40">
        <v>2016</v>
      </c>
      <c r="C283" s="40">
        <v>6</v>
      </c>
      <c r="D283" s="40">
        <v>283</v>
      </c>
      <c r="E283" s="40">
        <f>IF(ISBLANK(HLOOKUP(E$1,m_preprocess!$1:$1048576, $D283, FALSE)), "", HLOOKUP(E$1, m_preprocess!$1:$1048576, $D283, FALSE))</f>
        <v>289.56</v>
      </c>
      <c r="F283" s="40">
        <f>IF(ISBLANK(HLOOKUP(F$1,m_preprocess!$1:$1048576, $D283, FALSE)), "", HLOOKUP(F$1, m_preprocess!$1:$1048576, $D283, FALSE))</f>
        <v>286.36088354200001</v>
      </c>
      <c r="G283" s="40">
        <f>IF(ISBLANK(HLOOKUP(G$1,m_preprocess!$1:$1048576, $D283, FALSE)), "", HLOOKUP(G$1, m_preprocess!$1:$1048576, $D283, FALSE))</f>
        <v>96.557044752596966</v>
      </c>
      <c r="H283" s="40">
        <f>IF(ISBLANK(HLOOKUP(H$1,m_preprocess!$1:$1048576, $D283, FALSE)), "", HLOOKUP(H$1, m_preprocess!$1:$1048576, $D283, FALSE))</f>
        <v>136.01</v>
      </c>
      <c r="I283" s="40">
        <f>IF(ISBLANK(HLOOKUP(I$1,m_preprocess!$1:$1048576, $D283, FALSE)), "", HLOOKUP(I$1, m_preprocess!$1:$1048576, $D283, FALSE))</f>
        <v>87.7</v>
      </c>
      <c r="J283" s="40">
        <f>IF(ISBLANK(HLOOKUP(J$1,m_preprocess!$1:$1048576, $D283, FALSE)), "", HLOOKUP(J$1, m_preprocess!$1:$1048576, $D283, FALSE))</f>
        <v>1697.14</v>
      </c>
      <c r="K283" s="40">
        <f>IF(ISBLANK(HLOOKUP(K$1,m_preprocess!$1:$1048576, $D283, FALSE)), "", HLOOKUP(K$1, m_preprocess!$1:$1048576, $D283, FALSE))</f>
        <v>1694.13</v>
      </c>
      <c r="L283" s="40">
        <f>IF(ISBLANK(HLOOKUP(L$1,m_preprocess!$1:$1048576, $D283, FALSE)), "", HLOOKUP(L$1, m_preprocess!$1:$1048576, $D283, FALSE))</f>
        <v>86.102656083782207</v>
      </c>
      <c r="M283" s="40">
        <f>IF(ISBLANK(HLOOKUP(M$1,m_preprocess!$1:$1048576, $D283, FALSE)), "", HLOOKUP(M$1, m_preprocess!$1:$1048576, $D283, FALSE))</f>
        <v>8.2205319670938763</v>
      </c>
      <c r="N283" s="40">
        <f>IF(ISBLANK(HLOOKUP(N$1,m_preprocess!$1:$1048576, $D283, FALSE)), "", HLOOKUP(N$1, m_preprocess!$1:$1048576, $D283, FALSE))</f>
        <v>3.4266343868371614</v>
      </c>
      <c r="O283" s="40">
        <f>IF(ISBLANK(HLOOKUP(O$1,m_preprocess!$1:$1048576, $D283, FALSE)), "", HLOOKUP(O$1, m_preprocess!$1:$1048576, $D283, FALSE))</f>
        <v>2.2897588630222532</v>
      </c>
      <c r="P283" s="40">
        <f>IF(ISBLANK(HLOOKUP(P$1,m_preprocess!$1:$1048576, $D283, FALSE)), "", HLOOKUP(P$1, m_preprocess!$1:$1048576, $D283, FALSE))</f>
        <v>8.4573047801659964</v>
      </c>
      <c r="Q283" s="40">
        <f>IF(ISBLANK(HLOOKUP(Q$1,m_preprocess!$1:$1048576, $D283, FALSE)), "", HLOOKUP(Q$1, m_preprocess!$1:$1048576, $D283, FALSE))</f>
        <v>1.9868765823276473</v>
      </c>
      <c r="R283" s="40">
        <f>IF(ISBLANK(HLOOKUP(R$1,m_preprocess!$1:$1048576, $D283, FALSE)), "", HLOOKUP(R$1, m_preprocess!$1:$1048576, $D283, FALSE))</f>
        <v>2.3990541485546228</v>
      </c>
      <c r="S283" s="40">
        <f>IF(ISBLANK(HLOOKUP(S$1,m_preprocess!$1:$1048576, $D283, FALSE)), "", HLOOKUP(S$1, m_preprocess!$1:$1048576, $D283, FALSE))</f>
        <v>4.0556103780639763</v>
      </c>
      <c r="T283" s="40">
        <f>IF(ISBLANK(HLOOKUP(T$1,m_preprocess!$1:$1048576, $D283, FALSE)), "", HLOOKUP(T$1, m_preprocess!$1:$1048576, $D283, FALSE))</f>
        <v>1115575.7786314434</v>
      </c>
      <c r="U283" s="40">
        <f>IF(ISBLANK(HLOOKUP(U$1,m_preprocess!$1:$1048576, $D283, FALSE)), "", HLOOKUP(U$1, m_preprocess!$1:$1048576, $D283, FALSE))</f>
        <v>609.85592785539586</v>
      </c>
      <c r="V283" s="40">
        <f>IF(ISBLANK(HLOOKUP(V$1,m_preprocess!$1:$1048576, $D283, FALSE)), "", HLOOKUP(V$1, m_preprocess!$1:$1048576, $D283, FALSE))</f>
        <v>34.997364745974302</v>
      </c>
      <c r="W283" s="40">
        <f>IF(ISBLANK(HLOOKUP(W$1,m_preprocess!$1:$1048576, $D283, FALSE)), "", HLOOKUP(W$1, m_preprocess!$1:$1048576, $D283, FALSE))</f>
        <v>31.391883065253779</v>
      </c>
      <c r="X283" s="40">
        <f>IF(ISBLANK(HLOOKUP(X$1,m_preprocess!$1:$1048576, $D283, FALSE)), "", HLOOKUP(X$1, m_preprocess!$1:$1048576, $D283, FALSE))</f>
        <v>24.682551243221436</v>
      </c>
      <c r="Y283" s="40">
        <f>IF(ISBLANK(HLOOKUP(Y$1,m_preprocess!$1:$1048576, $D283, FALSE)), "", HLOOKUP(Y$1, m_preprocess!$1:$1048576, $D283, FALSE))</f>
        <v>107.80965304318951</v>
      </c>
      <c r="Z283" s="40">
        <f>IF(ISBLANK(HLOOKUP(Z$1,m_preprocess!$1:$1048576, $D283, FALSE)), "", HLOOKUP(Z$1, m_preprocess!$1:$1048576, $D283, FALSE))</f>
        <v>41.800345353790931</v>
      </c>
      <c r="AA283" s="40">
        <f>IF(ISBLANK(HLOOKUP(AA$1,m_preprocess!$1:$1048576, $D283, FALSE)), "", HLOOKUP(AA$1, m_preprocess!$1:$1048576, $D283, FALSE))</f>
        <v>27.732901580213063</v>
      </c>
      <c r="AB283" s="40">
        <f>IF(ISBLANK(HLOOKUP(AB$1,m_preprocess!$1:$1048576, $D283, FALSE)), "", HLOOKUP(AB$1, m_preprocess!$1:$1048576, $D283, FALSE))</f>
        <v>57.335524111492141</v>
      </c>
    </row>
    <row r="284" spans="1:28" x14ac:dyDescent="0.25">
      <c r="A284" s="41">
        <v>42552</v>
      </c>
      <c r="B284" s="40">
        <v>2016</v>
      </c>
      <c r="C284" s="40">
        <v>7</v>
      </c>
      <c r="D284" s="40">
        <v>284</v>
      </c>
      <c r="E284" s="40">
        <f>IF(ISBLANK(HLOOKUP(E$1,m_preprocess!$1:$1048576, $D284, FALSE)), "", HLOOKUP(E$1, m_preprocess!$1:$1048576, $D284, FALSE))</f>
        <v>282.7</v>
      </c>
      <c r="F284" s="40">
        <f>IF(ISBLANK(HLOOKUP(F$1,m_preprocess!$1:$1048576, $D284, FALSE)), "", HLOOKUP(F$1, m_preprocess!$1:$1048576, $D284, FALSE))</f>
        <v>287.43634636899998</v>
      </c>
      <c r="G284" s="40">
        <f>IF(ISBLANK(HLOOKUP(G$1,m_preprocess!$1:$1048576, $D284, FALSE)), "", HLOOKUP(G$1, m_preprocess!$1:$1048576, $D284, FALSE))</f>
        <v>96.586011866022744</v>
      </c>
      <c r="H284" s="40">
        <f>IF(ISBLANK(HLOOKUP(H$1,m_preprocess!$1:$1048576, $D284, FALSE)), "", HLOOKUP(H$1, m_preprocess!$1:$1048576, $D284, FALSE))</f>
        <v>137.07</v>
      </c>
      <c r="I284" s="40">
        <f>IF(ISBLANK(HLOOKUP(I$1,m_preprocess!$1:$1048576, $D284, FALSE)), "", HLOOKUP(I$1, m_preprocess!$1:$1048576, $D284, FALSE))</f>
        <v>89.6</v>
      </c>
      <c r="J284" s="40">
        <f>IF(ISBLANK(HLOOKUP(J$1,m_preprocess!$1:$1048576, $D284, FALSE)), "", HLOOKUP(J$1, m_preprocess!$1:$1048576, $D284, FALSE))</f>
        <v>1718.85</v>
      </c>
      <c r="K284" s="40">
        <f>IF(ISBLANK(HLOOKUP(K$1,m_preprocess!$1:$1048576, $D284, FALSE)), "", HLOOKUP(K$1, m_preprocess!$1:$1048576, $D284, FALSE))</f>
        <v>1706.05</v>
      </c>
      <c r="L284" s="40">
        <f>IF(ISBLANK(HLOOKUP(L$1,m_preprocess!$1:$1048576, $D284, FALSE)), "", HLOOKUP(L$1, m_preprocess!$1:$1048576, $D284, FALSE))</f>
        <v>87.743269863362571</v>
      </c>
      <c r="M284" s="40">
        <f>IF(ISBLANK(HLOOKUP(M$1,m_preprocess!$1:$1048576, $D284, FALSE)), "", HLOOKUP(M$1, m_preprocess!$1:$1048576, $D284, FALSE))</f>
        <v>8.6923611076862457</v>
      </c>
      <c r="N284" s="40">
        <f>IF(ISBLANK(HLOOKUP(N$1,m_preprocess!$1:$1048576, $D284, FALSE)), "", HLOOKUP(N$1, m_preprocess!$1:$1048576, $D284, FALSE))</f>
        <v>3.5703407750388627</v>
      </c>
      <c r="O284" s="40">
        <f>IF(ISBLANK(HLOOKUP(O$1,m_preprocess!$1:$1048576, $D284, FALSE)), "", HLOOKUP(O$1, m_preprocess!$1:$1048576, $D284, FALSE))</f>
        <v>2.347363199461395</v>
      </c>
      <c r="P284" s="40">
        <f>IF(ISBLANK(HLOOKUP(P$1,m_preprocess!$1:$1048576, $D284, FALSE)), "", HLOOKUP(P$1, m_preprocess!$1:$1048576, $D284, FALSE))</f>
        <v>8.7900199701891673</v>
      </c>
      <c r="Q284" s="40">
        <f>IF(ISBLANK(HLOOKUP(Q$1,m_preprocess!$1:$1048576, $D284, FALSE)), "", HLOOKUP(Q$1, m_preprocess!$1:$1048576, $D284, FALSE))</f>
        <v>2.1149220763971504</v>
      </c>
      <c r="R284" s="40">
        <f>IF(ISBLANK(HLOOKUP(R$1,m_preprocess!$1:$1048576, $D284, FALSE)), "", HLOOKUP(R$1, m_preprocess!$1:$1048576, $D284, FALSE))</f>
        <v>3.0349552893745333</v>
      </c>
      <c r="S284" s="40">
        <f>IF(ISBLANK(HLOOKUP(S$1,m_preprocess!$1:$1048576, $D284, FALSE)), "", HLOOKUP(S$1, m_preprocess!$1:$1048576, $D284, FALSE))</f>
        <v>3.5437617385371665</v>
      </c>
      <c r="T284" s="40">
        <f>IF(ISBLANK(HLOOKUP(T$1,m_preprocess!$1:$1048576, $D284, FALSE)), "", HLOOKUP(T$1, m_preprocess!$1:$1048576, $D284, FALSE))</f>
        <v>1127955.9826482164</v>
      </c>
      <c r="U284" s="40">
        <f>IF(ISBLANK(HLOOKUP(U$1,m_preprocess!$1:$1048576, $D284, FALSE)), "", HLOOKUP(U$1, m_preprocess!$1:$1048576, $D284, FALSE))</f>
        <v>607.85729171165133</v>
      </c>
      <c r="V284" s="40">
        <f>IF(ISBLANK(HLOOKUP(V$1,m_preprocess!$1:$1048576, $D284, FALSE)), "", HLOOKUP(V$1, m_preprocess!$1:$1048576, $D284, FALSE))</f>
        <v>59.095234793599488</v>
      </c>
      <c r="W284" s="40">
        <f>IF(ISBLANK(HLOOKUP(W$1,m_preprocess!$1:$1048576, $D284, FALSE)), "", HLOOKUP(W$1, m_preprocess!$1:$1048576, $D284, FALSE))</f>
        <v>55.885338028941128</v>
      </c>
      <c r="X284" s="40">
        <f>IF(ISBLANK(HLOOKUP(X$1,m_preprocess!$1:$1048576, $D284, FALSE)), "", HLOOKUP(X$1, m_preprocess!$1:$1048576, $D284, FALSE))</f>
        <v>24.969429520967648</v>
      </c>
      <c r="Y284" s="40">
        <f>IF(ISBLANK(HLOOKUP(Y$1,m_preprocess!$1:$1048576, $D284, FALSE)), "", HLOOKUP(Y$1, m_preprocess!$1:$1048576, $D284, FALSE))</f>
        <v>89.600275030545831</v>
      </c>
      <c r="Z284" s="40">
        <f>IF(ISBLANK(HLOOKUP(Z$1,m_preprocess!$1:$1048576, $D284, FALSE)), "", HLOOKUP(Z$1, m_preprocess!$1:$1048576, $D284, FALSE))</f>
        <v>25.887336092397252</v>
      </c>
      <c r="AA284" s="40">
        <f>IF(ISBLANK(HLOOKUP(AA$1,m_preprocess!$1:$1048576, $D284, FALSE)), "", HLOOKUP(AA$1, m_preprocess!$1:$1048576, $D284, FALSE))</f>
        <v>28.345571062584735</v>
      </c>
      <c r="AB284" s="40">
        <f>IF(ISBLANK(HLOOKUP(AB$1,m_preprocess!$1:$1048576, $D284, FALSE)), "", HLOOKUP(AB$1, m_preprocess!$1:$1048576, $D284, FALSE))</f>
        <v>57.098335097610651</v>
      </c>
    </row>
    <row r="285" spans="1:28" x14ac:dyDescent="0.25">
      <c r="A285" s="41">
        <v>42583</v>
      </c>
      <c r="B285" s="40">
        <v>2016</v>
      </c>
      <c r="C285" s="40">
        <v>8</v>
      </c>
      <c r="D285" s="40">
        <v>285</v>
      </c>
      <c r="E285" s="40">
        <f>IF(ISBLANK(HLOOKUP(E$1,m_preprocess!$1:$1048576, $D285, FALSE)), "", HLOOKUP(E$1, m_preprocess!$1:$1048576, $D285, FALSE))</f>
        <v>287.95</v>
      </c>
      <c r="F285" s="40">
        <f>IF(ISBLANK(HLOOKUP(F$1,m_preprocess!$1:$1048576, $D285, FALSE)), "", HLOOKUP(F$1, m_preprocess!$1:$1048576, $D285, FALSE))</f>
        <v>288.91090757299997</v>
      </c>
      <c r="G285" s="40">
        <f>IF(ISBLANK(HLOOKUP(G$1,m_preprocess!$1:$1048576, $D285, FALSE)), "", HLOOKUP(G$1, m_preprocess!$1:$1048576, $D285, FALSE))</f>
        <v>96.711573681448584</v>
      </c>
      <c r="H285" s="40">
        <f>IF(ISBLANK(HLOOKUP(H$1,m_preprocess!$1:$1048576, $D285, FALSE)), "", HLOOKUP(H$1, m_preprocess!$1:$1048576, $D285, FALSE))</f>
        <v>138.63</v>
      </c>
      <c r="I285" s="40">
        <f>IF(ISBLANK(HLOOKUP(I$1,m_preprocess!$1:$1048576, $D285, FALSE)), "", HLOOKUP(I$1, m_preprocess!$1:$1048576, $D285, FALSE))</f>
        <v>93</v>
      </c>
      <c r="J285" s="40">
        <f>IF(ISBLANK(HLOOKUP(J$1,m_preprocess!$1:$1048576, $D285, FALSE)), "", HLOOKUP(J$1, m_preprocess!$1:$1048576, $D285, FALSE))</f>
        <v>1806.37</v>
      </c>
      <c r="K285" s="40">
        <f>IF(ISBLANK(HLOOKUP(K$1,m_preprocess!$1:$1048576, $D285, FALSE)), "", HLOOKUP(K$1, m_preprocess!$1:$1048576, $D285, FALSE))</f>
        <v>1780.32</v>
      </c>
      <c r="L285" s="40">
        <f>IF(ISBLANK(HLOOKUP(L$1,m_preprocess!$1:$1048576, $D285, FALSE)), "", HLOOKUP(L$1, m_preprocess!$1:$1048576, $D285, FALSE))</f>
        <v>90.026664968081931</v>
      </c>
      <c r="M285" s="40">
        <f>IF(ISBLANK(HLOOKUP(M$1,m_preprocess!$1:$1048576, $D285, FALSE)), "", HLOOKUP(M$1, m_preprocess!$1:$1048576, $D285, FALSE))</f>
        <v>8.9550766158911799</v>
      </c>
      <c r="N285" s="40">
        <f>IF(ISBLANK(HLOOKUP(N$1,m_preprocess!$1:$1048576, $D285, FALSE)), "", HLOOKUP(N$1, m_preprocess!$1:$1048576, $D285, FALSE))</f>
        <v>4.0108656303883672</v>
      </c>
      <c r="O285" s="40">
        <f>IF(ISBLANK(HLOOKUP(O$1,m_preprocess!$1:$1048576, $D285, FALSE)), "", HLOOKUP(O$1, m_preprocess!$1:$1048576, $D285, FALSE))</f>
        <v>2.3748608280724173</v>
      </c>
      <c r="P285" s="40">
        <f>IF(ISBLANK(HLOOKUP(P$1,m_preprocess!$1:$1048576, $D285, FALSE)), "", HLOOKUP(P$1, m_preprocess!$1:$1048576, $D285, FALSE))</f>
        <v>8.2781333515591022</v>
      </c>
      <c r="Q285" s="40">
        <f>IF(ISBLANK(HLOOKUP(Q$1,m_preprocess!$1:$1048576, $D285, FALSE)), "", HLOOKUP(Q$1, m_preprocess!$1:$1048576, $D285, FALSE))</f>
        <v>2.1199807613062287</v>
      </c>
      <c r="R285" s="40">
        <f>IF(ISBLANK(HLOOKUP(R$1,m_preprocess!$1:$1048576, $D285, FALSE)), "", HLOOKUP(R$1, m_preprocess!$1:$1048576, $D285, FALSE))</f>
        <v>2.3424750376778909</v>
      </c>
      <c r="S285" s="40">
        <f>IF(ISBLANK(HLOOKUP(S$1,m_preprocess!$1:$1048576, $D285, FALSE)), "", HLOOKUP(S$1, m_preprocess!$1:$1048576, $D285, FALSE))</f>
        <v>3.7059389504768747</v>
      </c>
      <c r="T285" s="40">
        <f>IF(ISBLANK(HLOOKUP(T$1,m_preprocess!$1:$1048576, $D285, FALSE)), "", HLOOKUP(T$1, m_preprocess!$1:$1048576, $D285, FALSE))</f>
        <v>1139548.5439054936</v>
      </c>
      <c r="U285" s="40">
        <f>IF(ISBLANK(HLOOKUP(U$1,m_preprocess!$1:$1048576, $D285, FALSE)), "", HLOOKUP(U$1, m_preprocess!$1:$1048576, $D285, FALSE))</f>
        <v>605.34702108709484</v>
      </c>
      <c r="V285" s="40">
        <f>IF(ISBLANK(HLOOKUP(V$1,m_preprocess!$1:$1048576, $D285, FALSE)), "", HLOOKUP(V$1, m_preprocess!$1:$1048576, $D285, FALSE))</f>
        <v>33.54416800915206</v>
      </c>
      <c r="W285" s="40">
        <f>IF(ISBLANK(HLOOKUP(W$1,m_preprocess!$1:$1048576, $D285, FALSE)), "", HLOOKUP(W$1, m_preprocess!$1:$1048576, $D285, FALSE))</f>
        <v>30.033043620684619</v>
      </c>
      <c r="X285" s="40">
        <f>IF(ISBLANK(HLOOKUP(X$1,m_preprocess!$1:$1048576, $D285, FALSE)), "", HLOOKUP(X$1, m_preprocess!$1:$1048576, $D285, FALSE))</f>
        <v>23.084319932105984</v>
      </c>
      <c r="Y285" s="40">
        <f>IF(ISBLANK(HLOOKUP(Y$1,m_preprocess!$1:$1048576, $D285, FALSE)), "", HLOOKUP(Y$1, m_preprocess!$1:$1048576, $D285, FALSE))</f>
        <v>108.48290871532485</v>
      </c>
      <c r="Z285" s="40">
        <f>IF(ISBLANK(HLOOKUP(Z$1,m_preprocess!$1:$1048576, $D285, FALSE)), "", HLOOKUP(Z$1, m_preprocess!$1:$1048576, $D285, FALSE))</f>
        <v>32.133973491490508</v>
      </c>
      <c r="AA285" s="40">
        <f>IF(ISBLANK(HLOOKUP(AA$1,m_preprocess!$1:$1048576, $D285, FALSE)), "", HLOOKUP(AA$1, m_preprocess!$1:$1048576, $D285, FALSE))</f>
        <v>28.238152788158565</v>
      </c>
      <c r="AB285" s="40">
        <f>IF(ISBLANK(HLOOKUP(AB$1,m_preprocess!$1:$1048576, $D285, FALSE)), "", HLOOKUP(AB$1, m_preprocess!$1:$1048576, $D285, FALSE))</f>
        <v>57.708567311270578</v>
      </c>
    </row>
    <row r="286" spans="1:28" x14ac:dyDescent="0.25">
      <c r="A286" s="41">
        <v>42614</v>
      </c>
      <c r="B286" s="40">
        <v>2016</v>
      </c>
      <c r="C286" s="40">
        <v>9</v>
      </c>
      <c r="D286" s="40">
        <v>286</v>
      </c>
      <c r="E286" s="40">
        <f>IF(ISBLANK(HLOOKUP(E$1,m_preprocess!$1:$1048576, $D286, FALSE)), "", HLOOKUP(E$1, m_preprocess!$1:$1048576, $D286, FALSE))</f>
        <v>304.92</v>
      </c>
      <c r="F286" s="40">
        <f>IF(ISBLANK(HLOOKUP(F$1,m_preprocess!$1:$1048576, $D286, FALSE)), "", HLOOKUP(F$1, m_preprocess!$1:$1048576, $D286, FALSE))</f>
        <v>290.23035358599998</v>
      </c>
      <c r="G286" s="40">
        <f>IF(ISBLANK(HLOOKUP(G$1,m_preprocess!$1:$1048576, $D286, FALSE)), "", HLOOKUP(G$1, m_preprocess!$1:$1048576, $D286, FALSE))</f>
        <v>97.1467757630151</v>
      </c>
      <c r="H286" s="40">
        <f>IF(ISBLANK(HLOOKUP(H$1,m_preprocess!$1:$1048576, $D286, FALSE)), "", HLOOKUP(H$1, m_preprocess!$1:$1048576, $D286, FALSE))</f>
        <v>134.62</v>
      </c>
      <c r="I286" s="40">
        <f>IF(ISBLANK(HLOOKUP(I$1,m_preprocess!$1:$1048576, $D286, FALSE)), "", HLOOKUP(I$1, m_preprocess!$1:$1048576, $D286, FALSE))</f>
        <v>90.7</v>
      </c>
      <c r="J286" s="40">
        <f>IF(ISBLANK(HLOOKUP(J$1,m_preprocess!$1:$1048576, $D286, FALSE)), "", HLOOKUP(J$1, m_preprocess!$1:$1048576, $D286, FALSE))</f>
        <v>1797.17</v>
      </c>
      <c r="K286" s="40">
        <f>IF(ISBLANK(HLOOKUP(K$1,m_preprocess!$1:$1048576, $D286, FALSE)), "", HLOOKUP(K$1, m_preprocess!$1:$1048576, $D286, FALSE))</f>
        <v>1784.27</v>
      </c>
      <c r="L286" s="40">
        <f>IF(ISBLANK(HLOOKUP(L$1,m_preprocess!$1:$1048576, $D286, FALSE)), "", HLOOKUP(L$1, m_preprocess!$1:$1048576, $D286, FALSE))</f>
        <v>92.260331493339606</v>
      </c>
      <c r="M286" s="40">
        <f>IF(ISBLANK(HLOOKUP(M$1,m_preprocess!$1:$1048576, $D286, FALSE)), "", HLOOKUP(M$1, m_preprocess!$1:$1048576, $D286, FALSE))</f>
        <v>7.9618200697775077</v>
      </c>
      <c r="N286" s="40">
        <f>IF(ISBLANK(HLOOKUP(N$1,m_preprocess!$1:$1048576, $D286, FALSE)), "", HLOOKUP(N$1, m_preprocess!$1:$1048576, $D286, FALSE))</f>
        <v>3.3827184644099293</v>
      </c>
      <c r="O286" s="40">
        <f>IF(ISBLANK(HLOOKUP(O$1,m_preprocess!$1:$1048576, $D286, FALSE)), "", HLOOKUP(O$1, m_preprocess!$1:$1048576, $D286, FALSE))</f>
        <v>2.175745662830368</v>
      </c>
      <c r="P286" s="40">
        <f>IF(ISBLANK(HLOOKUP(P$1,m_preprocess!$1:$1048576, $D286, FALSE)), "", HLOOKUP(P$1, m_preprocess!$1:$1048576, $D286, FALSE))</f>
        <v>8.5037351503407432</v>
      </c>
      <c r="Q286" s="40">
        <f>IF(ISBLANK(HLOOKUP(Q$1,m_preprocess!$1:$1048576, $D286, FALSE)), "", HLOOKUP(Q$1, m_preprocess!$1:$1048576, $D286, FALSE))</f>
        <v>2.1189597796395354</v>
      </c>
      <c r="R286" s="40">
        <f>IF(ISBLANK(HLOOKUP(R$1,m_preprocess!$1:$1048576, $D286, FALSE)), "", HLOOKUP(R$1, m_preprocess!$1:$1048576, $D286, FALSE))</f>
        <v>2.3305565777238049</v>
      </c>
      <c r="S286" s="40">
        <f>IF(ISBLANK(HLOOKUP(S$1,m_preprocess!$1:$1048576, $D286, FALSE)), "", HLOOKUP(S$1, m_preprocess!$1:$1048576, $D286, FALSE))</f>
        <v>3.9971446300182949</v>
      </c>
      <c r="T286" s="40">
        <f>IF(ISBLANK(HLOOKUP(T$1,m_preprocess!$1:$1048576, $D286, FALSE)), "", HLOOKUP(T$1, m_preprocess!$1:$1048576, $D286, FALSE))</f>
        <v>1148923.4770647262</v>
      </c>
      <c r="U286" s="40">
        <f>IF(ISBLANK(HLOOKUP(U$1,m_preprocess!$1:$1048576, $D286, FALSE)), "", HLOOKUP(U$1, m_preprocess!$1:$1048576, $D286, FALSE))</f>
        <v>600.04972702040811</v>
      </c>
      <c r="V286" s="40">
        <f>IF(ISBLANK(HLOOKUP(V$1,m_preprocess!$1:$1048576, $D286, FALSE)), "", HLOOKUP(V$1, m_preprocess!$1:$1048576, $D286, FALSE))</f>
        <v>34.215748272578963</v>
      </c>
      <c r="W286" s="40">
        <f>IF(ISBLANK(HLOOKUP(W$1,m_preprocess!$1:$1048576, $D286, FALSE)), "", HLOOKUP(W$1, m_preprocess!$1:$1048576, $D286, FALSE))</f>
        <v>30.802868962937222</v>
      </c>
      <c r="X286" s="40">
        <f>IF(ISBLANK(HLOOKUP(X$1,m_preprocess!$1:$1048576, $D286, FALSE)), "", HLOOKUP(X$1, m_preprocess!$1:$1048576, $D286, FALSE))</f>
        <v>23.491807505451373</v>
      </c>
      <c r="Y286" s="40">
        <f>IF(ISBLANK(HLOOKUP(Y$1,m_preprocess!$1:$1048576, $D286, FALSE)), "", HLOOKUP(Y$1, m_preprocess!$1:$1048576, $D286, FALSE))</f>
        <v>105.26764406517663</v>
      </c>
      <c r="Z286" s="40">
        <f>IF(ISBLANK(HLOOKUP(Z$1,m_preprocess!$1:$1048576, $D286, FALSE)), "", HLOOKUP(Z$1, m_preprocess!$1:$1048576, $D286, FALSE))</f>
        <v>28.336822219559803</v>
      </c>
      <c r="AA286" s="40">
        <f>IF(ISBLANK(HLOOKUP(AA$1,m_preprocess!$1:$1048576, $D286, FALSE)), "", HLOOKUP(AA$1, m_preprocess!$1:$1048576, $D286, FALSE))</f>
        <v>33.395773030226898</v>
      </c>
      <c r="AB286" s="40">
        <f>IF(ISBLANK(HLOOKUP(AB$1,m_preprocess!$1:$1048576, $D286, FALSE)), "", HLOOKUP(AB$1, m_preprocess!$1:$1048576, $D286, FALSE))</f>
        <v>57.673697179527636</v>
      </c>
    </row>
    <row r="287" spans="1:28" x14ac:dyDescent="0.25">
      <c r="A287" s="41">
        <v>42644</v>
      </c>
      <c r="B287" s="40">
        <v>2016</v>
      </c>
      <c r="C287" s="40">
        <v>10</v>
      </c>
      <c r="D287" s="40">
        <v>287</v>
      </c>
      <c r="E287" s="40">
        <f>IF(ISBLANK(HLOOKUP(E$1,m_preprocess!$1:$1048576, $D287, FALSE)), "", HLOOKUP(E$1, m_preprocess!$1:$1048576, $D287, FALSE))</f>
        <v>312.20999999999998</v>
      </c>
      <c r="F287" s="40">
        <f>IF(ISBLANK(HLOOKUP(F$1,m_preprocess!$1:$1048576, $D287, FALSE)), "", HLOOKUP(F$1, m_preprocess!$1:$1048576, $D287, FALSE))</f>
        <v>290.10717981400001</v>
      </c>
      <c r="G287" s="40">
        <f>IF(ISBLANK(HLOOKUP(G$1,m_preprocess!$1:$1048576, $D287, FALSE)), "", HLOOKUP(G$1, m_preprocess!$1:$1048576, $D287, FALSE))</f>
        <v>97.506218833338252</v>
      </c>
      <c r="H287" s="40">
        <f>IF(ISBLANK(HLOOKUP(H$1,m_preprocess!$1:$1048576, $D287, FALSE)), "", HLOOKUP(H$1, m_preprocess!$1:$1048576, $D287, FALSE))</f>
        <v>133.19</v>
      </c>
      <c r="I287" s="40">
        <f>IF(ISBLANK(HLOOKUP(I$1,m_preprocess!$1:$1048576, $D287, FALSE)), "", HLOOKUP(I$1, m_preprocess!$1:$1048576, $D287, FALSE))</f>
        <v>90.2</v>
      </c>
      <c r="J287" s="40">
        <f>IF(ISBLANK(HLOOKUP(J$1,m_preprocess!$1:$1048576, $D287, FALSE)), "", HLOOKUP(J$1, m_preprocess!$1:$1048576, $D287, FALSE))</f>
        <v>1816.36</v>
      </c>
      <c r="K287" s="40">
        <f>IF(ISBLANK(HLOOKUP(K$1,m_preprocess!$1:$1048576, $D287, FALSE)), "", HLOOKUP(K$1, m_preprocess!$1:$1048576, $D287, FALSE))</f>
        <v>1793.28</v>
      </c>
      <c r="L287" s="40">
        <f>IF(ISBLANK(HLOOKUP(L$1,m_preprocess!$1:$1048576, $D287, FALSE)), "", HLOOKUP(L$1, m_preprocess!$1:$1048576, $D287, FALSE))</f>
        <v>90.269295175018215</v>
      </c>
      <c r="M287" s="40">
        <f>IF(ISBLANK(HLOOKUP(M$1,m_preprocess!$1:$1048576, $D287, FALSE)), "", HLOOKUP(M$1, m_preprocess!$1:$1048576, $D287, FALSE))</f>
        <v>8.5040826514828733</v>
      </c>
      <c r="N287" s="40">
        <f>IF(ISBLANK(HLOOKUP(N$1,m_preprocess!$1:$1048576, $D287, FALSE)), "", HLOOKUP(N$1, m_preprocess!$1:$1048576, $D287, FALSE))</f>
        <v>3.4966497634824369</v>
      </c>
      <c r="O287" s="40">
        <f>IF(ISBLANK(HLOOKUP(O$1,m_preprocess!$1:$1048576, $D287, FALSE)), "", HLOOKUP(O$1, m_preprocess!$1:$1048576, $D287, FALSE))</f>
        <v>2.6276793517282733</v>
      </c>
      <c r="P287" s="40">
        <f>IF(ISBLANK(HLOOKUP(P$1,m_preprocess!$1:$1048576, $D287, FALSE)), "", HLOOKUP(P$1, m_preprocess!$1:$1048576, $D287, FALSE))</f>
        <v>8.3999807050661257</v>
      </c>
      <c r="Q287" s="40">
        <f>IF(ISBLANK(HLOOKUP(Q$1,m_preprocess!$1:$1048576, $D287, FALSE)), "", HLOOKUP(Q$1, m_preprocess!$1:$1048576, $D287, FALSE))</f>
        <v>1.922037648244356</v>
      </c>
      <c r="R287" s="40">
        <f>IF(ISBLANK(HLOOKUP(R$1,m_preprocess!$1:$1048576, $D287, FALSE)), "", HLOOKUP(R$1, m_preprocess!$1:$1048576, $D287, FALSE))</f>
        <v>2.1501912664360621</v>
      </c>
      <c r="S287" s="40">
        <f>IF(ISBLANK(HLOOKUP(S$1,m_preprocess!$1:$1048576, $D287, FALSE)), "", HLOOKUP(S$1, m_preprocess!$1:$1048576, $D287, FALSE))</f>
        <v>4.2726593904727377</v>
      </c>
      <c r="T287" s="40">
        <f>IF(ISBLANK(HLOOKUP(T$1,m_preprocess!$1:$1048576, $D287, FALSE)), "", HLOOKUP(T$1, m_preprocess!$1:$1048576, $D287, FALSE))</f>
        <v>1157279.9774902265</v>
      </c>
      <c r="U287" s="40">
        <f>IF(ISBLANK(HLOOKUP(U$1,m_preprocess!$1:$1048576, $D287, FALSE)), "", HLOOKUP(U$1, m_preprocess!$1:$1048576, $D287, FALSE))</f>
        <v>610.5158904541222</v>
      </c>
      <c r="V287" s="40">
        <f>IF(ISBLANK(HLOOKUP(V$1,m_preprocess!$1:$1048576, $D287, FALSE)), "", HLOOKUP(V$1, m_preprocess!$1:$1048576, $D287, FALSE))</f>
        <v>33.464205914673016</v>
      </c>
      <c r="W287" s="40">
        <f>IF(ISBLANK(HLOOKUP(W$1,m_preprocess!$1:$1048576, $D287, FALSE)), "", HLOOKUP(W$1, m_preprocess!$1:$1048576, $D287, FALSE))</f>
        <v>30.175036763850152</v>
      </c>
      <c r="X287" s="40">
        <f>IF(ISBLANK(HLOOKUP(X$1,m_preprocess!$1:$1048576, $D287, FALSE)), "", HLOOKUP(X$1, m_preprocess!$1:$1048576, $D287, FALSE))</f>
        <v>23.154614731384349</v>
      </c>
      <c r="Y287" s="40">
        <f>IF(ISBLANK(HLOOKUP(Y$1,m_preprocess!$1:$1048576, $D287, FALSE)), "", HLOOKUP(Y$1, m_preprocess!$1:$1048576, $D287, FALSE))</f>
        <v>104.46361713130409</v>
      </c>
      <c r="Z287" s="40">
        <f>IF(ISBLANK(HLOOKUP(Z$1,m_preprocess!$1:$1048576, $D287, FALSE)), "", HLOOKUP(Z$1, m_preprocess!$1:$1048576, $D287, FALSE))</f>
        <v>24.980424245178465</v>
      </c>
      <c r="AA287" s="40">
        <f>IF(ISBLANK(HLOOKUP(AA$1,m_preprocess!$1:$1048576, $D287, FALSE)), "", HLOOKUP(AA$1, m_preprocess!$1:$1048576, $D287, FALSE))</f>
        <v>40.284828352476055</v>
      </c>
      <c r="AB287" s="40">
        <f>IF(ISBLANK(HLOOKUP(AB$1,m_preprocess!$1:$1048576, $D287, FALSE)), "", HLOOKUP(AB$1, m_preprocess!$1:$1048576, $D287, FALSE))</f>
        <v>57.185617632812146</v>
      </c>
    </row>
    <row r="288" spans="1:28" x14ac:dyDescent="0.25">
      <c r="A288" s="41">
        <v>42675</v>
      </c>
      <c r="B288" s="40">
        <v>2016</v>
      </c>
      <c r="C288" s="40">
        <v>11</v>
      </c>
      <c r="D288" s="40">
        <v>288</v>
      </c>
      <c r="E288" s="40">
        <f>IF(ISBLANK(HLOOKUP(E$1,m_preprocess!$1:$1048576, $D288, FALSE)), "", HLOOKUP(E$1, m_preprocess!$1:$1048576, $D288, FALSE))</f>
        <v>298.98</v>
      </c>
      <c r="F288" s="40">
        <f>IF(ISBLANK(HLOOKUP(F$1,m_preprocess!$1:$1048576, $D288, FALSE)), "", HLOOKUP(F$1, m_preprocess!$1:$1048576, $D288, FALSE))</f>
        <v>291.79396647099998</v>
      </c>
      <c r="G288" s="40">
        <f>IF(ISBLANK(HLOOKUP(G$1,m_preprocess!$1:$1048576, $D288, FALSE)), "", HLOOKUP(G$1, m_preprocess!$1:$1048576, $D288, FALSE))</f>
        <v>97.915744952438274</v>
      </c>
      <c r="H288" s="40">
        <f>IF(ISBLANK(HLOOKUP(H$1,m_preprocess!$1:$1048576, $D288, FALSE)), "", HLOOKUP(H$1, m_preprocess!$1:$1048576, $D288, FALSE))</f>
        <v>132.94</v>
      </c>
      <c r="I288" s="40">
        <f>IF(ISBLANK(HLOOKUP(I$1,m_preprocess!$1:$1048576, $D288, FALSE)), "", HLOOKUP(I$1, m_preprocess!$1:$1048576, $D288, FALSE))</f>
        <v>86.5</v>
      </c>
      <c r="J288" s="40">
        <f>IF(ISBLANK(HLOOKUP(J$1,m_preprocess!$1:$1048576, $D288, FALSE)), "", HLOOKUP(J$1, m_preprocess!$1:$1048576, $D288, FALSE))</f>
        <v>1702.64</v>
      </c>
      <c r="K288" s="40">
        <f>IF(ISBLANK(HLOOKUP(K$1,m_preprocess!$1:$1048576, $D288, FALSE)), "", HLOOKUP(K$1, m_preprocess!$1:$1048576, $D288, FALSE))</f>
        <v>1687.01</v>
      </c>
      <c r="L288" s="40">
        <f>IF(ISBLANK(HLOOKUP(L$1,m_preprocess!$1:$1048576, $D288, FALSE)), "", HLOOKUP(L$1, m_preprocess!$1:$1048576, $D288, FALSE))</f>
        <v>92.983002352093209</v>
      </c>
      <c r="M288" s="40">
        <f>IF(ISBLANK(HLOOKUP(M$1,m_preprocess!$1:$1048576, $D288, FALSE)), "", HLOOKUP(M$1, m_preprocess!$1:$1048576, $D288, FALSE))</f>
        <v>7.1561688815294273</v>
      </c>
      <c r="N288" s="40">
        <f>IF(ISBLANK(HLOOKUP(N$1,m_preprocess!$1:$1048576, $D288, FALSE)), "", HLOOKUP(N$1, m_preprocess!$1:$1048576, $D288, FALSE))</f>
        <v>3.4465768593142192</v>
      </c>
      <c r="O288" s="40">
        <f>IF(ISBLANK(HLOOKUP(O$1,m_preprocess!$1:$1048576, $D288, FALSE)), "", HLOOKUP(O$1, m_preprocess!$1:$1048576, $D288, FALSE))</f>
        <v>2.238991616691659</v>
      </c>
      <c r="P288" s="40">
        <f>IF(ISBLANK(HLOOKUP(P$1,m_preprocess!$1:$1048576, $D288, FALSE)), "", HLOOKUP(P$1, m_preprocess!$1:$1048576, $D288, FALSE))</f>
        <v>8.9140655006307696</v>
      </c>
      <c r="Q288" s="40">
        <f>IF(ISBLANK(HLOOKUP(Q$1,m_preprocess!$1:$1048576, $D288, FALSE)), "", HLOOKUP(Q$1, m_preprocess!$1:$1048576, $D288, FALSE))</f>
        <v>2.198980180837153</v>
      </c>
      <c r="R288" s="40">
        <f>IF(ISBLANK(HLOOKUP(R$1,m_preprocess!$1:$1048576, $D288, FALSE)), "", HLOOKUP(R$1, m_preprocess!$1:$1048576, $D288, FALSE))</f>
        <v>2.3701641809932568</v>
      </c>
      <c r="S288" s="40">
        <f>IF(ISBLANK(HLOOKUP(S$1,m_preprocess!$1:$1048576, $D288, FALSE)), "", HLOOKUP(S$1, m_preprocess!$1:$1048576, $D288, FALSE))</f>
        <v>4.2986647936372853</v>
      </c>
      <c r="T288" s="40">
        <f>IF(ISBLANK(HLOOKUP(T$1,m_preprocess!$1:$1048576, $D288, FALSE)), "", HLOOKUP(T$1, m_preprocess!$1:$1048576, $D288, FALSE))</f>
        <v>1169795.3333991771</v>
      </c>
      <c r="U288" s="40">
        <f>IF(ISBLANK(HLOOKUP(U$1,m_preprocess!$1:$1048576, $D288, FALSE)), "", HLOOKUP(U$1, m_preprocess!$1:$1048576, $D288, FALSE))</f>
        <v>603.42848333922291</v>
      </c>
      <c r="V288" s="40">
        <f>IF(ISBLANK(HLOOKUP(V$1,m_preprocess!$1:$1048576, $D288, FALSE)), "", HLOOKUP(V$1, m_preprocess!$1:$1048576, $D288, FALSE))</f>
        <v>34.875544271850671</v>
      </c>
      <c r="W288" s="40">
        <f>IF(ISBLANK(HLOOKUP(W$1,m_preprocess!$1:$1048576, $D288, FALSE)), "", HLOOKUP(W$1, m_preprocess!$1:$1048576, $D288, FALSE))</f>
        <v>31.338104014737308</v>
      </c>
      <c r="X288" s="40">
        <f>IF(ISBLANK(HLOOKUP(X$1,m_preprocess!$1:$1048576, $D288, FALSE)), "", HLOOKUP(X$1, m_preprocess!$1:$1048576, $D288, FALSE))</f>
        <v>24.250482638449974</v>
      </c>
      <c r="Y288" s="40">
        <f>IF(ISBLANK(HLOOKUP(Y$1,m_preprocess!$1:$1048576, $D288, FALSE)), "", HLOOKUP(Y$1, m_preprocess!$1:$1048576, $D288, FALSE))</f>
        <v>103.70937417525236</v>
      </c>
      <c r="Z288" s="40">
        <f>IF(ISBLANK(HLOOKUP(Z$1,m_preprocess!$1:$1048576, $D288, FALSE)), "", HLOOKUP(Z$1, m_preprocess!$1:$1048576, $D288, FALSE))</f>
        <v>23.461330648261537</v>
      </c>
      <c r="AA288" s="40">
        <f>IF(ISBLANK(HLOOKUP(AA$1,m_preprocess!$1:$1048576, $D288, FALSE)), "", HLOOKUP(AA$1, m_preprocess!$1:$1048576, $D288, FALSE))</f>
        <v>43.773467608114927</v>
      </c>
      <c r="AB288" s="40">
        <f>IF(ISBLANK(HLOOKUP(AB$1,m_preprocess!$1:$1048576, $D288, FALSE)), "", HLOOKUP(AB$1, m_preprocess!$1:$1048576, $D288, FALSE))</f>
        <v>56.269586848766231</v>
      </c>
    </row>
    <row r="289" spans="1:28" x14ac:dyDescent="0.25">
      <c r="A289" s="41">
        <v>42705</v>
      </c>
      <c r="B289" s="40">
        <v>2016</v>
      </c>
      <c r="C289" s="40">
        <v>12</v>
      </c>
      <c r="D289" s="40">
        <v>289</v>
      </c>
      <c r="E289" s="40">
        <f>IF(ISBLANK(HLOOKUP(E$1,m_preprocess!$1:$1048576, $D289, FALSE)), "", HLOOKUP(E$1, m_preprocess!$1:$1048576, $D289, FALSE))</f>
        <v>304.62</v>
      </c>
      <c r="F289" s="40">
        <f>IF(ISBLANK(HLOOKUP(F$1,m_preprocess!$1:$1048576, $D289, FALSE)), "", HLOOKUP(F$1, m_preprocess!$1:$1048576, $D289, FALSE))</f>
        <v>291.19406289900002</v>
      </c>
      <c r="G289" s="40">
        <f>IF(ISBLANK(HLOOKUP(G$1,m_preprocess!$1:$1048576, $D289, FALSE)), "", HLOOKUP(G$1, m_preprocess!$1:$1048576, $D289, FALSE))</f>
        <v>98.199700612800342</v>
      </c>
      <c r="H289" s="40">
        <f>IF(ISBLANK(HLOOKUP(H$1,m_preprocess!$1:$1048576, $D289, FALSE)), "", HLOOKUP(H$1, m_preprocess!$1:$1048576, $D289, FALSE))</f>
        <v>133.87</v>
      </c>
      <c r="I289" s="40">
        <f>IF(ISBLANK(HLOOKUP(I$1,m_preprocess!$1:$1048576, $D289, FALSE)), "", HLOOKUP(I$1, m_preprocess!$1:$1048576, $D289, FALSE))</f>
        <v>77.2</v>
      </c>
      <c r="J289" s="40">
        <f>IF(ISBLANK(HLOOKUP(J$1,m_preprocess!$1:$1048576, $D289, FALSE)), "", HLOOKUP(J$1, m_preprocess!$1:$1048576, $D289, FALSE))</f>
        <v>1467.49</v>
      </c>
      <c r="K289" s="40">
        <f>IF(ISBLANK(HLOOKUP(K$1,m_preprocess!$1:$1048576, $D289, FALSE)), "", HLOOKUP(K$1, m_preprocess!$1:$1048576, $D289, FALSE))</f>
        <v>1502.46</v>
      </c>
      <c r="L289" s="40">
        <f>IF(ISBLANK(HLOOKUP(L$1,m_preprocess!$1:$1048576, $D289, FALSE)), "", HLOOKUP(L$1, m_preprocess!$1:$1048576, $D289, FALSE))</f>
        <v>92.043167979721304</v>
      </c>
      <c r="M289" s="40">
        <f>IF(ISBLANK(HLOOKUP(M$1,m_preprocess!$1:$1048576, $D289, FALSE)), "", HLOOKUP(M$1, m_preprocess!$1:$1048576, $D289, FALSE))</f>
        <v>7.0897109884983571</v>
      </c>
      <c r="N289" s="40">
        <f>IF(ISBLANK(HLOOKUP(N$1,m_preprocess!$1:$1048576, $D289, FALSE)), "", HLOOKUP(N$1, m_preprocess!$1:$1048576, $D289, FALSE))</f>
        <v>3.7136502764387034</v>
      </c>
      <c r="O289" s="40">
        <f>IF(ISBLANK(HLOOKUP(O$1,m_preprocess!$1:$1048576, $D289, FALSE)), "", HLOOKUP(O$1, m_preprocess!$1:$1048576, $D289, FALSE))</f>
        <v>2.0990917027804401</v>
      </c>
      <c r="P289" s="40">
        <f>IF(ISBLANK(HLOOKUP(P$1,m_preprocess!$1:$1048576, $D289, FALSE)), "", HLOOKUP(P$1, m_preprocess!$1:$1048576, $D289, FALSE))</f>
        <v>9.8431871175357966</v>
      </c>
      <c r="Q289" s="40">
        <f>IF(ISBLANK(HLOOKUP(Q$1,m_preprocess!$1:$1048576, $D289, FALSE)), "", HLOOKUP(Q$1, m_preprocess!$1:$1048576, $D289, FALSE))</f>
        <v>2.5342743113661657</v>
      </c>
      <c r="R289" s="40">
        <f>IF(ISBLANK(HLOOKUP(R$1,m_preprocess!$1:$1048576, $D289, FALSE)), "", HLOOKUP(R$1, m_preprocess!$1:$1048576, $D289, FALSE))</f>
        <v>3.1075390773957823</v>
      </c>
      <c r="S289" s="40">
        <f>IF(ISBLANK(HLOOKUP(S$1,m_preprocess!$1:$1048576, $D289, FALSE)), "", HLOOKUP(S$1, m_preprocess!$1:$1048576, $D289, FALSE))</f>
        <v>4.1675708673699559</v>
      </c>
      <c r="T289" s="40">
        <f>IF(ISBLANK(HLOOKUP(T$1,m_preprocess!$1:$1048576, $D289, FALSE)), "", HLOOKUP(T$1, m_preprocess!$1:$1048576, $D289, FALSE))</f>
        <v>1180196.201092416</v>
      </c>
      <c r="U289" s="40">
        <f>IF(ISBLANK(HLOOKUP(U$1,m_preprocess!$1:$1048576, $D289, FALSE)), "", HLOOKUP(U$1, m_preprocess!$1:$1048576, $D289, FALSE))</f>
        <v>639.63688820261461</v>
      </c>
      <c r="V289" s="40">
        <f>IF(ISBLANK(HLOOKUP(V$1,m_preprocess!$1:$1048576, $D289, FALSE)), "", HLOOKUP(V$1, m_preprocess!$1:$1048576, $D289, FALSE))</f>
        <v>44.43987392799805</v>
      </c>
      <c r="W289" s="40">
        <f>IF(ISBLANK(HLOOKUP(W$1,m_preprocess!$1:$1048576, $D289, FALSE)), "", HLOOKUP(W$1, m_preprocess!$1:$1048576, $D289, FALSE))</f>
        <v>40.217841942027242</v>
      </c>
      <c r="X289" s="40">
        <f>IF(ISBLANK(HLOOKUP(X$1,m_preprocess!$1:$1048576, $D289, FALSE)), "", HLOOKUP(X$1, m_preprocess!$1:$1048576, $D289, FALSE))</f>
        <v>23.069953756098283</v>
      </c>
      <c r="Y289" s="40">
        <f>IF(ISBLANK(HLOOKUP(Y$1,m_preprocess!$1:$1048576, $D289, FALSE)), "", HLOOKUP(Y$1, m_preprocess!$1:$1048576, $D289, FALSE))</f>
        <v>165.50397389623495</v>
      </c>
      <c r="Z289" s="40">
        <f>IF(ISBLANK(HLOOKUP(Z$1,m_preprocess!$1:$1048576, $D289, FALSE)), "", HLOOKUP(Z$1, m_preprocess!$1:$1048576, $D289, FALSE))</f>
        <v>43.985016960805034</v>
      </c>
      <c r="AA289" s="40">
        <f>IF(ISBLANK(HLOOKUP(AA$1,m_preprocess!$1:$1048576, $D289, FALSE)), "", HLOOKUP(AA$1, m_preprocess!$1:$1048576, $D289, FALSE))</f>
        <v>55.115462167656581</v>
      </c>
      <c r="AB289" s="40">
        <f>IF(ISBLANK(HLOOKUP(AB$1,m_preprocess!$1:$1048576, $D289, FALSE)), "", HLOOKUP(AB$1, m_preprocess!$1:$1048576, $D289, FALSE))</f>
        <v>54.7091447868888</v>
      </c>
    </row>
    <row r="290" spans="1:28" x14ac:dyDescent="0.25">
      <c r="A290" s="41">
        <v>42736</v>
      </c>
      <c r="B290" s="40">
        <f>B278+1</f>
        <v>2017</v>
      </c>
      <c r="C290" s="40">
        <f>C278</f>
        <v>1</v>
      </c>
      <c r="D290" s="40">
        <v>290</v>
      </c>
      <c r="E290" s="40">
        <f>IF(ISBLANK(HLOOKUP(E$1,m_preprocess!$1:$1048576, $D290, FALSE)), "", HLOOKUP(E$1, m_preprocess!$1:$1048576, $D290, FALSE))</f>
        <v>268.17</v>
      </c>
      <c r="F290" s="40">
        <f>IF(ISBLANK(HLOOKUP(F$1,m_preprocess!$1:$1048576, $D290, FALSE)), "", HLOOKUP(F$1, m_preprocess!$1:$1048576, $D290, FALSE))</f>
        <v>291.52195386900001</v>
      </c>
      <c r="G290" s="40">
        <f>IF(ISBLANK(HLOOKUP(G$1,m_preprocess!$1:$1048576, $D290, FALSE)), "", HLOOKUP(G$1, m_preprocess!$1:$1048576, $D290, FALSE))</f>
        <v>98.297900313413137</v>
      </c>
      <c r="H290" s="40">
        <f>IF(ISBLANK(HLOOKUP(H$1,m_preprocess!$1:$1048576, $D290, FALSE)), "", HLOOKUP(H$1, m_preprocess!$1:$1048576, $D290, FALSE))</f>
        <v>129.41</v>
      </c>
      <c r="I290" s="40">
        <f>IF(ISBLANK(HLOOKUP(I$1,m_preprocess!$1:$1048576, $D290, FALSE)), "", HLOOKUP(I$1, m_preprocess!$1:$1048576, $D290, FALSE))</f>
        <v>77.900000000000006</v>
      </c>
      <c r="J290" s="40">
        <f>IF(ISBLANK(HLOOKUP(J$1,m_preprocess!$1:$1048576, $D290, FALSE)), "", HLOOKUP(J$1, m_preprocess!$1:$1048576, $D290, FALSE))</f>
        <v>1362.21</v>
      </c>
      <c r="K290" s="40">
        <f>IF(ISBLANK(HLOOKUP(K$1,m_preprocess!$1:$1048576, $D290, FALSE)), "", HLOOKUP(K$1, m_preprocess!$1:$1048576, $D290, FALSE))</f>
        <v>1381.73</v>
      </c>
      <c r="L290" s="40">
        <f>IF(ISBLANK(HLOOKUP(L$1,m_preprocess!$1:$1048576, $D290, FALSE)), "", HLOOKUP(L$1, m_preprocess!$1:$1048576, $D290, FALSE))</f>
        <v>92.88252642139652</v>
      </c>
      <c r="M290" s="40">
        <f>IF(ISBLANK(HLOOKUP(M$1,m_preprocess!$1:$1048576, $D290, FALSE)), "", HLOOKUP(M$1, m_preprocess!$1:$1048576, $D290, FALSE))</f>
        <v>6.6382918077034478</v>
      </c>
      <c r="N290" s="40">
        <f>IF(ISBLANK(HLOOKUP(N$1,m_preprocess!$1:$1048576, $D290, FALSE)), "", HLOOKUP(N$1, m_preprocess!$1:$1048576, $D290, FALSE))</f>
        <v>3.3327046700935248</v>
      </c>
      <c r="O290" s="40">
        <f>IF(ISBLANK(HLOOKUP(O$1,m_preprocess!$1:$1048576, $D290, FALSE)), "", HLOOKUP(O$1, m_preprocess!$1:$1048576, $D290, FALSE))</f>
        <v>1.9547531802810409</v>
      </c>
      <c r="P290" s="40">
        <f>IF(ISBLANK(HLOOKUP(P$1,m_preprocess!$1:$1048576, $D290, FALSE)), "", HLOOKUP(P$1, m_preprocess!$1:$1048576, $D290, FALSE))</f>
        <v>8.0998153714688108</v>
      </c>
      <c r="Q290" s="40">
        <f>IF(ISBLANK(HLOOKUP(Q$1,m_preprocess!$1:$1048576, $D290, FALSE)), "", HLOOKUP(Q$1, m_preprocess!$1:$1048576, $D290, FALSE))</f>
        <v>1.9982292704235287</v>
      </c>
      <c r="R290" s="40">
        <f>IF(ISBLANK(HLOOKUP(R$1,m_preprocess!$1:$1048576, $D290, FALSE)), "", HLOOKUP(R$1, m_preprocess!$1:$1048576, $D290, FALSE))</f>
        <v>2.2983942189526734</v>
      </c>
      <c r="S290" s="40">
        <f>IF(ISBLANK(HLOOKUP(S$1,m_preprocess!$1:$1048576, $D290, FALSE)), "", HLOOKUP(S$1, m_preprocess!$1:$1048576, $D290, FALSE))</f>
        <v>3.7405835197032711</v>
      </c>
      <c r="T290" s="40">
        <f>IF(ISBLANK(HLOOKUP(T$1,m_preprocess!$1:$1048576, $D290, FALSE)), "", HLOOKUP(T$1, m_preprocess!$1:$1048576, $D290, FALSE))</f>
        <v>1181673.6652765563</v>
      </c>
      <c r="U290" s="40">
        <f>IF(ISBLANK(HLOOKUP(U$1,m_preprocess!$1:$1048576, $D290, FALSE)), "", HLOOKUP(U$1, m_preprocess!$1:$1048576, $D290, FALSE))</f>
        <v>620.09114410720156</v>
      </c>
      <c r="V290" s="40">
        <f>IF(ISBLANK(HLOOKUP(V$1,m_preprocess!$1:$1048576, $D290, FALSE)), "", HLOOKUP(V$1, m_preprocess!$1:$1048576, $D290, FALSE))</f>
        <v>41.161938404577391</v>
      </c>
      <c r="W290" s="40">
        <f>IF(ISBLANK(HLOOKUP(W$1,m_preprocess!$1:$1048576, $D290, FALSE)), "", HLOOKUP(W$1, m_preprocess!$1:$1048576, $D290, FALSE))</f>
        <v>37.445653287242564</v>
      </c>
      <c r="X290" s="40">
        <f>IF(ISBLANK(HLOOKUP(X$1,m_preprocess!$1:$1048576, $D290, FALSE)), "", HLOOKUP(X$1, m_preprocess!$1:$1048576, $D290, FALSE))</f>
        <v>21.908998555751772</v>
      </c>
      <c r="Y290" s="40">
        <f>IF(ISBLANK(HLOOKUP(Y$1,m_preprocess!$1:$1048576, $D290, FALSE)), "", HLOOKUP(Y$1, m_preprocess!$1:$1048576, $D290, FALSE))</f>
        <v>72.651161119498724</v>
      </c>
      <c r="Z290" s="40">
        <f>IF(ISBLANK(HLOOKUP(Z$1,m_preprocess!$1:$1048576, $D290, FALSE)), "", HLOOKUP(Z$1, m_preprocess!$1:$1048576, $D290, FALSE))</f>
        <v>16.746142305700722</v>
      </c>
      <c r="AA290" s="40">
        <f>IF(ISBLANK(HLOOKUP(AA$1,m_preprocess!$1:$1048576, $D290, FALSE)), "", HLOOKUP(AA$1, m_preprocess!$1:$1048576, $D290, FALSE))</f>
        <v>24.005767350841445</v>
      </c>
      <c r="AB290" s="40">
        <f>IF(ISBLANK(HLOOKUP(AB$1,m_preprocess!$1:$1048576, $D290, FALSE)), "", HLOOKUP(AB$1, m_preprocess!$1:$1048576, $D290, FALSE))</f>
        <v>55.140205014764476</v>
      </c>
    </row>
    <row r="291" spans="1:28" x14ac:dyDescent="0.25">
      <c r="A291" s="41">
        <v>42767</v>
      </c>
      <c r="B291" s="40">
        <f t="shared" ref="B291:B301" si="0">B279+1</f>
        <v>2017</v>
      </c>
      <c r="C291" s="40">
        <f t="shared" ref="C291:C301" si="1">C279</f>
        <v>2</v>
      </c>
      <c r="D291" s="40">
        <v>291</v>
      </c>
      <c r="E291" s="40">
        <f>IF(ISBLANK(HLOOKUP(E$1,m_preprocess!$1:$1048576, $D291, FALSE)), "", HLOOKUP(E$1, m_preprocess!$1:$1048576, $D291, FALSE))</f>
        <v>253.87</v>
      </c>
      <c r="F291" s="40">
        <f>IF(ISBLANK(HLOOKUP(F$1,m_preprocess!$1:$1048576, $D291, FALSE)), "", HLOOKUP(F$1, m_preprocess!$1:$1048576, $D291, FALSE))</f>
        <v>292.43631485600002</v>
      </c>
      <c r="G291" s="40">
        <f>IF(ISBLANK(HLOOKUP(G$1,m_preprocess!$1:$1048576, $D291, FALSE)), "", HLOOKUP(G$1, m_preprocess!$1:$1048576, $D291, FALSE))</f>
        <v>98.671432334604106</v>
      </c>
      <c r="H291" s="40">
        <f>IF(ISBLANK(HLOOKUP(H$1,m_preprocess!$1:$1048576, $D291, FALSE)), "", HLOOKUP(H$1, m_preprocess!$1:$1048576, $D291, FALSE))</f>
        <v>130.57</v>
      </c>
      <c r="I291" s="40">
        <f>IF(ISBLANK(HLOOKUP(I$1,m_preprocess!$1:$1048576, $D291, FALSE)), "", HLOOKUP(I$1, m_preprocess!$1:$1048576, $D291, FALSE))</f>
        <v>75.900000000000006</v>
      </c>
      <c r="J291" s="40">
        <f>IF(ISBLANK(HLOOKUP(J$1,m_preprocess!$1:$1048576, $D291, FALSE)), "", HLOOKUP(J$1, m_preprocess!$1:$1048576, $D291, FALSE))</f>
        <v>1372.26</v>
      </c>
      <c r="K291" s="40">
        <f>IF(ISBLANK(HLOOKUP(K$1,m_preprocess!$1:$1048576, $D291, FALSE)), "", HLOOKUP(K$1, m_preprocess!$1:$1048576, $D291, FALSE))</f>
        <v>1362.51</v>
      </c>
      <c r="L291" s="40">
        <f>IF(ISBLANK(HLOOKUP(L$1,m_preprocess!$1:$1048576, $D291, FALSE)), "", HLOOKUP(L$1, m_preprocess!$1:$1048576, $D291, FALSE))</f>
        <v>92.467161376494673</v>
      </c>
      <c r="M291" s="40">
        <f>IF(ISBLANK(HLOOKUP(M$1,m_preprocess!$1:$1048576, $D291, FALSE)), "", HLOOKUP(M$1, m_preprocess!$1:$1048576, $D291, FALSE))</f>
        <v>6.0533988102053042</v>
      </c>
      <c r="N291" s="40">
        <f>IF(ISBLANK(HLOOKUP(N$1,m_preprocess!$1:$1048576, $D291, FALSE)), "", HLOOKUP(N$1, m_preprocess!$1:$1048576, $D291, FALSE))</f>
        <v>2.8221427632421534</v>
      </c>
      <c r="O291" s="40">
        <f>IF(ISBLANK(HLOOKUP(O$1,m_preprocess!$1:$1048576, $D291, FALSE)), "", HLOOKUP(O$1, m_preprocess!$1:$1048576, $D291, FALSE))</f>
        <v>1.9585532303826743</v>
      </c>
      <c r="P291" s="40">
        <f>IF(ISBLANK(HLOOKUP(P$1,m_preprocess!$1:$1048576, $D291, FALSE)), "", HLOOKUP(P$1, m_preprocess!$1:$1048576, $D291, FALSE))</f>
        <v>8.1288115458521073</v>
      </c>
      <c r="Q291" s="40">
        <f>IF(ISBLANK(HLOOKUP(Q$1,m_preprocess!$1:$1048576, $D291, FALSE)), "", HLOOKUP(Q$1, m_preprocess!$1:$1048576, $D291, FALSE))</f>
        <v>1.8185380279886922</v>
      </c>
      <c r="R291" s="40">
        <f>IF(ISBLANK(HLOOKUP(R$1,m_preprocess!$1:$1048576, $D291, FALSE)), "", HLOOKUP(R$1, m_preprocess!$1:$1048576, $D291, FALSE))</f>
        <v>2.6688464832877612</v>
      </c>
      <c r="S291" s="40">
        <f>IF(ISBLANK(HLOOKUP(S$1,m_preprocess!$1:$1048576, $D291, FALSE)), "", HLOOKUP(S$1, m_preprocess!$1:$1048576, $D291, FALSE))</f>
        <v>3.5847115016278872</v>
      </c>
      <c r="T291" s="40">
        <f>IF(ISBLANK(HLOOKUP(T$1,m_preprocess!$1:$1048576, $D291, FALSE)), "", HLOOKUP(T$1, m_preprocess!$1:$1048576, $D291, FALSE))</f>
        <v>1231454.3142920351</v>
      </c>
      <c r="U291" s="40">
        <f>IF(ISBLANK(HLOOKUP(U$1,m_preprocess!$1:$1048576, $D291, FALSE)), "", HLOOKUP(U$1, m_preprocess!$1:$1048576, $D291, FALSE))</f>
        <v>611.77024723224008</v>
      </c>
      <c r="V291" s="40">
        <f>IF(ISBLANK(HLOOKUP(V$1,m_preprocess!$1:$1048576, $D291, FALSE)), "", HLOOKUP(V$1, m_preprocess!$1:$1048576, $D291, FALSE))</f>
        <v>30.944947881628938</v>
      </c>
      <c r="W291" s="40">
        <f>IF(ISBLANK(HLOOKUP(W$1,m_preprocess!$1:$1048576, $D291, FALSE)), "", HLOOKUP(W$1, m_preprocess!$1:$1048576, $D291, FALSE))</f>
        <v>27.665191731920071</v>
      </c>
      <c r="X291" s="40">
        <f>IF(ISBLANK(HLOOKUP(X$1,m_preprocess!$1:$1048576, $D291, FALSE)), "", HLOOKUP(X$1, m_preprocess!$1:$1048576, $D291, FALSE))</f>
        <v>22.937321952772283</v>
      </c>
      <c r="Y291" s="40">
        <f>IF(ISBLANK(HLOOKUP(Y$1,m_preprocess!$1:$1048576, $D291, FALSE)), "", HLOOKUP(Y$1, m_preprocess!$1:$1048576, $D291, FALSE))</f>
        <v>83.987548996307481</v>
      </c>
      <c r="Z291" s="40">
        <f>IF(ISBLANK(HLOOKUP(Z$1,m_preprocess!$1:$1048576, $D291, FALSE)), "", HLOOKUP(Z$1, m_preprocess!$1:$1048576, $D291, FALSE))</f>
        <v>19.578977879319655</v>
      </c>
      <c r="AA291" s="40">
        <f>IF(ISBLANK(HLOOKUP(AA$1,m_preprocess!$1:$1048576, $D291, FALSE)), "", HLOOKUP(AA$1, m_preprocess!$1:$1048576, $D291, FALSE))</f>
        <v>24.024815692967728</v>
      </c>
      <c r="AB291" s="40">
        <f>IF(ISBLANK(HLOOKUP(AB$1,m_preprocess!$1:$1048576, $D291, FALSE)), "", HLOOKUP(AB$1, m_preprocess!$1:$1048576, $D291, FALSE))</f>
        <v>55.225168351059395</v>
      </c>
    </row>
    <row r="292" spans="1:28" x14ac:dyDescent="0.25">
      <c r="A292" s="41">
        <v>42795</v>
      </c>
      <c r="B292" s="40">
        <f t="shared" si="0"/>
        <v>2017</v>
      </c>
      <c r="C292" s="40">
        <f t="shared" si="1"/>
        <v>3</v>
      </c>
      <c r="D292" s="40">
        <v>292</v>
      </c>
      <c r="E292" s="40">
        <f>IF(ISBLANK(HLOOKUP(E$1,m_preprocess!$1:$1048576, $D292, FALSE)), "", HLOOKUP(E$1, m_preprocess!$1:$1048576, $D292, FALSE))</f>
        <v>290.89</v>
      </c>
      <c r="F292" s="40">
        <f>IF(ISBLANK(HLOOKUP(F$1,m_preprocess!$1:$1048576, $D292, FALSE)), "", HLOOKUP(F$1, m_preprocess!$1:$1048576, $D292, FALSE))</f>
        <v>295.667089438</v>
      </c>
      <c r="G292" s="40">
        <f>IF(ISBLANK(HLOOKUP(G$1,m_preprocess!$1:$1048576, $D292, FALSE)), "", HLOOKUP(G$1, m_preprocess!$1:$1048576, $D292, FALSE))</f>
        <v>98.68129947783757</v>
      </c>
      <c r="H292" s="40">
        <f>IF(ISBLANK(HLOOKUP(H$1,m_preprocess!$1:$1048576, $D292, FALSE)), "", HLOOKUP(H$1, m_preprocess!$1:$1048576, $D292, FALSE))</f>
        <v>143.41</v>
      </c>
      <c r="I292" s="40">
        <f>IF(ISBLANK(HLOOKUP(I$1,m_preprocess!$1:$1048576, $D292, FALSE)), "", HLOOKUP(I$1, m_preprocess!$1:$1048576, $D292, FALSE))</f>
        <v>85.5</v>
      </c>
      <c r="J292" s="40">
        <f>IF(ISBLANK(HLOOKUP(J$1,m_preprocess!$1:$1048576, $D292, FALSE)), "", HLOOKUP(J$1, m_preprocess!$1:$1048576, $D292, FALSE))</f>
        <v>1762.38</v>
      </c>
      <c r="K292" s="40">
        <f>IF(ISBLANK(HLOOKUP(K$1,m_preprocess!$1:$1048576, $D292, FALSE)), "", HLOOKUP(K$1, m_preprocess!$1:$1048576, $D292, FALSE))</f>
        <v>1717.19</v>
      </c>
      <c r="L292" s="40">
        <f>IF(ISBLANK(HLOOKUP(L$1,m_preprocess!$1:$1048576, $D292, FALSE)), "", HLOOKUP(L$1, m_preprocess!$1:$1048576, $D292, FALSE))</f>
        <v>94.113767419225866</v>
      </c>
      <c r="M292" s="40">
        <f>IF(ISBLANK(HLOOKUP(M$1,m_preprocess!$1:$1048576, $D292, FALSE)), "", HLOOKUP(M$1, m_preprocess!$1:$1048576, $D292, FALSE))</f>
        <v>7.6348535135806062</v>
      </c>
      <c r="N292" s="40">
        <f>IF(ISBLANK(HLOOKUP(N$1,m_preprocess!$1:$1048576, $D292, FALSE)), "", HLOOKUP(N$1, m_preprocess!$1:$1048576, $D292, FALSE))</f>
        <v>3.7131423698576573</v>
      </c>
      <c r="O292" s="40">
        <f>IF(ISBLANK(HLOOKUP(O$1,m_preprocess!$1:$1048576, $D292, FALSE)), "", HLOOKUP(O$1, m_preprocess!$1:$1048576, $D292, FALSE))</f>
        <v>2.6994285312513924</v>
      </c>
      <c r="P292" s="40">
        <f>IF(ISBLANK(HLOOKUP(P$1,m_preprocess!$1:$1048576, $D292, FALSE)), "", HLOOKUP(P$1, m_preprocess!$1:$1048576, $D292, FALSE))</f>
        <v>9.3846919486555773</v>
      </c>
      <c r="Q292" s="40">
        <f>IF(ISBLANK(HLOOKUP(Q$1,m_preprocess!$1:$1048576, $D292, FALSE)), "", HLOOKUP(Q$1, m_preprocess!$1:$1048576, $D292, FALSE))</f>
        <v>2.221858190925321</v>
      </c>
      <c r="R292" s="40">
        <f>IF(ISBLANK(HLOOKUP(R$1,m_preprocess!$1:$1048576, $D292, FALSE)), "", HLOOKUP(R$1, m_preprocess!$1:$1048576, $D292, FALSE))</f>
        <v>2.6113334719888024</v>
      </c>
      <c r="S292" s="40">
        <f>IF(ISBLANK(HLOOKUP(S$1,m_preprocess!$1:$1048576, $D292, FALSE)), "", HLOOKUP(S$1, m_preprocess!$1:$1048576, $D292, FALSE))</f>
        <v>4.4393983861624777</v>
      </c>
      <c r="T292" s="40">
        <f>IF(ISBLANK(HLOOKUP(T$1,m_preprocess!$1:$1048576, $D292, FALSE)), "", HLOOKUP(T$1, m_preprocess!$1:$1048576, $D292, FALSE))</f>
        <v>1246883.5313170638</v>
      </c>
      <c r="U292" s="40">
        <f>IF(ISBLANK(HLOOKUP(U$1,m_preprocess!$1:$1048576, $D292, FALSE)), "", HLOOKUP(U$1, m_preprocess!$1:$1048576, $D292, FALSE))</f>
        <v>606.00968473282671</v>
      </c>
      <c r="V292" s="40">
        <f>IF(ISBLANK(HLOOKUP(V$1,m_preprocess!$1:$1048576, $D292, FALSE)), "", HLOOKUP(V$1, m_preprocess!$1:$1048576, $D292, FALSE))</f>
        <v>33.656128897511138</v>
      </c>
      <c r="W292" s="40">
        <f>IF(ISBLANK(HLOOKUP(W$1,m_preprocess!$1:$1048576, $D292, FALSE)), "", HLOOKUP(W$1, m_preprocess!$1:$1048576, $D292, FALSE))</f>
        <v>30.337704467221343</v>
      </c>
      <c r="X292" s="40">
        <f>IF(ISBLANK(HLOOKUP(X$1,m_preprocess!$1:$1048576, $D292, FALSE)), "", HLOOKUP(X$1, m_preprocess!$1:$1048576, $D292, FALSE))</f>
        <v>25.044900969864671</v>
      </c>
      <c r="Y292" s="40">
        <f>IF(ISBLANK(HLOOKUP(Y$1,m_preprocess!$1:$1048576, $D292, FALSE)), "", HLOOKUP(Y$1, m_preprocess!$1:$1048576, $D292, FALSE))</f>
        <v>89.80509292710822</v>
      </c>
      <c r="Z292" s="40">
        <f>IF(ISBLANK(HLOOKUP(Z$1,m_preprocess!$1:$1048576, $D292, FALSE)), "", HLOOKUP(Z$1, m_preprocess!$1:$1048576, $D292, FALSE))</f>
        <v>30.255765051721283</v>
      </c>
      <c r="AA292" s="40">
        <f>IF(ISBLANK(HLOOKUP(AA$1,m_preprocess!$1:$1048576, $D292, FALSE)), "", HLOOKUP(AA$1, m_preprocess!$1:$1048576, $D292, FALSE))</f>
        <v>30.252470334264988</v>
      </c>
      <c r="AB292" s="40">
        <f>IF(ISBLANK(HLOOKUP(AB$1,m_preprocess!$1:$1048576, $D292, FALSE)), "", HLOOKUP(AB$1, m_preprocess!$1:$1048576, $D292, FALSE))</f>
        <v>55.08853796545975</v>
      </c>
    </row>
    <row r="293" spans="1:28" x14ac:dyDescent="0.25">
      <c r="A293" s="41">
        <v>42826</v>
      </c>
      <c r="B293" s="40">
        <f t="shared" si="0"/>
        <v>2017</v>
      </c>
      <c r="C293" s="40">
        <f t="shared" si="1"/>
        <v>4</v>
      </c>
      <c r="D293" s="40">
        <v>293</v>
      </c>
      <c r="E293" s="40">
        <f>IF(ISBLANK(HLOOKUP(E$1,m_preprocess!$1:$1048576, $D293, FALSE)), "", HLOOKUP(E$1, m_preprocess!$1:$1048576, $D293, FALSE))</f>
        <v>303.81</v>
      </c>
      <c r="F293" s="40">
        <f>IF(ISBLANK(HLOOKUP(F$1,m_preprocess!$1:$1048576, $D293, FALSE)), "", HLOOKUP(F$1, m_preprocess!$1:$1048576, $D293, FALSE))</f>
        <v>295.63487246800003</v>
      </c>
      <c r="G293" s="40">
        <f>IF(ISBLANK(HLOOKUP(G$1,m_preprocess!$1:$1048576, $D293, FALSE)), "", HLOOKUP(G$1, m_preprocess!$1:$1048576, $D293, FALSE))</f>
        <v>98.276706149978438</v>
      </c>
      <c r="H293" s="40">
        <f>IF(ISBLANK(HLOOKUP(H$1,m_preprocess!$1:$1048576, $D293, FALSE)), "", HLOOKUP(H$1, m_preprocess!$1:$1048576, $D293, FALSE))</f>
        <v>134.63999999999999</v>
      </c>
      <c r="I293" s="40">
        <f>IF(ISBLANK(HLOOKUP(I$1,m_preprocess!$1:$1048576, $D293, FALSE)), "", HLOOKUP(I$1, m_preprocess!$1:$1048576, $D293, FALSE))</f>
        <v>79.400000000000006</v>
      </c>
      <c r="J293" s="40">
        <f>IF(ISBLANK(HLOOKUP(J$1,m_preprocess!$1:$1048576, $D293, FALSE)), "", HLOOKUP(J$1, m_preprocess!$1:$1048576, $D293, FALSE))</f>
        <v>1799.09</v>
      </c>
      <c r="K293" s="40">
        <f>IF(ISBLANK(HLOOKUP(K$1,m_preprocess!$1:$1048576, $D293, FALSE)), "", HLOOKUP(K$1, m_preprocess!$1:$1048576, $D293, FALSE))</f>
        <v>1768.6</v>
      </c>
      <c r="L293" s="40">
        <f>IF(ISBLANK(HLOOKUP(L$1,m_preprocess!$1:$1048576, $D293, FALSE)), "", HLOOKUP(L$1, m_preprocess!$1:$1048576, $D293, FALSE))</f>
        <v>95.453163959488919</v>
      </c>
      <c r="M293" s="40">
        <f>IF(ISBLANK(HLOOKUP(M$1,m_preprocess!$1:$1048576, $D293, FALSE)), "", HLOOKUP(M$1, m_preprocess!$1:$1048576, $D293, FALSE))</f>
        <v>8.0142909622248624</v>
      </c>
      <c r="N293" s="40">
        <f>IF(ISBLANK(HLOOKUP(N$1,m_preprocess!$1:$1048576, $D293, FALSE)), "", HLOOKUP(N$1, m_preprocess!$1:$1048576, $D293, FALSE))</f>
        <v>3.6698264040719728</v>
      </c>
      <c r="O293" s="40">
        <f>IF(ISBLANK(HLOOKUP(O$1,m_preprocess!$1:$1048576, $D293, FALSE)), "", HLOOKUP(O$1, m_preprocess!$1:$1048576, $D293, FALSE))</f>
        <v>2.8193677118296852</v>
      </c>
      <c r="P293" s="40">
        <f>IF(ISBLANK(HLOOKUP(P$1,m_preprocess!$1:$1048576, $D293, FALSE)), "", HLOOKUP(P$1, m_preprocess!$1:$1048576, $D293, FALSE))</f>
        <v>7.5826210425227698</v>
      </c>
      <c r="Q293" s="40">
        <f>IF(ISBLANK(HLOOKUP(Q$1,m_preprocess!$1:$1048576, $D293, FALSE)), "", HLOOKUP(Q$1, m_preprocess!$1:$1048576, $D293, FALSE))</f>
        <v>1.8891106552458095</v>
      </c>
      <c r="R293" s="40">
        <f>IF(ISBLANK(HLOOKUP(R$1,m_preprocess!$1:$1048576, $D293, FALSE)), "", HLOOKUP(R$1, m_preprocess!$1:$1048576, $D293, FALSE))</f>
        <v>2.401774470981676</v>
      </c>
      <c r="S293" s="40">
        <f>IF(ISBLANK(HLOOKUP(S$1,m_preprocess!$1:$1048576, $D293, FALSE)), "", HLOOKUP(S$1, m_preprocess!$1:$1048576, $D293, FALSE))</f>
        <v>3.2350034900005484</v>
      </c>
      <c r="T293" s="40">
        <f>IF(ISBLANK(HLOOKUP(T$1,m_preprocess!$1:$1048576, $D293, FALSE)), "", HLOOKUP(T$1, m_preprocess!$1:$1048576, $D293, FALSE))</f>
        <v>1271043.5308471865</v>
      </c>
      <c r="U293" s="40">
        <f>IF(ISBLANK(HLOOKUP(U$1,m_preprocess!$1:$1048576, $D293, FALSE)), "", HLOOKUP(U$1, m_preprocess!$1:$1048576, $D293, FALSE))</f>
        <v>589.34002594349988</v>
      </c>
      <c r="V293" s="40">
        <f>IF(ISBLANK(HLOOKUP(V$1,m_preprocess!$1:$1048576, $D293, FALSE)), "", HLOOKUP(V$1, m_preprocess!$1:$1048576, $D293, FALSE))</f>
        <v>66.349915320207643</v>
      </c>
      <c r="W293" s="40">
        <f>IF(ISBLANK(HLOOKUP(W$1,m_preprocess!$1:$1048576, $D293, FALSE)), "", HLOOKUP(W$1, m_preprocess!$1:$1048576, $D293, FALSE))</f>
        <v>63.334085632675283</v>
      </c>
      <c r="X293" s="40">
        <f>IF(ISBLANK(HLOOKUP(X$1,m_preprocess!$1:$1048576, $D293, FALSE)), "", HLOOKUP(X$1, m_preprocess!$1:$1048576, $D293, FALSE))</f>
        <v>21.576636479492606</v>
      </c>
      <c r="Y293" s="40">
        <f>IF(ISBLANK(HLOOKUP(Y$1,m_preprocess!$1:$1048576, $D293, FALSE)), "", HLOOKUP(Y$1, m_preprocess!$1:$1048576, $D293, FALSE))</f>
        <v>99.702978349417833</v>
      </c>
      <c r="Z293" s="40">
        <f>IF(ISBLANK(HLOOKUP(Z$1,m_preprocess!$1:$1048576, $D293, FALSE)), "", HLOOKUP(Z$1, m_preprocess!$1:$1048576, $D293, FALSE))</f>
        <v>25.465030270558668</v>
      </c>
      <c r="AA293" s="40">
        <f>IF(ISBLANK(HLOOKUP(AA$1,m_preprocess!$1:$1048576, $D293, FALSE)), "", HLOOKUP(AA$1, m_preprocess!$1:$1048576, $D293, FALSE))</f>
        <v>22.736193087200757</v>
      </c>
      <c r="AB293" s="40">
        <f>IF(ISBLANK(HLOOKUP(AB$1,m_preprocess!$1:$1048576, $D293, FALSE)), "", HLOOKUP(AB$1, m_preprocess!$1:$1048576, $D293, FALSE))</f>
        <v>56.043198956555749</v>
      </c>
    </row>
    <row r="294" spans="1:28" x14ac:dyDescent="0.25">
      <c r="A294" s="41">
        <v>42856</v>
      </c>
      <c r="B294" s="40">
        <f t="shared" si="0"/>
        <v>2017</v>
      </c>
      <c r="C294" s="40">
        <f t="shared" si="1"/>
        <v>5</v>
      </c>
      <c r="D294" s="40">
        <v>294</v>
      </c>
      <c r="E294" s="40">
        <f>IF(ISBLANK(HLOOKUP(E$1,m_preprocess!$1:$1048576, $D294, FALSE)), "", HLOOKUP(E$1, m_preprocess!$1:$1048576, $D294, FALSE))</f>
        <v>298.57</v>
      </c>
      <c r="F294" s="40">
        <f>IF(ISBLANK(HLOOKUP(F$1,m_preprocess!$1:$1048576, $D294, FALSE)), "", HLOOKUP(F$1, m_preprocess!$1:$1048576, $D294, FALSE))</f>
        <v>295.98256557899998</v>
      </c>
      <c r="G294" s="40">
        <f>IF(ISBLANK(HLOOKUP(G$1,m_preprocess!$1:$1048576, $D294, FALSE)), "", HLOOKUP(G$1, m_preprocess!$1:$1048576, $D294, FALSE))</f>
        <v>98.257050808748446</v>
      </c>
      <c r="H294" s="40">
        <f>IF(ISBLANK(HLOOKUP(H$1,m_preprocess!$1:$1048576, $D294, FALSE)), "", HLOOKUP(H$1, m_preprocess!$1:$1048576, $D294, FALSE))</f>
        <v>136.77000000000001</v>
      </c>
      <c r="I294" s="40">
        <f>IF(ISBLANK(HLOOKUP(I$1,m_preprocess!$1:$1048576, $D294, FALSE)), "", HLOOKUP(I$1, m_preprocess!$1:$1048576, $D294, FALSE))</f>
        <v>90.2</v>
      </c>
      <c r="J294" s="40">
        <f>IF(ISBLANK(HLOOKUP(J$1,m_preprocess!$1:$1048576, $D294, FALSE)), "", HLOOKUP(J$1, m_preprocess!$1:$1048576, $D294, FALSE))</f>
        <v>1814.47</v>
      </c>
      <c r="K294" s="40">
        <f>IF(ISBLANK(HLOOKUP(K$1,m_preprocess!$1:$1048576, $D294, FALSE)), "", HLOOKUP(K$1, m_preprocess!$1:$1048576, $D294, FALSE))</f>
        <v>1806.66</v>
      </c>
      <c r="L294" s="40">
        <f>IF(ISBLANK(HLOOKUP(L$1,m_preprocess!$1:$1048576, $D294, FALSE)), "", HLOOKUP(L$1, m_preprocess!$1:$1048576, $D294, FALSE))</f>
        <v>93.593634289274647</v>
      </c>
      <c r="M294" s="40">
        <f>IF(ISBLANK(HLOOKUP(M$1,m_preprocess!$1:$1048576, $D294, FALSE)), "", HLOOKUP(M$1, m_preprocess!$1:$1048576, $D294, FALSE))</f>
        <v>8.5310365119726033</v>
      </c>
      <c r="N294" s="40">
        <f>IF(ISBLANK(HLOOKUP(N$1,m_preprocess!$1:$1048576, $D294, FALSE)), "", HLOOKUP(N$1, m_preprocess!$1:$1048576, $D294, FALSE))</f>
        <v>3.6772386830471073</v>
      </c>
      <c r="O294" s="40">
        <f>IF(ISBLANK(HLOOKUP(O$1,m_preprocess!$1:$1048576, $D294, FALSE)), "", HLOOKUP(O$1, m_preprocess!$1:$1048576, $D294, FALSE))</f>
        <v>2.8775538890574777</v>
      </c>
      <c r="P294" s="40">
        <f>IF(ISBLANK(HLOOKUP(P$1,m_preprocess!$1:$1048576, $D294, FALSE)), "", HLOOKUP(P$1, m_preprocess!$1:$1048576, $D294, FALSE))</f>
        <v>9.1728847083906704</v>
      </c>
      <c r="Q294" s="40">
        <f>IF(ISBLANK(HLOOKUP(Q$1,m_preprocess!$1:$1048576, $D294, FALSE)), "", HLOOKUP(Q$1, m_preprocess!$1:$1048576, $D294, FALSE))</f>
        <v>2.227242590098264</v>
      </c>
      <c r="R294" s="40">
        <f>IF(ISBLANK(HLOOKUP(R$1,m_preprocess!$1:$1048576, $D294, FALSE)), "", HLOOKUP(R$1, m_preprocess!$1:$1048576, $D294, FALSE))</f>
        <v>2.9389897422138374</v>
      </c>
      <c r="S294" s="40">
        <f>IF(ISBLANK(HLOOKUP(S$1,m_preprocess!$1:$1048576, $D294, FALSE)), "", HLOOKUP(S$1, m_preprocess!$1:$1048576, $D294, FALSE))</f>
        <v>3.9581834906832549</v>
      </c>
      <c r="T294" s="40">
        <f>IF(ISBLANK(HLOOKUP(T$1,m_preprocess!$1:$1048576, $D294, FALSE)), "", HLOOKUP(T$1, m_preprocess!$1:$1048576, $D294, FALSE))</f>
        <v>1287345.9259719534</v>
      </c>
      <c r="U294" s="40">
        <f>IF(ISBLANK(HLOOKUP(U$1,m_preprocess!$1:$1048576, $D294, FALSE)), "", HLOOKUP(U$1, m_preprocess!$1:$1048576, $D294, FALSE))</f>
        <v>590.40725744034705</v>
      </c>
      <c r="V294" s="40">
        <f>IF(ISBLANK(HLOOKUP(V$1,m_preprocess!$1:$1048576, $D294, FALSE)), "", HLOOKUP(V$1, m_preprocess!$1:$1048576, $D294, FALSE))</f>
        <v>42.265356662122031</v>
      </c>
      <c r="W294" s="40">
        <f>IF(ISBLANK(HLOOKUP(W$1,m_preprocess!$1:$1048576, $D294, FALSE)), "", HLOOKUP(W$1, m_preprocess!$1:$1048576, $D294, FALSE))</f>
        <v>38.586067094356871</v>
      </c>
      <c r="X294" s="40">
        <f>IF(ISBLANK(HLOOKUP(X$1,m_preprocess!$1:$1048576, $D294, FALSE)), "", HLOOKUP(X$1, m_preprocess!$1:$1048576, $D294, FALSE))</f>
        <v>21.880469007610188</v>
      </c>
      <c r="Y294" s="40">
        <f>IF(ISBLANK(HLOOKUP(Y$1,m_preprocess!$1:$1048576, $D294, FALSE)), "", HLOOKUP(Y$1, m_preprocess!$1:$1048576, $D294, FALSE))</f>
        <v>97.974602527034889</v>
      </c>
      <c r="Z294" s="40">
        <f>IF(ISBLANK(HLOOKUP(Z$1,m_preprocess!$1:$1048576, $D294, FALSE)), "", HLOOKUP(Z$1, m_preprocess!$1:$1048576, $D294, FALSE))</f>
        <v>35.691011241788253</v>
      </c>
      <c r="AA294" s="40">
        <f>IF(ISBLANK(HLOOKUP(AA$1,m_preprocess!$1:$1048576, $D294, FALSE)), "", HLOOKUP(AA$1, m_preprocess!$1:$1048576, $D294, FALSE))</f>
        <v>29.633302760810672</v>
      </c>
      <c r="AB294" s="40">
        <f>IF(ISBLANK(HLOOKUP(AB$1,m_preprocess!$1:$1048576, $D294, FALSE)), "", HLOOKUP(AB$1, m_preprocess!$1:$1048576, $D294, FALSE))</f>
        <v>56.129051647810499</v>
      </c>
    </row>
    <row r="295" spans="1:28" x14ac:dyDescent="0.25">
      <c r="A295" s="41">
        <v>42887</v>
      </c>
      <c r="B295" s="40">
        <f t="shared" si="0"/>
        <v>2017</v>
      </c>
      <c r="C295" s="40">
        <f t="shared" si="1"/>
        <v>6</v>
      </c>
      <c r="D295" s="40">
        <v>295</v>
      </c>
      <c r="E295" s="40">
        <f>IF(ISBLANK(HLOOKUP(E$1,m_preprocess!$1:$1048576, $D295, FALSE)), "", HLOOKUP(E$1, m_preprocess!$1:$1048576, $D295, FALSE))</f>
        <v>300.52748633259989</v>
      </c>
      <c r="F295" s="40" t="str">
        <f>IF(ISBLANK(HLOOKUP(F$1,m_preprocess!$1:$1048576, $D295, FALSE)), "", HLOOKUP(F$1, m_preprocess!$1:$1048576, $D295, FALSE))</f>
        <v/>
      </c>
      <c r="G295" s="40">
        <f>IF(ISBLANK(HLOOKUP(G$1,m_preprocess!$1:$1048576, $D295, FALSE)), "", HLOOKUP(G$1, m_preprocess!$1:$1048576, $D295, FALSE))</f>
        <v>98.345482154476315</v>
      </c>
      <c r="H295" s="40">
        <f>IF(ISBLANK(HLOOKUP(H$1,m_preprocess!$1:$1048576, $D295, FALSE)), "", HLOOKUP(H$1, m_preprocess!$1:$1048576, $D295, FALSE))</f>
        <v>135.47</v>
      </c>
      <c r="I295" s="40">
        <f>IF(ISBLANK(HLOOKUP(I$1,m_preprocess!$1:$1048576, $D295, FALSE)), "", HLOOKUP(I$1, m_preprocess!$1:$1048576, $D295, FALSE))</f>
        <v>88.5</v>
      </c>
      <c r="J295" s="40">
        <f>IF(ISBLANK(HLOOKUP(J$1,m_preprocess!$1:$1048576, $D295, FALSE)), "", HLOOKUP(J$1, m_preprocess!$1:$1048576, $D295, FALSE))</f>
        <v>1446.42</v>
      </c>
      <c r="K295" s="40">
        <f>IF(ISBLANK(HLOOKUP(K$1,m_preprocess!$1:$1048576, $D295, FALSE)), "", HLOOKUP(K$1, m_preprocess!$1:$1048576, $D295, FALSE))</f>
        <v>1489.17</v>
      </c>
      <c r="L295" s="40">
        <f>IF(ISBLANK(HLOOKUP(L$1,m_preprocess!$1:$1048576, $D295, FALSE)), "", HLOOKUP(L$1, m_preprocess!$1:$1048576, $D295, FALSE))</f>
        <v>94.016629381818348</v>
      </c>
      <c r="M295" s="40">
        <f>IF(ISBLANK(HLOOKUP(M$1,m_preprocess!$1:$1048576, $D295, FALSE)), "", HLOOKUP(M$1, m_preprocess!$1:$1048576, $D295, FALSE))</f>
        <v>8.2749377568004494</v>
      </c>
      <c r="N295" s="40">
        <f>IF(ISBLANK(HLOOKUP(N$1,m_preprocess!$1:$1048576, $D295, FALSE)), "", HLOOKUP(N$1, m_preprocess!$1:$1048576, $D295, FALSE))</f>
        <v>3.7923743833264805</v>
      </c>
      <c r="O295" s="40">
        <f>IF(ISBLANK(HLOOKUP(O$1,m_preprocess!$1:$1048576, $D295, FALSE)), "", HLOOKUP(O$1, m_preprocess!$1:$1048576, $D295, FALSE))</f>
        <v>2.4722913594988798</v>
      </c>
      <c r="P295" s="40">
        <f>IF(ISBLANK(HLOOKUP(P$1,m_preprocess!$1:$1048576, $D295, FALSE)), "", HLOOKUP(P$1, m_preprocess!$1:$1048576, $D295, FALSE))</f>
        <v>8.2724243915739049</v>
      </c>
      <c r="Q295" s="40">
        <f>IF(ISBLANK(HLOOKUP(Q$1,m_preprocess!$1:$1048576, $D295, FALSE)), "", HLOOKUP(Q$1, m_preprocess!$1:$1048576, $D295, FALSE))</f>
        <v>2.0414411551936005</v>
      </c>
      <c r="R295" s="40">
        <f>IF(ISBLANK(HLOOKUP(R$1,m_preprocess!$1:$1048576, $D295, FALSE)), "", HLOOKUP(R$1, m_preprocess!$1:$1048576, $D295, FALSE))</f>
        <v>2.6245990253942724</v>
      </c>
      <c r="S295" s="40">
        <f>IF(ISBLANK(HLOOKUP(S$1,m_preprocess!$1:$1048576, $D295, FALSE)), "", HLOOKUP(S$1, m_preprocess!$1:$1048576, $D295, FALSE))</f>
        <v>3.538938021325531</v>
      </c>
      <c r="T295" s="40">
        <f>IF(ISBLANK(HLOOKUP(T$1,m_preprocess!$1:$1048576, $D295, FALSE)), "", HLOOKUP(T$1, m_preprocess!$1:$1048576, $D295, FALSE))</f>
        <v>1298216.6153413458</v>
      </c>
      <c r="U295" s="40">
        <f>IF(ISBLANK(HLOOKUP(U$1,m_preprocess!$1:$1048576, $D295, FALSE)), "", HLOOKUP(U$1, m_preprocess!$1:$1048576, $D295, FALSE))</f>
        <v>606.38798719820636</v>
      </c>
      <c r="V295" s="40">
        <f>IF(ISBLANK(HLOOKUP(V$1,m_preprocess!$1:$1048576, $D295, FALSE)), "", HLOOKUP(V$1, m_preprocess!$1:$1048576, $D295, FALSE))</f>
        <v>33.000174577437683</v>
      </c>
      <c r="W295" s="40">
        <f>IF(ISBLANK(HLOOKUP(W$1,m_preprocess!$1:$1048576, $D295, FALSE)), "", HLOOKUP(W$1, m_preprocess!$1:$1048576, $D295, FALSE))</f>
        <v>29.616112913301009</v>
      </c>
      <c r="X295" s="40">
        <f>IF(ISBLANK(HLOOKUP(X$1,m_preprocess!$1:$1048576, $D295, FALSE)), "", HLOOKUP(X$1, m_preprocess!$1:$1048576, $D295, FALSE))</f>
        <v>25.825687559399451</v>
      </c>
      <c r="Y295" s="40">
        <f>IF(ISBLANK(HLOOKUP(Y$1,m_preprocess!$1:$1048576, $D295, FALSE)), "", HLOOKUP(Y$1, m_preprocess!$1:$1048576, $D295, FALSE))</f>
        <v>105.03840041764862</v>
      </c>
      <c r="Z295" s="40">
        <f>IF(ISBLANK(HLOOKUP(Z$1,m_preprocess!$1:$1048576, $D295, FALSE)), "", HLOOKUP(Z$1, m_preprocess!$1:$1048576, $D295, FALSE))</f>
        <v>23.614008758960527</v>
      </c>
      <c r="AA295" s="40">
        <f>IF(ISBLANK(HLOOKUP(AA$1,m_preprocess!$1:$1048576, $D295, FALSE)), "", HLOOKUP(AA$1, m_preprocess!$1:$1048576, $D295, FALSE))</f>
        <v>38.567865812505531</v>
      </c>
      <c r="AB295" s="40">
        <f>IF(ISBLANK(HLOOKUP(AB$1,m_preprocess!$1:$1048576, $D295, FALSE)), "", HLOOKUP(AB$1, m_preprocess!$1:$1048576, $D295, FALSE))</f>
        <v>56.511904570992058</v>
      </c>
    </row>
    <row r="296" spans="1:28" x14ac:dyDescent="0.25">
      <c r="A296" s="41">
        <v>42917</v>
      </c>
      <c r="B296" s="40">
        <f t="shared" si="0"/>
        <v>2017</v>
      </c>
      <c r="C296" s="40">
        <f t="shared" si="1"/>
        <v>7</v>
      </c>
      <c r="D296" s="40">
        <v>296</v>
      </c>
      <c r="E296" s="40">
        <f>IF(ISBLANK(HLOOKUP(E$1,m_preprocess!$1:$1048576, $D296, FALSE)), "", HLOOKUP(E$1, m_preprocess!$1:$1048576, $D296, FALSE))</f>
        <v>294.79941417459463</v>
      </c>
      <c r="F296" s="40" t="str">
        <f>IF(ISBLANK(HLOOKUP(F$1,m_preprocess!$1:$1048576, $D296, FALSE)), "", HLOOKUP(F$1, m_preprocess!$1:$1048576, $D296, FALSE))</f>
        <v/>
      </c>
      <c r="G296" s="40">
        <f>IF(ISBLANK(HLOOKUP(G$1,m_preprocess!$1:$1048576, $D296, FALSE)), "", HLOOKUP(G$1, m_preprocess!$1:$1048576, $D296, FALSE))</f>
        <v>99.083073270634898</v>
      </c>
      <c r="H296" s="40">
        <f>IF(ISBLANK(HLOOKUP(H$1,m_preprocess!$1:$1048576, $D296, FALSE)), "", HLOOKUP(H$1, m_preprocess!$1:$1048576, $D296, FALSE))</f>
        <v>138.62</v>
      </c>
      <c r="I296" s="40">
        <f>IF(ISBLANK(HLOOKUP(I$1,m_preprocess!$1:$1048576, $D296, FALSE)), "", HLOOKUP(I$1, m_preprocess!$1:$1048576, $D296, FALSE))</f>
        <v>92.2</v>
      </c>
      <c r="J296" s="40">
        <f>IF(ISBLANK(HLOOKUP(J$1,m_preprocess!$1:$1048576, $D296, FALSE)), "", HLOOKUP(J$1, m_preprocess!$1:$1048576, $D296, FALSE))</f>
        <v>1812.76</v>
      </c>
      <c r="K296" s="40">
        <f>IF(ISBLANK(HLOOKUP(K$1,m_preprocess!$1:$1048576, $D296, FALSE)), "", HLOOKUP(K$1, m_preprocess!$1:$1048576, $D296, FALSE))</f>
        <v>1794.84</v>
      </c>
      <c r="L296" s="40">
        <f>IF(ISBLANK(HLOOKUP(L$1,m_preprocess!$1:$1048576, $D296, FALSE)), "", HLOOKUP(L$1, m_preprocess!$1:$1048576, $D296, FALSE))</f>
        <v>95.484251098928965</v>
      </c>
      <c r="M296" s="40">
        <f>IF(ISBLANK(HLOOKUP(M$1,m_preprocess!$1:$1048576, $D296, FALSE)), "", HLOOKUP(M$1, m_preprocess!$1:$1048576, $D296, FALSE))</f>
        <v>8.7359824391619281</v>
      </c>
      <c r="N296" s="40">
        <f>IF(ISBLANK(HLOOKUP(N$1,m_preprocess!$1:$1048576, $D296, FALSE)), "", HLOOKUP(N$1, m_preprocess!$1:$1048576, $D296, FALSE))</f>
        <v>3.9040157026599251</v>
      </c>
      <c r="O296" s="40">
        <f>IF(ISBLANK(HLOOKUP(O$1,m_preprocess!$1:$1048576, $D296, FALSE)), "", HLOOKUP(O$1, m_preprocess!$1:$1048576, $D296, FALSE))</f>
        <v>2.9677235102284345</v>
      </c>
      <c r="P296" s="40">
        <f>IF(ISBLANK(HLOOKUP(P$1,m_preprocess!$1:$1048576, $D296, FALSE)), "", HLOOKUP(P$1, m_preprocess!$1:$1048576, $D296, FALSE))</f>
        <v>8.3486302178777461</v>
      </c>
      <c r="Q296" s="40">
        <f>IF(ISBLANK(HLOOKUP(Q$1,m_preprocess!$1:$1048576, $D296, FALSE)), "", HLOOKUP(Q$1, m_preprocess!$1:$1048576, $D296, FALSE))</f>
        <v>2.139266061227787</v>
      </c>
      <c r="R296" s="40">
        <f>IF(ISBLANK(HLOOKUP(R$1,m_preprocess!$1:$1048576, $D296, FALSE)), "", HLOOKUP(R$1, m_preprocess!$1:$1048576, $D296, FALSE))</f>
        <v>2.5118726841614798</v>
      </c>
      <c r="S296" s="40">
        <f>IF(ISBLANK(HLOOKUP(S$1,m_preprocess!$1:$1048576, $D296, FALSE)), "", HLOOKUP(S$1, m_preprocess!$1:$1048576, $D296, FALSE))</f>
        <v>3.6669435855184545</v>
      </c>
      <c r="T296" s="40">
        <f>IF(ISBLANK(HLOOKUP(T$1,m_preprocess!$1:$1048576, $D296, FALSE)), "", HLOOKUP(T$1, m_preprocess!$1:$1048576, $D296, FALSE))</f>
        <v>1299234.0398261428</v>
      </c>
      <c r="U296" s="40">
        <f>IF(ISBLANK(HLOOKUP(U$1,m_preprocess!$1:$1048576, $D296, FALSE)), "", HLOOKUP(U$1, m_preprocess!$1:$1048576, $D296, FALSE))</f>
        <v>598.88336056039816</v>
      </c>
      <c r="V296" s="40">
        <f>IF(ISBLANK(HLOOKUP(V$1,m_preprocess!$1:$1048576, $D296, FALSE)), "", HLOOKUP(V$1, m_preprocess!$1:$1048576, $D296, FALSE))</f>
        <v>48.10257243416104</v>
      </c>
      <c r="W296" s="40">
        <f>IF(ISBLANK(HLOOKUP(W$1,m_preprocess!$1:$1048576, $D296, FALSE)), "", HLOOKUP(W$1, m_preprocess!$1:$1048576, $D296, FALSE))</f>
        <v>44.588481081251906</v>
      </c>
      <c r="X296" s="40">
        <f>IF(ISBLANK(HLOOKUP(X$1,m_preprocess!$1:$1048576, $D296, FALSE)), "", HLOOKUP(X$1, m_preprocess!$1:$1048576, $D296, FALSE))</f>
        <v>27.76904738799055</v>
      </c>
      <c r="Y296" s="40">
        <f>IF(ISBLANK(HLOOKUP(Y$1,m_preprocess!$1:$1048576, $D296, FALSE)), "", HLOOKUP(Y$1, m_preprocess!$1:$1048576, $D296, FALSE))</f>
        <v>95.366838835638504</v>
      </c>
      <c r="Z296" s="40">
        <f>IF(ISBLANK(HLOOKUP(Z$1,m_preprocess!$1:$1048576, $D296, FALSE)), "", HLOOKUP(Z$1, m_preprocess!$1:$1048576, $D296, FALSE))</f>
        <v>22.486186827435734</v>
      </c>
      <c r="AA296" s="40">
        <f>IF(ISBLANK(HLOOKUP(AA$1,m_preprocess!$1:$1048576, $D296, FALSE)), "", HLOOKUP(AA$1, m_preprocess!$1:$1048576, $D296, FALSE))</f>
        <v>35.720693123160743</v>
      </c>
      <c r="AB296" s="40">
        <f>IF(ISBLANK(HLOOKUP(AB$1,m_preprocess!$1:$1048576, $D296, FALSE)), "", HLOOKUP(AB$1, m_preprocess!$1:$1048576, $D296, FALSE))</f>
        <v>56.482304730365044</v>
      </c>
    </row>
    <row r="297" spans="1:28" x14ac:dyDescent="0.25">
      <c r="A297" s="41">
        <v>42948</v>
      </c>
      <c r="B297" s="40">
        <f t="shared" si="0"/>
        <v>2017</v>
      </c>
      <c r="C297" s="40">
        <f t="shared" si="1"/>
        <v>8</v>
      </c>
      <c r="D297" s="40">
        <v>297</v>
      </c>
      <c r="E297" s="40">
        <f>IF(ISBLANK(HLOOKUP(E$1,m_preprocess!$1:$1048576, $D297, FALSE)), "", HLOOKUP(E$1, m_preprocess!$1:$1048576, $D297, FALSE))</f>
        <v>300.27411146648222</v>
      </c>
      <c r="F297" s="40" t="str">
        <f>IF(ISBLANK(HLOOKUP(F$1,m_preprocess!$1:$1048576, $D297, FALSE)), "", HLOOKUP(F$1, m_preprocess!$1:$1048576, $D297, FALSE))</f>
        <v/>
      </c>
      <c r="G297" s="40">
        <f>IF(ISBLANK(HLOOKUP(G$1,m_preprocess!$1:$1048576, $D297, FALSE)), "", HLOOKUP(G$1, m_preprocess!$1:$1048576, $D297, FALSE))</f>
        <v>99.86582954947292</v>
      </c>
      <c r="H297" s="40">
        <f>IF(ISBLANK(HLOOKUP(H$1,m_preprocess!$1:$1048576, $D297, FALSE)), "", HLOOKUP(H$1, m_preprocess!$1:$1048576, $D297, FALSE))</f>
        <v>140.56</v>
      </c>
      <c r="I297" s="40">
        <f>IF(ISBLANK(HLOOKUP(I$1,m_preprocess!$1:$1048576, $D297, FALSE)), "", HLOOKUP(I$1, m_preprocess!$1:$1048576, $D297, FALSE))</f>
        <v>96.7</v>
      </c>
      <c r="J297" s="40">
        <f>IF(ISBLANK(HLOOKUP(J$1,m_preprocess!$1:$1048576, $D297, FALSE)), "", HLOOKUP(J$1, m_preprocess!$1:$1048576, $D297, FALSE))</f>
        <v>1854.11</v>
      </c>
      <c r="K297" s="40">
        <f>IF(ISBLANK(HLOOKUP(K$1,m_preprocess!$1:$1048576, $D297, FALSE)), "", HLOOKUP(K$1, m_preprocess!$1:$1048576, $D297, FALSE))</f>
        <v>1808.91</v>
      </c>
      <c r="L297" s="40">
        <f>IF(ISBLANK(HLOOKUP(L$1,m_preprocess!$1:$1048576, $D297, FALSE)), "", HLOOKUP(L$1, m_preprocess!$1:$1048576, $D297, FALSE))</f>
        <v>95.311565747773415</v>
      </c>
      <c r="M297" s="40">
        <f>IF(ISBLANK(HLOOKUP(M$1,m_preprocess!$1:$1048576, $D297, FALSE)), "", HLOOKUP(M$1, m_preprocess!$1:$1048576, $D297, FALSE))</f>
        <v>8.9481844128693027</v>
      </c>
      <c r="N297" s="40">
        <f>IF(ISBLANK(HLOOKUP(N$1,m_preprocess!$1:$1048576, $D297, FALSE)), "", HLOOKUP(N$1, m_preprocess!$1:$1048576, $D297, FALSE))</f>
        <v>4.1349421172379301</v>
      </c>
      <c r="O297" s="40">
        <f>IF(ISBLANK(HLOOKUP(O$1,m_preprocess!$1:$1048576, $D297, FALSE)), "", HLOOKUP(O$1, m_preprocess!$1:$1048576, $D297, FALSE))</f>
        <v>2.9679960670594738</v>
      </c>
      <c r="P297" s="40">
        <f>IF(ISBLANK(HLOOKUP(P$1,m_preprocess!$1:$1048576, $D297, FALSE)), "", HLOOKUP(P$1, m_preprocess!$1:$1048576, $D297, FALSE))</f>
        <v>9.8040064706262608</v>
      </c>
      <c r="Q297" s="40">
        <f>IF(ISBLANK(HLOOKUP(Q$1,m_preprocess!$1:$1048576, $D297, FALSE)), "", HLOOKUP(Q$1, m_preprocess!$1:$1048576, $D297, FALSE))</f>
        <v>2.3587543717387676</v>
      </c>
      <c r="R297" s="40">
        <f>IF(ISBLANK(HLOOKUP(R$1,m_preprocess!$1:$1048576, $D297, FALSE)), "", HLOOKUP(R$1, m_preprocess!$1:$1048576, $D297, FALSE))</f>
        <v>2.9030151943263411</v>
      </c>
      <c r="S297" s="40">
        <f>IF(ISBLANK(HLOOKUP(S$1,m_preprocess!$1:$1048576, $D297, FALSE)), "", HLOOKUP(S$1, m_preprocess!$1:$1048576, $D297, FALSE))</f>
        <v>4.4751965533370459</v>
      </c>
      <c r="T297" s="40">
        <f>IF(ISBLANK(HLOOKUP(T$1,m_preprocess!$1:$1048576, $D297, FALSE)), "", HLOOKUP(T$1, m_preprocess!$1:$1048576, $D297, FALSE))</f>
        <v>1305805.3669209811</v>
      </c>
      <c r="U297" s="40">
        <f>IF(ISBLANK(HLOOKUP(U$1,m_preprocess!$1:$1048576, $D297, FALSE)), "", HLOOKUP(U$1, m_preprocess!$1:$1048576, $D297, FALSE))</f>
        <v>598.81662978511395</v>
      </c>
      <c r="V297" s="40">
        <f>IF(ISBLANK(HLOOKUP(V$1,m_preprocess!$1:$1048576, $D297, FALSE)), "", HLOOKUP(V$1, m_preprocess!$1:$1048576, $D297, FALSE))</f>
        <v>32.49753455852737</v>
      </c>
      <c r="W297" s="40">
        <f>IF(ISBLANK(HLOOKUP(W$1,m_preprocess!$1:$1048576, $D297, FALSE)), "", HLOOKUP(W$1, m_preprocess!$1:$1048576, $D297, FALSE))</f>
        <v>28.74147869144846</v>
      </c>
      <c r="X297" s="40">
        <f>IF(ISBLANK(HLOOKUP(X$1,m_preprocess!$1:$1048576, $D297, FALSE)), "", HLOOKUP(X$1, m_preprocess!$1:$1048576, $D297, FALSE))</f>
        <v>28.155458986169709</v>
      </c>
      <c r="Y297" s="40">
        <f>IF(ISBLANK(HLOOKUP(Y$1,m_preprocess!$1:$1048576, $D297, FALSE)), "", HLOOKUP(Y$1, m_preprocess!$1:$1048576, $D297, FALSE))</f>
        <v>93.016970949081028</v>
      </c>
      <c r="Z297" s="40">
        <f>IF(ISBLANK(HLOOKUP(Z$1,m_preprocess!$1:$1048576, $D297, FALSE)), "", HLOOKUP(Z$1, m_preprocess!$1:$1048576, $D297, FALSE))</f>
        <v>28.665772506118525</v>
      </c>
      <c r="AA297" s="40">
        <f>IF(ISBLANK(HLOOKUP(AA$1,m_preprocess!$1:$1048576, $D297, FALSE)), "", HLOOKUP(AA$1, m_preprocess!$1:$1048576, $D297, FALSE))</f>
        <v>26.812293935570001</v>
      </c>
      <c r="AB297" s="40">
        <f>IF(ISBLANK(HLOOKUP(AB$1,m_preprocess!$1:$1048576, $D297, FALSE)), "", HLOOKUP(AB$1, m_preprocess!$1:$1048576, $D297, FALSE))</f>
        <v>56.854998569926529</v>
      </c>
    </row>
    <row r="298" spans="1:28" x14ac:dyDescent="0.25">
      <c r="A298" s="41">
        <v>42979</v>
      </c>
      <c r="B298" s="40">
        <f t="shared" si="0"/>
        <v>2017</v>
      </c>
      <c r="C298" s="40">
        <f t="shared" si="1"/>
        <v>9</v>
      </c>
      <c r="D298" s="40">
        <v>298</v>
      </c>
      <c r="E298" s="40">
        <f>IF(ISBLANK(HLOOKUP(E$1,m_preprocess!$1:$1048576, $D298, FALSE)), "", HLOOKUP(E$1, m_preprocess!$1:$1048576, $D298, FALSE))</f>
        <v>317.9704187128313</v>
      </c>
      <c r="F298" s="40" t="str">
        <f>IF(ISBLANK(HLOOKUP(F$1,m_preprocess!$1:$1048576, $D298, FALSE)), "", HLOOKUP(F$1, m_preprocess!$1:$1048576, $D298, FALSE))</f>
        <v/>
      </c>
      <c r="G298" s="40">
        <f>IF(ISBLANK(HLOOKUP(G$1,m_preprocess!$1:$1048576, $D298, FALSE)), "", HLOOKUP(G$1, m_preprocess!$1:$1048576, $D298, FALSE))</f>
        <v>100.66475618586871</v>
      </c>
      <c r="H298" s="40">
        <f>IF(ISBLANK(HLOOKUP(H$1,m_preprocess!$1:$1048576, $D298, FALSE)), "", HLOOKUP(H$1, m_preprocess!$1:$1048576, $D298, FALSE))</f>
        <v>135.52000000000001</v>
      </c>
      <c r="I298" s="40">
        <f>IF(ISBLANK(HLOOKUP(I$1,m_preprocess!$1:$1048576, $D298, FALSE)), "", HLOOKUP(I$1, m_preprocess!$1:$1048576, $D298, FALSE))</f>
        <v>93</v>
      </c>
      <c r="J298" s="40">
        <f>IF(ISBLANK(HLOOKUP(J$1,m_preprocess!$1:$1048576, $D298, FALSE)), "", HLOOKUP(J$1, m_preprocess!$1:$1048576, $D298, FALSE))</f>
        <v>1749.44</v>
      </c>
      <c r="K298" s="40">
        <f>IF(ISBLANK(HLOOKUP(K$1,m_preprocess!$1:$1048576, $D298, FALSE)), "", HLOOKUP(K$1, m_preprocess!$1:$1048576, $D298, FALSE))</f>
        <v>1708.46</v>
      </c>
      <c r="L298" s="40">
        <f>IF(ISBLANK(HLOOKUP(L$1,m_preprocess!$1:$1048576, $D298, FALSE)), "", HLOOKUP(L$1, m_preprocess!$1:$1048576, $D298, FALSE))</f>
        <v>93.257036542317067</v>
      </c>
      <c r="M298" s="40">
        <f>IF(ISBLANK(HLOOKUP(M$1,m_preprocess!$1:$1048576, $D298, FALSE)), "", HLOOKUP(M$1, m_preprocess!$1:$1048576, $D298, FALSE))</f>
        <v>9.1892871345864116</v>
      </c>
      <c r="N298" s="40">
        <f>IF(ISBLANK(HLOOKUP(N$1,m_preprocess!$1:$1048576, $D298, FALSE)), "", HLOOKUP(N$1, m_preprocess!$1:$1048576, $D298, FALSE))</f>
        <v>4.680003222713828</v>
      </c>
      <c r="O298" s="40">
        <f>IF(ISBLANK(HLOOKUP(O$1,m_preprocess!$1:$1048576, $D298, FALSE)), "", HLOOKUP(O$1, m_preprocess!$1:$1048576, $D298, FALSE))</f>
        <v>2.9987834383661216</v>
      </c>
      <c r="P298" s="40">
        <f>IF(ISBLANK(HLOOKUP(P$1,m_preprocess!$1:$1048576, $D298, FALSE)), "", HLOOKUP(P$1, m_preprocess!$1:$1048576, $D298, FALSE))</f>
        <v>9.1241027500775331</v>
      </c>
      <c r="Q298" s="40">
        <f>IF(ISBLANK(HLOOKUP(Q$1,m_preprocess!$1:$1048576, $D298, FALSE)), "", HLOOKUP(Q$1, m_preprocess!$1:$1048576, $D298, FALSE))</f>
        <v>2.2766190875485255</v>
      </c>
      <c r="R298" s="40">
        <f>IF(ISBLANK(HLOOKUP(R$1,m_preprocess!$1:$1048576, $D298, FALSE)), "", HLOOKUP(R$1, m_preprocess!$1:$1048576, $D298, FALSE))</f>
        <v>3.0222526079223417</v>
      </c>
      <c r="S298" s="40">
        <f>IF(ISBLANK(HLOOKUP(S$1,m_preprocess!$1:$1048576, $D298, FALSE)), "", HLOOKUP(S$1, m_preprocess!$1:$1048576, $D298, FALSE))</f>
        <v>3.8001689103723364</v>
      </c>
      <c r="T298" s="40">
        <f>IF(ISBLANK(HLOOKUP(T$1,m_preprocess!$1:$1048576, $D298, FALSE)), "", HLOOKUP(T$1, m_preprocess!$1:$1048576, $D298, FALSE))</f>
        <v>1311327.7947787086</v>
      </c>
      <c r="U298" s="40">
        <f>IF(ISBLANK(HLOOKUP(U$1,m_preprocess!$1:$1048576, $D298, FALSE)), "", HLOOKUP(U$1, m_preprocess!$1:$1048576, $D298, FALSE))</f>
        <v>606.8305888150087</v>
      </c>
      <c r="V298" s="40">
        <f>IF(ISBLANK(HLOOKUP(V$1,m_preprocess!$1:$1048576, $D298, FALSE)), "", HLOOKUP(V$1, m_preprocess!$1:$1048576, $D298, FALSE))</f>
        <v>32.965678850626844</v>
      </c>
      <c r="W298" s="40">
        <f>IF(ISBLANK(HLOOKUP(W$1,m_preprocess!$1:$1048576, $D298, FALSE)), "", HLOOKUP(W$1, m_preprocess!$1:$1048576, $D298, FALSE))</f>
        <v>29.253899513377011</v>
      </c>
      <c r="X298" s="40">
        <f>IF(ISBLANK(HLOOKUP(X$1,m_preprocess!$1:$1048576, $D298, FALSE)), "", HLOOKUP(X$1, m_preprocess!$1:$1048576, $D298, FALSE))</f>
        <v>26.546630134044253</v>
      </c>
      <c r="Y298" s="40">
        <f>IF(ISBLANK(HLOOKUP(Y$1,m_preprocess!$1:$1048576, $D298, FALSE)), "", HLOOKUP(Y$1, m_preprocess!$1:$1048576, $D298, FALSE))</f>
        <v>126.03960866756366</v>
      </c>
      <c r="Z298" s="40">
        <f>IF(ISBLANK(HLOOKUP(Z$1,m_preprocess!$1:$1048576, $D298, FALSE)), "", HLOOKUP(Z$1, m_preprocess!$1:$1048576, $D298, FALSE))</f>
        <v>32.892532525348862</v>
      </c>
      <c r="AA298" s="40">
        <f>IF(ISBLANK(HLOOKUP(AA$1,m_preprocess!$1:$1048576, $D298, FALSE)), "", HLOOKUP(AA$1, m_preprocess!$1:$1048576, $D298, FALSE))</f>
        <v>49.038044177898392</v>
      </c>
      <c r="AB298" s="40">
        <f>IF(ISBLANK(HLOOKUP(AB$1,m_preprocess!$1:$1048576, $D298, FALSE)), "", HLOOKUP(AB$1, m_preprocess!$1:$1048576, $D298, FALSE))</f>
        <v>56.990401917328924</v>
      </c>
    </row>
    <row r="299" spans="1:28" x14ac:dyDescent="0.25">
      <c r="A299" s="41">
        <v>43009</v>
      </c>
      <c r="B299" s="40">
        <f t="shared" si="0"/>
        <v>2017</v>
      </c>
      <c r="C299" s="40">
        <f t="shared" si="1"/>
        <v>10</v>
      </c>
      <c r="D299" s="40">
        <v>299</v>
      </c>
      <c r="E299" s="40">
        <f>IF(ISBLANK(HLOOKUP(E$1,m_preprocess!$1:$1048576, $D299, FALSE)), "", HLOOKUP(E$1, m_preprocess!$1:$1048576, $D299, FALSE))</f>
        <v>328.55154550890228</v>
      </c>
      <c r="F299" s="40" t="str">
        <f>IF(ISBLANK(HLOOKUP(F$1,m_preprocess!$1:$1048576, $D299, FALSE)), "", HLOOKUP(F$1, m_preprocess!$1:$1048576, $D299, FALSE))</f>
        <v/>
      </c>
      <c r="G299" s="40">
        <f>IF(ISBLANK(HLOOKUP(G$1,m_preprocess!$1:$1048576, $D299, FALSE)), "", HLOOKUP(G$1, m_preprocess!$1:$1048576, $D299, FALSE))</f>
        <v>100.45336019787838</v>
      </c>
      <c r="H299" s="40">
        <f>IF(ISBLANK(HLOOKUP(H$1,m_preprocess!$1:$1048576, $D299, FALSE)), "", HLOOKUP(H$1, m_preprocess!$1:$1048576, $D299, FALSE))</f>
        <v>136.72</v>
      </c>
      <c r="I299" s="40">
        <f>IF(ISBLANK(HLOOKUP(I$1,m_preprocess!$1:$1048576, $D299, FALSE)), "", HLOOKUP(I$1, m_preprocess!$1:$1048576, $D299, FALSE))</f>
        <v>95.2</v>
      </c>
      <c r="J299" s="40">
        <f>IF(ISBLANK(HLOOKUP(J$1,m_preprocess!$1:$1048576, $D299, FALSE)), "", HLOOKUP(J$1, m_preprocess!$1:$1048576, $D299, FALSE))</f>
        <v>1794.46</v>
      </c>
      <c r="K299" s="40">
        <f>IF(ISBLANK(HLOOKUP(K$1,m_preprocess!$1:$1048576, $D299, FALSE)), "", HLOOKUP(K$1, m_preprocess!$1:$1048576, $D299, FALSE))</f>
        <v>1759.99</v>
      </c>
      <c r="L299" s="40">
        <f>IF(ISBLANK(HLOOKUP(L$1,m_preprocess!$1:$1048576, $D299, FALSE)), "", HLOOKUP(L$1, m_preprocess!$1:$1048576, $D299, FALSE))</f>
        <v>95.050097963848913</v>
      </c>
      <c r="M299" s="40">
        <f>IF(ISBLANK(HLOOKUP(M$1,m_preprocess!$1:$1048576, $D299, FALSE)), "", HLOOKUP(M$1, m_preprocess!$1:$1048576, $D299, FALSE))</f>
        <v>8.6387652639950137</v>
      </c>
      <c r="N299" s="40">
        <f>IF(ISBLANK(HLOOKUP(N$1,m_preprocess!$1:$1048576, $D299, FALSE)), "", HLOOKUP(N$1, m_preprocess!$1:$1048576, $D299, FALSE))</f>
        <v>4.2093833072490296</v>
      </c>
      <c r="O299" s="40">
        <f>IF(ISBLANK(HLOOKUP(O$1,m_preprocess!$1:$1048576, $D299, FALSE)), "", HLOOKUP(O$1, m_preprocess!$1:$1048576, $D299, FALSE))</f>
        <v>3.0934653806112289</v>
      </c>
      <c r="P299" s="40">
        <f>IF(ISBLANK(HLOOKUP(P$1,m_preprocess!$1:$1048576, $D299, FALSE)), "", HLOOKUP(P$1, m_preprocess!$1:$1048576, $D299, FALSE))</f>
        <v>8.7165976979459234</v>
      </c>
      <c r="Q299" s="40">
        <f>IF(ISBLANK(HLOOKUP(Q$1,m_preprocess!$1:$1048576, $D299, FALSE)), "", HLOOKUP(Q$1, m_preprocess!$1:$1048576, $D299, FALSE))</f>
        <v>2.4098229379573062</v>
      </c>
      <c r="R299" s="40">
        <f>IF(ISBLANK(HLOOKUP(R$1,m_preprocess!$1:$1048576, $D299, FALSE)), "", HLOOKUP(R$1, m_preprocess!$1:$1048576, $D299, FALSE))</f>
        <v>2.2781096472030238</v>
      </c>
      <c r="S299" s="40">
        <f>IF(ISBLANK(HLOOKUP(S$1,m_preprocess!$1:$1048576, $D299, FALSE)), "", HLOOKUP(S$1, m_preprocess!$1:$1048576, $D299, FALSE))</f>
        <v>3.9978131347098436</v>
      </c>
      <c r="T299" s="40">
        <f>IF(ISBLANK(HLOOKUP(T$1,m_preprocess!$1:$1048576, $D299, FALSE)), "", HLOOKUP(T$1, m_preprocess!$1:$1048576, $D299, FALSE))</f>
        <v>1325660.7958758974</v>
      </c>
      <c r="U299" s="40">
        <f>IF(ISBLANK(HLOOKUP(U$1,m_preprocess!$1:$1048576, $D299, FALSE)), "", HLOOKUP(U$1, m_preprocess!$1:$1048576, $D299, FALSE))</f>
        <v>620.61096500977669</v>
      </c>
      <c r="V299" s="40">
        <f>IF(ISBLANK(HLOOKUP(V$1,m_preprocess!$1:$1048576, $D299, FALSE)), "", HLOOKUP(V$1, m_preprocess!$1:$1048576, $D299, FALSE))</f>
        <v>36.177208665208532</v>
      </c>
      <c r="W299" s="40">
        <f>IF(ISBLANK(HLOOKUP(W$1,m_preprocess!$1:$1048576, $D299, FALSE)), "", HLOOKUP(W$1, m_preprocess!$1:$1048576, $D299, FALSE))</f>
        <v>32.244593825627057</v>
      </c>
      <c r="X299" s="40">
        <f>IF(ISBLANK(HLOOKUP(X$1,m_preprocess!$1:$1048576, $D299, FALSE)), "", HLOOKUP(X$1, m_preprocess!$1:$1048576, $D299, FALSE))</f>
        <v>27.539999692896579</v>
      </c>
      <c r="Y299" s="40">
        <f>IF(ISBLANK(HLOOKUP(Y$1,m_preprocess!$1:$1048576, $D299, FALSE)), "", HLOOKUP(Y$1, m_preprocess!$1:$1048576, $D299, FALSE))</f>
        <v>112.90825206260796</v>
      </c>
      <c r="Z299" s="40">
        <f>IF(ISBLANK(HLOOKUP(Z$1,m_preprocess!$1:$1048576, $D299, FALSE)), "", HLOOKUP(Z$1, m_preprocess!$1:$1048576, $D299, FALSE))</f>
        <v>33.408412704056857</v>
      </c>
      <c r="AA299" s="40">
        <f>IF(ISBLANK(HLOOKUP(AA$1,m_preprocess!$1:$1048576, $D299, FALSE)), "", HLOOKUP(AA$1, m_preprocess!$1:$1048576, $D299, FALSE))</f>
        <v>37.363761915047135</v>
      </c>
      <c r="AB299" s="40">
        <f>IF(ISBLANK(HLOOKUP(AB$1,m_preprocess!$1:$1048576, $D299, FALSE)), "", HLOOKUP(AB$1, m_preprocess!$1:$1048576, $D299, FALSE))</f>
        <v>56.903609886231507</v>
      </c>
    </row>
    <row r="300" spans="1:28" x14ac:dyDescent="0.25">
      <c r="A300" s="41">
        <v>43040</v>
      </c>
      <c r="B300" s="40">
        <f t="shared" si="0"/>
        <v>2017</v>
      </c>
      <c r="C300" s="40">
        <f t="shared" si="1"/>
        <v>11</v>
      </c>
      <c r="D300" s="40">
        <v>300</v>
      </c>
      <c r="E300" s="40">
        <f>IF(ISBLANK(HLOOKUP(E$1,m_preprocess!$1:$1048576, $D300, FALSE)), "", HLOOKUP(E$1, m_preprocess!$1:$1048576, $D300, FALSE))</f>
        <v>314.62906721838385</v>
      </c>
      <c r="F300" s="40" t="str">
        <f>IF(ISBLANK(HLOOKUP(F$1,m_preprocess!$1:$1048576, $D300, FALSE)), "", HLOOKUP(F$1, m_preprocess!$1:$1048576, $D300, FALSE))</f>
        <v/>
      </c>
      <c r="G300" s="40">
        <f>IF(ISBLANK(HLOOKUP(G$1,m_preprocess!$1:$1048576, $D300, FALSE)), "", HLOOKUP(G$1, m_preprocess!$1:$1048576, $D300, FALSE))</f>
        <v>100.53372288603667</v>
      </c>
      <c r="H300" s="40">
        <f>IF(ISBLANK(HLOOKUP(H$1,m_preprocess!$1:$1048576, $D300, FALSE)), "", HLOOKUP(H$1, m_preprocess!$1:$1048576, $D300, FALSE))</f>
        <v>136.09</v>
      </c>
      <c r="I300" s="40">
        <f>IF(ISBLANK(HLOOKUP(I$1,m_preprocess!$1:$1048576, $D300, FALSE)), "", HLOOKUP(I$1, m_preprocess!$1:$1048576, $D300, FALSE))</f>
        <v>90.7</v>
      </c>
      <c r="J300" s="40">
        <f>IF(ISBLANK(HLOOKUP(J$1,m_preprocess!$1:$1048576, $D300, FALSE)), "", HLOOKUP(J$1, m_preprocess!$1:$1048576, $D300, FALSE))</f>
        <v>1681.86</v>
      </c>
      <c r="K300" s="40">
        <f>IF(ISBLANK(HLOOKUP(K$1,m_preprocess!$1:$1048576, $D300, FALSE)), "", HLOOKUP(K$1, m_preprocess!$1:$1048576, $D300, FALSE))</f>
        <v>1656.19</v>
      </c>
      <c r="L300" s="40">
        <f>IF(ISBLANK(HLOOKUP(L$1,m_preprocess!$1:$1048576, $D300, FALSE)), "", HLOOKUP(L$1, m_preprocess!$1:$1048576, $D300, FALSE))</f>
        <v>93.981477742388719</v>
      </c>
      <c r="M300" s="40">
        <f>IF(ISBLANK(HLOOKUP(M$1,m_preprocess!$1:$1048576, $D300, FALSE)), "", HLOOKUP(M$1, m_preprocess!$1:$1048576, $D300, FALSE))</f>
        <v>8.1416833447544708</v>
      </c>
      <c r="N300" s="40">
        <f>IF(ISBLANK(HLOOKUP(N$1,m_preprocess!$1:$1048576, $D300, FALSE)), "", HLOOKUP(N$1, m_preprocess!$1:$1048576, $D300, FALSE))</f>
        <v>4.4579214301077297</v>
      </c>
      <c r="O300" s="40">
        <f>IF(ISBLANK(HLOOKUP(O$1,m_preprocess!$1:$1048576, $D300, FALSE)), "", HLOOKUP(O$1, m_preprocess!$1:$1048576, $D300, FALSE))</f>
        <v>2.6585815883011787</v>
      </c>
      <c r="P300" s="40">
        <f>IF(ISBLANK(HLOOKUP(P$1,m_preprocess!$1:$1048576, $D300, FALSE)), "", HLOOKUP(P$1, m_preprocess!$1:$1048576, $D300, FALSE))</f>
        <v>9.1742557406564629</v>
      </c>
      <c r="Q300" s="40">
        <f>IF(ISBLANK(HLOOKUP(Q$1,m_preprocess!$1:$1048576, $D300, FALSE)), "", HLOOKUP(Q$1, m_preprocess!$1:$1048576, $D300, FALSE))</f>
        <v>2.2406475653560185</v>
      </c>
      <c r="R300" s="40">
        <f>IF(ISBLANK(HLOOKUP(R$1,m_preprocess!$1:$1048576, $D300, FALSE)), "", HLOOKUP(R$1, m_preprocess!$1:$1048576, $D300, FALSE))</f>
        <v>2.6433960069836178</v>
      </c>
      <c r="S300" s="40">
        <f>IF(ISBLANK(HLOOKUP(S$1,m_preprocess!$1:$1048576, $D300, FALSE)), "", HLOOKUP(S$1, m_preprocess!$1:$1048576, $D300, FALSE))</f>
        <v>4.248800939436582</v>
      </c>
      <c r="T300" s="40">
        <f>IF(ISBLANK(HLOOKUP(T$1,m_preprocess!$1:$1048576, $D300, FALSE)), "", HLOOKUP(T$1, m_preprocess!$1:$1048576, $D300, FALSE))</f>
        <v>1336323.2774956606</v>
      </c>
      <c r="U300" s="40">
        <f>IF(ISBLANK(HLOOKUP(U$1,m_preprocess!$1:$1048576, $D300, FALSE)), "", HLOOKUP(U$1, m_preprocess!$1:$1048576, $D300, FALSE))</f>
        <v>622.78337273876218</v>
      </c>
      <c r="V300" s="40">
        <f>IF(ISBLANK(HLOOKUP(V$1,m_preprocess!$1:$1048576, $D300, FALSE)), "", HLOOKUP(V$1, m_preprocess!$1:$1048576, $D300, FALSE))</f>
        <v>34.956312241452927</v>
      </c>
      <c r="W300" s="40">
        <f>IF(ISBLANK(HLOOKUP(W$1,m_preprocess!$1:$1048576, $D300, FALSE)), "", HLOOKUP(W$1, m_preprocess!$1:$1048576, $D300, FALSE))</f>
        <v>31.138101595507429</v>
      </c>
      <c r="X300" s="40">
        <f>IF(ISBLANK(HLOOKUP(X$1,m_preprocess!$1:$1048576, $D300, FALSE)), "", HLOOKUP(X$1, m_preprocess!$1:$1048576, $D300, FALSE))</f>
        <v>27.172288895504689</v>
      </c>
      <c r="Y300" s="40">
        <f>IF(ISBLANK(HLOOKUP(Y$1,m_preprocess!$1:$1048576, $D300, FALSE)), "", HLOOKUP(Y$1, m_preprocess!$1:$1048576, $D300, FALSE))</f>
        <v>100.23526489744486</v>
      </c>
      <c r="Z300" s="40">
        <f>IF(ISBLANK(HLOOKUP(Z$1,m_preprocess!$1:$1048576, $D300, FALSE)), "", HLOOKUP(Z$1, m_preprocess!$1:$1048576, $D300, FALSE))</f>
        <v>29.427316487161576</v>
      </c>
      <c r="AA300" s="40">
        <f>IF(ISBLANK(HLOOKUP(AA$1,m_preprocess!$1:$1048576, $D300, FALSE)), "", HLOOKUP(AA$1, m_preprocess!$1:$1048576, $D300, FALSE))</f>
        <v>35.645969005468281</v>
      </c>
      <c r="AB300" s="40">
        <f>IF(ISBLANK(HLOOKUP(AB$1,m_preprocess!$1:$1048576, $D300, FALSE)), "", HLOOKUP(AB$1, m_preprocess!$1:$1048576, $D300, FALSE))</f>
        <v>56.927466753742472</v>
      </c>
    </row>
    <row r="301" spans="1:28" x14ac:dyDescent="0.25">
      <c r="A301" s="41">
        <v>43070</v>
      </c>
      <c r="B301" s="40">
        <f t="shared" si="0"/>
        <v>2017</v>
      </c>
      <c r="C301" s="40">
        <f t="shared" si="1"/>
        <v>12</v>
      </c>
      <c r="D301" s="40">
        <v>301</v>
      </c>
      <c r="E301" s="40">
        <f>IF(ISBLANK(HLOOKUP(E$1,m_preprocess!$1:$1048576, $D301, FALSE)), "", HLOOKUP(E$1, m_preprocess!$1:$1048576, $D301, FALSE))</f>
        <v>320.56427338304928</v>
      </c>
      <c r="F301" s="40" t="str">
        <f>IF(ISBLANK(HLOOKUP(F$1,m_preprocess!$1:$1048576, $D301, FALSE)), "", HLOOKUP(F$1, m_preprocess!$1:$1048576, $D301, FALSE))</f>
        <v/>
      </c>
      <c r="G301" s="40">
        <f>IF(ISBLANK(HLOOKUP(G$1,m_preprocess!$1:$1048576, $D301, FALSE)), "", HLOOKUP(G$1, m_preprocess!$1:$1048576, $D301, FALSE))</f>
        <v>100.87553754384921</v>
      </c>
      <c r="H301" s="40">
        <f>IF(ISBLANK(HLOOKUP(H$1,m_preprocess!$1:$1048576, $D301, FALSE)), "", HLOOKUP(H$1, m_preprocess!$1:$1048576, $D301, FALSE))</f>
        <v>136.68</v>
      </c>
      <c r="I301" s="40">
        <f>IF(ISBLANK(HLOOKUP(I$1,m_preprocess!$1:$1048576, $D301, FALSE)), "", HLOOKUP(I$1, m_preprocess!$1:$1048576, $D301, FALSE))</f>
        <v>81</v>
      </c>
      <c r="J301" s="40">
        <f>IF(ISBLANK(HLOOKUP(J$1,m_preprocess!$1:$1048576, $D301, FALSE)), "", HLOOKUP(J$1, m_preprocess!$1:$1048576, $D301, FALSE))</f>
        <v>1683.08</v>
      </c>
      <c r="K301" s="40">
        <f>IF(ISBLANK(HLOOKUP(K$1,m_preprocess!$1:$1048576, $D301, FALSE)), "", HLOOKUP(K$1, m_preprocess!$1:$1048576, $D301, FALSE))</f>
        <v>1652.57</v>
      </c>
      <c r="L301" s="40">
        <f>IF(ISBLANK(HLOOKUP(L$1,m_preprocess!$1:$1048576, $D301, FALSE)), "", HLOOKUP(L$1, m_preprocess!$1:$1048576, $D301, FALSE))</f>
        <v>92.844148945784909</v>
      </c>
      <c r="M301" s="40">
        <f>IF(ISBLANK(HLOOKUP(M$1,m_preprocess!$1:$1048576, $D301, FALSE)), "", HLOOKUP(M$1, m_preprocess!$1:$1048576, $D301, FALSE))</f>
        <v>8.4674639977670445</v>
      </c>
      <c r="N301" s="40">
        <f>IF(ISBLANK(HLOOKUP(N$1,m_preprocess!$1:$1048576, $D301, FALSE)), "", HLOOKUP(N$1, m_preprocess!$1:$1048576, $D301, FALSE))</f>
        <v>4.2619177747097634</v>
      </c>
      <c r="O301" s="40">
        <f>IF(ISBLANK(HLOOKUP(O$1,m_preprocess!$1:$1048576, $D301, FALSE)), "", HLOOKUP(O$1, m_preprocess!$1:$1048576, $D301, FALSE))</f>
        <v>2.7990719414213423</v>
      </c>
      <c r="P301" s="40">
        <f>IF(ISBLANK(HLOOKUP(P$1,m_preprocess!$1:$1048576, $D301, FALSE)), "", HLOOKUP(P$1, m_preprocess!$1:$1048576, $D301, FALSE))</f>
        <v>9.3114137153190253</v>
      </c>
      <c r="Q301" s="40">
        <f>IF(ISBLANK(HLOOKUP(Q$1,m_preprocess!$1:$1048576, $D301, FALSE)), "", HLOOKUP(Q$1, m_preprocess!$1:$1048576, $D301, FALSE))</f>
        <v>2.199042092634</v>
      </c>
      <c r="R301" s="40">
        <f>IF(ISBLANK(HLOOKUP(R$1,m_preprocess!$1:$1048576, $D301, FALSE)), "", HLOOKUP(R$1, m_preprocess!$1:$1048576, $D301, FALSE))</f>
        <v>2.6738835601203248</v>
      </c>
      <c r="S301" s="40">
        <f>IF(ISBLANK(HLOOKUP(S$1,m_preprocess!$1:$1048576, $D301, FALSE)), "", HLOOKUP(S$1, m_preprocess!$1:$1048576, $D301, FALSE))</f>
        <v>4.4260188157481579</v>
      </c>
      <c r="T301" s="40">
        <f>IF(ISBLANK(HLOOKUP(T$1,m_preprocess!$1:$1048576, $D301, FALSE)), "", HLOOKUP(T$1, m_preprocess!$1:$1048576, $D301, FALSE))</f>
        <v>1344187.1823472581</v>
      </c>
      <c r="U301" s="40">
        <f>IF(ISBLANK(HLOOKUP(U$1,m_preprocess!$1:$1048576, $D301, FALSE)), "", HLOOKUP(U$1, m_preprocess!$1:$1048576, $D301, FALSE))</f>
        <v>658.67884521732992</v>
      </c>
      <c r="V301" s="40">
        <f>IF(ISBLANK(HLOOKUP(V$1,m_preprocess!$1:$1048576, $D301, FALSE)), "", HLOOKUP(V$1, m_preprocess!$1:$1048576, $D301, FALSE))</f>
        <v>38.28413284361703</v>
      </c>
      <c r="W301" s="40">
        <f>IF(ISBLANK(HLOOKUP(W$1,m_preprocess!$1:$1048576, $D301, FALSE)), "", HLOOKUP(W$1, m_preprocess!$1:$1048576, $D301, FALSE))</f>
        <v>34.330225368014986</v>
      </c>
      <c r="X301" s="40">
        <f>IF(ISBLANK(HLOOKUP(X$1,m_preprocess!$1:$1048576, $D301, FALSE)), "", HLOOKUP(X$1, m_preprocess!$1:$1048576, $D301, FALSE))</f>
        <v>27.208754875848051</v>
      </c>
      <c r="Y301" s="40">
        <f>IF(ISBLANK(HLOOKUP(Y$1,m_preprocess!$1:$1048576, $D301, FALSE)), "", HLOOKUP(Y$1, m_preprocess!$1:$1048576, $D301, FALSE))</f>
        <v>174.94314545856156</v>
      </c>
      <c r="Z301" s="40">
        <f>IF(ISBLANK(HLOOKUP(Z$1,m_preprocess!$1:$1048576, $D301, FALSE)), "", HLOOKUP(Z$1, m_preprocess!$1:$1048576, $D301, FALSE))</f>
        <v>52.386224833775046</v>
      </c>
      <c r="AA301" s="40">
        <f>IF(ISBLANK(HLOOKUP(AA$1,m_preprocess!$1:$1048576, $D301, FALSE)), "", HLOOKUP(AA$1, m_preprocess!$1:$1048576, $D301, FALSE))</f>
        <v>56.598988377317731</v>
      </c>
      <c r="AB301" s="40">
        <f>IF(ISBLANK(HLOOKUP(AB$1,m_preprocess!$1:$1048576, $D301, FALSE)), "", HLOOKUP(AB$1, m_preprocess!$1:$1048576, $D301, FALSE))</f>
        <v>56.760121165533519</v>
      </c>
    </row>
    <row r="302" spans="1:28" x14ac:dyDescent="0.25">
      <c r="A302" s="41">
        <v>43101</v>
      </c>
      <c r="B302" s="42">
        <v>2018</v>
      </c>
      <c r="C302" s="42">
        <v>1</v>
      </c>
      <c r="D302" s="40">
        <v>302</v>
      </c>
      <c r="E302" s="40">
        <f>IF(ISBLANK(HLOOKUP(E$1,m_preprocess!$1:$1048576, $D302, FALSE)), "", HLOOKUP(E$1, m_preprocess!$1:$1048576, $D302, FALSE))</f>
        <v>280.07341371225419</v>
      </c>
      <c r="F302" s="40" t="str">
        <f>IF(ISBLANK(HLOOKUP(F$1,m_preprocess!$1:$1048576, $D302, FALSE)), "", HLOOKUP(F$1, m_preprocess!$1:$1048576, $D302, FALSE))</f>
        <v/>
      </c>
      <c r="G302" s="40">
        <f>IF(ISBLANK(HLOOKUP(G$1,m_preprocess!$1:$1048576, $D302, FALSE)), "", HLOOKUP(G$1, m_preprocess!$1:$1048576, $D302, FALSE))</f>
        <v>101.17816415648075</v>
      </c>
      <c r="H302" s="40">
        <f>IF(ISBLANK(HLOOKUP(H$1,m_preprocess!$1:$1048576, $D302, FALSE)), "", HLOOKUP(H$1, m_preprocess!$1:$1048576, $D302, FALSE))</f>
        <v>132.96</v>
      </c>
      <c r="I302" s="40">
        <f>IF(ISBLANK(HLOOKUP(I$1,m_preprocess!$1:$1048576, $D302, FALSE)), "", HLOOKUP(I$1, m_preprocess!$1:$1048576, $D302, FALSE))</f>
        <v>82.4</v>
      </c>
      <c r="J302" s="40">
        <f>IF(ISBLANK(HLOOKUP(J$1,m_preprocess!$1:$1048576, $D302, FALSE)), "", HLOOKUP(J$1, m_preprocess!$1:$1048576, $D302, FALSE))</f>
        <v>1567.07</v>
      </c>
      <c r="K302" s="40">
        <f>IF(ISBLANK(HLOOKUP(K$1,m_preprocess!$1:$1048576, $D302, FALSE)), "", HLOOKUP(K$1, m_preprocess!$1:$1048576, $D302, FALSE))</f>
        <v>1567.77</v>
      </c>
      <c r="L302" s="40">
        <f>IF(ISBLANK(HLOOKUP(L$1,m_preprocess!$1:$1048576, $D302, FALSE)), "", HLOOKUP(L$1, m_preprocess!$1:$1048576, $D302, FALSE))</f>
        <v>96.835975506370445</v>
      </c>
      <c r="M302" s="40">
        <f>IF(ISBLANK(HLOOKUP(M$1,m_preprocess!$1:$1048576, $D302, FALSE)), "", HLOOKUP(M$1, m_preprocess!$1:$1048576, $D302, FALSE))</f>
        <v>7.9361920387759035</v>
      </c>
      <c r="N302" s="40">
        <f>IF(ISBLANK(HLOOKUP(N$1,m_preprocess!$1:$1048576, $D302, FALSE)), "", HLOOKUP(N$1, m_preprocess!$1:$1048576, $D302, FALSE))</f>
        <v>4.2423104125480506</v>
      </c>
      <c r="O302" s="40">
        <f>IF(ISBLANK(HLOOKUP(O$1,m_preprocess!$1:$1048576, $D302, FALSE)), "", HLOOKUP(O$1, m_preprocess!$1:$1048576, $D302, FALSE))</f>
        <v>2.5356420629678387</v>
      </c>
      <c r="P302" s="40">
        <f>IF(ISBLANK(HLOOKUP(P$1,m_preprocess!$1:$1048576, $D302, FALSE)), "", HLOOKUP(P$1, m_preprocess!$1:$1048576, $D302, FALSE))</f>
        <v>9.3515079710005384</v>
      </c>
      <c r="Q302" s="40">
        <f>IF(ISBLANK(HLOOKUP(Q$1,m_preprocess!$1:$1048576, $D302, FALSE)), "", HLOOKUP(Q$1, m_preprocess!$1:$1048576, $D302, FALSE))</f>
        <v>1.9383064406288957</v>
      </c>
      <c r="R302" s="40">
        <f>IF(ISBLANK(HLOOKUP(R$1,m_preprocess!$1:$1048576, $D302, FALSE)), "", HLOOKUP(R$1, m_preprocess!$1:$1048576, $D302, FALSE))</f>
        <v>3.18892326095501</v>
      </c>
      <c r="S302" s="40">
        <f>IF(ISBLANK(HLOOKUP(S$1,m_preprocess!$1:$1048576, $D302, FALSE)), "", HLOOKUP(S$1, m_preprocess!$1:$1048576, $D302, FALSE))</f>
        <v>4.1928754608470626</v>
      </c>
      <c r="T302" s="40">
        <f>IF(ISBLANK(HLOOKUP(T$1,m_preprocess!$1:$1048576, $D302, FALSE)), "", HLOOKUP(T$1, m_preprocess!$1:$1048576, $D302, FALSE))</f>
        <v>1345404.280417362</v>
      </c>
      <c r="U302" s="40">
        <f>IF(ISBLANK(HLOOKUP(U$1,m_preprocess!$1:$1048576, $D302, FALSE)), "", HLOOKUP(U$1, m_preprocess!$1:$1048576, $D302, FALSE))</f>
        <v>634799.54515488213</v>
      </c>
      <c r="V302" s="40">
        <f>IF(ISBLANK(HLOOKUP(V$1,m_preprocess!$1:$1048576, $D302, FALSE)), "", HLOOKUP(V$1, m_preprocess!$1:$1048576, $D302, FALSE))</f>
        <v>48.225856000446711</v>
      </c>
      <c r="W302" s="40">
        <f>IF(ISBLANK(HLOOKUP(W$1,m_preprocess!$1:$1048576, $D302, FALSE)), "", HLOOKUP(W$1, m_preprocess!$1:$1048576, $D302, FALSE))</f>
        <v>44.631257333509893</v>
      </c>
      <c r="X302" s="40">
        <f>IF(ISBLANK(HLOOKUP(X$1,m_preprocess!$1:$1048576, $D302, FALSE)), "", HLOOKUP(X$1, m_preprocess!$1:$1048576, $D302, FALSE))</f>
        <v>23.99136477951718</v>
      </c>
      <c r="Y302" s="40">
        <f>IF(ISBLANK(HLOOKUP(Y$1,m_preprocess!$1:$1048576, $D302, FALSE)), "", HLOOKUP(Y$1, m_preprocess!$1:$1048576, $D302, FALSE))</f>
        <v>71.815408156557126</v>
      </c>
      <c r="Z302" s="40">
        <f>IF(ISBLANK(HLOOKUP(Z$1,m_preprocess!$1:$1048576, $D302, FALSE)), "", HLOOKUP(Z$1, m_preprocess!$1:$1048576, $D302, FALSE))</f>
        <v>11.212013485889464</v>
      </c>
      <c r="AA302" s="40">
        <f>IF(ISBLANK(HLOOKUP(AA$1,m_preprocess!$1:$1048576, $D302, FALSE)), "", HLOOKUP(AA$1, m_preprocess!$1:$1048576, $D302, FALSE))</f>
        <v>29.571213076891517</v>
      </c>
      <c r="AB302" s="40">
        <f>IF(ISBLANK(HLOOKUP(AB$1,m_preprocess!$1:$1048576, $D302, FALSE)), "", HLOOKUP(AB$1, m_preprocess!$1:$1048576, $D302, FALSE))</f>
        <v>57.709620751156621</v>
      </c>
    </row>
    <row r="303" spans="1:28" x14ac:dyDescent="0.25">
      <c r="A303" s="41">
        <v>43132</v>
      </c>
      <c r="B303" s="42">
        <v>2018</v>
      </c>
      <c r="C303" s="42">
        <v>2</v>
      </c>
      <c r="D303" s="40">
        <v>303</v>
      </c>
      <c r="E303" s="40">
        <f>IF(ISBLANK(HLOOKUP(E$1,m_preprocess!$1:$1048576, $D303, FALSE)), "", HLOOKUP(E$1, m_preprocess!$1:$1048576, $D303, FALSE))</f>
        <v>265.13867151109361</v>
      </c>
      <c r="F303" s="40" t="str">
        <f>IF(ISBLANK(HLOOKUP(F$1,m_preprocess!$1:$1048576, $D303, FALSE)), "", HLOOKUP(F$1, m_preprocess!$1:$1048576, $D303, FALSE))</f>
        <v/>
      </c>
      <c r="G303" s="40">
        <f>IF(ISBLANK(HLOOKUP(G$1,m_preprocess!$1:$1048576, $D303, FALSE)), "", HLOOKUP(G$1, m_preprocess!$1:$1048576, $D303, FALSE))</f>
        <v>101.5019342817815</v>
      </c>
      <c r="H303" s="40">
        <f>IF(ISBLANK(HLOOKUP(H$1,m_preprocess!$1:$1048576, $D303, FALSE)), "", HLOOKUP(H$1, m_preprocess!$1:$1048576, $D303, FALSE))</f>
        <v>130.88</v>
      </c>
      <c r="I303" s="40">
        <f>IF(ISBLANK(HLOOKUP(I$1,m_preprocess!$1:$1048576, $D303, FALSE)), "", HLOOKUP(I$1, m_preprocess!$1:$1048576, $D303, FALSE))</f>
        <v>77.3</v>
      </c>
      <c r="J303" s="40">
        <f>IF(ISBLANK(HLOOKUP(J$1,m_preprocess!$1:$1048576, $D303, FALSE)), "", HLOOKUP(J$1, m_preprocess!$1:$1048576, $D303, FALSE))</f>
        <v>1529.12</v>
      </c>
      <c r="K303" s="40">
        <f>IF(ISBLANK(HLOOKUP(K$1,m_preprocess!$1:$1048576, $D303, FALSE)), "", HLOOKUP(K$1, m_preprocess!$1:$1048576, $D303, FALSE))</f>
        <v>1511.69</v>
      </c>
      <c r="L303" s="40">
        <f>IF(ISBLANK(HLOOKUP(L$1,m_preprocess!$1:$1048576, $D303, FALSE)), "", HLOOKUP(L$1, m_preprocess!$1:$1048576, $D303, FALSE))</f>
        <v>99.560584457329412</v>
      </c>
      <c r="M303" s="40">
        <f>IF(ISBLANK(HLOOKUP(M$1,m_preprocess!$1:$1048576, $D303, FALSE)), "", HLOOKUP(M$1, m_preprocess!$1:$1048576, $D303, FALSE))</f>
        <v>7.1871467225879178</v>
      </c>
      <c r="N303" s="40">
        <f>IF(ISBLANK(HLOOKUP(N$1,m_preprocess!$1:$1048576, $D303, FALSE)), "", HLOOKUP(N$1, m_preprocess!$1:$1048576, $D303, FALSE))</f>
        <v>3.4761792874461848</v>
      </c>
      <c r="O303" s="40">
        <f>IF(ISBLANK(HLOOKUP(O$1,m_preprocess!$1:$1048576, $D303, FALSE)), "", HLOOKUP(O$1, m_preprocess!$1:$1048576, $D303, FALSE))</f>
        <v>2.6457596815763647</v>
      </c>
      <c r="P303" s="40">
        <f>IF(ISBLANK(HLOOKUP(P$1,m_preprocess!$1:$1048576, $D303, FALSE)), "", HLOOKUP(P$1, m_preprocess!$1:$1048576, $D303, FALSE))</f>
        <v>7.3545704775709932</v>
      </c>
      <c r="Q303" s="40">
        <f>IF(ISBLANK(HLOOKUP(Q$1,m_preprocess!$1:$1048576, $D303, FALSE)), "", HLOOKUP(Q$1, m_preprocess!$1:$1048576, $D303, FALSE))</f>
        <v>1.658049706361209</v>
      </c>
      <c r="R303" s="40">
        <f>IF(ISBLANK(HLOOKUP(R$1,m_preprocess!$1:$1048576, $D303, FALSE)), "", HLOOKUP(R$1, m_preprocess!$1:$1048576, $D303, FALSE))</f>
        <v>2.5719079666138511</v>
      </c>
      <c r="S303" s="40">
        <f>IF(ISBLANK(HLOOKUP(S$1,m_preprocess!$1:$1048576, $D303, FALSE)), "", HLOOKUP(S$1, m_preprocess!$1:$1048576, $D303, FALSE))</f>
        <v>3.1175993122481138</v>
      </c>
      <c r="T303" s="40">
        <f>IF(ISBLANK(HLOOKUP(T$1,m_preprocess!$1:$1048576, $D303, FALSE)), "", HLOOKUP(T$1, m_preprocess!$1:$1048576, $D303, FALSE))</f>
        <v>1348431.6416524604</v>
      </c>
      <c r="U303" s="40">
        <f>IF(ISBLANK(HLOOKUP(U$1,m_preprocess!$1:$1048576, $D303, FALSE)), "", HLOOKUP(U$1, m_preprocess!$1:$1048576, $D303, FALSE))</f>
        <v>628663.61675349181</v>
      </c>
      <c r="V303" s="40">
        <f>IF(ISBLANK(HLOOKUP(V$1,m_preprocess!$1:$1048576, $D303, FALSE)), "", HLOOKUP(V$1, m_preprocess!$1:$1048576, $D303, FALSE))</f>
        <v>29.471324789688499</v>
      </c>
      <c r="W303" s="40">
        <f>IF(ISBLANK(HLOOKUP(W$1,m_preprocess!$1:$1048576, $D303, FALSE)), "", HLOOKUP(W$1, m_preprocess!$1:$1048576, $D303, FALSE))</f>
        <v>26.457427240202005</v>
      </c>
      <c r="X303" s="40">
        <f>IF(ISBLANK(HLOOKUP(X$1,m_preprocess!$1:$1048576, $D303, FALSE)), "", HLOOKUP(X$1, m_preprocess!$1:$1048576, $D303, FALSE))</f>
        <v>24.753921201391126</v>
      </c>
      <c r="Y303" s="40">
        <f>IF(ISBLANK(HLOOKUP(Y$1,m_preprocess!$1:$1048576, $D303, FALSE)), "", HLOOKUP(Y$1, m_preprocess!$1:$1048576, $D303, FALSE))</f>
        <v>71.20991864308283</v>
      </c>
      <c r="Z303" s="40">
        <f>IF(ISBLANK(HLOOKUP(Z$1,m_preprocess!$1:$1048576, $D303, FALSE)), "", HLOOKUP(Z$1, m_preprocess!$1:$1048576, $D303, FALSE))</f>
        <v>17.159162417189663</v>
      </c>
      <c r="AA303" s="40">
        <f>IF(ISBLANK(HLOOKUP(AA$1,m_preprocess!$1:$1048576, $D303, FALSE)), "", HLOOKUP(AA$1, m_preprocess!$1:$1048576, $D303, FALSE))</f>
        <v>16.149298962613127</v>
      </c>
      <c r="AB303" s="40">
        <f>IF(ISBLANK(HLOOKUP(AB$1,m_preprocess!$1:$1048576, $D303, FALSE)), "", HLOOKUP(AB$1, m_preprocess!$1:$1048576, $D303, FALSE))</f>
        <v>58.318778019665096</v>
      </c>
    </row>
    <row r="304" spans="1:28" x14ac:dyDescent="0.25">
      <c r="A304" s="41">
        <v>43160</v>
      </c>
      <c r="B304" s="42">
        <v>2018</v>
      </c>
      <c r="C304" s="42">
        <v>3</v>
      </c>
      <c r="D304" s="40">
        <v>304</v>
      </c>
      <c r="E304" s="40">
        <f>IF(ISBLANK(HLOOKUP(E$1,m_preprocess!$1:$1048576, $D304, FALSE)), "", HLOOKUP(E$1, m_preprocess!$1:$1048576, $D304, FALSE))</f>
        <v>303.80189922346875</v>
      </c>
      <c r="F304" s="40" t="str">
        <f>IF(ISBLANK(HLOOKUP(F$1,m_preprocess!$1:$1048576, $D304, FALSE)), "", HLOOKUP(F$1, m_preprocess!$1:$1048576, $D304, FALSE))</f>
        <v/>
      </c>
      <c r="G304" s="40">
        <f>IF(ISBLANK(HLOOKUP(G$1,m_preprocess!$1:$1048576, $D304, FALSE)), "", HLOOKUP(G$1, m_preprocess!$1:$1048576, $D304, FALSE))</f>
        <v>101.36998176721519</v>
      </c>
      <c r="H304" s="40">
        <f>IF(ISBLANK(HLOOKUP(H$1,m_preprocess!$1:$1048576, $D304, FALSE)), "", HLOOKUP(H$1, m_preprocess!$1:$1048576, $D304, FALSE))</f>
        <v>142.58000000000001</v>
      </c>
      <c r="I304" s="40">
        <f>IF(ISBLANK(HLOOKUP(I$1,m_preprocess!$1:$1048576, $D304, FALSE)), "", HLOOKUP(I$1, m_preprocess!$1:$1048576, $D304, FALSE))</f>
        <v>86.4</v>
      </c>
      <c r="J304" s="40">
        <f>IF(ISBLANK(HLOOKUP(J$1,m_preprocess!$1:$1048576, $D304, FALSE)), "", HLOOKUP(J$1, m_preprocess!$1:$1048576, $D304, FALSE))</f>
        <v>1748.68</v>
      </c>
      <c r="K304" s="40">
        <f>IF(ISBLANK(HLOOKUP(K$1,m_preprocess!$1:$1048576, $D304, FALSE)), "", HLOOKUP(K$1, m_preprocess!$1:$1048576, $D304, FALSE))</f>
        <v>1724.53</v>
      </c>
      <c r="L304" s="40">
        <f>IF(ISBLANK(HLOOKUP(L$1,m_preprocess!$1:$1048576, $D304, FALSE)), "", HLOOKUP(L$1, m_preprocess!$1:$1048576, $D304, FALSE))</f>
        <v>100.51689555966524</v>
      </c>
      <c r="M304" s="40">
        <f>IF(ISBLANK(HLOOKUP(M$1,m_preprocess!$1:$1048576, $D304, FALSE)), "", HLOOKUP(M$1, m_preprocess!$1:$1048576, $D304, FALSE))</f>
        <v>7.7887703680179827</v>
      </c>
      <c r="N304" s="40">
        <f>IF(ISBLANK(HLOOKUP(N$1,m_preprocess!$1:$1048576, $D304, FALSE)), "", HLOOKUP(N$1, m_preprocess!$1:$1048576, $D304, FALSE))</f>
        <v>3.3819496940518583</v>
      </c>
      <c r="O304" s="40">
        <f>IF(ISBLANK(HLOOKUP(O$1,m_preprocess!$1:$1048576, $D304, FALSE)), "", HLOOKUP(O$1, m_preprocess!$1:$1048576, $D304, FALSE))</f>
        <v>2.8800853926569703</v>
      </c>
      <c r="P304" s="40">
        <f>IF(ISBLANK(HLOOKUP(P$1,m_preprocess!$1:$1048576, $D304, FALSE)), "", HLOOKUP(P$1, m_preprocess!$1:$1048576, $D304, FALSE))</f>
        <v>8.4454300568639251</v>
      </c>
      <c r="Q304" s="40">
        <f>IF(ISBLANK(HLOOKUP(Q$1,m_preprocess!$1:$1048576, $D304, FALSE)), "", HLOOKUP(Q$1, m_preprocess!$1:$1048576, $D304, FALSE))</f>
        <v>1.9451668991759214</v>
      </c>
      <c r="R304" s="40">
        <f>IF(ISBLANK(HLOOKUP(R$1,m_preprocess!$1:$1048576, $D304, FALSE)), "", HLOOKUP(R$1, m_preprocess!$1:$1048576, $D304, FALSE))</f>
        <v>2.5879211019468471</v>
      </c>
      <c r="S304" s="40">
        <f>IF(ISBLANK(HLOOKUP(S$1,m_preprocess!$1:$1048576, $D304, FALSE)), "", HLOOKUP(S$1, m_preprocess!$1:$1048576, $D304, FALSE))</f>
        <v>3.9030689193061217</v>
      </c>
      <c r="T304" s="40">
        <f>IF(ISBLANK(HLOOKUP(T$1,m_preprocess!$1:$1048576, $D304, FALSE)), "", HLOOKUP(T$1, m_preprocess!$1:$1048576, $D304, FALSE))</f>
        <v>1360204.8903327379</v>
      </c>
      <c r="U304" s="40">
        <f>IF(ISBLANK(HLOOKUP(U$1,m_preprocess!$1:$1048576, $D304, FALSE)), "", HLOOKUP(U$1, m_preprocess!$1:$1048576, $D304, FALSE))</f>
        <v>627400.15544600971</v>
      </c>
      <c r="V304" s="40">
        <f>IF(ISBLANK(HLOOKUP(V$1,m_preprocess!$1:$1048576, $D304, FALSE)), "", HLOOKUP(V$1, m_preprocess!$1:$1048576, $D304, FALSE))</f>
        <v>37.682902821981436</v>
      </c>
      <c r="W304" s="40">
        <f>IF(ISBLANK(HLOOKUP(W$1,m_preprocess!$1:$1048576, $D304, FALSE)), "", HLOOKUP(W$1, m_preprocess!$1:$1048576, $D304, FALSE))</f>
        <v>33.890971973234677</v>
      </c>
      <c r="X304" s="40">
        <f>IF(ISBLANK(HLOOKUP(X$1,m_preprocess!$1:$1048576, $D304, FALSE)), "", HLOOKUP(X$1, m_preprocess!$1:$1048576, $D304, FALSE))</f>
        <v>26.272611995885182</v>
      </c>
      <c r="Y304" s="40">
        <f>IF(ISBLANK(HLOOKUP(Y$1,m_preprocess!$1:$1048576, $D304, FALSE)), "", HLOOKUP(Y$1, m_preprocess!$1:$1048576, $D304, FALSE))</f>
        <v>103.28800481845283</v>
      </c>
      <c r="Z304" s="40">
        <f>IF(ISBLANK(HLOOKUP(Z$1,m_preprocess!$1:$1048576, $D304, FALSE)), "", HLOOKUP(Z$1, m_preprocess!$1:$1048576, $D304, FALSE))</f>
        <v>27.793301309551961</v>
      </c>
      <c r="AA304" s="40">
        <f>IF(ISBLANK(HLOOKUP(AA$1,m_preprocess!$1:$1048576, $D304, FALSE)), "", HLOOKUP(AA$1, m_preprocess!$1:$1048576, $D304, FALSE))</f>
        <v>26.805255092576179</v>
      </c>
      <c r="AB304" s="40">
        <f>IF(ISBLANK(HLOOKUP(AB$1,m_preprocess!$1:$1048576, $D304, FALSE)), "", HLOOKUP(AB$1, m_preprocess!$1:$1048576, $D304, FALSE))</f>
        <v>58.263632669199318</v>
      </c>
    </row>
    <row r="305" spans="1:28" x14ac:dyDescent="0.25">
      <c r="A305" s="41">
        <v>43191</v>
      </c>
      <c r="B305" s="42">
        <v>2018</v>
      </c>
      <c r="C305" s="42">
        <v>4</v>
      </c>
      <c r="D305" s="40">
        <v>305</v>
      </c>
      <c r="E305" s="40">
        <f>IF(ISBLANK(HLOOKUP(E$1,m_preprocess!$1:$1048576, $D305, FALSE)), "", HLOOKUP(E$1, m_preprocess!$1:$1048576, $D305, FALSE))</f>
        <v>317.28034897639969</v>
      </c>
      <c r="F305" s="40" t="str">
        <f>IF(ISBLANK(HLOOKUP(F$1,m_preprocess!$1:$1048576, $D305, FALSE)), "", HLOOKUP(F$1, m_preprocess!$1:$1048576, $D305, FALSE))</f>
        <v/>
      </c>
      <c r="G305" s="40">
        <f>IF(ISBLANK(HLOOKUP(G$1,m_preprocess!$1:$1048576, $D305, FALSE)), "", HLOOKUP(G$1, m_preprocess!$1:$1048576, $D305, FALSE))</f>
        <v>101.2280637927411</v>
      </c>
      <c r="H305" s="40">
        <f>IF(ISBLANK(HLOOKUP(H$1,m_preprocess!$1:$1048576, $D305, FALSE)), "", HLOOKUP(H$1, m_preprocess!$1:$1048576, $D305, FALSE))</f>
        <v>139.78</v>
      </c>
      <c r="I305" s="40">
        <f>IF(ISBLANK(HLOOKUP(I$1,m_preprocess!$1:$1048576, $D305, FALSE)), "", HLOOKUP(I$1, m_preprocess!$1:$1048576, $D305, FALSE))</f>
        <v>86.6</v>
      </c>
      <c r="J305" s="40">
        <f>IF(ISBLANK(HLOOKUP(J$1,m_preprocess!$1:$1048576, $D305, FALSE)), "", HLOOKUP(J$1, m_preprocess!$1:$1048576, $D305, FALSE))</f>
        <v>1565.62</v>
      </c>
      <c r="K305" s="40">
        <f>IF(ISBLANK(HLOOKUP(K$1,m_preprocess!$1:$1048576, $D305, FALSE)), "", HLOOKUP(K$1, m_preprocess!$1:$1048576, $D305, FALSE))</f>
        <v>1555.13</v>
      </c>
      <c r="L305" s="40">
        <f>IF(ISBLANK(HLOOKUP(L$1,m_preprocess!$1:$1048576, $D305, FALSE)), "", HLOOKUP(L$1, m_preprocess!$1:$1048576, $D305, FALSE))</f>
        <v>103.12117889324129</v>
      </c>
      <c r="M305" s="40">
        <f>IF(ISBLANK(HLOOKUP(M$1,m_preprocess!$1:$1048576, $D305, FALSE)), "", HLOOKUP(M$1, m_preprocess!$1:$1048576, $D305, FALSE))</f>
        <v>8.096538640932696</v>
      </c>
      <c r="N305" s="40">
        <f>IF(ISBLANK(HLOOKUP(N$1,m_preprocess!$1:$1048576, $D305, FALSE)), "", HLOOKUP(N$1, m_preprocess!$1:$1048576, $D305, FALSE))</f>
        <v>3.5950334685754899</v>
      </c>
      <c r="O305" s="40">
        <f>IF(ISBLANK(HLOOKUP(O$1,m_preprocess!$1:$1048576, $D305, FALSE)), "", HLOOKUP(O$1, m_preprocess!$1:$1048576, $D305, FALSE))</f>
        <v>2.7915337636568549</v>
      </c>
      <c r="P305" s="40">
        <f>IF(ISBLANK(HLOOKUP(P$1,m_preprocess!$1:$1048576, $D305, FALSE)), "", HLOOKUP(P$1, m_preprocess!$1:$1048576, $D305, FALSE))</f>
        <v>8.9924670741435584</v>
      </c>
      <c r="Q305" s="40">
        <f>IF(ISBLANK(HLOOKUP(Q$1,m_preprocess!$1:$1048576, $D305, FALSE)), "", HLOOKUP(Q$1, m_preprocess!$1:$1048576, $D305, FALSE))</f>
        <v>1.903736042179792</v>
      </c>
      <c r="R305" s="40">
        <f>IF(ISBLANK(HLOOKUP(R$1,m_preprocess!$1:$1048576, $D305, FALSE)), "", HLOOKUP(R$1, m_preprocess!$1:$1048576, $D305, FALSE))</f>
        <v>2.5718142034929308</v>
      </c>
      <c r="S305" s="40">
        <f>IF(ISBLANK(HLOOKUP(S$1,m_preprocess!$1:$1048576, $D305, FALSE)), "", HLOOKUP(S$1, m_preprocess!$1:$1048576, $D305, FALSE))</f>
        <v>4.5109242421987323</v>
      </c>
      <c r="T305" s="40">
        <f>IF(ISBLANK(HLOOKUP(T$1,m_preprocess!$1:$1048576, $D305, FALSE)), "", HLOOKUP(T$1, m_preprocess!$1:$1048576, $D305, FALSE))</f>
        <v>1383509.2789164882</v>
      </c>
      <c r="U305" s="40">
        <f>IF(ISBLANK(HLOOKUP(U$1,m_preprocess!$1:$1048576, $D305, FALSE)), "", HLOOKUP(U$1, m_preprocess!$1:$1048576, $D305, FALSE))</f>
        <v>616268.79993592692</v>
      </c>
      <c r="V305" s="40">
        <f>IF(ISBLANK(HLOOKUP(V$1,m_preprocess!$1:$1048576, $D305, FALSE)), "", HLOOKUP(V$1, m_preprocess!$1:$1048576, $D305, FALSE))</f>
        <v>73.526857040742144</v>
      </c>
      <c r="W305" s="40">
        <f>IF(ISBLANK(HLOOKUP(W$1,m_preprocess!$1:$1048576, $D305, FALSE)), "", HLOOKUP(W$1, m_preprocess!$1:$1048576, $D305, FALSE))</f>
        <v>70.651674101395329</v>
      </c>
      <c r="X305" s="40">
        <f>IF(ISBLANK(HLOOKUP(X$1,m_preprocess!$1:$1048576, $D305, FALSE)), "", HLOOKUP(X$1, m_preprocess!$1:$1048576, $D305, FALSE))</f>
        <v>25.517442250883281</v>
      </c>
      <c r="Y305" s="40">
        <f>IF(ISBLANK(HLOOKUP(Y$1,m_preprocess!$1:$1048576, $D305, FALSE)), "", HLOOKUP(Y$1, m_preprocess!$1:$1048576, $D305, FALSE))</f>
        <v>102.37702930811906</v>
      </c>
      <c r="Z305" s="40">
        <f>IF(ISBLANK(HLOOKUP(Z$1,m_preprocess!$1:$1048576, $D305, FALSE)), "", HLOOKUP(Z$1, m_preprocess!$1:$1048576, $D305, FALSE))</f>
        <v>28.354909354749761</v>
      </c>
      <c r="AA305" s="40">
        <f>IF(ISBLANK(HLOOKUP(AA$1,m_preprocess!$1:$1048576, $D305, FALSE)), "", HLOOKUP(AA$1, m_preprocess!$1:$1048576, $D305, FALSE))</f>
        <v>33.788548430630634</v>
      </c>
      <c r="AB305" s="40">
        <f>IF(ISBLANK(HLOOKUP(AB$1,m_preprocess!$1:$1048576, $D305, FALSE)), "", HLOOKUP(AB$1, m_preprocess!$1:$1048576, $D305, FALSE))</f>
        <v>58.61845193834845</v>
      </c>
    </row>
    <row r="306" spans="1:28" x14ac:dyDescent="0.25">
      <c r="A306" s="41">
        <v>43221</v>
      </c>
      <c r="B306" s="42">
        <v>2018</v>
      </c>
      <c r="C306" s="42">
        <v>5</v>
      </c>
      <c r="D306" s="40">
        <v>306</v>
      </c>
      <c r="E306" s="40">
        <f>IF(ISBLANK(HLOOKUP(E$1,m_preprocess!$1:$1048576, $D306, FALSE)), "", HLOOKUP(E$1, m_preprocess!$1:$1048576, $D306, FALSE))</f>
        <v>311.80801749081223</v>
      </c>
      <c r="F306" s="40" t="str">
        <f>IF(ISBLANK(HLOOKUP(F$1,m_preprocess!$1:$1048576, $D306, FALSE)), "", HLOOKUP(F$1, m_preprocess!$1:$1048576, $D306, FALSE))</f>
        <v/>
      </c>
      <c r="G306" s="40">
        <f>IF(ISBLANK(HLOOKUP(G$1,m_preprocess!$1:$1048576, $D306, FALSE)), "", HLOOKUP(G$1, m_preprocess!$1:$1048576, $D306, FALSE))</f>
        <v>101.3495374692924</v>
      </c>
      <c r="H306" s="40">
        <f>IF(ISBLANK(HLOOKUP(H$1,m_preprocess!$1:$1048576, $D306, FALSE)), "", HLOOKUP(H$1, m_preprocess!$1:$1048576, $D306, FALSE))</f>
        <v>132.88</v>
      </c>
      <c r="I306" s="40">
        <f>IF(ISBLANK(HLOOKUP(I$1,m_preprocess!$1:$1048576, $D306, FALSE)), "", HLOOKUP(I$1, m_preprocess!$1:$1048576, $D306, FALSE))</f>
        <v>84.4</v>
      </c>
      <c r="J306" s="40">
        <f>IF(ISBLANK(HLOOKUP(J$1,m_preprocess!$1:$1048576, $D306, FALSE)), "", HLOOKUP(J$1, m_preprocess!$1:$1048576, $D306, FALSE))</f>
        <v>1735.87</v>
      </c>
      <c r="K306" s="40">
        <f>IF(ISBLANK(HLOOKUP(K$1,m_preprocess!$1:$1048576, $D306, FALSE)), "", HLOOKUP(K$1, m_preprocess!$1:$1048576, $D306, FALSE))</f>
        <v>1716.99</v>
      </c>
      <c r="L306" s="40">
        <f>IF(ISBLANK(HLOOKUP(L$1,m_preprocess!$1:$1048576, $D306, FALSE)), "", HLOOKUP(L$1, m_preprocess!$1:$1048576, $D306, FALSE))</f>
        <v>101.62706550071833</v>
      </c>
      <c r="M306" s="40">
        <f>IF(ISBLANK(HLOOKUP(M$1,m_preprocess!$1:$1048576, $D306, FALSE)), "", HLOOKUP(M$1, m_preprocess!$1:$1048576, $D306, FALSE))</f>
        <v>8.8772479306750789</v>
      </c>
      <c r="N306" s="40">
        <f>IF(ISBLANK(HLOOKUP(N$1,m_preprocess!$1:$1048576, $D306, FALSE)), "", HLOOKUP(N$1, m_preprocess!$1:$1048576, $D306, FALSE))</f>
        <v>3.9740814286008024</v>
      </c>
      <c r="O306" s="40">
        <f>IF(ISBLANK(HLOOKUP(O$1,m_preprocess!$1:$1048576, $D306, FALSE)), "", HLOOKUP(O$1, m_preprocess!$1:$1048576, $D306, FALSE))</f>
        <v>2.9486854348547658</v>
      </c>
      <c r="P306" s="40">
        <f>IF(ISBLANK(HLOOKUP(P$1,m_preprocess!$1:$1048576, $D306, FALSE)), "", HLOOKUP(P$1, m_preprocess!$1:$1048576, $D306, FALSE))</f>
        <v>8.2134121473778698</v>
      </c>
      <c r="Q306" s="40">
        <f>IF(ISBLANK(HLOOKUP(Q$1,m_preprocess!$1:$1048576, $D306, FALSE)), "", HLOOKUP(Q$1, m_preprocess!$1:$1048576, $D306, FALSE))</f>
        <v>2.0329392805157607</v>
      </c>
      <c r="R306" s="40">
        <f>IF(ISBLANK(HLOOKUP(R$1,m_preprocess!$1:$1048576, $D306, FALSE)), "", HLOOKUP(R$1, m_preprocess!$1:$1048576, $D306, FALSE))</f>
        <v>2.320953989701001</v>
      </c>
      <c r="S306" s="40">
        <f>IF(ISBLANK(HLOOKUP(S$1,m_preprocess!$1:$1048576, $D306, FALSE)), "", HLOOKUP(S$1, m_preprocess!$1:$1048576, $D306, FALSE))</f>
        <v>3.7622512490279814</v>
      </c>
      <c r="T306" s="40">
        <f>IF(ISBLANK(HLOOKUP(T$1,m_preprocess!$1:$1048576, $D306, FALSE)), "", HLOOKUP(T$1, m_preprocess!$1:$1048576, $D306, FALSE))</f>
        <v>1397854.6451988802</v>
      </c>
      <c r="U306" s="40">
        <f>IF(ISBLANK(HLOOKUP(U$1,m_preprocess!$1:$1048576, $D306, FALSE)), "", HLOOKUP(U$1, m_preprocess!$1:$1048576, $D306, FALSE))</f>
        <v>628684.25138916285</v>
      </c>
      <c r="V306" s="40">
        <f>IF(ISBLANK(HLOOKUP(V$1,m_preprocess!$1:$1048576, $D306, FALSE)), "", HLOOKUP(V$1, m_preprocess!$1:$1048576, $D306, FALSE))</f>
        <v>35.202308516513739</v>
      </c>
      <c r="W306" s="40">
        <f>IF(ISBLANK(HLOOKUP(W$1,m_preprocess!$1:$1048576, $D306, FALSE)), "", HLOOKUP(W$1, m_preprocess!$1:$1048576, $D306, FALSE))</f>
        <v>30.97852791830724</v>
      </c>
      <c r="X306" s="40">
        <f>IF(ISBLANK(HLOOKUP(X$1,m_preprocess!$1:$1048576, $D306, FALSE)), "", HLOOKUP(X$1, m_preprocess!$1:$1048576, $D306, FALSE))</f>
        <v>27.28560677287625</v>
      </c>
      <c r="Y306" s="40">
        <f>IF(ISBLANK(HLOOKUP(Y$1,m_preprocess!$1:$1048576, $D306, FALSE)), "", HLOOKUP(Y$1, m_preprocess!$1:$1048576, $D306, FALSE))</f>
        <v>97.79719899269908</v>
      </c>
      <c r="Z306" s="40">
        <f>IF(ISBLANK(HLOOKUP(Z$1,m_preprocess!$1:$1048576, $D306, FALSE)), "", HLOOKUP(Z$1, m_preprocess!$1:$1048576, $D306, FALSE))</f>
        <v>30.952200259921934</v>
      </c>
      <c r="AA306" s="40">
        <f>IF(ISBLANK(HLOOKUP(AA$1,m_preprocess!$1:$1048576, $D306, FALSE)), "", HLOOKUP(AA$1, m_preprocess!$1:$1048576, $D306, FALSE))</f>
        <v>25.627691402015177</v>
      </c>
      <c r="AB306" s="40">
        <f>IF(ISBLANK(HLOOKUP(AB$1,m_preprocess!$1:$1048576, $D306, FALSE)), "", HLOOKUP(AB$1, m_preprocess!$1:$1048576, $D306, FALSE))</f>
        <v>57.604010745281755</v>
      </c>
    </row>
    <row r="307" spans="1:28" x14ac:dyDescent="0.25">
      <c r="A307" s="41">
        <v>43252</v>
      </c>
      <c r="B307" s="42">
        <v>2018</v>
      </c>
      <c r="C307" s="42">
        <v>6</v>
      </c>
      <c r="D307" s="40">
        <v>307</v>
      </c>
      <c r="E307" s="40">
        <f>IF(ISBLANK(HLOOKUP(E$1,m_preprocess!$1:$1048576, $D307, FALSE)), "", HLOOKUP(E$1, m_preprocess!$1:$1048576, $D307, FALSE))</f>
        <v>313.85229498899804</v>
      </c>
      <c r="F307" s="40" t="str">
        <f>IF(ISBLANK(HLOOKUP(F$1,m_preprocess!$1:$1048576, $D307, FALSE)), "", HLOOKUP(F$1, m_preprocess!$1:$1048576, $D307, FALSE))</f>
        <v/>
      </c>
      <c r="G307" s="40">
        <f>IF(ISBLANK(HLOOKUP(G$1,m_preprocess!$1:$1048576, $D307, FALSE)), "", HLOOKUP(G$1, m_preprocess!$1:$1048576, $D307, FALSE))</f>
        <v>101.47115691425556</v>
      </c>
      <c r="H307" s="40">
        <f>IF(ISBLANK(HLOOKUP(H$1,m_preprocess!$1:$1048576, $D307, FALSE)), "", HLOOKUP(H$1, m_preprocess!$1:$1048576, $D307, FALSE))</f>
        <v>138.05000000000001</v>
      </c>
      <c r="I307" s="40">
        <f>IF(ISBLANK(HLOOKUP(I$1,m_preprocess!$1:$1048576, $D307, FALSE)), "", HLOOKUP(I$1, m_preprocess!$1:$1048576, $D307, FALSE))</f>
        <v>91.4</v>
      </c>
      <c r="J307" s="40">
        <f>IF(ISBLANK(HLOOKUP(J$1,m_preprocess!$1:$1048576, $D307, FALSE)), "", HLOOKUP(J$1, m_preprocess!$1:$1048576, $D307, FALSE))</f>
        <v>1667.89</v>
      </c>
      <c r="K307" s="40">
        <f>IF(ISBLANK(HLOOKUP(K$1,m_preprocess!$1:$1048576, $D307, FALSE)), "", HLOOKUP(K$1, m_preprocess!$1:$1048576, $D307, FALSE))</f>
        <v>1642.16</v>
      </c>
      <c r="L307" s="40">
        <f>IF(ISBLANK(HLOOKUP(L$1,m_preprocess!$1:$1048576, $D307, FALSE)), "", HLOOKUP(L$1, m_preprocess!$1:$1048576, $D307, FALSE))</f>
        <v>101.20708383298162</v>
      </c>
      <c r="M307" s="40">
        <f>IF(ISBLANK(HLOOKUP(M$1,m_preprocess!$1:$1048576, $D307, FALSE)), "", HLOOKUP(M$1, m_preprocess!$1:$1048576, $D307, FALSE))</f>
        <v>8.1617511208275602</v>
      </c>
      <c r="N307" s="40">
        <f>IF(ISBLANK(HLOOKUP(N$1,m_preprocess!$1:$1048576, $D307, FALSE)), "", HLOOKUP(N$1, m_preprocess!$1:$1048576, $D307, FALSE))</f>
        <v>3.3998933865034857</v>
      </c>
      <c r="O307" s="40">
        <f>IF(ISBLANK(HLOOKUP(O$1,m_preprocess!$1:$1048576, $D307, FALSE)), "", HLOOKUP(O$1, m_preprocess!$1:$1048576, $D307, FALSE))</f>
        <v>2.8730647078607796</v>
      </c>
      <c r="P307" s="40">
        <f>IF(ISBLANK(HLOOKUP(P$1,m_preprocess!$1:$1048576, $D307, FALSE)), "", HLOOKUP(P$1, m_preprocess!$1:$1048576, $D307, FALSE))</f>
        <v>8.5539352848640071</v>
      </c>
      <c r="Q307" s="40">
        <f>IF(ISBLANK(HLOOKUP(Q$1,m_preprocess!$1:$1048576, $D307, FALSE)), "", HLOOKUP(Q$1, m_preprocess!$1:$1048576, $D307, FALSE))</f>
        <v>1.7480440503676029</v>
      </c>
      <c r="R307" s="40">
        <f>IF(ISBLANK(HLOOKUP(R$1,m_preprocess!$1:$1048576, $D307, FALSE)), "", HLOOKUP(R$1, m_preprocess!$1:$1048576, $D307, FALSE))</f>
        <v>3.2423688569706584</v>
      </c>
      <c r="S307" s="40">
        <f>IF(ISBLANK(HLOOKUP(S$1,m_preprocess!$1:$1048576, $D307, FALSE)), "", HLOOKUP(S$1, m_preprocess!$1:$1048576, $D307, FALSE))</f>
        <v>3.4949488717727966</v>
      </c>
      <c r="T307" s="40">
        <f>IF(ISBLANK(HLOOKUP(T$1,m_preprocess!$1:$1048576, $D307, FALSE)), "", HLOOKUP(T$1, m_preprocess!$1:$1048576, $D307, FALSE))</f>
        <v>1410751.8795527709</v>
      </c>
      <c r="U307" s="40">
        <f>IF(ISBLANK(HLOOKUP(U$1,m_preprocess!$1:$1048576, $D307, FALSE)), "", HLOOKUP(U$1, m_preprocess!$1:$1048576, $D307, FALSE))</f>
        <v>647154.85207180528</v>
      </c>
      <c r="V307" s="40">
        <f>IF(ISBLANK(HLOOKUP(V$1,m_preprocess!$1:$1048576, $D307, FALSE)), "", HLOOKUP(V$1, m_preprocess!$1:$1048576, $D307, FALSE))</f>
        <v>34.066404563821074</v>
      </c>
      <c r="W307" s="40">
        <f>IF(ISBLANK(HLOOKUP(W$1,m_preprocess!$1:$1048576, $D307, FALSE)), "", HLOOKUP(W$1, m_preprocess!$1:$1048576, $D307, FALSE))</f>
        <v>30.761301170909192</v>
      </c>
      <c r="X307" s="40">
        <f>IF(ISBLANK(HLOOKUP(X$1,m_preprocess!$1:$1048576, $D307, FALSE)), "", HLOOKUP(X$1, m_preprocess!$1:$1048576, $D307, FALSE))</f>
        <v>24.003713578018871</v>
      </c>
      <c r="Y307" s="40">
        <f>IF(ISBLANK(HLOOKUP(Y$1,m_preprocess!$1:$1048576, $D307, FALSE)), "", HLOOKUP(Y$1, m_preprocess!$1:$1048576, $D307, FALSE))</f>
        <v>120.72486758424846</v>
      </c>
      <c r="Z307" s="40">
        <f>IF(ISBLANK(HLOOKUP(Z$1,m_preprocess!$1:$1048576, $D307, FALSE)), "", HLOOKUP(Z$1, m_preprocess!$1:$1048576, $D307, FALSE))</f>
        <v>35.816879323363764</v>
      </c>
      <c r="AA307" s="40">
        <f>IF(ISBLANK(HLOOKUP(AA$1,m_preprocess!$1:$1048576, $D307, FALSE)), "", HLOOKUP(AA$1, m_preprocess!$1:$1048576, $D307, FALSE))</f>
        <v>42.487804663970607</v>
      </c>
      <c r="AB307" s="40">
        <f>IF(ISBLANK(HLOOKUP(AB$1,m_preprocess!$1:$1048576, $D307, FALSE)), "", HLOOKUP(AB$1, m_preprocess!$1:$1048576, $D307, FALSE))</f>
        <v>57.160072747466948</v>
      </c>
    </row>
    <row r="308" spans="1:28" x14ac:dyDescent="0.25">
      <c r="A308" s="41">
        <v>43282</v>
      </c>
      <c r="B308" s="42">
        <v>2018</v>
      </c>
      <c r="C308" s="42">
        <v>7</v>
      </c>
      <c r="D308" s="40">
        <v>308</v>
      </c>
      <c r="E308" s="40" t="str">
        <f>IF(ISBLANK(HLOOKUP(E$1,m_preprocess!$1:$1048576, $D308, FALSE)), "", HLOOKUP(E$1, m_preprocess!$1:$1048576, $D308, FALSE))</f>
        <v/>
      </c>
      <c r="F308" s="40" t="str">
        <f>IF(ISBLANK(HLOOKUP(F$1,m_preprocess!$1:$1048576, $D308, FALSE)), "", HLOOKUP(F$1, m_preprocess!$1:$1048576, $D308, FALSE))</f>
        <v/>
      </c>
      <c r="G308" s="40">
        <f>IF(ISBLANK(HLOOKUP(G$1,m_preprocess!$1:$1048576, $D308, FALSE)), "", HLOOKUP(G$1, m_preprocess!$1:$1048576, $D308, FALSE))</f>
        <v>101.51174537702126</v>
      </c>
      <c r="H308" s="40">
        <f>IF(ISBLANK(HLOOKUP(H$1,m_preprocess!$1:$1048576, $D308, FALSE)), "", HLOOKUP(H$1, m_preprocess!$1:$1048576, $D308, FALSE))</f>
        <v>141.56</v>
      </c>
      <c r="I308" s="40">
        <f>IF(ISBLANK(HLOOKUP(I$1,m_preprocess!$1:$1048576, $D308, FALSE)), "", HLOOKUP(I$1, m_preprocess!$1:$1048576, $D308, FALSE))</f>
        <v>96.1</v>
      </c>
      <c r="J308" s="40">
        <f>IF(ISBLANK(HLOOKUP(J$1,m_preprocess!$1:$1048576, $D308, FALSE)), "", HLOOKUP(J$1, m_preprocess!$1:$1048576, $D308, FALSE))</f>
        <v>1719.67</v>
      </c>
      <c r="K308" s="40">
        <f>IF(ISBLANK(HLOOKUP(K$1,m_preprocess!$1:$1048576, $D308, FALSE)), "", HLOOKUP(K$1, m_preprocess!$1:$1048576, $D308, FALSE))</f>
        <v>1695.07</v>
      </c>
      <c r="L308" s="40">
        <f>IF(ISBLANK(HLOOKUP(L$1,m_preprocess!$1:$1048576, $D308, FALSE)), "", HLOOKUP(L$1, m_preprocess!$1:$1048576, $D308, FALSE))</f>
        <v>101.17841690116497</v>
      </c>
      <c r="M308" s="40">
        <f>IF(ISBLANK(HLOOKUP(M$1,m_preprocess!$1:$1048576, $D308, FALSE)), "", HLOOKUP(M$1, m_preprocess!$1:$1048576, $D308, FALSE))</f>
        <v>8.6277234044001219</v>
      </c>
      <c r="N308" s="40">
        <f>IF(ISBLANK(HLOOKUP(N$1,m_preprocess!$1:$1048576, $D308, FALSE)), "", HLOOKUP(N$1, m_preprocess!$1:$1048576, $D308, FALSE))</f>
        <v>3.4909906399941955</v>
      </c>
      <c r="O308" s="40">
        <f>IF(ISBLANK(HLOOKUP(O$1,m_preprocess!$1:$1048576, $D308, FALSE)), "", HLOOKUP(O$1, m_preprocess!$1:$1048576, $D308, FALSE))</f>
        <v>3.1705833338008906</v>
      </c>
      <c r="P308" s="40">
        <f>IF(ISBLANK(HLOOKUP(P$1,m_preprocess!$1:$1048576, $D308, FALSE)), "", HLOOKUP(P$1, m_preprocess!$1:$1048576, $D308, FALSE))</f>
        <v>8.9566867025824184</v>
      </c>
      <c r="Q308" s="40">
        <f>IF(ISBLANK(HLOOKUP(Q$1,m_preprocess!$1:$1048576, $D308, FALSE)), "", HLOOKUP(Q$1, m_preprocess!$1:$1048576, $D308, FALSE))</f>
        <v>2.1454256389313833</v>
      </c>
      <c r="R308" s="40">
        <f>IF(ISBLANK(HLOOKUP(R$1,m_preprocess!$1:$1048576, $D308, FALSE)), "", HLOOKUP(R$1, m_preprocess!$1:$1048576, $D308, FALSE))</f>
        <v>2.744919793905451</v>
      </c>
      <c r="S308" s="40">
        <f>IF(ISBLANK(HLOOKUP(S$1,m_preprocess!$1:$1048576, $D308, FALSE)), "", HLOOKUP(S$1, m_preprocess!$1:$1048576, $D308, FALSE))</f>
        <v>4.0613959364881325</v>
      </c>
      <c r="T308" s="40">
        <f>IF(ISBLANK(HLOOKUP(T$1,m_preprocess!$1:$1048576, $D308, FALSE)), "", HLOOKUP(T$1, m_preprocess!$1:$1048576, $D308, FALSE))</f>
        <v>1423214.13720675</v>
      </c>
      <c r="U308" s="40">
        <f>IF(ISBLANK(HLOOKUP(U$1,m_preprocess!$1:$1048576, $D308, FALSE)), "", HLOOKUP(U$1, m_preprocess!$1:$1048576, $D308, FALSE))</f>
        <v>630648.41733350302</v>
      </c>
      <c r="V308" s="40">
        <f>IF(ISBLANK(HLOOKUP(V$1,m_preprocess!$1:$1048576, $D308, FALSE)), "", HLOOKUP(V$1, m_preprocess!$1:$1048576, $D308, FALSE))</f>
        <v>47.299365843500517</v>
      </c>
      <c r="W308" s="40">
        <f>IF(ISBLANK(HLOOKUP(W$1,m_preprocess!$1:$1048576, $D308, FALSE)), "", HLOOKUP(W$1, m_preprocess!$1:$1048576, $D308, FALSE))</f>
        <v>43.843091786770316</v>
      </c>
      <c r="X308" s="40">
        <f>IF(ISBLANK(HLOOKUP(X$1,m_preprocess!$1:$1048576, $D308, FALSE)), "", HLOOKUP(X$1, m_preprocess!$1:$1048576, $D308, FALSE))</f>
        <v>22.981863500970739</v>
      </c>
      <c r="Y308" s="40">
        <f>IF(ISBLANK(HLOOKUP(Y$1,m_preprocess!$1:$1048576, $D308, FALSE)), "", HLOOKUP(Y$1, m_preprocess!$1:$1048576, $D308, FALSE))</f>
        <v>91.391083695753835</v>
      </c>
      <c r="Z308" s="40">
        <f>IF(ISBLANK(HLOOKUP(Z$1,m_preprocess!$1:$1048576, $D308, FALSE)), "", HLOOKUP(Z$1, m_preprocess!$1:$1048576, $D308, FALSE))</f>
        <v>31.228004830636877</v>
      </c>
      <c r="AA308" s="40">
        <f>IF(ISBLANK(HLOOKUP(AA$1,m_preprocess!$1:$1048576, $D308, FALSE)), "", HLOOKUP(AA$1, m_preprocess!$1:$1048576, $D308, FALSE))</f>
        <v>24.675430844941516</v>
      </c>
      <c r="AB308" s="40">
        <f>IF(ISBLANK(HLOOKUP(AB$1,m_preprocess!$1:$1048576, $D308, FALSE)), "", HLOOKUP(AB$1, m_preprocess!$1:$1048576, $D308, FALSE))</f>
        <v>56.505804976278263</v>
      </c>
    </row>
    <row r="309" spans="1:28" x14ac:dyDescent="0.25">
      <c r="A309" s="41">
        <v>43313</v>
      </c>
      <c r="B309" s="42">
        <v>2018</v>
      </c>
      <c r="C309" s="42">
        <v>8</v>
      </c>
      <c r="D309" s="40">
        <v>309</v>
      </c>
      <c r="E309" s="40" t="str">
        <f>IF(ISBLANK(HLOOKUP(E$1,m_preprocess!$1:$1048576, $D309, FALSE)), "", HLOOKUP(E$1, m_preprocess!$1:$1048576, $D309, FALSE))</f>
        <v/>
      </c>
      <c r="F309" s="40" t="str">
        <f>IF(ISBLANK(HLOOKUP(F$1,m_preprocess!$1:$1048576, $D309, FALSE)), "", HLOOKUP(F$1, m_preprocess!$1:$1048576, $D309, FALSE))</f>
        <v/>
      </c>
      <c r="G309" s="40">
        <f>IF(ISBLANK(HLOOKUP(G$1,m_preprocess!$1:$1048576, $D309, FALSE)), "", HLOOKUP(G$1, m_preprocess!$1:$1048576, $D309, FALSE))</f>
        <v>101.6843153441622</v>
      </c>
      <c r="H309" s="40">
        <f>IF(ISBLANK(HLOOKUP(H$1,m_preprocess!$1:$1048576, $D309, FALSE)), "", HLOOKUP(H$1, m_preprocess!$1:$1048576, $D309, FALSE))</f>
        <v>143.79</v>
      </c>
      <c r="I309" s="40">
        <f>IF(ISBLANK(HLOOKUP(I$1,m_preprocess!$1:$1048576, $D309, FALSE)), "", HLOOKUP(I$1, m_preprocess!$1:$1048576, $D309, FALSE))</f>
        <v>98.3</v>
      </c>
      <c r="J309" s="40">
        <f>IF(ISBLANK(HLOOKUP(J$1,m_preprocess!$1:$1048576, $D309, FALSE)), "", HLOOKUP(J$1, m_preprocess!$1:$1048576, $D309, FALSE))</f>
        <v>1725.33</v>
      </c>
      <c r="K309" s="40">
        <f>IF(ISBLANK(HLOOKUP(K$1,m_preprocess!$1:$1048576, $D309, FALSE)), "", HLOOKUP(K$1, m_preprocess!$1:$1048576, $D309, FALSE))</f>
        <v>1699.03</v>
      </c>
      <c r="L309" s="40">
        <f>IF(ISBLANK(HLOOKUP(L$1,m_preprocess!$1:$1048576, $D309, FALSE)), "", HLOOKUP(L$1, m_preprocess!$1:$1048576, $D309, FALSE))</f>
        <v>99.898341744972413</v>
      </c>
      <c r="M309" s="40">
        <f>IF(ISBLANK(HLOOKUP(M$1,m_preprocess!$1:$1048576, $D309, FALSE)), "", HLOOKUP(M$1, m_preprocess!$1:$1048576, $D309, FALSE))</f>
        <v>8.5715640759269167</v>
      </c>
      <c r="N309" s="40">
        <f>IF(ISBLANK(HLOOKUP(N$1,m_preprocess!$1:$1048576, $D309, FALSE)), "", HLOOKUP(N$1, m_preprocess!$1:$1048576, $D309, FALSE))</f>
        <v>3.4575122717922424</v>
      </c>
      <c r="O309" s="40">
        <f>IF(ISBLANK(HLOOKUP(O$1,m_preprocess!$1:$1048576, $D309, FALSE)), "", HLOOKUP(O$1, m_preprocess!$1:$1048576, $D309, FALSE))</f>
        <v>3.2023609962518114</v>
      </c>
      <c r="P309" s="40">
        <f>IF(ISBLANK(HLOOKUP(P$1,m_preprocess!$1:$1048576, $D309, FALSE)), "", HLOOKUP(P$1, m_preprocess!$1:$1048576, $D309, FALSE))</f>
        <v>9.0124322878801415</v>
      </c>
      <c r="Q309" s="40">
        <f>IF(ISBLANK(HLOOKUP(Q$1,m_preprocess!$1:$1048576, $D309, FALSE)), "", HLOOKUP(Q$1, m_preprocess!$1:$1048576, $D309, FALSE))</f>
        <v>1.9761522573266053</v>
      </c>
      <c r="R309" s="40">
        <f>IF(ISBLANK(HLOOKUP(R$1,m_preprocess!$1:$1048576, $D309, FALSE)), "", HLOOKUP(R$1, m_preprocess!$1:$1048576, $D309, FALSE))</f>
        <v>2.6653903954200109</v>
      </c>
      <c r="S309" s="40">
        <f>IF(ISBLANK(HLOOKUP(S$1,m_preprocess!$1:$1048576, $D309, FALSE)), "", HLOOKUP(S$1, m_preprocess!$1:$1048576, $D309, FALSE))</f>
        <v>4.3583394812433758</v>
      </c>
      <c r="T309" s="40">
        <f>IF(ISBLANK(HLOOKUP(T$1,m_preprocess!$1:$1048576, $D309, FALSE)), "", HLOOKUP(T$1, m_preprocess!$1:$1048576, $D309, FALSE))</f>
        <v>1434228.8061966184</v>
      </c>
      <c r="U309" s="40">
        <f>IF(ISBLANK(HLOOKUP(U$1,m_preprocess!$1:$1048576, $D309, FALSE)), "", HLOOKUP(U$1, m_preprocess!$1:$1048576, $D309, FALSE))</f>
        <v>633456.94208047783</v>
      </c>
      <c r="V309" s="40">
        <f>IF(ISBLANK(HLOOKUP(V$1,m_preprocess!$1:$1048576, $D309, FALSE)), "", HLOOKUP(V$1, m_preprocess!$1:$1048576, $D309, FALSE))</f>
        <v>33.351768653027577</v>
      </c>
      <c r="W309" s="40">
        <f>IF(ISBLANK(HLOOKUP(W$1,m_preprocess!$1:$1048576, $D309, FALSE)), "", HLOOKUP(W$1, m_preprocess!$1:$1048576, $D309, FALSE))</f>
        <v>29.770255567480621</v>
      </c>
      <c r="X309" s="40">
        <f>IF(ISBLANK(HLOOKUP(X$1,m_preprocess!$1:$1048576, $D309, FALSE)), "", HLOOKUP(X$1, m_preprocess!$1:$1048576, $D309, FALSE))</f>
        <v>29.310572381909729</v>
      </c>
      <c r="Y309" s="40">
        <f>IF(ISBLANK(HLOOKUP(Y$1,m_preprocess!$1:$1048576, $D309, FALSE)), "", HLOOKUP(Y$1, m_preprocess!$1:$1048576, $D309, FALSE))</f>
        <v>111.29255654024423</v>
      </c>
      <c r="Z309" s="40">
        <f>IF(ISBLANK(HLOOKUP(Z$1,m_preprocess!$1:$1048576, $D309, FALSE)), "", HLOOKUP(Z$1, m_preprocess!$1:$1048576, $D309, FALSE))</f>
        <v>36.257735959783552</v>
      </c>
      <c r="AA309" s="40">
        <f>IF(ISBLANK(HLOOKUP(AA$1,m_preprocess!$1:$1048576, $D309, FALSE)), "", HLOOKUP(AA$1, m_preprocess!$1:$1048576, $D309, FALSE))</f>
        <v>31.240339321243948</v>
      </c>
      <c r="AB309" s="40">
        <f>IF(ISBLANK(HLOOKUP(AB$1,m_preprocess!$1:$1048576, $D309, FALSE)), "", HLOOKUP(AB$1, m_preprocess!$1:$1048576, $D309, FALSE))</f>
        <v>56.130448489829377</v>
      </c>
    </row>
    <row r="310" spans="1:28" x14ac:dyDescent="0.25">
      <c r="A310" s="41">
        <v>43344</v>
      </c>
      <c r="B310" s="42">
        <v>2018</v>
      </c>
      <c r="C310" s="42">
        <v>9</v>
      </c>
      <c r="D310" s="40">
        <v>310</v>
      </c>
      <c r="E310" s="40" t="str">
        <f>IF(ISBLANK(HLOOKUP(E$1,m_preprocess!$1:$1048576, $D310, FALSE)), "", HLOOKUP(E$1, m_preprocess!$1:$1048576, $D310, FALSE))</f>
        <v/>
      </c>
      <c r="F310" s="40" t="str">
        <f>IF(ISBLANK(HLOOKUP(F$1,m_preprocess!$1:$1048576, $D310, FALSE)), "", HLOOKUP(F$1, m_preprocess!$1:$1048576, $D310, FALSE))</f>
        <v/>
      </c>
      <c r="G310" s="40">
        <f>IF(ISBLANK(HLOOKUP(G$1,m_preprocess!$1:$1048576, $D310, FALSE)), "", HLOOKUP(G$1, m_preprocess!$1:$1048576, $D310, FALSE))</f>
        <v>101.59279946035245</v>
      </c>
      <c r="H310" s="40">
        <f>IF(ISBLANK(HLOOKUP(H$1,m_preprocess!$1:$1048576, $D310, FALSE)), "", HLOOKUP(H$1, m_preprocess!$1:$1048576, $D310, FALSE))</f>
        <v>136.5</v>
      </c>
      <c r="I310" s="40">
        <f>IF(ISBLANK(HLOOKUP(I$1,m_preprocess!$1:$1048576, $D310, FALSE)), "", HLOOKUP(I$1, m_preprocess!$1:$1048576, $D310, FALSE))</f>
        <v>91</v>
      </c>
      <c r="J310" s="40">
        <f>IF(ISBLANK(HLOOKUP(J$1,m_preprocess!$1:$1048576, $D310, FALSE)), "", HLOOKUP(J$1, m_preprocess!$1:$1048576, $D310, FALSE))</f>
        <v>1642.72</v>
      </c>
      <c r="K310" s="40">
        <f>IF(ISBLANK(HLOOKUP(K$1,m_preprocess!$1:$1048576, $D310, FALSE)), "", HLOOKUP(K$1, m_preprocess!$1:$1048576, $D310, FALSE))</f>
        <v>1611.75</v>
      </c>
      <c r="L310" s="40" t="str">
        <f>IF(ISBLANK(HLOOKUP(L$1,m_preprocess!$1:$1048576, $D310, FALSE)), "", HLOOKUP(L$1, m_preprocess!$1:$1048576, $D310, FALSE))</f>
        <v/>
      </c>
      <c r="M310" s="40" t="str">
        <f>IF(ISBLANK(HLOOKUP(M$1,m_preprocess!$1:$1048576, $D310, FALSE)), "", HLOOKUP(M$1, m_preprocess!$1:$1048576, $D310, FALSE))</f>
        <v/>
      </c>
      <c r="N310" s="40" t="str">
        <f>IF(ISBLANK(HLOOKUP(N$1,m_preprocess!$1:$1048576, $D310, FALSE)), "", HLOOKUP(N$1, m_preprocess!$1:$1048576, $D310, FALSE))</f>
        <v/>
      </c>
      <c r="O310" s="40" t="str">
        <f>IF(ISBLANK(HLOOKUP(O$1,m_preprocess!$1:$1048576, $D310, FALSE)), "", HLOOKUP(O$1, m_preprocess!$1:$1048576, $D310, FALSE))</f>
        <v/>
      </c>
      <c r="P310" s="40" t="str">
        <f>IF(ISBLANK(HLOOKUP(P$1,m_preprocess!$1:$1048576, $D310, FALSE)), "", HLOOKUP(P$1, m_preprocess!$1:$1048576, $D310, FALSE))</f>
        <v/>
      </c>
      <c r="Q310" s="40" t="str">
        <f>IF(ISBLANK(HLOOKUP(Q$1,m_preprocess!$1:$1048576, $D310, FALSE)), "", HLOOKUP(Q$1, m_preprocess!$1:$1048576, $D310, FALSE))</f>
        <v/>
      </c>
      <c r="R310" s="40" t="str">
        <f>IF(ISBLANK(HLOOKUP(R$1,m_preprocess!$1:$1048576, $D310, FALSE)), "", HLOOKUP(R$1, m_preprocess!$1:$1048576, $D310, FALSE))</f>
        <v/>
      </c>
      <c r="S310" s="40" t="str">
        <f>IF(ISBLANK(HLOOKUP(S$1,m_preprocess!$1:$1048576, $D310, FALSE)), "", HLOOKUP(S$1, m_preprocess!$1:$1048576, $D310, FALSE))</f>
        <v/>
      </c>
      <c r="T310" s="40">
        <f>IF(ISBLANK(HLOOKUP(T$1,m_preprocess!$1:$1048576, $D310, FALSE)), "", HLOOKUP(T$1, m_preprocess!$1:$1048576, $D310, FALSE))</f>
        <v>1447783.5829263779</v>
      </c>
      <c r="U310" s="40">
        <f>IF(ISBLANK(HLOOKUP(U$1,m_preprocess!$1:$1048576, $D310, FALSE)), "", HLOOKUP(U$1, m_preprocess!$1:$1048576, $D310, FALSE))</f>
        <v>632052.87958099169</v>
      </c>
      <c r="V310" s="40">
        <f>IF(ISBLANK(HLOOKUP(V$1,m_preprocess!$1:$1048576, $D310, FALSE)), "", HLOOKUP(V$1, m_preprocess!$1:$1048576, $D310, FALSE))</f>
        <v>29.62756712078458</v>
      </c>
      <c r="W310" s="40">
        <f>IF(ISBLANK(HLOOKUP(W$1,m_preprocess!$1:$1048576, $D310, FALSE)), "", HLOOKUP(W$1, m_preprocess!$1:$1048576, $D310, FALSE))</f>
        <v>26.449559331699096</v>
      </c>
      <c r="X310" s="40">
        <f>IF(ISBLANK(HLOOKUP(X$1,m_preprocess!$1:$1048576, $D310, FALSE)), "", HLOOKUP(X$1, m_preprocess!$1:$1048576, $D310, FALSE))</f>
        <v>27.061334746198376</v>
      </c>
      <c r="Y310" s="40">
        <f>IF(ISBLANK(HLOOKUP(Y$1,m_preprocess!$1:$1048576, $D310, FALSE)), "", HLOOKUP(Y$1, m_preprocess!$1:$1048576, $D310, FALSE))</f>
        <v>97.47214419366729</v>
      </c>
      <c r="Z310" s="40">
        <f>IF(ISBLANK(HLOOKUP(Z$1,m_preprocess!$1:$1048576, $D310, FALSE)), "", HLOOKUP(Z$1, m_preprocess!$1:$1048576, $D310, FALSE))</f>
        <v>32.022002113147721</v>
      </c>
      <c r="AA310" s="40">
        <f>IF(ISBLANK(HLOOKUP(AA$1,m_preprocess!$1:$1048576, $D310, FALSE)), "", HLOOKUP(AA$1, m_preprocess!$1:$1048576, $D310, FALSE))</f>
        <v>24.738218095671336</v>
      </c>
      <c r="AB310" s="40">
        <f>IF(ISBLANK(HLOOKUP(AB$1,m_preprocess!$1:$1048576, $D310, FALSE)), "", HLOOKUP(AB$1, m_preprocess!$1:$1048576, $D310, FALSE))</f>
        <v>56.450392036934161</v>
      </c>
    </row>
    <row r="311" spans="1:28" x14ac:dyDescent="0.25">
      <c r="A311" s="41">
        <v>43374</v>
      </c>
      <c r="B311" s="42">
        <v>2018</v>
      </c>
      <c r="C311" s="42">
        <v>10</v>
      </c>
      <c r="D311" s="40">
        <v>311</v>
      </c>
      <c r="E311" s="40" t="str">
        <f>IF(ISBLANK(HLOOKUP(E$1,m_preprocess!$1:$1048576, $D311, FALSE)), "", HLOOKUP(E$1, m_preprocess!$1:$1048576, $D311, FALSE))</f>
        <v/>
      </c>
      <c r="F311" s="40" t="str">
        <f>IF(ISBLANK(HLOOKUP(F$1,m_preprocess!$1:$1048576, $D311, FALSE)), "", HLOOKUP(F$1, m_preprocess!$1:$1048576, $D311, FALSE))</f>
        <v/>
      </c>
      <c r="G311" s="40">
        <f>IF(ISBLANK(HLOOKUP(G$1,m_preprocess!$1:$1048576, $D311, FALSE)), "", HLOOKUP(G$1, m_preprocess!$1:$1048576, $D311, FALSE))</f>
        <v>101.77566649938109</v>
      </c>
      <c r="H311" s="40" t="str">
        <f>IF(ISBLANK(HLOOKUP(H$1,m_preprocess!$1:$1048576, $D311, FALSE)), "", HLOOKUP(H$1, m_preprocess!$1:$1048576, $D311, FALSE))</f>
        <v/>
      </c>
      <c r="I311" s="40">
        <f>IF(ISBLANK(HLOOKUP(I$1,m_preprocess!$1:$1048576, $D311, FALSE)), "", HLOOKUP(I$1, m_preprocess!$1:$1048576, $D311, FALSE))</f>
        <v>96.2</v>
      </c>
      <c r="J311" s="40">
        <f>IF(ISBLANK(HLOOKUP(J$1,m_preprocess!$1:$1048576, $D311, FALSE)), "", HLOOKUP(J$1, m_preprocess!$1:$1048576, $D311, FALSE))</f>
        <v>1606.25</v>
      </c>
      <c r="K311" s="40">
        <f>IF(ISBLANK(HLOOKUP(K$1,m_preprocess!$1:$1048576, $D311, FALSE)), "", HLOOKUP(K$1, m_preprocess!$1:$1048576, $D311, FALSE))</f>
        <v>1555.44</v>
      </c>
      <c r="L311" s="40" t="str">
        <f>IF(ISBLANK(HLOOKUP(L$1,m_preprocess!$1:$1048576, $D311, FALSE)), "", HLOOKUP(L$1, m_preprocess!$1:$1048576, $D311, FALSE))</f>
        <v/>
      </c>
      <c r="M311" s="40" t="str">
        <f>IF(ISBLANK(HLOOKUP(M$1,m_preprocess!$1:$1048576, $D311, FALSE)), "", HLOOKUP(M$1, m_preprocess!$1:$1048576, $D311, FALSE))</f>
        <v/>
      </c>
      <c r="N311" s="40" t="str">
        <f>IF(ISBLANK(HLOOKUP(N$1,m_preprocess!$1:$1048576, $D311, FALSE)), "", HLOOKUP(N$1, m_preprocess!$1:$1048576, $D311, FALSE))</f>
        <v/>
      </c>
      <c r="O311" s="40" t="str">
        <f>IF(ISBLANK(HLOOKUP(O$1,m_preprocess!$1:$1048576, $D311, FALSE)), "", HLOOKUP(O$1, m_preprocess!$1:$1048576, $D311, FALSE))</f>
        <v/>
      </c>
      <c r="P311" s="40" t="str">
        <f>IF(ISBLANK(HLOOKUP(P$1,m_preprocess!$1:$1048576, $D311, FALSE)), "", HLOOKUP(P$1, m_preprocess!$1:$1048576, $D311, FALSE))</f>
        <v/>
      </c>
      <c r="Q311" s="40" t="str">
        <f>IF(ISBLANK(HLOOKUP(Q$1,m_preprocess!$1:$1048576, $D311, FALSE)), "", HLOOKUP(Q$1, m_preprocess!$1:$1048576, $D311, FALSE))</f>
        <v/>
      </c>
      <c r="R311" s="40" t="str">
        <f>IF(ISBLANK(HLOOKUP(R$1,m_preprocess!$1:$1048576, $D311, FALSE)), "", HLOOKUP(R$1, m_preprocess!$1:$1048576, $D311, FALSE))</f>
        <v/>
      </c>
      <c r="S311" s="40" t="str">
        <f>IF(ISBLANK(HLOOKUP(S$1,m_preprocess!$1:$1048576, $D311, FALSE)), "", HLOOKUP(S$1, m_preprocess!$1:$1048576, $D311, FALSE))</f>
        <v/>
      </c>
      <c r="T311" s="40">
        <f>IF(ISBLANK(HLOOKUP(T$1,m_preprocess!$1:$1048576, $D311, FALSE)), "", HLOOKUP(T$1, m_preprocess!$1:$1048576, $D311, FALSE))</f>
        <v>1461092.0554246069</v>
      </c>
      <c r="U311" s="40">
        <f>IF(ISBLANK(HLOOKUP(U$1,m_preprocess!$1:$1048576, $D311, FALSE)), "", HLOOKUP(U$1, m_preprocess!$1:$1048576, $D311, FALSE))</f>
        <v>643404.56899899745</v>
      </c>
      <c r="V311" s="40" t="str">
        <f>IF(ISBLANK(HLOOKUP(V$1,m_preprocess!$1:$1048576, $D311, FALSE)), "", HLOOKUP(V$1, m_preprocess!$1:$1048576, $D311, FALSE))</f>
        <v/>
      </c>
      <c r="W311" s="40" t="str">
        <f>IF(ISBLANK(HLOOKUP(W$1,m_preprocess!$1:$1048576, $D311, FALSE)), "", HLOOKUP(W$1, m_preprocess!$1:$1048576, $D311, FALSE))</f>
        <v/>
      </c>
      <c r="X311" s="40" t="str">
        <f>IF(ISBLANK(HLOOKUP(X$1,m_preprocess!$1:$1048576, $D311, FALSE)), "", HLOOKUP(X$1, m_preprocess!$1:$1048576, $D311, FALSE))</f>
        <v/>
      </c>
      <c r="Y311" s="40" t="str">
        <f>IF(ISBLANK(HLOOKUP(Y$1,m_preprocess!$1:$1048576, $D311, FALSE)), "", HLOOKUP(Y$1, m_preprocess!$1:$1048576, $D311, FALSE))</f>
        <v/>
      </c>
      <c r="Z311" s="40" t="str">
        <f>IF(ISBLANK(HLOOKUP(Z$1,m_preprocess!$1:$1048576, $D311, FALSE)), "", HLOOKUP(Z$1, m_preprocess!$1:$1048576, $D311, FALSE))</f>
        <v/>
      </c>
      <c r="AA311" s="40" t="str">
        <f>IF(ISBLANK(HLOOKUP(AA$1,m_preprocess!$1:$1048576, $D311, FALSE)), "", HLOOKUP(AA$1, m_preprocess!$1:$1048576, $D311, FALSE))</f>
        <v/>
      </c>
      <c r="AB311" s="40" t="str">
        <f>IF(ISBLANK(HLOOKUP(AB$1,m_preprocess!$1:$1048576, $D311, FALSE)), "", HLOOKUP(AB$1, m_preprocess!$1:$1048576, $D311, FALSE))</f>
        <v/>
      </c>
    </row>
    <row r="312" spans="1:28" x14ac:dyDescent="0.25">
      <c r="A312" s="41">
        <v>43405</v>
      </c>
      <c r="B312" s="42">
        <v>2018</v>
      </c>
      <c r="C312" s="42">
        <v>11</v>
      </c>
      <c r="D312" s="40">
        <v>312</v>
      </c>
      <c r="E312" s="40" t="str">
        <f>IF(ISBLANK(HLOOKUP(E$1,m_preprocess!$1:$1048576, $D312, FALSE)), "", HLOOKUP(E$1, m_preprocess!$1:$1048576, $D312, FALSE))</f>
        <v/>
      </c>
      <c r="F312" s="40" t="str">
        <f>IF(ISBLANK(HLOOKUP(F$1,m_preprocess!$1:$1048576, $D312, FALSE)), "", HLOOKUP(F$1, m_preprocess!$1:$1048576, $D312, FALSE))</f>
        <v/>
      </c>
      <c r="G312" s="40">
        <f>IF(ISBLANK(HLOOKUP(G$1,m_preprocess!$1:$1048576, $D312, FALSE)), "", HLOOKUP(G$1, m_preprocess!$1:$1048576, $D312, FALSE))</f>
        <v>102.04028323227948</v>
      </c>
      <c r="H312" s="40" t="str">
        <f>IF(ISBLANK(HLOOKUP(H$1,m_preprocess!$1:$1048576, $D312, FALSE)), "", HLOOKUP(H$1, m_preprocess!$1:$1048576, $D312, FALSE))</f>
        <v/>
      </c>
      <c r="I312" s="40" t="str">
        <f>IF(ISBLANK(HLOOKUP(I$1,m_preprocess!$1:$1048576, $D312, FALSE)), "", HLOOKUP(I$1, m_preprocess!$1:$1048576, $D312, FALSE))</f>
        <v/>
      </c>
      <c r="J312" s="40">
        <f>IF(ISBLANK(HLOOKUP(J$1,m_preprocess!$1:$1048576, $D312, FALSE)), "", HLOOKUP(J$1, m_preprocess!$1:$1048576, $D312, FALSE))</f>
        <v>1199.53</v>
      </c>
      <c r="K312" s="40">
        <f>IF(ISBLANK(HLOOKUP(K$1,m_preprocess!$1:$1048576, $D312, FALSE)), "", HLOOKUP(K$1, m_preprocess!$1:$1048576, $D312, FALSE))</f>
        <v>1198.98</v>
      </c>
      <c r="L312" s="40" t="str">
        <f>IF(ISBLANK(HLOOKUP(L$1,m_preprocess!$1:$1048576, $D312, FALSE)), "", HLOOKUP(L$1, m_preprocess!$1:$1048576, $D312, FALSE))</f>
        <v/>
      </c>
      <c r="M312" s="40" t="str">
        <f>IF(ISBLANK(HLOOKUP(M$1,m_preprocess!$1:$1048576, $D312, FALSE)), "", HLOOKUP(M$1, m_preprocess!$1:$1048576, $D312, FALSE))</f>
        <v/>
      </c>
      <c r="N312" s="40" t="str">
        <f>IF(ISBLANK(HLOOKUP(N$1,m_preprocess!$1:$1048576, $D312, FALSE)), "", HLOOKUP(N$1, m_preprocess!$1:$1048576, $D312, FALSE))</f>
        <v/>
      </c>
      <c r="O312" s="40" t="str">
        <f>IF(ISBLANK(HLOOKUP(O$1,m_preprocess!$1:$1048576, $D312, FALSE)), "", HLOOKUP(O$1, m_preprocess!$1:$1048576, $D312, FALSE))</f>
        <v/>
      </c>
      <c r="P312" s="40" t="str">
        <f>IF(ISBLANK(HLOOKUP(P$1,m_preprocess!$1:$1048576, $D312, FALSE)), "", HLOOKUP(P$1, m_preprocess!$1:$1048576, $D312, FALSE))</f>
        <v/>
      </c>
      <c r="Q312" s="40" t="str">
        <f>IF(ISBLANK(HLOOKUP(Q$1,m_preprocess!$1:$1048576, $D312, FALSE)), "", HLOOKUP(Q$1, m_preprocess!$1:$1048576, $D312, FALSE))</f>
        <v/>
      </c>
      <c r="R312" s="40" t="str">
        <f>IF(ISBLANK(HLOOKUP(R$1,m_preprocess!$1:$1048576, $D312, FALSE)), "", HLOOKUP(R$1, m_preprocess!$1:$1048576, $D312, FALSE))</f>
        <v/>
      </c>
      <c r="S312" s="40" t="str">
        <f>IF(ISBLANK(HLOOKUP(S$1,m_preprocess!$1:$1048576, $D312, FALSE)), "", HLOOKUP(S$1, m_preprocess!$1:$1048576, $D312, FALSE))</f>
        <v/>
      </c>
      <c r="T312" s="40">
        <f>IF(ISBLANK(HLOOKUP(T$1,m_preprocess!$1:$1048576, $D312, FALSE)), "", HLOOKUP(T$1, m_preprocess!$1:$1048576, $D312, FALSE))</f>
        <v>1472768.3222200749</v>
      </c>
      <c r="U312" s="40">
        <f>IF(ISBLANK(HLOOKUP(U$1,m_preprocess!$1:$1048576, $D312, FALSE)), "", HLOOKUP(U$1, m_preprocess!$1:$1048576, $D312, FALSE))</f>
        <v>640014.43761957984</v>
      </c>
      <c r="V312" s="40" t="str">
        <f>IF(ISBLANK(HLOOKUP(V$1,m_preprocess!$1:$1048576, $D312, FALSE)), "", HLOOKUP(V$1, m_preprocess!$1:$1048576, $D312, FALSE))</f>
        <v/>
      </c>
      <c r="W312" s="40" t="str">
        <f>IF(ISBLANK(HLOOKUP(W$1,m_preprocess!$1:$1048576, $D312, FALSE)), "", HLOOKUP(W$1, m_preprocess!$1:$1048576, $D312, FALSE))</f>
        <v/>
      </c>
      <c r="X312" s="40" t="str">
        <f>IF(ISBLANK(HLOOKUP(X$1,m_preprocess!$1:$1048576, $D312, FALSE)), "", HLOOKUP(X$1, m_preprocess!$1:$1048576, $D312, FALSE))</f>
        <v/>
      </c>
      <c r="Y312" s="40" t="str">
        <f>IF(ISBLANK(HLOOKUP(Y$1,m_preprocess!$1:$1048576, $D312, FALSE)), "", HLOOKUP(Y$1, m_preprocess!$1:$1048576, $D312, FALSE))</f>
        <v/>
      </c>
      <c r="Z312" s="40" t="str">
        <f>IF(ISBLANK(HLOOKUP(Z$1,m_preprocess!$1:$1048576, $D312, FALSE)), "", HLOOKUP(Z$1, m_preprocess!$1:$1048576, $D312, FALSE))</f>
        <v/>
      </c>
      <c r="AA312" s="40" t="str">
        <f>IF(ISBLANK(HLOOKUP(AA$1,m_preprocess!$1:$1048576, $D312, FALSE)), "", HLOOKUP(AA$1, m_preprocess!$1:$1048576, $D312, FALSE))</f>
        <v/>
      </c>
      <c r="AB312" s="40" t="str">
        <f>IF(ISBLANK(HLOOKUP(AB$1,m_preprocess!$1:$1048576, $D312, FALSE)), "", HLOOKUP(AB$1, m_preprocess!$1:$1048576, $D312, FALSE))</f>
        <v/>
      </c>
    </row>
    <row r="313" spans="1:28" x14ac:dyDescent="0.25">
      <c r="A313" s="41">
        <v>43435</v>
      </c>
      <c r="B313" s="42">
        <v>2018</v>
      </c>
      <c r="C313" s="42">
        <v>12</v>
      </c>
      <c r="D313" s="40">
        <v>313</v>
      </c>
      <c r="E313" s="40" t="str">
        <f>IF(ISBLANK(HLOOKUP(E$1,m_preprocess!$1:$1048576, $D313, FALSE)), "", HLOOKUP(E$1, m_preprocess!$1:$1048576, $D313, FALSE))</f>
        <v/>
      </c>
      <c r="F313" s="40" t="str">
        <f>IF(ISBLANK(HLOOKUP(F$1,m_preprocess!$1:$1048576, $D313, FALSE)), "", HLOOKUP(F$1, m_preprocess!$1:$1048576, $D313, FALSE))</f>
        <v/>
      </c>
      <c r="G313" s="40">
        <f>IF(ISBLANK(HLOOKUP(G$1,m_preprocess!$1:$1048576, $D313, FALSE)), "", HLOOKUP(G$1, m_preprocess!$1:$1048576, $D313, FALSE))</f>
        <v>102.39742422359247</v>
      </c>
      <c r="H313" s="40" t="str">
        <f>IF(ISBLANK(HLOOKUP(H$1,m_preprocess!$1:$1048576, $D313, FALSE)), "", HLOOKUP(H$1, m_preprocess!$1:$1048576, $D313, FALSE))</f>
        <v/>
      </c>
      <c r="I313" s="40" t="str">
        <f>IF(ISBLANK(HLOOKUP(I$1,m_preprocess!$1:$1048576, $D313, FALSE)), "", HLOOKUP(I$1, m_preprocess!$1:$1048576, $D313, FALSE))</f>
        <v/>
      </c>
      <c r="J313" s="40">
        <f>IF(ISBLANK(HLOOKUP(J$1,m_preprocess!$1:$1048576, $D313, FALSE)), "", HLOOKUP(J$1, m_preprocess!$1:$1048576, $D313, FALSE))</f>
        <v>1099.98</v>
      </c>
      <c r="K313" s="40">
        <f>IF(ISBLANK(HLOOKUP(K$1,m_preprocess!$1:$1048576, $D313, FALSE)), "", HLOOKUP(K$1, m_preprocess!$1:$1048576, $D313, FALSE))</f>
        <v>1098.99</v>
      </c>
      <c r="L313" s="40" t="str">
        <f>IF(ISBLANK(HLOOKUP(L$1,m_preprocess!$1:$1048576, $D313, FALSE)), "", HLOOKUP(L$1, m_preprocess!$1:$1048576, $D313, FALSE))</f>
        <v/>
      </c>
      <c r="M313" s="40" t="str">
        <f>IF(ISBLANK(HLOOKUP(M$1,m_preprocess!$1:$1048576, $D313, FALSE)), "", HLOOKUP(M$1, m_preprocess!$1:$1048576, $D313, FALSE))</f>
        <v/>
      </c>
      <c r="N313" s="40" t="str">
        <f>IF(ISBLANK(HLOOKUP(N$1,m_preprocess!$1:$1048576, $D313, FALSE)), "", HLOOKUP(N$1, m_preprocess!$1:$1048576, $D313, FALSE))</f>
        <v/>
      </c>
      <c r="O313" s="40" t="str">
        <f>IF(ISBLANK(HLOOKUP(O$1,m_preprocess!$1:$1048576, $D313, FALSE)), "", HLOOKUP(O$1, m_preprocess!$1:$1048576, $D313, FALSE))</f>
        <v/>
      </c>
      <c r="P313" s="40" t="str">
        <f>IF(ISBLANK(HLOOKUP(P$1,m_preprocess!$1:$1048576, $D313, FALSE)), "", HLOOKUP(P$1, m_preprocess!$1:$1048576, $D313, FALSE))</f>
        <v/>
      </c>
      <c r="Q313" s="40" t="str">
        <f>IF(ISBLANK(HLOOKUP(Q$1,m_preprocess!$1:$1048576, $D313, FALSE)), "", HLOOKUP(Q$1, m_preprocess!$1:$1048576, $D313, FALSE))</f>
        <v/>
      </c>
      <c r="R313" s="40" t="str">
        <f>IF(ISBLANK(HLOOKUP(R$1,m_preprocess!$1:$1048576, $D313, FALSE)), "", HLOOKUP(R$1, m_preprocess!$1:$1048576, $D313, FALSE))</f>
        <v/>
      </c>
      <c r="S313" s="40" t="str">
        <f>IF(ISBLANK(HLOOKUP(S$1,m_preprocess!$1:$1048576, $D313, FALSE)), "", HLOOKUP(S$1, m_preprocess!$1:$1048576, $D313, FALSE))</f>
        <v/>
      </c>
      <c r="T313" s="40">
        <f>IF(ISBLANK(HLOOKUP(T$1,m_preprocess!$1:$1048576, $D313, FALSE)), "", HLOOKUP(T$1, m_preprocess!$1:$1048576, $D313, FALSE))</f>
        <v>1479377.0347552146</v>
      </c>
      <c r="U313" s="40">
        <f>IF(ISBLANK(HLOOKUP(U$1,m_preprocess!$1:$1048576, $D313, FALSE)), "", HLOOKUP(U$1, m_preprocess!$1:$1048576, $D313, FALSE))</f>
        <v>668236.44994211325</v>
      </c>
      <c r="V313" s="40" t="str">
        <f>IF(ISBLANK(HLOOKUP(V$1,m_preprocess!$1:$1048576, $D313, FALSE)), "", HLOOKUP(V$1, m_preprocess!$1:$1048576, $D313, FALSE))</f>
        <v/>
      </c>
      <c r="W313" s="40" t="str">
        <f>IF(ISBLANK(HLOOKUP(W$1,m_preprocess!$1:$1048576, $D313, FALSE)), "", HLOOKUP(W$1, m_preprocess!$1:$1048576, $D313, FALSE))</f>
        <v/>
      </c>
      <c r="X313" s="40" t="str">
        <f>IF(ISBLANK(HLOOKUP(X$1,m_preprocess!$1:$1048576, $D313, FALSE)), "", HLOOKUP(X$1, m_preprocess!$1:$1048576, $D313, FALSE))</f>
        <v/>
      </c>
      <c r="Y313" s="40" t="str">
        <f>IF(ISBLANK(HLOOKUP(Y$1,m_preprocess!$1:$1048576, $D313, FALSE)), "", HLOOKUP(Y$1, m_preprocess!$1:$1048576, $D313, FALSE))</f>
        <v/>
      </c>
      <c r="Z313" s="40" t="str">
        <f>IF(ISBLANK(HLOOKUP(Z$1,m_preprocess!$1:$1048576, $D313, FALSE)), "", HLOOKUP(Z$1, m_preprocess!$1:$1048576, $D313, FALSE))</f>
        <v/>
      </c>
      <c r="AA313" s="40" t="str">
        <f>IF(ISBLANK(HLOOKUP(AA$1,m_preprocess!$1:$1048576, $D313, FALSE)), "", HLOOKUP(AA$1, m_preprocess!$1:$1048576, $D313, FALSE))</f>
        <v/>
      </c>
      <c r="AB313" s="40" t="str">
        <f>IF(ISBLANK(HLOOKUP(AB$1,m_preprocess!$1:$1048576, $D313, FALSE)), "", HLOOKUP(AB$1, m_preprocess!$1:$1048576, $D313, FALSE))</f>
        <v/>
      </c>
    </row>
    <row r="314" spans="1:28" x14ac:dyDescent="0.25">
      <c r="A314" s="41">
        <v>43466</v>
      </c>
      <c r="B314" s="40">
        <v>2019</v>
      </c>
      <c r="C314" s="42">
        <v>1</v>
      </c>
      <c r="D314" s="40">
        <v>314</v>
      </c>
      <c r="E314" s="40" t="str">
        <f>IF(ISBLANK(HLOOKUP(E$1,m_preprocess!$1:$1048576, $D314, FALSE)), "", HLOOKUP(E$1, m_preprocess!$1:$1048576, $D314, FALSE))</f>
        <v/>
      </c>
      <c r="F314" s="40" t="str">
        <f>IF(ISBLANK(HLOOKUP(F$1,m_preprocess!$1:$1048576, $D314, FALSE)), "", HLOOKUP(F$1, m_preprocess!$1:$1048576, $D314, FALSE))</f>
        <v/>
      </c>
      <c r="G314" s="40">
        <f>IF(ISBLANK(HLOOKUP(G$1,m_preprocess!$1:$1048576, $D314, FALSE)), "", HLOOKUP(G$1, m_preprocess!$1:$1048576, $D314, FALSE))</f>
        <v>102.63293829930673</v>
      </c>
      <c r="H314" s="40" t="str">
        <f>IF(ISBLANK(HLOOKUP(H$1,m_preprocess!$1:$1048576, $D314, FALSE)), "", HLOOKUP(H$1, m_preprocess!$1:$1048576, $D314, FALSE))</f>
        <v/>
      </c>
      <c r="I314" s="40" t="str">
        <f>IF(ISBLANK(HLOOKUP(I$1,m_preprocess!$1:$1048576, $D314, FALSE)), "", HLOOKUP(I$1, m_preprocess!$1:$1048576, $D314, FALSE))</f>
        <v/>
      </c>
      <c r="J314" s="40" t="str">
        <f>IF(ISBLANK(HLOOKUP(J$1,m_preprocess!$1:$1048576, $D314, FALSE)), "", HLOOKUP(J$1, m_preprocess!$1:$1048576, $D314, FALSE))</f>
        <v/>
      </c>
      <c r="K314" s="40" t="str">
        <f>IF(ISBLANK(HLOOKUP(K$1,m_preprocess!$1:$1048576, $D314, FALSE)), "", HLOOKUP(K$1, m_preprocess!$1:$1048576, $D314, FALSE))</f>
        <v/>
      </c>
      <c r="L314" s="40" t="str">
        <f>IF(ISBLANK(HLOOKUP(L$1,m_preprocess!$1:$1048576, $D314, FALSE)), "", HLOOKUP(L$1, m_preprocess!$1:$1048576, $D314, FALSE))</f>
        <v/>
      </c>
      <c r="M314" s="40" t="str">
        <f>IF(ISBLANK(HLOOKUP(M$1,m_preprocess!$1:$1048576, $D314, FALSE)), "", HLOOKUP(M$1, m_preprocess!$1:$1048576, $D314, FALSE))</f>
        <v/>
      </c>
      <c r="N314" s="40" t="str">
        <f>IF(ISBLANK(HLOOKUP(N$1,m_preprocess!$1:$1048576, $D314, FALSE)), "", HLOOKUP(N$1, m_preprocess!$1:$1048576, $D314, FALSE))</f>
        <v/>
      </c>
      <c r="O314" s="40" t="str">
        <f>IF(ISBLANK(HLOOKUP(O$1,m_preprocess!$1:$1048576, $D314, FALSE)), "", HLOOKUP(O$1, m_preprocess!$1:$1048576, $D314, FALSE))</f>
        <v/>
      </c>
      <c r="P314" s="40" t="str">
        <f>IF(ISBLANK(HLOOKUP(P$1,m_preprocess!$1:$1048576, $D314, FALSE)), "", HLOOKUP(P$1, m_preprocess!$1:$1048576, $D314, FALSE))</f>
        <v/>
      </c>
      <c r="Q314" s="40" t="str">
        <f>IF(ISBLANK(HLOOKUP(Q$1,m_preprocess!$1:$1048576, $D314, FALSE)), "", HLOOKUP(Q$1, m_preprocess!$1:$1048576, $D314, FALSE))</f>
        <v/>
      </c>
      <c r="R314" s="40" t="str">
        <f>IF(ISBLANK(HLOOKUP(R$1,m_preprocess!$1:$1048576, $D314, FALSE)), "", HLOOKUP(R$1, m_preprocess!$1:$1048576, $D314, FALSE))</f>
        <v/>
      </c>
      <c r="S314" s="40" t="str">
        <f>IF(ISBLANK(HLOOKUP(S$1,m_preprocess!$1:$1048576, $D314, FALSE)), "", HLOOKUP(S$1, m_preprocess!$1:$1048576, $D314, FALSE))</f>
        <v/>
      </c>
      <c r="T314" s="40" t="str">
        <f>IF(ISBLANK(HLOOKUP(T$1,m_preprocess!$1:$1048576, $D314, FALSE)), "", HLOOKUP(T$1, m_preprocess!$1:$1048576, $D314, FALSE))</f>
        <v/>
      </c>
      <c r="U314" s="40" t="str">
        <f>IF(ISBLANK(HLOOKUP(U$1,m_preprocess!$1:$1048576, $D314, FALSE)), "", HLOOKUP(U$1, m_preprocess!$1:$1048576, $D314, FALSE))</f>
        <v/>
      </c>
      <c r="V314" s="40" t="str">
        <f>IF(ISBLANK(HLOOKUP(V$1,m_preprocess!$1:$1048576, $D314, FALSE)), "", HLOOKUP(V$1, m_preprocess!$1:$1048576, $D314, FALSE))</f>
        <v/>
      </c>
      <c r="W314" s="40" t="str">
        <f>IF(ISBLANK(HLOOKUP(W$1,m_preprocess!$1:$1048576, $D314, FALSE)), "", HLOOKUP(W$1, m_preprocess!$1:$1048576, $D314, FALSE))</f>
        <v/>
      </c>
      <c r="X314" s="40" t="str">
        <f>IF(ISBLANK(HLOOKUP(X$1,m_preprocess!$1:$1048576, $D314, FALSE)), "", HLOOKUP(X$1, m_preprocess!$1:$1048576, $D314, FALSE))</f>
        <v/>
      </c>
      <c r="Y314" s="40" t="str">
        <f>IF(ISBLANK(HLOOKUP(Y$1,m_preprocess!$1:$1048576, $D314, FALSE)), "", HLOOKUP(Y$1, m_preprocess!$1:$1048576, $D314, FALSE))</f>
        <v/>
      </c>
      <c r="Z314" s="40" t="str">
        <f>IF(ISBLANK(HLOOKUP(Z$1,m_preprocess!$1:$1048576, $D314, FALSE)), "", HLOOKUP(Z$1, m_preprocess!$1:$1048576, $D314, FALSE))</f>
        <v/>
      </c>
      <c r="AA314" s="40" t="str">
        <f>IF(ISBLANK(HLOOKUP(AA$1,m_preprocess!$1:$1048576, $D314, FALSE)), "", HLOOKUP(AA$1, m_preprocess!$1:$1048576, $D314, FALSE))</f>
        <v/>
      </c>
      <c r="AB314" s="40" t="str">
        <f>IF(ISBLANK(HLOOKUP(AB$1,m_preprocess!$1:$1048576, $D314, FALSE)), "", HLOOKUP(AB$1, m_preprocess!$1:$1048576, $D314, FALSE))</f>
        <v/>
      </c>
    </row>
    <row r="315" spans="1:28" x14ac:dyDescent="0.25">
      <c r="A315" s="41">
        <v>43497</v>
      </c>
      <c r="B315" s="40">
        <v>2019</v>
      </c>
      <c r="C315" s="42">
        <v>2</v>
      </c>
      <c r="D315" s="40">
        <v>315</v>
      </c>
      <c r="E315" s="40" t="str">
        <f>IF(ISBLANK(HLOOKUP(E$1,m_preprocess!$1:$1048576, $D315, FALSE)), "", HLOOKUP(E$1, m_preprocess!$1:$1048576, $D315, FALSE))</f>
        <v/>
      </c>
      <c r="F315" s="40" t="str">
        <f>IF(ISBLANK(HLOOKUP(F$1,m_preprocess!$1:$1048576, $D315, FALSE)), "", HLOOKUP(F$1, m_preprocess!$1:$1048576, $D315, FALSE))</f>
        <v/>
      </c>
      <c r="G315" s="40">
        <f>IF(ISBLANK(HLOOKUP(G$1,m_preprocess!$1:$1048576, $D315, FALSE)), "", HLOOKUP(G$1, m_preprocess!$1:$1048576, $D315, FALSE))</f>
        <v>102.47898889185778</v>
      </c>
      <c r="H315" s="40" t="str">
        <f>IF(ISBLANK(HLOOKUP(H$1,m_preprocess!$1:$1048576, $D315, FALSE)), "", HLOOKUP(H$1, m_preprocess!$1:$1048576, $D315, FALSE))</f>
        <v/>
      </c>
      <c r="I315" s="40" t="str">
        <f>IF(ISBLANK(HLOOKUP(I$1,m_preprocess!$1:$1048576, $D315, FALSE)), "", HLOOKUP(I$1, m_preprocess!$1:$1048576, $D315, FALSE))</f>
        <v/>
      </c>
      <c r="J315" s="40" t="str">
        <f>IF(ISBLANK(HLOOKUP(J$1,m_preprocess!$1:$1048576, $D315, FALSE)), "", HLOOKUP(J$1, m_preprocess!$1:$1048576, $D315, FALSE))</f>
        <v/>
      </c>
      <c r="K315" s="40" t="str">
        <f>IF(ISBLANK(HLOOKUP(K$1,m_preprocess!$1:$1048576, $D315, FALSE)), "", HLOOKUP(K$1, m_preprocess!$1:$1048576, $D315, FALSE))</f>
        <v/>
      </c>
      <c r="L315" s="40" t="str">
        <f>IF(ISBLANK(HLOOKUP(L$1,m_preprocess!$1:$1048576, $D315, FALSE)), "", HLOOKUP(L$1, m_preprocess!$1:$1048576, $D315, FALSE))</f>
        <v/>
      </c>
      <c r="M315" s="40" t="str">
        <f>IF(ISBLANK(HLOOKUP(M$1,m_preprocess!$1:$1048576, $D315, FALSE)), "", HLOOKUP(M$1, m_preprocess!$1:$1048576, $D315, FALSE))</f>
        <v/>
      </c>
      <c r="N315" s="40" t="str">
        <f>IF(ISBLANK(HLOOKUP(N$1,m_preprocess!$1:$1048576, $D315, FALSE)), "", HLOOKUP(N$1, m_preprocess!$1:$1048576, $D315, FALSE))</f>
        <v/>
      </c>
      <c r="O315" s="40" t="str">
        <f>IF(ISBLANK(HLOOKUP(O$1,m_preprocess!$1:$1048576, $D315, FALSE)), "", HLOOKUP(O$1, m_preprocess!$1:$1048576, $D315, FALSE))</f>
        <v/>
      </c>
      <c r="P315" s="40" t="str">
        <f>IF(ISBLANK(HLOOKUP(P$1,m_preprocess!$1:$1048576, $D315, FALSE)), "", HLOOKUP(P$1, m_preprocess!$1:$1048576, $D315, FALSE))</f>
        <v/>
      </c>
      <c r="Q315" s="40" t="str">
        <f>IF(ISBLANK(HLOOKUP(Q$1,m_preprocess!$1:$1048576, $D315, FALSE)), "", HLOOKUP(Q$1, m_preprocess!$1:$1048576, $D315, FALSE))</f>
        <v/>
      </c>
      <c r="R315" s="40" t="str">
        <f>IF(ISBLANK(HLOOKUP(R$1,m_preprocess!$1:$1048576, $D315, FALSE)), "", HLOOKUP(R$1, m_preprocess!$1:$1048576, $D315, FALSE))</f>
        <v/>
      </c>
      <c r="S315" s="40" t="str">
        <f>IF(ISBLANK(HLOOKUP(S$1,m_preprocess!$1:$1048576, $D315, FALSE)), "", HLOOKUP(S$1, m_preprocess!$1:$1048576, $D315, FALSE))</f>
        <v/>
      </c>
      <c r="T315" s="40" t="str">
        <f>IF(ISBLANK(HLOOKUP(T$1,m_preprocess!$1:$1048576, $D315, FALSE)), "", HLOOKUP(T$1, m_preprocess!$1:$1048576, $D315, FALSE))</f>
        <v/>
      </c>
      <c r="U315" s="40" t="str">
        <f>IF(ISBLANK(HLOOKUP(U$1,m_preprocess!$1:$1048576, $D315, FALSE)), "", HLOOKUP(U$1, m_preprocess!$1:$1048576, $D315, FALSE))</f>
        <v/>
      </c>
      <c r="V315" s="40" t="str">
        <f>IF(ISBLANK(HLOOKUP(V$1,m_preprocess!$1:$1048576, $D315, FALSE)), "", HLOOKUP(V$1, m_preprocess!$1:$1048576, $D315, FALSE))</f>
        <v/>
      </c>
      <c r="W315" s="40" t="str">
        <f>IF(ISBLANK(HLOOKUP(W$1,m_preprocess!$1:$1048576, $D315, FALSE)), "", HLOOKUP(W$1, m_preprocess!$1:$1048576, $D315, FALSE))</f>
        <v/>
      </c>
      <c r="X315" s="40" t="str">
        <f>IF(ISBLANK(HLOOKUP(X$1,m_preprocess!$1:$1048576, $D315, FALSE)), "", HLOOKUP(X$1, m_preprocess!$1:$1048576, $D315, FALSE))</f>
        <v/>
      </c>
      <c r="Y315" s="40" t="str">
        <f>IF(ISBLANK(HLOOKUP(Y$1,m_preprocess!$1:$1048576, $D315, FALSE)), "", HLOOKUP(Y$1, m_preprocess!$1:$1048576, $D315, FALSE))</f>
        <v/>
      </c>
      <c r="Z315" s="40" t="str">
        <f>IF(ISBLANK(HLOOKUP(Z$1,m_preprocess!$1:$1048576, $D315, FALSE)), "", HLOOKUP(Z$1, m_preprocess!$1:$1048576, $D315, FALSE))</f>
        <v/>
      </c>
      <c r="AA315" s="40" t="str">
        <f>IF(ISBLANK(HLOOKUP(AA$1,m_preprocess!$1:$1048576, $D315, FALSE)), "", HLOOKUP(AA$1, m_preprocess!$1:$1048576, $D315, FALSE))</f>
        <v/>
      </c>
      <c r="AB315" s="40" t="str">
        <f>IF(ISBLANK(HLOOKUP(AB$1,m_preprocess!$1:$1048576, $D315, FALSE)), "", HLOOKUP(AB$1, m_preprocess!$1:$1048576, $D315, FALSE))</f>
        <v/>
      </c>
    </row>
    <row r="316" spans="1:28" x14ac:dyDescent="0.25">
      <c r="A316" s="41">
        <v>43525</v>
      </c>
      <c r="B316" s="40">
        <v>2019</v>
      </c>
      <c r="C316" s="42">
        <v>3</v>
      </c>
      <c r="D316" s="40">
        <v>316</v>
      </c>
      <c r="E316" s="40" t="str">
        <f>IF(ISBLANK(HLOOKUP(E$1,m_preprocess!$1:$1048576, $D316, FALSE)), "", HLOOKUP(E$1, m_preprocess!$1:$1048576, $D316, FALSE))</f>
        <v/>
      </c>
      <c r="F316" s="40" t="str">
        <f>IF(ISBLANK(HLOOKUP(F$1,m_preprocess!$1:$1048576, $D316, FALSE)), "", HLOOKUP(F$1, m_preprocess!$1:$1048576, $D316, FALSE))</f>
        <v/>
      </c>
      <c r="G316" s="40" t="str">
        <f>IF(ISBLANK(HLOOKUP(G$1,m_preprocess!$1:$1048576, $D316, FALSE)), "", HLOOKUP(G$1, m_preprocess!$1:$1048576, $D316, FALSE))</f>
        <v/>
      </c>
      <c r="H316" s="40" t="str">
        <f>IF(ISBLANK(HLOOKUP(H$1,m_preprocess!$1:$1048576, $D316, FALSE)), "", HLOOKUP(H$1, m_preprocess!$1:$1048576, $D316, FALSE))</f>
        <v/>
      </c>
      <c r="I316" s="40" t="str">
        <f>IF(ISBLANK(HLOOKUP(I$1,m_preprocess!$1:$1048576, $D316, FALSE)), "", HLOOKUP(I$1, m_preprocess!$1:$1048576, $D316, FALSE))</f>
        <v/>
      </c>
      <c r="J316" s="40" t="str">
        <f>IF(ISBLANK(HLOOKUP(J$1,m_preprocess!$1:$1048576, $D316, FALSE)), "", HLOOKUP(J$1, m_preprocess!$1:$1048576, $D316, FALSE))</f>
        <v/>
      </c>
      <c r="K316" s="40" t="str">
        <f>IF(ISBLANK(HLOOKUP(K$1,m_preprocess!$1:$1048576, $D316, FALSE)), "", HLOOKUP(K$1, m_preprocess!$1:$1048576, $D316, FALSE))</f>
        <v/>
      </c>
      <c r="L316" s="40" t="str">
        <f>IF(ISBLANK(HLOOKUP(L$1,m_preprocess!$1:$1048576, $D316, FALSE)), "", HLOOKUP(L$1, m_preprocess!$1:$1048576, $D316, FALSE))</f>
        <v/>
      </c>
      <c r="M316" s="40" t="str">
        <f>IF(ISBLANK(HLOOKUP(M$1,m_preprocess!$1:$1048576, $D316, FALSE)), "", HLOOKUP(M$1, m_preprocess!$1:$1048576, $D316, FALSE))</f>
        <v/>
      </c>
      <c r="N316" s="40" t="str">
        <f>IF(ISBLANK(HLOOKUP(N$1,m_preprocess!$1:$1048576, $D316, FALSE)), "", HLOOKUP(N$1, m_preprocess!$1:$1048576, $D316, FALSE))</f>
        <v/>
      </c>
      <c r="O316" s="40" t="str">
        <f>IF(ISBLANK(HLOOKUP(O$1,m_preprocess!$1:$1048576, $D316, FALSE)), "", HLOOKUP(O$1, m_preprocess!$1:$1048576, $D316, FALSE))</f>
        <v/>
      </c>
      <c r="P316" s="40" t="str">
        <f>IF(ISBLANK(HLOOKUP(P$1,m_preprocess!$1:$1048576, $D316, FALSE)), "", HLOOKUP(P$1, m_preprocess!$1:$1048576, $D316, FALSE))</f>
        <v/>
      </c>
      <c r="Q316" s="40" t="str">
        <f>IF(ISBLANK(HLOOKUP(Q$1,m_preprocess!$1:$1048576, $D316, FALSE)), "", HLOOKUP(Q$1, m_preprocess!$1:$1048576, $D316, FALSE))</f>
        <v/>
      </c>
      <c r="R316" s="40" t="str">
        <f>IF(ISBLANK(HLOOKUP(R$1,m_preprocess!$1:$1048576, $D316, FALSE)), "", HLOOKUP(R$1, m_preprocess!$1:$1048576, $D316, FALSE))</f>
        <v/>
      </c>
      <c r="S316" s="40" t="str">
        <f>IF(ISBLANK(HLOOKUP(S$1,m_preprocess!$1:$1048576, $D316, FALSE)), "", HLOOKUP(S$1, m_preprocess!$1:$1048576, $D316, FALSE))</f>
        <v/>
      </c>
      <c r="T316" s="40" t="str">
        <f>IF(ISBLANK(HLOOKUP(T$1,m_preprocess!$1:$1048576, $D316, FALSE)), "", HLOOKUP(T$1, m_preprocess!$1:$1048576, $D316, FALSE))</f>
        <v/>
      </c>
      <c r="U316" s="40" t="str">
        <f>IF(ISBLANK(HLOOKUP(U$1,m_preprocess!$1:$1048576, $D316, FALSE)), "", HLOOKUP(U$1, m_preprocess!$1:$1048576, $D316, FALSE))</f>
        <v/>
      </c>
      <c r="V316" s="40" t="str">
        <f>IF(ISBLANK(HLOOKUP(V$1,m_preprocess!$1:$1048576, $D316, FALSE)), "", HLOOKUP(V$1, m_preprocess!$1:$1048576, $D316, FALSE))</f>
        <v/>
      </c>
      <c r="W316" s="40" t="str">
        <f>IF(ISBLANK(HLOOKUP(W$1,m_preprocess!$1:$1048576, $D316, FALSE)), "", HLOOKUP(W$1, m_preprocess!$1:$1048576, $D316, FALSE))</f>
        <v/>
      </c>
      <c r="X316" s="40" t="str">
        <f>IF(ISBLANK(HLOOKUP(X$1,m_preprocess!$1:$1048576, $D316, FALSE)), "", HLOOKUP(X$1, m_preprocess!$1:$1048576, $D316, FALSE))</f>
        <v/>
      </c>
      <c r="Y316" s="40" t="str">
        <f>IF(ISBLANK(HLOOKUP(Y$1,m_preprocess!$1:$1048576, $D316, FALSE)), "", HLOOKUP(Y$1, m_preprocess!$1:$1048576, $D316, FALSE))</f>
        <v/>
      </c>
      <c r="Z316" s="40" t="str">
        <f>IF(ISBLANK(HLOOKUP(Z$1,m_preprocess!$1:$1048576, $D316, FALSE)), "", HLOOKUP(Z$1, m_preprocess!$1:$1048576, $D316, FALSE))</f>
        <v/>
      </c>
      <c r="AA316" s="40" t="str">
        <f>IF(ISBLANK(HLOOKUP(AA$1,m_preprocess!$1:$1048576, $D316, FALSE)), "", HLOOKUP(AA$1, m_preprocess!$1:$1048576, $D316, FALSE))</f>
        <v/>
      </c>
      <c r="AB316" s="40" t="str">
        <f>IF(ISBLANK(HLOOKUP(AB$1,m_preprocess!$1:$1048576, $D316, FALSE)), "", HLOOKUP(AB$1, m_preprocess!$1:$1048576, $D316, FALSE))</f>
        <v/>
      </c>
    </row>
    <row r="317" spans="1:28" x14ac:dyDescent="0.25">
      <c r="A317" s="41">
        <v>43556</v>
      </c>
      <c r="B317" s="40">
        <v>2019</v>
      </c>
      <c r="C317" s="42">
        <v>4</v>
      </c>
      <c r="D317" s="40">
        <v>317</v>
      </c>
      <c r="E317" s="40" t="str">
        <f>IF(ISBLANK(HLOOKUP(E$1,m_preprocess!$1:$1048576, $D317, FALSE)), "", HLOOKUP(E$1, m_preprocess!$1:$1048576, $D317, FALSE))</f>
        <v/>
      </c>
      <c r="F317" s="40" t="str">
        <f>IF(ISBLANK(HLOOKUP(F$1,m_preprocess!$1:$1048576, $D317, FALSE)), "", HLOOKUP(F$1, m_preprocess!$1:$1048576, $D317, FALSE))</f>
        <v/>
      </c>
      <c r="G317" s="40" t="str">
        <f>IF(ISBLANK(HLOOKUP(G$1,m_preprocess!$1:$1048576, $D317, FALSE)), "", HLOOKUP(G$1, m_preprocess!$1:$1048576, $D317, FALSE))</f>
        <v/>
      </c>
      <c r="H317" s="40" t="str">
        <f>IF(ISBLANK(HLOOKUP(H$1,m_preprocess!$1:$1048576, $D317, FALSE)), "", HLOOKUP(H$1, m_preprocess!$1:$1048576, $D317, FALSE))</f>
        <v/>
      </c>
      <c r="I317" s="40" t="str">
        <f>IF(ISBLANK(HLOOKUP(I$1,m_preprocess!$1:$1048576, $D317, FALSE)), "", HLOOKUP(I$1, m_preprocess!$1:$1048576, $D317, FALSE))</f>
        <v/>
      </c>
      <c r="J317" s="40" t="str">
        <f>IF(ISBLANK(HLOOKUP(J$1,m_preprocess!$1:$1048576, $D317, FALSE)), "", HLOOKUP(J$1, m_preprocess!$1:$1048576, $D317, FALSE))</f>
        <v/>
      </c>
      <c r="K317" s="40" t="str">
        <f>IF(ISBLANK(HLOOKUP(K$1,m_preprocess!$1:$1048576, $D317, FALSE)), "", HLOOKUP(K$1, m_preprocess!$1:$1048576, $D317, FALSE))</f>
        <v/>
      </c>
      <c r="L317" s="40" t="str">
        <f>IF(ISBLANK(HLOOKUP(L$1,m_preprocess!$1:$1048576, $D317, FALSE)), "", HLOOKUP(L$1, m_preprocess!$1:$1048576, $D317, FALSE))</f>
        <v/>
      </c>
      <c r="M317" s="40" t="str">
        <f>IF(ISBLANK(HLOOKUP(M$1,m_preprocess!$1:$1048576, $D317, FALSE)), "", HLOOKUP(M$1, m_preprocess!$1:$1048576, $D317, FALSE))</f>
        <v/>
      </c>
      <c r="N317" s="40" t="str">
        <f>IF(ISBLANK(HLOOKUP(N$1,m_preprocess!$1:$1048576, $D317, FALSE)), "", HLOOKUP(N$1, m_preprocess!$1:$1048576, $D317, FALSE))</f>
        <v/>
      </c>
      <c r="O317" s="40" t="str">
        <f>IF(ISBLANK(HLOOKUP(O$1,m_preprocess!$1:$1048576, $D317, FALSE)), "", HLOOKUP(O$1, m_preprocess!$1:$1048576, $D317, FALSE))</f>
        <v/>
      </c>
      <c r="P317" s="40" t="str">
        <f>IF(ISBLANK(HLOOKUP(P$1,m_preprocess!$1:$1048576, $D317, FALSE)), "", HLOOKUP(P$1, m_preprocess!$1:$1048576, $D317, FALSE))</f>
        <v/>
      </c>
      <c r="Q317" s="40" t="str">
        <f>IF(ISBLANK(HLOOKUP(Q$1,m_preprocess!$1:$1048576, $D317, FALSE)), "", HLOOKUP(Q$1, m_preprocess!$1:$1048576, $D317, FALSE))</f>
        <v/>
      </c>
      <c r="R317" s="40" t="str">
        <f>IF(ISBLANK(HLOOKUP(R$1,m_preprocess!$1:$1048576, $D317, FALSE)), "", HLOOKUP(R$1, m_preprocess!$1:$1048576, $D317, FALSE))</f>
        <v/>
      </c>
      <c r="S317" s="40" t="str">
        <f>IF(ISBLANK(HLOOKUP(S$1,m_preprocess!$1:$1048576, $D317, FALSE)), "", HLOOKUP(S$1, m_preprocess!$1:$1048576, $D317, FALSE))</f>
        <v/>
      </c>
      <c r="T317" s="40" t="str">
        <f>IF(ISBLANK(HLOOKUP(T$1,m_preprocess!$1:$1048576, $D317, FALSE)), "", HLOOKUP(T$1, m_preprocess!$1:$1048576, $D317, FALSE))</f>
        <v/>
      </c>
      <c r="U317" s="40" t="str">
        <f>IF(ISBLANK(HLOOKUP(U$1,m_preprocess!$1:$1048576, $D317, FALSE)), "", HLOOKUP(U$1, m_preprocess!$1:$1048576, $D317, FALSE))</f>
        <v/>
      </c>
      <c r="V317" s="40" t="str">
        <f>IF(ISBLANK(HLOOKUP(V$1,m_preprocess!$1:$1048576, $D317, FALSE)), "", HLOOKUP(V$1, m_preprocess!$1:$1048576, $D317, FALSE))</f>
        <v/>
      </c>
      <c r="W317" s="40" t="str">
        <f>IF(ISBLANK(HLOOKUP(W$1,m_preprocess!$1:$1048576, $D317, FALSE)), "", HLOOKUP(W$1, m_preprocess!$1:$1048576, $D317, FALSE))</f>
        <v/>
      </c>
      <c r="X317" s="40" t="str">
        <f>IF(ISBLANK(HLOOKUP(X$1,m_preprocess!$1:$1048576, $D317, FALSE)), "", HLOOKUP(X$1, m_preprocess!$1:$1048576, $D317, FALSE))</f>
        <v/>
      </c>
      <c r="Y317" s="40" t="str">
        <f>IF(ISBLANK(HLOOKUP(Y$1,m_preprocess!$1:$1048576, $D317, FALSE)), "", HLOOKUP(Y$1, m_preprocess!$1:$1048576, $D317, FALSE))</f>
        <v/>
      </c>
      <c r="Z317" s="40" t="str">
        <f>IF(ISBLANK(HLOOKUP(Z$1,m_preprocess!$1:$1048576, $D317, FALSE)), "", HLOOKUP(Z$1, m_preprocess!$1:$1048576, $D317, FALSE))</f>
        <v/>
      </c>
      <c r="AA317" s="40" t="str">
        <f>IF(ISBLANK(HLOOKUP(AA$1,m_preprocess!$1:$1048576, $D317, FALSE)), "", HLOOKUP(AA$1, m_preprocess!$1:$1048576, $D317, FALSE))</f>
        <v/>
      </c>
      <c r="AB317" s="40" t="str">
        <f>IF(ISBLANK(HLOOKUP(AB$1,m_preprocess!$1:$1048576, $D317, FALSE)), "", HLOOKUP(AB$1, m_preprocess!$1:$1048576, $D317, FALSE))</f>
        <v/>
      </c>
    </row>
    <row r="318" spans="1:28" x14ac:dyDescent="0.25">
      <c r="A318" s="41">
        <v>43586</v>
      </c>
      <c r="B318" s="40">
        <v>2019</v>
      </c>
      <c r="C318" s="42">
        <v>5</v>
      </c>
      <c r="D318" s="40">
        <v>318</v>
      </c>
      <c r="E318" s="40" t="str">
        <f>IF(ISBLANK(HLOOKUP(E$1,m_preprocess!$1:$1048576, $D318, FALSE)), "", HLOOKUP(E$1, m_preprocess!$1:$1048576, $D318, FALSE))</f>
        <v/>
      </c>
      <c r="F318" s="40" t="str">
        <f>IF(ISBLANK(HLOOKUP(F$1,m_preprocess!$1:$1048576, $D318, FALSE)), "", HLOOKUP(F$1, m_preprocess!$1:$1048576, $D318, FALSE))</f>
        <v/>
      </c>
      <c r="G318" s="40" t="str">
        <f>IF(ISBLANK(HLOOKUP(G$1,m_preprocess!$1:$1048576, $D318, FALSE)), "", HLOOKUP(G$1, m_preprocess!$1:$1048576, $D318, FALSE))</f>
        <v/>
      </c>
      <c r="H318" s="40" t="str">
        <f>IF(ISBLANK(HLOOKUP(H$1,m_preprocess!$1:$1048576, $D318, FALSE)), "", HLOOKUP(H$1, m_preprocess!$1:$1048576, $D318, FALSE))</f>
        <v/>
      </c>
      <c r="I318" s="40" t="str">
        <f>IF(ISBLANK(HLOOKUP(I$1,m_preprocess!$1:$1048576, $D318, FALSE)), "", HLOOKUP(I$1, m_preprocess!$1:$1048576, $D318, FALSE))</f>
        <v/>
      </c>
      <c r="J318" s="40" t="str">
        <f>IF(ISBLANK(HLOOKUP(J$1,m_preprocess!$1:$1048576, $D318, FALSE)), "", HLOOKUP(J$1, m_preprocess!$1:$1048576, $D318, FALSE))</f>
        <v/>
      </c>
      <c r="K318" s="40" t="str">
        <f>IF(ISBLANK(HLOOKUP(K$1,m_preprocess!$1:$1048576, $D318, FALSE)), "", HLOOKUP(K$1, m_preprocess!$1:$1048576, $D318, FALSE))</f>
        <v/>
      </c>
      <c r="L318" s="40" t="str">
        <f>IF(ISBLANK(HLOOKUP(L$1,m_preprocess!$1:$1048576, $D318, FALSE)), "", HLOOKUP(L$1, m_preprocess!$1:$1048576, $D318, FALSE))</f>
        <v/>
      </c>
      <c r="M318" s="40" t="str">
        <f>IF(ISBLANK(HLOOKUP(M$1,m_preprocess!$1:$1048576, $D318, FALSE)), "", HLOOKUP(M$1, m_preprocess!$1:$1048576, $D318, FALSE))</f>
        <v/>
      </c>
      <c r="N318" s="40" t="str">
        <f>IF(ISBLANK(HLOOKUP(N$1,m_preprocess!$1:$1048576, $D318, FALSE)), "", HLOOKUP(N$1, m_preprocess!$1:$1048576, $D318, FALSE))</f>
        <v/>
      </c>
      <c r="O318" s="40" t="str">
        <f>IF(ISBLANK(HLOOKUP(O$1,m_preprocess!$1:$1048576, $D318, FALSE)), "", HLOOKUP(O$1, m_preprocess!$1:$1048576, $D318, FALSE))</f>
        <v/>
      </c>
      <c r="P318" s="40" t="str">
        <f>IF(ISBLANK(HLOOKUP(P$1,m_preprocess!$1:$1048576, $D318, FALSE)), "", HLOOKUP(P$1, m_preprocess!$1:$1048576, $D318, FALSE))</f>
        <v/>
      </c>
      <c r="Q318" s="40" t="str">
        <f>IF(ISBLANK(HLOOKUP(Q$1,m_preprocess!$1:$1048576, $D318, FALSE)), "", HLOOKUP(Q$1, m_preprocess!$1:$1048576, $D318, FALSE))</f>
        <v/>
      </c>
      <c r="R318" s="40" t="str">
        <f>IF(ISBLANK(HLOOKUP(R$1,m_preprocess!$1:$1048576, $D318, FALSE)), "", HLOOKUP(R$1, m_preprocess!$1:$1048576, $D318, FALSE))</f>
        <v/>
      </c>
      <c r="S318" s="40" t="str">
        <f>IF(ISBLANK(HLOOKUP(S$1,m_preprocess!$1:$1048576, $D318, FALSE)), "", HLOOKUP(S$1, m_preprocess!$1:$1048576, $D318, FALSE))</f>
        <v/>
      </c>
      <c r="T318" s="40" t="str">
        <f>IF(ISBLANK(HLOOKUP(T$1,m_preprocess!$1:$1048576, $D318, FALSE)), "", HLOOKUP(T$1, m_preprocess!$1:$1048576, $D318, FALSE))</f>
        <v/>
      </c>
      <c r="U318" s="40" t="str">
        <f>IF(ISBLANK(HLOOKUP(U$1,m_preprocess!$1:$1048576, $D318, FALSE)), "", HLOOKUP(U$1, m_preprocess!$1:$1048576, $D318, FALSE))</f>
        <v/>
      </c>
      <c r="V318" s="40" t="str">
        <f>IF(ISBLANK(HLOOKUP(V$1,m_preprocess!$1:$1048576, $D318, FALSE)), "", HLOOKUP(V$1, m_preprocess!$1:$1048576, $D318, FALSE))</f>
        <v/>
      </c>
      <c r="W318" s="40" t="str">
        <f>IF(ISBLANK(HLOOKUP(W$1,m_preprocess!$1:$1048576, $D318, FALSE)), "", HLOOKUP(W$1, m_preprocess!$1:$1048576, $D318, FALSE))</f>
        <v/>
      </c>
      <c r="X318" s="40" t="str">
        <f>IF(ISBLANK(HLOOKUP(X$1,m_preprocess!$1:$1048576, $D318, FALSE)), "", HLOOKUP(X$1, m_preprocess!$1:$1048576, $D318, FALSE))</f>
        <v/>
      </c>
      <c r="Y318" s="40" t="str">
        <f>IF(ISBLANK(HLOOKUP(Y$1,m_preprocess!$1:$1048576, $D318, FALSE)), "", HLOOKUP(Y$1, m_preprocess!$1:$1048576, $D318, FALSE))</f>
        <v/>
      </c>
      <c r="Z318" s="40" t="str">
        <f>IF(ISBLANK(HLOOKUP(Z$1,m_preprocess!$1:$1048576, $D318, FALSE)), "", HLOOKUP(Z$1, m_preprocess!$1:$1048576, $D318, FALSE))</f>
        <v/>
      </c>
      <c r="AA318" s="40" t="str">
        <f>IF(ISBLANK(HLOOKUP(AA$1,m_preprocess!$1:$1048576, $D318, FALSE)), "", HLOOKUP(AA$1, m_preprocess!$1:$1048576, $D318, FALSE))</f>
        <v/>
      </c>
      <c r="AB318" s="40" t="str">
        <f>IF(ISBLANK(HLOOKUP(AB$1,m_preprocess!$1:$1048576, $D318, FALSE)), "", HLOOKUP(AB$1, m_preprocess!$1:$1048576, $D318, FALSE))</f>
        <v/>
      </c>
    </row>
    <row r="319" spans="1:28" x14ac:dyDescent="0.25">
      <c r="A319" s="41">
        <v>43617</v>
      </c>
      <c r="B319" s="40">
        <v>2019</v>
      </c>
      <c r="C319" s="42">
        <v>6</v>
      </c>
      <c r="D319" s="40">
        <v>319</v>
      </c>
      <c r="E319" s="40" t="str">
        <f>IF(ISBLANK(HLOOKUP(E$1,m_preprocess!$1:$1048576, $D319, FALSE)), "", HLOOKUP(E$1, m_preprocess!$1:$1048576, $D319, FALSE))</f>
        <v/>
      </c>
      <c r="F319" s="40" t="str">
        <f>IF(ISBLANK(HLOOKUP(F$1,m_preprocess!$1:$1048576, $D319, FALSE)), "", HLOOKUP(F$1, m_preprocess!$1:$1048576, $D319, FALSE))</f>
        <v/>
      </c>
      <c r="G319" s="40" t="str">
        <f>IF(ISBLANK(HLOOKUP(G$1,m_preprocess!$1:$1048576, $D319, FALSE)), "", HLOOKUP(G$1, m_preprocess!$1:$1048576, $D319, FALSE))</f>
        <v/>
      </c>
      <c r="H319" s="40" t="str">
        <f>IF(ISBLANK(HLOOKUP(H$1,m_preprocess!$1:$1048576, $D319, FALSE)), "", HLOOKUP(H$1, m_preprocess!$1:$1048576, $D319, FALSE))</f>
        <v/>
      </c>
      <c r="I319" s="40" t="str">
        <f>IF(ISBLANK(HLOOKUP(I$1,m_preprocess!$1:$1048576, $D319, FALSE)), "", HLOOKUP(I$1, m_preprocess!$1:$1048576, $D319, FALSE))</f>
        <v/>
      </c>
      <c r="J319" s="40" t="str">
        <f>IF(ISBLANK(HLOOKUP(J$1,m_preprocess!$1:$1048576, $D319, FALSE)), "", HLOOKUP(J$1, m_preprocess!$1:$1048576, $D319, FALSE))</f>
        <v/>
      </c>
      <c r="K319" s="40" t="str">
        <f>IF(ISBLANK(HLOOKUP(K$1,m_preprocess!$1:$1048576, $D319, FALSE)), "", HLOOKUP(K$1, m_preprocess!$1:$1048576, $D319, FALSE))</f>
        <v/>
      </c>
      <c r="L319" s="40" t="str">
        <f>IF(ISBLANK(HLOOKUP(L$1,m_preprocess!$1:$1048576, $D319, FALSE)), "", HLOOKUP(L$1, m_preprocess!$1:$1048576, $D319, FALSE))</f>
        <v/>
      </c>
      <c r="M319" s="40" t="str">
        <f>IF(ISBLANK(HLOOKUP(M$1,m_preprocess!$1:$1048576, $D319, FALSE)), "", HLOOKUP(M$1, m_preprocess!$1:$1048576, $D319, FALSE))</f>
        <v/>
      </c>
      <c r="N319" s="40" t="str">
        <f>IF(ISBLANK(HLOOKUP(N$1,m_preprocess!$1:$1048576, $D319, FALSE)), "", HLOOKUP(N$1, m_preprocess!$1:$1048576, $D319, FALSE))</f>
        <v/>
      </c>
      <c r="O319" s="40" t="str">
        <f>IF(ISBLANK(HLOOKUP(O$1,m_preprocess!$1:$1048576, $D319, FALSE)), "", HLOOKUP(O$1, m_preprocess!$1:$1048576, $D319, FALSE))</f>
        <v/>
      </c>
      <c r="P319" s="40" t="str">
        <f>IF(ISBLANK(HLOOKUP(P$1,m_preprocess!$1:$1048576, $D319, FALSE)), "", HLOOKUP(P$1, m_preprocess!$1:$1048576, $D319, FALSE))</f>
        <v/>
      </c>
      <c r="Q319" s="40" t="str">
        <f>IF(ISBLANK(HLOOKUP(Q$1,m_preprocess!$1:$1048576, $D319, FALSE)), "", HLOOKUP(Q$1, m_preprocess!$1:$1048576, $D319, FALSE))</f>
        <v/>
      </c>
      <c r="R319" s="40" t="str">
        <f>IF(ISBLANK(HLOOKUP(R$1,m_preprocess!$1:$1048576, $D319, FALSE)), "", HLOOKUP(R$1, m_preprocess!$1:$1048576, $D319, FALSE))</f>
        <v/>
      </c>
      <c r="S319" s="40" t="str">
        <f>IF(ISBLANK(HLOOKUP(S$1,m_preprocess!$1:$1048576, $D319, FALSE)), "", HLOOKUP(S$1, m_preprocess!$1:$1048576, $D319, FALSE))</f>
        <v/>
      </c>
      <c r="T319" s="40" t="str">
        <f>IF(ISBLANK(HLOOKUP(T$1,m_preprocess!$1:$1048576, $D319, FALSE)), "", HLOOKUP(T$1, m_preprocess!$1:$1048576, $D319, FALSE))</f>
        <v/>
      </c>
      <c r="U319" s="40" t="str">
        <f>IF(ISBLANK(HLOOKUP(U$1,m_preprocess!$1:$1048576, $D319, FALSE)), "", HLOOKUP(U$1, m_preprocess!$1:$1048576, $D319, FALSE))</f>
        <v/>
      </c>
      <c r="V319" s="40" t="str">
        <f>IF(ISBLANK(HLOOKUP(V$1,m_preprocess!$1:$1048576, $D319, FALSE)), "", HLOOKUP(V$1, m_preprocess!$1:$1048576, $D319, FALSE))</f>
        <v/>
      </c>
      <c r="W319" s="40" t="str">
        <f>IF(ISBLANK(HLOOKUP(W$1,m_preprocess!$1:$1048576, $D319, FALSE)), "", HLOOKUP(W$1, m_preprocess!$1:$1048576, $D319, FALSE))</f>
        <v/>
      </c>
      <c r="X319" s="40" t="str">
        <f>IF(ISBLANK(HLOOKUP(X$1,m_preprocess!$1:$1048576, $D319, FALSE)), "", HLOOKUP(X$1, m_preprocess!$1:$1048576, $D319, FALSE))</f>
        <v/>
      </c>
      <c r="Y319" s="40" t="str">
        <f>IF(ISBLANK(HLOOKUP(Y$1,m_preprocess!$1:$1048576, $D319, FALSE)), "", HLOOKUP(Y$1, m_preprocess!$1:$1048576, $D319, FALSE))</f>
        <v/>
      </c>
      <c r="Z319" s="40" t="str">
        <f>IF(ISBLANK(HLOOKUP(Z$1,m_preprocess!$1:$1048576, $D319, FALSE)), "", HLOOKUP(Z$1, m_preprocess!$1:$1048576, $D319, FALSE))</f>
        <v/>
      </c>
      <c r="AA319" s="40" t="str">
        <f>IF(ISBLANK(HLOOKUP(AA$1,m_preprocess!$1:$1048576, $D319, FALSE)), "", HLOOKUP(AA$1, m_preprocess!$1:$1048576, $D319, FALSE))</f>
        <v/>
      </c>
      <c r="AB319" s="40" t="str">
        <f>IF(ISBLANK(HLOOKUP(AB$1,m_preprocess!$1:$1048576, $D319, FALSE)), "", HLOOKUP(AB$1, m_preprocess!$1:$1048576, $D319, FALSE))</f>
        <v/>
      </c>
    </row>
    <row r="320" spans="1:28" x14ac:dyDescent="0.25">
      <c r="A320" s="41">
        <v>43647</v>
      </c>
      <c r="B320" s="40">
        <v>2019</v>
      </c>
      <c r="C320" s="42">
        <v>7</v>
      </c>
      <c r="D320" s="40">
        <v>320</v>
      </c>
      <c r="E320" s="40" t="str">
        <f>IF(ISBLANK(HLOOKUP(E$1,m_preprocess!$1:$1048576, $D320, FALSE)), "", HLOOKUP(E$1, m_preprocess!$1:$1048576, $D320, FALSE))</f>
        <v/>
      </c>
      <c r="F320" s="40" t="str">
        <f>IF(ISBLANK(HLOOKUP(F$1,m_preprocess!$1:$1048576, $D320, FALSE)), "", HLOOKUP(F$1, m_preprocess!$1:$1048576, $D320, FALSE))</f>
        <v/>
      </c>
      <c r="G320" s="40" t="str">
        <f>IF(ISBLANK(HLOOKUP(G$1,m_preprocess!$1:$1048576, $D320, FALSE)), "", HLOOKUP(G$1, m_preprocess!$1:$1048576, $D320, FALSE))</f>
        <v/>
      </c>
      <c r="H320" s="40" t="str">
        <f>IF(ISBLANK(HLOOKUP(H$1,m_preprocess!$1:$1048576, $D320, FALSE)), "", HLOOKUP(H$1, m_preprocess!$1:$1048576, $D320, FALSE))</f>
        <v/>
      </c>
      <c r="I320" s="40" t="str">
        <f>IF(ISBLANK(HLOOKUP(I$1,m_preprocess!$1:$1048576, $D320, FALSE)), "", HLOOKUP(I$1, m_preprocess!$1:$1048576, $D320, FALSE))</f>
        <v/>
      </c>
      <c r="J320" s="40" t="str">
        <f>IF(ISBLANK(HLOOKUP(J$1,m_preprocess!$1:$1048576, $D320, FALSE)), "", HLOOKUP(J$1, m_preprocess!$1:$1048576, $D320, FALSE))</f>
        <v/>
      </c>
      <c r="K320" s="40" t="str">
        <f>IF(ISBLANK(HLOOKUP(K$1,m_preprocess!$1:$1048576, $D320, FALSE)), "", HLOOKUP(K$1, m_preprocess!$1:$1048576, $D320, FALSE))</f>
        <v/>
      </c>
      <c r="L320" s="40" t="str">
        <f>IF(ISBLANK(HLOOKUP(L$1,m_preprocess!$1:$1048576, $D320, FALSE)), "", HLOOKUP(L$1, m_preprocess!$1:$1048576, $D320, FALSE))</f>
        <v/>
      </c>
      <c r="M320" s="40" t="str">
        <f>IF(ISBLANK(HLOOKUP(M$1,m_preprocess!$1:$1048576, $D320, FALSE)), "", HLOOKUP(M$1, m_preprocess!$1:$1048576, $D320, FALSE))</f>
        <v/>
      </c>
      <c r="N320" s="40" t="str">
        <f>IF(ISBLANK(HLOOKUP(N$1,m_preprocess!$1:$1048576, $D320, FALSE)), "", HLOOKUP(N$1, m_preprocess!$1:$1048576, $D320, FALSE))</f>
        <v/>
      </c>
      <c r="O320" s="40" t="str">
        <f>IF(ISBLANK(HLOOKUP(O$1,m_preprocess!$1:$1048576, $D320, FALSE)), "", HLOOKUP(O$1, m_preprocess!$1:$1048576, $D320, FALSE))</f>
        <v/>
      </c>
      <c r="P320" s="40" t="str">
        <f>IF(ISBLANK(HLOOKUP(P$1,m_preprocess!$1:$1048576, $D320, FALSE)), "", HLOOKUP(P$1, m_preprocess!$1:$1048576, $D320, FALSE))</f>
        <v/>
      </c>
      <c r="Q320" s="40" t="str">
        <f>IF(ISBLANK(HLOOKUP(Q$1,m_preprocess!$1:$1048576, $D320, FALSE)), "", HLOOKUP(Q$1, m_preprocess!$1:$1048576, $D320, FALSE))</f>
        <v/>
      </c>
      <c r="R320" s="40" t="str">
        <f>IF(ISBLANK(HLOOKUP(R$1,m_preprocess!$1:$1048576, $D320, FALSE)), "", HLOOKUP(R$1, m_preprocess!$1:$1048576, $D320, FALSE))</f>
        <v/>
      </c>
      <c r="S320" s="40" t="str">
        <f>IF(ISBLANK(HLOOKUP(S$1,m_preprocess!$1:$1048576, $D320, FALSE)), "", HLOOKUP(S$1, m_preprocess!$1:$1048576, $D320, FALSE))</f>
        <v/>
      </c>
      <c r="T320" s="40" t="str">
        <f>IF(ISBLANK(HLOOKUP(T$1,m_preprocess!$1:$1048576, $D320, FALSE)), "", HLOOKUP(T$1, m_preprocess!$1:$1048576, $D320, FALSE))</f>
        <v/>
      </c>
      <c r="U320" s="40" t="str">
        <f>IF(ISBLANK(HLOOKUP(U$1,m_preprocess!$1:$1048576, $D320, FALSE)), "", HLOOKUP(U$1, m_preprocess!$1:$1048576, $D320, FALSE))</f>
        <v/>
      </c>
      <c r="V320" s="40" t="str">
        <f>IF(ISBLANK(HLOOKUP(V$1,m_preprocess!$1:$1048576, $D320, FALSE)), "", HLOOKUP(V$1, m_preprocess!$1:$1048576, $D320, FALSE))</f>
        <v/>
      </c>
      <c r="W320" s="40" t="str">
        <f>IF(ISBLANK(HLOOKUP(W$1,m_preprocess!$1:$1048576, $D320, FALSE)), "", HLOOKUP(W$1, m_preprocess!$1:$1048576, $D320, FALSE))</f>
        <v/>
      </c>
      <c r="X320" s="40" t="str">
        <f>IF(ISBLANK(HLOOKUP(X$1,m_preprocess!$1:$1048576, $D320, FALSE)), "", HLOOKUP(X$1, m_preprocess!$1:$1048576, $D320, FALSE))</f>
        <v/>
      </c>
      <c r="Y320" s="40" t="str">
        <f>IF(ISBLANK(HLOOKUP(Y$1,m_preprocess!$1:$1048576, $D320, FALSE)), "", HLOOKUP(Y$1, m_preprocess!$1:$1048576, $D320, FALSE))</f>
        <v/>
      </c>
      <c r="Z320" s="40" t="str">
        <f>IF(ISBLANK(HLOOKUP(Z$1,m_preprocess!$1:$1048576, $D320, FALSE)), "", HLOOKUP(Z$1, m_preprocess!$1:$1048576, $D320, FALSE))</f>
        <v/>
      </c>
      <c r="AA320" s="40" t="str">
        <f>IF(ISBLANK(HLOOKUP(AA$1,m_preprocess!$1:$1048576, $D320, FALSE)), "", HLOOKUP(AA$1, m_preprocess!$1:$1048576, $D320, FALSE))</f>
        <v/>
      </c>
      <c r="AB320" s="40" t="str">
        <f>IF(ISBLANK(HLOOKUP(AB$1,m_preprocess!$1:$1048576, $D320, FALSE)), "", HLOOKUP(AB$1, m_preprocess!$1:$1048576, $D320, FALSE))</f>
        <v/>
      </c>
    </row>
    <row r="321" spans="1:28" x14ac:dyDescent="0.25">
      <c r="A321" s="41">
        <v>43678</v>
      </c>
      <c r="B321" s="40">
        <v>2019</v>
      </c>
      <c r="C321" s="42">
        <v>8</v>
      </c>
      <c r="D321" s="40">
        <v>321</v>
      </c>
      <c r="E321" s="40" t="str">
        <f>IF(ISBLANK(HLOOKUP(E$1,m_preprocess!$1:$1048576, $D321, FALSE)), "", HLOOKUP(E$1, m_preprocess!$1:$1048576, $D321, FALSE))</f>
        <v/>
      </c>
      <c r="F321" s="40" t="str">
        <f>IF(ISBLANK(HLOOKUP(F$1,m_preprocess!$1:$1048576, $D321, FALSE)), "", HLOOKUP(F$1, m_preprocess!$1:$1048576, $D321, FALSE))</f>
        <v/>
      </c>
      <c r="G321" s="40" t="str">
        <f>IF(ISBLANK(HLOOKUP(G$1,m_preprocess!$1:$1048576, $D321, FALSE)), "", HLOOKUP(G$1, m_preprocess!$1:$1048576, $D321, FALSE))</f>
        <v/>
      </c>
      <c r="H321" s="40" t="str">
        <f>IF(ISBLANK(HLOOKUP(H$1,m_preprocess!$1:$1048576, $D321, FALSE)), "", HLOOKUP(H$1, m_preprocess!$1:$1048576, $D321, FALSE))</f>
        <v/>
      </c>
      <c r="I321" s="40" t="str">
        <f>IF(ISBLANK(HLOOKUP(I$1,m_preprocess!$1:$1048576, $D321, FALSE)), "", HLOOKUP(I$1, m_preprocess!$1:$1048576, $D321, FALSE))</f>
        <v/>
      </c>
      <c r="J321" s="40" t="str">
        <f>IF(ISBLANK(HLOOKUP(J$1,m_preprocess!$1:$1048576, $D321, FALSE)), "", HLOOKUP(J$1, m_preprocess!$1:$1048576, $D321, FALSE))</f>
        <v/>
      </c>
      <c r="K321" s="40" t="str">
        <f>IF(ISBLANK(HLOOKUP(K$1,m_preprocess!$1:$1048576, $D321, FALSE)), "", HLOOKUP(K$1, m_preprocess!$1:$1048576, $D321, FALSE))</f>
        <v/>
      </c>
      <c r="L321" s="40" t="str">
        <f>IF(ISBLANK(HLOOKUP(L$1,m_preprocess!$1:$1048576, $D321, FALSE)), "", HLOOKUP(L$1, m_preprocess!$1:$1048576, $D321, FALSE))</f>
        <v/>
      </c>
      <c r="M321" s="40" t="str">
        <f>IF(ISBLANK(HLOOKUP(M$1,m_preprocess!$1:$1048576, $D321, FALSE)), "", HLOOKUP(M$1, m_preprocess!$1:$1048576, $D321, FALSE))</f>
        <v/>
      </c>
      <c r="N321" s="40" t="str">
        <f>IF(ISBLANK(HLOOKUP(N$1,m_preprocess!$1:$1048576, $D321, FALSE)), "", HLOOKUP(N$1, m_preprocess!$1:$1048576, $D321, FALSE))</f>
        <v/>
      </c>
      <c r="O321" s="40" t="str">
        <f>IF(ISBLANK(HLOOKUP(O$1,m_preprocess!$1:$1048576, $D321, FALSE)), "", HLOOKUP(O$1, m_preprocess!$1:$1048576, $D321, FALSE))</f>
        <v/>
      </c>
      <c r="P321" s="40" t="str">
        <f>IF(ISBLANK(HLOOKUP(P$1,m_preprocess!$1:$1048576, $D321, FALSE)), "", HLOOKUP(P$1, m_preprocess!$1:$1048576, $D321, FALSE))</f>
        <v/>
      </c>
      <c r="Q321" s="40" t="str">
        <f>IF(ISBLANK(HLOOKUP(Q$1,m_preprocess!$1:$1048576, $D321, FALSE)), "", HLOOKUP(Q$1, m_preprocess!$1:$1048576, $D321, FALSE))</f>
        <v/>
      </c>
      <c r="R321" s="40" t="str">
        <f>IF(ISBLANK(HLOOKUP(R$1,m_preprocess!$1:$1048576, $D321, FALSE)), "", HLOOKUP(R$1, m_preprocess!$1:$1048576, $D321, FALSE))</f>
        <v/>
      </c>
      <c r="S321" s="40" t="str">
        <f>IF(ISBLANK(HLOOKUP(S$1,m_preprocess!$1:$1048576, $D321, FALSE)), "", HLOOKUP(S$1, m_preprocess!$1:$1048576, $D321, FALSE))</f>
        <v/>
      </c>
      <c r="T321" s="40" t="str">
        <f>IF(ISBLANK(HLOOKUP(T$1,m_preprocess!$1:$1048576, $D321, FALSE)), "", HLOOKUP(T$1, m_preprocess!$1:$1048576, $D321, FALSE))</f>
        <v/>
      </c>
      <c r="U321" s="40" t="str">
        <f>IF(ISBLANK(HLOOKUP(U$1,m_preprocess!$1:$1048576, $D321, FALSE)), "", HLOOKUP(U$1, m_preprocess!$1:$1048576, $D321, FALSE))</f>
        <v/>
      </c>
      <c r="V321" s="40" t="str">
        <f>IF(ISBLANK(HLOOKUP(V$1,m_preprocess!$1:$1048576, $D321, FALSE)), "", HLOOKUP(V$1, m_preprocess!$1:$1048576, $D321, FALSE))</f>
        <v/>
      </c>
      <c r="W321" s="40" t="str">
        <f>IF(ISBLANK(HLOOKUP(W$1,m_preprocess!$1:$1048576, $D321, FALSE)), "", HLOOKUP(W$1, m_preprocess!$1:$1048576, $D321, FALSE))</f>
        <v/>
      </c>
      <c r="X321" s="40" t="str">
        <f>IF(ISBLANK(HLOOKUP(X$1,m_preprocess!$1:$1048576, $D321, FALSE)), "", HLOOKUP(X$1, m_preprocess!$1:$1048576, $D321, FALSE))</f>
        <v/>
      </c>
      <c r="Y321" s="40" t="str">
        <f>IF(ISBLANK(HLOOKUP(Y$1,m_preprocess!$1:$1048576, $D321, FALSE)), "", HLOOKUP(Y$1, m_preprocess!$1:$1048576, $D321, FALSE))</f>
        <v/>
      </c>
      <c r="Z321" s="40" t="str">
        <f>IF(ISBLANK(HLOOKUP(Z$1,m_preprocess!$1:$1048576, $D321, FALSE)), "", HLOOKUP(Z$1, m_preprocess!$1:$1048576, $D321, FALSE))</f>
        <v/>
      </c>
      <c r="AA321" s="40" t="str">
        <f>IF(ISBLANK(HLOOKUP(AA$1,m_preprocess!$1:$1048576, $D321, FALSE)), "", HLOOKUP(AA$1, m_preprocess!$1:$1048576, $D321, FALSE))</f>
        <v/>
      </c>
      <c r="AB321" s="40" t="str">
        <f>IF(ISBLANK(HLOOKUP(AB$1,m_preprocess!$1:$1048576, $D321, FALSE)), "", HLOOKUP(AB$1, m_preprocess!$1:$1048576, $D321, FALSE))</f>
        <v/>
      </c>
    </row>
    <row r="322" spans="1:28" x14ac:dyDescent="0.25">
      <c r="A322" s="41">
        <v>43709</v>
      </c>
      <c r="B322" s="40">
        <v>2019</v>
      </c>
      <c r="C322" s="42">
        <v>9</v>
      </c>
      <c r="D322" s="40">
        <v>322</v>
      </c>
      <c r="E322" s="40" t="str">
        <f>IF(ISBLANK(HLOOKUP(E$1,m_preprocess!$1:$1048576, $D322, FALSE)), "", HLOOKUP(E$1, m_preprocess!$1:$1048576, $D322, FALSE))</f>
        <v/>
      </c>
      <c r="F322" s="40" t="str">
        <f>IF(ISBLANK(HLOOKUP(F$1,m_preprocess!$1:$1048576, $D322, FALSE)), "", HLOOKUP(F$1, m_preprocess!$1:$1048576, $D322, FALSE))</f>
        <v/>
      </c>
      <c r="G322" s="40" t="str">
        <f>IF(ISBLANK(HLOOKUP(G$1,m_preprocess!$1:$1048576, $D322, FALSE)), "", HLOOKUP(G$1, m_preprocess!$1:$1048576, $D322, FALSE))</f>
        <v/>
      </c>
      <c r="H322" s="40" t="str">
        <f>IF(ISBLANK(HLOOKUP(H$1,m_preprocess!$1:$1048576, $D322, FALSE)), "", HLOOKUP(H$1, m_preprocess!$1:$1048576, $D322, FALSE))</f>
        <v/>
      </c>
      <c r="I322" s="40" t="str">
        <f>IF(ISBLANK(HLOOKUP(I$1,m_preprocess!$1:$1048576, $D322, FALSE)), "", HLOOKUP(I$1, m_preprocess!$1:$1048576, $D322, FALSE))</f>
        <v/>
      </c>
      <c r="J322" s="40" t="str">
        <f>IF(ISBLANK(HLOOKUP(J$1,m_preprocess!$1:$1048576, $D322, FALSE)), "", HLOOKUP(J$1, m_preprocess!$1:$1048576, $D322, FALSE))</f>
        <v/>
      </c>
      <c r="K322" s="40" t="str">
        <f>IF(ISBLANK(HLOOKUP(K$1,m_preprocess!$1:$1048576, $D322, FALSE)), "", HLOOKUP(K$1, m_preprocess!$1:$1048576, $D322, FALSE))</f>
        <v/>
      </c>
      <c r="L322" s="40" t="str">
        <f>IF(ISBLANK(HLOOKUP(L$1,m_preprocess!$1:$1048576, $D322, FALSE)), "", HLOOKUP(L$1, m_preprocess!$1:$1048576, $D322, FALSE))</f>
        <v/>
      </c>
      <c r="M322" s="40" t="str">
        <f>IF(ISBLANK(HLOOKUP(M$1,m_preprocess!$1:$1048576, $D322, FALSE)), "", HLOOKUP(M$1, m_preprocess!$1:$1048576, $D322, FALSE))</f>
        <v/>
      </c>
      <c r="N322" s="40" t="str">
        <f>IF(ISBLANK(HLOOKUP(N$1,m_preprocess!$1:$1048576, $D322, FALSE)), "", HLOOKUP(N$1, m_preprocess!$1:$1048576, $D322, FALSE))</f>
        <v/>
      </c>
      <c r="O322" s="40" t="str">
        <f>IF(ISBLANK(HLOOKUP(O$1,m_preprocess!$1:$1048576, $D322, FALSE)), "", HLOOKUP(O$1, m_preprocess!$1:$1048576, $D322, FALSE))</f>
        <v/>
      </c>
      <c r="P322" s="40" t="str">
        <f>IF(ISBLANK(HLOOKUP(P$1,m_preprocess!$1:$1048576, $D322, FALSE)), "", HLOOKUP(P$1, m_preprocess!$1:$1048576, $D322, FALSE))</f>
        <v/>
      </c>
      <c r="Q322" s="40" t="str">
        <f>IF(ISBLANK(HLOOKUP(Q$1,m_preprocess!$1:$1048576, $D322, FALSE)), "", HLOOKUP(Q$1, m_preprocess!$1:$1048576, $D322, FALSE))</f>
        <v/>
      </c>
      <c r="R322" s="40" t="str">
        <f>IF(ISBLANK(HLOOKUP(R$1,m_preprocess!$1:$1048576, $D322, FALSE)), "", HLOOKUP(R$1, m_preprocess!$1:$1048576, $D322, FALSE))</f>
        <v/>
      </c>
      <c r="S322" s="40" t="str">
        <f>IF(ISBLANK(HLOOKUP(S$1,m_preprocess!$1:$1048576, $D322, FALSE)), "", HLOOKUP(S$1, m_preprocess!$1:$1048576, $D322, FALSE))</f>
        <v/>
      </c>
      <c r="T322" s="40" t="str">
        <f>IF(ISBLANK(HLOOKUP(T$1,m_preprocess!$1:$1048576, $D322, FALSE)), "", HLOOKUP(T$1, m_preprocess!$1:$1048576, $D322, FALSE))</f>
        <v/>
      </c>
      <c r="U322" s="40" t="str">
        <f>IF(ISBLANK(HLOOKUP(U$1,m_preprocess!$1:$1048576, $D322, FALSE)), "", HLOOKUP(U$1, m_preprocess!$1:$1048576, $D322, FALSE))</f>
        <v/>
      </c>
      <c r="V322" s="40" t="str">
        <f>IF(ISBLANK(HLOOKUP(V$1,m_preprocess!$1:$1048576, $D322, FALSE)), "", HLOOKUP(V$1, m_preprocess!$1:$1048576, $D322, FALSE))</f>
        <v/>
      </c>
      <c r="W322" s="40" t="str">
        <f>IF(ISBLANK(HLOOKUP(W$1,m_preprocess!$1:$1048576, $D322, FALSE)), "", HLOOKUP(W$1, m_preprocess!$1:$1048576, $D322, FALSE))</f>
        <v/>
      </c>
      <c r="X322" s="40" t="str">
        <f>IF(ISBLANK(HLOOKUP(X$1,m_preprocess!$1:$1048576, $D322, FALSE)), "", HLOOKUP(X$1, m_preprocess!$1:$1048576, $D322, FALSE))</f>
        <v/>
      </c>
      <c r="Y322" s="40" t="str">
        <f>IF(ISBLANK(HLOOKUP(Y$1,m_preprocess!$1:$1048576, $D322, FALSE)), "", HLOOKUP(Y$1, m_preprocess!$1:$1048576, $D322, FALSE))</f>
        <v/>
      </c>
      <c r="Z322" s="40" t="str">
        <f>IF(ISBLANK(HLOOKUP(Z$1,m_preprocess!$1:$1048576, $D322, FALSE)), "", HLOOKUP(Z$1, m_preprocess!$1:$1048576, $D322, FALSE))</f>
        <v/>
      </c>
      <c r="AA322" s="40" t="str">
        <f>IF(ISBLANK(HLOOKUP(AA$1,m_preprocess!$1:$1048576, $D322, FALSE)), "", HLOOKUP(AA$1, m_preprocess!$1:$1048576, $D322, FALSE))</f>
        <v/>
      </c>
      <c r="AB322" s="40" t="str">
        <f>IF(ISBLANK(HLOOKUP(AB$1,m_preprocess!$1:$1048576, $D322, FALSE)), "", HLOOKUP(AB$1, m_preprocess!$1:$1048576, $D322, FALSE))</f>
        <v/>
      </c>
    </row>
    <row r="323" spans="1:28" x14ac:dyDescent="0.25">
      <c r="A323" s="41">
        <v>43739</v>
      </c>
      <c r="B323" s="40">
        <v>2019</v>
      </c>
      <c r="C323" s="42">
        <v>10</v>
      </c>
      <c r="D323" s="40">
        <v>323</v>
      </c>
      <c r="E323" s="40" t="str">
        <f>IF(ISBLANK(HLOOKUP(E$1,m_preprocess!$1:$1048576, $D323, FALSE)), "", HLOOKUP(E$1, m_preprocess!$1:$1048576, $D323, FALSE))</f>
        <v/>
      </c>
      <c r="F323" s="40" t="str">
        <f>IF(ISBLANK(HLOOKUP(F$1,m_preprocess!$1:$1048576, $D323, FALSE)), "", HLOOKUP(F$1, m_preprocess!$1:$1048576, $D323, FALSE))</f>
        <v/>
      </c>
      <c r="G323" s="40" t="str">
        <f>IF(ISBLANK(HLOOKUP(G$1,m_preprocess!$1:$1048576, $D323, FALSE)), "", HLOOKUP(G$1, m_preprocess!$1:$1048576, $D323, FALSE))</f>
        <v/>
      </c>
      <c r="H323" s="40" t="str">
        <f>IF(ISBLANK(HLOOKUP(H$1,m_preprocess!$1:$1048576, $D323, FALSE)), "", HLOOKUP(H$1, m_preprocess!$1:$1048576, $D323, FALSE))</f>
        <v/>
      </c>
      <c r="I323" s="40" t="str">
        <f>IF(ISBLANK(HLOOKUP(I$1,m_preprocess!$1:$1048576, $D323, FALSE)), "", HLOOKUP(I$1, m_preprocess!$1:$1048576, $D323, FALSE))</f>
        <v/>
      </c>
      <c r="J323" s="40" t="str">
        <f>IF(ISBLANK(HLOOKUP(J$1,m_preprocess!$1:$1048576, $D323, FALSE)), "", HLOOKUP(J$1, m_preprocess!$1:$1048576, $D323, FALSE))</f>
        <v/>
      </c>
      <c r="K323" s="40" t="str">
        <f>IF(ISBLANK(HLOOKUP(K$1,m_preprocess!$1:$1048576, $D323, FALSE)), "", HLOOKUP(K$1, m_preprocess!$1:$1048576, $D323, FALSE))</f>
        <v/>
      </c>
      <c r="L323" s="40" t="str">
        <f>IF(ISBLANK(HLOOKUP(L$1,m_preprocess!$1:$1048576, $D323, FALSE)), "", HLOOKUP(L$1, m_preprocess!$1:$1048576, $D323, FALSE))</f>
        <v/>
      </c>
      <c r="M323" s="40" t="str">
        <f>IF(ISBLANK(HLOOKUP(M$1,m_preprocess!$1:$1048576, $D323, FALSE)), "", HLOOKUP(M$1, m_preprocess!$1:$1048576, $D323, FALSE))</f>
        <v/>
      </c>
      <c r="N323" s="40" t="str">
        <f>IF(ISBLANK(HLOOKUP(N$1,m_preprocess!$1:$1048576, $D323, FALSE)), "", HLOOKUP(N$1, m_preprocess!$1:$1048576, $D323, FALSE))</f>
        <v/>
      </c>
      <c r="O323" s="40" t="str">
        <f>IF(ISBLANK(HLOOKUP(O$1,m_preprocess!$1:$1048576, $D323, FALSE)), "", HLOOKUP(O$1, m_preprocess!$1:$1048576, $D323, FALSE))</f>
        <v/>
      </c>
      <c r="P323" s="40" t="str">
        <f>IF(ISBLANK(HLOOKUP(P$1,m_preprocess!$1:$1048576, $D323, FALSE)), "", HLOOKUP(P$1, m_preprocess!$1:$1048576, $D323, FALSE))</f>
        <v/>
      </c>
      <c r="Q323" s="40" t="str">
        <f>IF(ISBLANK(HLOOKUP(Q$1,m_preprocess!$1:$1048576, $D323, FALSE)), "", HLOOKUP(Q$1, m_preprocess!$1:$1048576, $D323, FALSE))</f>
        <v/>
      </c>
      <c r="R323" s="40" t="str">
        <f>IF(ISBLANK(HLOOKUP(R$1,m_preprocess!$1:$1048576, $D323, FALSE)), "", HLOOKUP(R$1, m_preprocess!$1:$1048576, $D323, FALSE))</f>
        <v/>
      </c>
      <c r="S323" s="40" t="str">
        <f>IF(ISBLANK(HLOOKUP(S$1,m_preprocess!$1:$1048576, $D323, FALSE)), "", HLOOKUP(S$1, m_preprocess!$1:$1048576, $D323, FALSE))</f>
        <v/>
      </c>
      <c r="T323" s="40" t="str">
        <f>IF(ISBLANK(HLOOKUP(T$1,m_preprocess!$1:$1048576, $D323, FALSE)), "", HLOOKUP(T$1, m_preprocess!$1:$1048576, $D323, FALSE))</f>
        <v/>
      </c>
      <c r="U323" s="40" t="str">
        <f>IF(ISBLANK(HLOOKUP(U$1,m_preprocess!$1:$1048576, $D323, FALSE)), "", HLOOKUP(U$1, m_preprocess!$1:$1048576, $D323, FALSE))</f>
        <v/>
      </c>
      <c r="V323" s="40" t="str">
        <f>IF(ISBLANK(HLOOKUP(V$1,m_preprocess!$1:$1048576, $D323, FALSE)), "", HLOOKUP(V$1, m_preprocess!$1:$1048576, $D323, FALSE))</f>
        <v/>
      </c>
      <c r="W323" s="40" t="str">
        <f>IF(ISBLANK(HLOOKUP(W$1,m_preprocess!$1:$1048576, $D323, FALSE)), "", HLOOKUP(W$1, m_preprocess!$1:$1048576, $D323, FALSE))</f>
        <v/>
      </c>
      <c r="X323" s="40" t="str">
        <f>IF(ISBLANK(HLOOKUP(X$1,m_preprocess!$1:$1048576, $D323, FALSE)), "", HLOOKUP(X$1, m_preprocess!$1:$1048576, $D323, FALSE))</f>
        <v/>
      </c>
      <c r="Y323" s="40" t="str">
        <f>IF(ISBLANK(HLOOKUP(Y$1,m_preprocess!$1:$1048576, $D323, FALSE)), "", HLOOKUP(Y$1, m_preprocess!$1:$1048576, $D323, FALSE))</f>
        <v/>
      </c>
      <c r="Z323" s="40" t="str">
        <f>IF(ISBLANK(HLOOKUP(Z$1,m_preprocess!$1:$1048576, $D323, FALSE)), "", HLOOKUP(Z$1, m_preprocess!$1:$1048576, $D323, FALSE))</f>
        <v/>
      </c>
      <c r="AA323" s="40" t="str">
        <f>IF(ISBLANK(HLOOKUP(AA$1,m_preprocess!$1:$1048576, $D323, FALSE)), "", HLOOKUP(AA$1, m_preprocess!$1:$1048576, $D323, FALSE))</f>
        <v/>
      </c>
      <c r="AB323" s="40" t="str">
        <f>IF(ISBLANK(HLOOKUP(AB$1,m_preprocess!$1:$1048576, $D323, FALSE)), "", HLOOKUP(AB$1, m_preprocess!$1:$1048576, $D323, FALSE))</f>
        <v/>
      </c>
    </row>
    <row r="324" spans="1:28" x14ac:dyDescent="0.25">
      <c r="A324" s="41">
        <v>43770</v>
      </c>
      <c r="B324" s="40">
        <v>2019</v>
      </c>
      <c r="C324" s="42">
        <v>11</v>
      </c>
      <c r="D324" s="40">
        <v>324</v>
      </c>
      <c r="E324" s="40" t="str">
        <f>IF(ISBLANK(HLOOKUP(E$1,m_preprocess!$1:$1048576, $D324, FALSE)), "", HLOOKUP(E$1, m_preprocess!$1:$1048576, $D324, FALSE))</f>
        <v/>
      </c>
      <c r="F324" s="40" t="str">
        <f>IF(ISBLANK(HLOOKUP(F$1,m_preprocess!$1:$1048576, $D324, FALSE)), "", HLOOKUP(F$1, m_preprocess!$1:$1048576, $D324, FALSE))</f>
        <v/>
      </c>
      <c r="G324" s="40" t="str">
        <f>IF(ISBLANK(HLOOKUP(G$1,m_preprocess!$1:$1048576, $D324, FALSE)), "", HLOOKUP(G$1, m_preprocess!$1:$1048576, $D324, FALSE))</f>
        <v/>
      </c>
      <c r="H324" s="40" t="str">
        <f>IF(ISBLANK(HLOOKUP(H$1,m_preprocess!$1:$1048576, $D324, FALSE)), "", HLOOKUP(H$1, m_preprocess!$1:$1048576, $D324, FALSE))</f>
        <v/>
      </c>
      <c r="I324" s="40" t="str">
        <f>IF(ISBLANK(HLOOKUP(I$1,m_preprocess!$1:$1048576, $D324, FALSE)), "", HLOOKUP(I$1, m_preprocess!$1:$1048576, $D324, FALSE))</f>
        <v/>
      </c>
      <c r="J324" s="40" t="str">
        <f>IF(ISBLANK(HLOOKUP(J$1,m_preprocess!$1:$1048576, $D324, FALSE)), "", HLOOKUP(J$1, m_preprocess!$1:$1048576, $D324, FALSE))</f>
        <v/>
      </c>
      <c r="K324" s="40" t="str">
        <f>IF(ISBLANK(HLOOKUP(K$1,m_preprocess!$1:$1048576, $D324, FALSE)), "", HLOOKUP(K$1, m_preprocess!$1:$1048576, $D324, FALSE))</f>
        <v/>
      </c>
      <c r="L324" s="40" t="str">
        <f>IF(ISBLANK(HLOOKUP(L$1,m_preprocess!$1:$1048576, $D324, FALSE)), "", HLOOKUP(L$1, m_preprocess!$1:$1048576, $D324, FALSE))</f>
        <v/>
      </c>
      <c r="M324" s="40" t="str">
        <f>IF(ISBLANK(HLOOKUP(M$1,m_preprocess!$1:$1048576, $D324, FALSE)), "", HLOOKUP(M$1, m_preprocess!$1:$1048576, $D324, FALSE))</f>
        <v/>
      </c>
      <c r="N324" s="40" t="str">
        <f>IF(ISBLANK(HLOOKUP(N$1,m_preprocess!$1:$1048576, $D324, FALSE)), "", HLOOKUP(N$1, m_preprocess!$1:$1048576, $D324, FALSE))</f>
        <v/>
      </c>
      <c r="O324" s="40" t="str">
        <f>IF(ISBLANK(HLOOKUP(O$1,m_preprocess!$1:$1048576, $D324, FALSE)), "", HLOOKUP(O$1, m_preprocess!$1:$1048576, $D324, FALSE))</f>
        <v/>
      </c>
      <c r="P324" s="40" t="str">
        <f>IF(ISBLANK(HLOOKUP(P$1,m_preprocess!$1:$1048576, $D324, FALSE)), "", HLOOKUP(P$1, m_preprocess!$1:$1048576, $D324, FALSE))</f>
        <v/>
      </c>
      <c r="Q324" s="40" t="str">
        <f>IF(ISBLANK(HLOOKUP(Q$1,m_preprocess!$1:$1048576, $D324, FALSE)), "", HLOOKUP(Q$1, m_preprocess!$1:$1048576, $D324, FALSE))</f>
        <v/>
      </c>
      <c r="R324" s="40" t="str">
        <f>IF(ISBLANK(HLOOKUP(R$1,m_preprocess!$1:$1048576, $D324, FALSE)), "", HLOOKUP(R$1, m_preprocess!$1:$1048576, $D324, FALSE))</f>
        <v/>
      </c>
      <c r="S324" s="40" t="str">
        <f>IF(ISBLANK(HLOOKUP(S$1,m_preprocess!$1:$1048576, $D324, FALSE)), "", HLOOKUP(S$1, m_preprocess!$1:$1048576, $D324, FALSE))</f>
        <v/>
      </c>
      <c r="T324" s="40" t="str">
        <f>IF(ISBLANK(HLOOKUP(T$1,m_preprocess!$1:$1048576, $D324, FALSE)), "", HLOOKUP(T$1, m_preprocess!$1:$1048576, $D324, FALSE))</f>
        <v/>
      </c>
      <c r="U324" s="40" t="str">
        <f>IF(ISBLANK(HLOOKUP(U$1,m_preprocess!$1:$1048576, $D324, FALSE)), "", HLOOKUP(U$1, m_preprocess!$1:$1048576, $D324, FALSE))</f>
        <v/>
      </c>
      <c r="V324" s="40" t="str">
        <f>IF(ISBLANK(HLOOKUP(V$1,m_preprocess!$1:$1048576, $D324, FALSE)), "", HLOOKUP(V$1, m_preprocess!$1:$1048576, $D324, FALSE))</f>
        <v/>
      </c>
      <c r="W324" s="40" t="str">
        <f>IF(ISBLANK(HLOOKUP(W$1,m_preprocess!$1:$1048576, $D324, FALSE)), "", HLOOKUP(W$1, m_preprocess!$1:$1048576, $D324, FALSE))</f>
        <v/>
      </c>
      <c r="X324" s="40" t="str">
        <f>IF(ISBLANK(HLOOKUP(X$1,m_preprocess!$1:$1048576, $D324, FALSE)), "", HLOOKUP(X$1, m_preprocess!$1:$1048576, $D324, FALSE))</f>
        <v/>
      </c>
      <c r="Y324" s="40" t="str">
        <f>IF(ISBLANK(HLOOKUP(Y$1,m_preprocess!$1:$1048576, $D324, FALSE)), "", HLOOKUP(Y$1, m_preprocess!$1:$1048576, $D324, FALSE))</f>
        <v/>
      </c>
      <c r="Z324" s="40" t="str">
        <f>IF(ISBLANK(HLOOKUP(Z$1,m_preprocess!$1:$1048576, $D324, FALSE)), "", HLOOKUP(Z$1, m_preprocess!$1:$1048576, $D324, FALSE))</f>
        <v/>
      </c>
      <c r="AA324" s="40" t="str">
        <f>IF(ISBLANK(HLOOKUP(AA$1,m_preprocess!$1:$1048576, $D324, FALSE)), "", HLOOKUP(AA$1, m_preprocess!$1:$1048576, $D324, FALSE))</f>
        <v/>
      </c>
      <c r="AB324" s="40" t="str">
        <f>IF(ISBLANK(HLOOKUP(AB$1,m_preprocess!$1:$1048576, $D324, FALSE)), "", HLOOKUP(AB$1, m_preprocess!$1:$1048576, $D324, FALSE))</f>
        <v/>
      </c>
    </row>
    <row r="325" spans="1:28" x14ac:dyDescent="0.25">
      <c r="A325" s="41">
        <v>43800</v>
      </c>
      <c r="B325" s="40">
        <v>2019</v>
      </c>
      <c r="C325" s="42">
        <v>12</v>
      </c>
      <c r="D325" s="40">
        <v>325</v>
      </c>
      <c r="E325" s="40" t="str">
        <f>IF(ISBLANK(HLOOKUP(E$1,m_preprocess!$1:$1048576, $D325, FALSE)), "", HLOOKUP(E$1, m_preprocess!$1:$1048576, $D325, FALSE))</f>
        <v/>
      </c>
      <c r="F325" s="40" t="str">
        <f>IF(ISBLANK(HLOOKUP(F$1,m_preprocess!$1:$1048576, $D325, FALSE)), "", HLOOKUP(F$1, m_preprocess!$1:$1048576, $D325, FALSE))</f>
        <v/>
      </c>
      <c r="G325" s="40" t="str">
        <f>IF(ISBLANK(HLOOKUP(G$1,m_preprocess!$1:$1048576, $D325, FALSE)), "", HLOOKUP(G$1, m_preprocess!$1:$1048576, $D325, FALSE))</f>
        <v/>
      </c>
      <c r="H325" s="40" t="str">
        <f>IF(ISBLANK(HLOOKUP(H$1,m_preprocess!$1:$1048576, $D325, FALSE)), "", HLOOKUP(H$1, m_preprocess!$1:$1048576, $D325, FALSE))</f>
        <v/>
      </c>
      <c r="I325" s="40" t="str">
        <f>IF(ISBLANK(HLOOKUP(I$1,m_preprocess!$1:$1048576, $D325, FALSE)), "", HLOOKUP(I$1, m_preprocess!$1:$1048576, $D325, FALSE))</f>
        <v/>
      </c>
      <c r="J325" s="40" t="str">
        <f>IF(ISBLANK(HLOOKUP(J$1,m_preprocess!$1:$1048576, $D325, FALSE)), "", HLOOKUP(J$1, m_preprocess!$1:$1048576, $D325, FALSE))</f>
        <v/>
      </c>
      <c r="K325" s="40" t="str">
        <f>IF(ISBLANK(HLOOKUP(K$1,m_preprocess!$1:$1048576, $D325, FALSE)), "", HLOOKUP(K$1, m_preprocess!$1:$1048576, $D325, FALSE))</f>
        <v/>
      </c>
      <c r="L325" s="40" t="str">
        <f>IF(ISBLANK(HLOOKUP(L$1,m_preprocess!$1:$1048576, $D325, FALSE)), "", HLOOKUP(L$1, m_preprocess!$1:$1048576, $D325, FALSE))</f>
        <v/>
      </c>
      <c r="M325" s="40" t="str">
        <f>IF(ISBLANK(HLOOKUP(M$1,m_preprocess!$1:$1048576, $D325, FALSE)), "", HLOOKUP(M$1, m_preprocess!$1:$1048576, $D325, FALSE))</f>
        <v/>
      </c>
      <c r="N325" s="40" t="str">
        <f>IF(ISBLANK(HLOOKUP(N$1,m_preprocess!$1:$1048576, $D325, FALSE)), "", HLOOKUP(N$1, m_preprocess!$1:$1048576, $D325, FALSE))</f>
        <v/>
      </c>
      <c r="O325" s="40" t="str">
        <f>IF(ISBLANK(HLOOKUP(O$1,m_preprocess!$1:$1048576, $D325, FALSE)), "", HLOOKUP(O$1, m_preprocess!$1:$1048576, $D325, FALSE))</f>
        <v/>
      </c>
      <c r="P325" s="40" t="str">
        <f>IF(ISBLANK(HLOOKUP(P$1,m_preprocess!$1:$1048576, $D325, FALSE)), "", HLOOKUP(P$1, m_preprocess!$1:$1048576, $D325, FALSE))</f>
        <v/>
      </c>
      <c r="Q325" s="40" t="str">
        <f>IF(ISBLANK(HLOOKUP(Q$1,m_preprocess!$1:$1048576, $D325, FALSE)), "", HLOOKUP(Q$1, m_preprocess!$1:$1048576, $D325, FALSE))</f>
        <v/>
      </c>
      <c r="R325" s="40" t="str">
        <f>IF(ISBLANK(HLOOKUP(R$1,m_preprocess!$1:$1048576, $D325, FALSE)), "", HLOOKUP(R$1, m_preprocess!$1:$1048576, $D325, FALSE))</f>
        <v/>
      </c>
      <c r="S325" s="40" t="str">
        <f>IF(ISBLANK(HLOOKUP(S$1,m_preprocess!$1:$1048576, $D325, FALSE)), "", HLOOKUP(S$1, m_preprocess!$1:$1048576, $D325, FALSE))</f>
        <v/>
      </c>
      <c r="T325" s="40" t="str">
        <f>IF(ISBLANK(HLOOKUP(T$1,m_preprocess!$1:$1048576, $D325, FALSE)), "", HLOOKUP(T$1, m_preprocess!$1:$1048576, $D325, FALSE))</f>
        <v/>
      </c>
      <c r="U325" s="40" t="str">
        <f>IF(ISBLANK(HLOOKUP(U$1,m_preprocess!$1:$1048576, $D325, FALSE)), "", HLOOKUP(U$1, m_preprocess!$1:$1048576, $D325, FALSE))</f>
        <v/>
      </c>
      <c r="V325" s="40" t="str">
        <f>IF(ISBLANK(HLOOKUP(V$1,m_preprocess!$1:$1048576, $D325, FALSE)), "", HLOOKUP(V$1, m_preprocess!$1:$1048576, $D325, FALSE))</f>
        <v/>
      </c>
      <c r="W325" s="40" t="str">
        <f>IF(ISBLANK(HLOOKUP(W$1,m_preprocess!$1:$1048576, $D325, FALSE)), "", HLOOKUP(W$1, m_preprocess!$1:$1048576, $D325, FALSE))</f>
        <v/>
      </c>
      <c r="X325" s="40" t="str">
        <f>IF(ISBLANK(HLOOKUP(X$1,m_preprocess!$1:$1048576, $D325, FALSE)), "", HLOOKUP(X$1, m_preprocess!$1:$1048576, $D325, FALSE))</f>
        <v/>
      </c>
      <c r="Y325" s="40" t="str">
        <f>IF(ISBLANK(HLOOKUP(Y$1,m_preprocess!$1:$1048576, $D325, FALSE)), "", HLOOKUP(Y$1, m_preprocess!$1:$1048576, $D325, FALSE))</f>
        <v/>
      </c>
      <c r="Z325" s="40" t="str">
        <f>IF(ISBLANK(HLOOKUP(Z$1,m_preprocess!$1:$1048576, $D325, FALSE)), "", HLOOKUP(Z$1, m_preprocess!$1:$1048576, $D325, FALSE))</f>
        <v/>
      </c>
      <c r="AA325" s="40" t="str">
        <f>IF(ISBLANK(HLOOKUP(AA$1,m_preprocess!$1:$1048576, $D325, FALSE)), "", HLOOKUP(AA$1, m_preprocess!$1:$1048576, $D325, FALSE))</f>
        <v/>
      </c>
      <c r="AB325" s="40" t="str">
        <f>IF(ISBLANK(HLOOKUP(AB$1,m_preprocess!$1:$1048576, $D325, FALSE)), "", HLOOKUP(AB$1, m_preprocess!$1:$1048576, $D325, FALSE))</f>
        <v/>
      </c>
    </row>
    <row r="326" spans="1:28" x14ac:dyDescent="0.25">
      <c r="A326" s="39">
        <v>43831</v>
      </c>
      <c r="B326" s="40">
        <v>2020</v>
      </c>
      <c r="C326" s="42">
        <f t="shared" ref="C326:C337" si="2">C314</f>
        <v>1</v>
      </c>
      <c r="D326" s="40">
        <v>326</v>
      </c>
      <c r="E326" s="40" t="str">
        <f>IF(ISBLANK(HLOOKUP(E$1,m_preprocess!$1:$1048576, $D326, FALSE)), "", HLOOKUP(E$1, m_preprocess!$1:$1048576, $D326, FALSE))</f>
        <v/>
      </c>
      <c r="F326" s="40" t="str">
        <f>IF(ISBLANK(HLOOKUP(F$1,m_preprocess!$1:$1048576, $D326, FALSE)), "", HLOOKUP(F$1, m_preprocess!$1:$1048576, $D326, FALSE))</f>
        <v/>
      </c>
      <c r="G326" s="40" t="str">
        <f>IF(ISBLANK(HLOOKUP(G$1,m_preprocess!$1:$1048576, $D326, FALSE)), "", HLOOKUP(G$1, m_preprocess!$1:$1048576, $D326, FALSE))</f>
        <v/>
      </c>
      <c r="H326" s="40" t="str">
        <f>IF(ISBLANK(HLOOKUP(H$1,m_preprocess!$1:$1048576, $D326, FALSE)), "", HLOOKUP(H$1, m_preprocess!$1:$1048576, $D326, FALSE))</f>
        <v/>
      </c>
      <c r="I326" s="40" t="str">
        <f>IF(ISBLANK(HLOOKUP(I$1,m_preprocess!$1:$1048576, $D326, FALSE)), "", HLOOKUP(I$1, m_preprocess!$1:$1048576, $D326, FALSE))</f>
        <v/>
      </c>
      <c r="J326" s="40" t="str">
        <f>IF(ISBLANK(HLOOKUP(J$1,m_preprocess!$1:$1048576, $D326, FALSE)), "", HLOOKUP(J$1, m_preprocess!$1:$1048576, $D326, FALSE))</f>
        <v/>
      </c>
      <c r="K326" s="40" t="str">
        <f>IF(ISBLANK(HLOOKUP(K$1,m_preprocess!$1:$1048576, $D326, FALSE)), "", HLOOKUP(K$1, m_preprocess!$1:$1048576, $D326, FALSE))</f>
        <v/>
      </c>
      <c r="L326" s="40" t="str">
        <f>IF(ISBLANK(HLOOKUP(L$1,m_preprocess!$1:$1048576, $D326, FALSE)), "", HLOOKUP(L$1, m_preprocess!$1:$1048576, $D326, FALSE))</f>
        <v/>
      </c>
      <c r="M326" s="40" t="str">
        <f>IF(ISBLANK(HLOOKUP(M$1,m_preprocess!$1:$1048576, $D326, FALSE)), "", HLOOKUP(M$1, m_preprocess!$1:$1048576, $D326, FALSE))</f>
        <v/>
      </c>
      <c r="N326" s="40" t="str">
        <f>IF(ISBLANK(HLOOKUP(N$1,m_preprocess!$1:$1048576, $D326, FALSE)), "", HLOOKUP(N$1, m_preprocess!$1:$1048576, $D326, FALSE))</f>
        <v/>
      </c>
      <c r="O326" s="40" t="str">
        <f>IF(ISBLANK(HLOOKUP(O$1,m_preprocess!$1:$1048576, $D326, FALSE)), "", HLOOKUP(O$1, m_preprocess!$1:$1048576, $D326, FALSE))</f>
        <v/>
      </c>
      <c r="P326" s="40" t="str">
        <f>IF(ISBLANK(HLOOKUP(P$1,m_preprocess!$1:$1048576, $D326, FALSE)), "", HLOOKUP(P$1, m_preprocess!$1:$1048576, $D326, FALSE))</f>
        <v/>
      </c>
      <c r="Q326" s="40" t="str">
        <f>IF(ISBLANK(HLOOKUP(Q$1,m_preprocess!$1:$1048576, $D326, FALSE)), "", HLOOKUP(Q$1, m_preprocess!$1:$1048576, $D326, FALSE))</f>
        <v/>
      </c>
      <c r="R326" s="40" t="str">
        <f>IF(ISBLANK(HLOOKUP(R$1,m_preprocess!$1:$1048576, $D326, FALSE)), "", HLOOKUP(R$1, m_preprocess!$1:$1048576, $D326, FALSE))</f>
        <v/>
      </c>
      <c r="S326" s="40" t="str">
        <f>IF(ISBLANK(HLOOKUP(S$1,m_preprocess!$1:$1048576, $D326, FALSE)), "", HLOOKUP(S$1, m_preprocess!$1:$1048576, $D326, FALSE))</f>
        <v/>
      </c>
      <c r="T326" s="40" t="str">
        <f>IF(ISBLANK(HLOOKUP(T$1,m_preprocess!$1:$1048576, $D326, FALSE)), "", HLOOKUP(T$1, m_preprocess!$1:$1048576, $D326, FALSE))</f>
        <v/>
      </c>
      <c r="U326" s="40" t="str">
        <f>IF(ISBLANK(HLOOKUP(U$1,m_preprocess!$1:$1048576, $D326, FALSE)), "", HLOOKUP(U$1, m_preprocess!$1:$1048576, $D326, FALSE))</f>
        <v/>
      </c>
      <c r="V326" s="40" t="str">
        <f>IF(ISBLANK(HLOOKUP(V$1,m_preprocess!$1:$1048576, $D326, FALSE)), "", HLOOKUP(V$1, m_preprocess!$1:$1048576, $D326, FALSE))</f>
        <v/>
      </c>
      <c r="W326" s="40" t="str">
        <f>IF(ISBLANK(HLOOKUP(W$1,m_preprocess!$1:$1048576, $D326, FALSE)), "", HLOOKUP(W$1, m_preprocess!$1:$1048576, $D326, FALSE))</f>
        <v/>
      </c>
      <c r="X326" s="40" t="str">
        <f>IF(ISBLANK(HLOOKUP(X$1,m_preprocess!$1:$1048576, $D326, FALSE)), "", HLOOKUP(X$1, m_preprocess!$1:$1048576, $D326, FALSE))</f>
        <v/>
      </c>
      <c r="Y326" s="40" t="str">
        <f>IF(ISBLANK(HLOOKUP(Y$1,m_preprocess!$1:$1048576, $D326, FALSE)), "", HLOOKUP(Y$1, m_preprocess!$1:$1048576, $D326, FALSE))</f>
        <v/>
      </c>
      <c r="Z326" s="40" t="str">
        <f>IF(ISBLANK(HLOOKUP(Z$1,m_preprocess!$1:$1048576, $D326, FALSE)), "", HLOOKUP(Z$1, m_preprocess!$1:$1048576, $D326, FALSE))</f>
        <v/>
      </c>
      <c r="AA326" s="40" t="str">
        <f>IF(ISBLANK(HLOOKUP(AA$1,m_preprocess!$1:$1048576, $D326, FALSE)), "", HLOOKUP(AA$1, m_preprocess!$1:$1048576, $D326, FALSE))</f>
        <v/>
      </c>
      <c r="AB326" s="40" t="str">
        <f>IF(ISBLANK(HLOOKUP(AB$1,m_preprocess!$1:$1048576, $D326, FALSE)), "", HLOOKUP(AB$1, m_preprocess!$1:$1048576, $D326, FALSE))</f>
        <v/>
      </c>
    </row>
    <row r="327" spans="1:28" x14ac:dyDescent="0.25">
      <c r="A327" s="39">
        <v>43862</v>
      </c>
      <c r="B327" s="40">
        <v>2020</v>
      </c>
      <c r="C327" s="42">
        <f t="shared" si="2"/>
        <v>2</v>
      </c>
      <c r="D327" s="40">
        <v>327</v>
      </c>
      <c r="E327" s="40" t="str">
        <f>IF(ISBLANK(HLOOKUP(E$1,m_preprocess!$1:$1048576, $D327, FALSE)), "", HLOOKUP(E$1, m_preprocess!$1:$1048576, $D327, FALSE))</f>
        <v/>
      </c>
      <c r="F327" s="40" t="str">
        <f>IF(ISBLANK(HLOOKUP(F$1,m_preprocess!$1:$1048576, $D327, FALSE)), "", HLOOKUP(F$1, m_preprocess!$1:$1048576, $D327, FALSE))</f>
        <v/>
      </c>
      <c r="G327" s="40" t="str">
        <f>IF(ISBLANK(HLOOKUP(G$1,m_preprocess!$1:$1048576, $D327, FALSE)), "", HLOOKUP(G$1, m_preprocess!$1:$1048576, $D327, FALSE))</f>
        <v/>
      </c>
      <c r="H327" s="40" t="str">
        <f>IF(ISBLANK(HLOOKUP(H$1,m_preprocess!$1:$1048576, $D327, FALSE)), "", HLOOKUP(H$1, m_preprocess!$1:$1048576, $D327, FALSE))</f>
        <v/>
      </c>
      <c r="I327" s="40" t="str">
        <f>IF(ISBLANK(HLOOKUP(I$1,m_preprocess!$1:$1048576, $D327, FALSE)), "", HLOOKUP(I$1, m_preprocess!$1:$1048576, $D327, FALSE))</f>
        <v/>
      </c>
      <c r="J327" s="40" t="str">
        <f>IF(ISBLANK(HLOOKUP(J$1,m_preprocess!$1:$1048576, $D327, FALSE)), "", HLOOKUP(J$1, m_preprocess!$1:$1048576, $D327, FALSE))</f>
        <v/>
      </c>
      <c r="K327" s="40" t="str">
        <f>IF(ISBLANK(HLOOKUP(K$1,m_preprocess!$1:$1048576, $D327, FALSE)), "", HLOOKUP(K$1, m_preprocess!$1:$1048576, $D327, FALSE))</f>
        <v/>
      </c>
      <c r="L327" s="40" t="str">
        <f>IF(ISBLANK(HLOOKUP(L$1,m_preprocess!$1:$1048576, $D327, FALSE)), "", HLOOKUP(L$1, m_preprocess!$1:$1048576, $D327, FALSE))</f>
        <v/>
      </c>
      <c r="M327" s="40" t="str">
        <f>IF(ISBLANK(HLOOKUP(M$1,m_preprocess!$1:$1048576, $D327, FALSE)), "", HLOOKUP(M$1, m_preprocess!$1:$1048576, $D327, FALSE))</f>
        <v/>
      </c>
      <c r="N327" s="40" t="str">
        <f>IF(ISBLANK(HLOOKUP(N$1,m_preprocess!$1:$1048576, $D327, FALSE)), "", HLOOKUP(N$1, m_preprocess!$1:$1048576, $D327, FALSE))</f>
        <v/>
      </c>
      <c r="O327" s="40" t="str">
        <f>IF(ISBLANK(HLOOKUP(O$1,m_preprocess!$1:$1048576, $D327, FALSE)), "", HLOOKUP(O$1, m_preprocess!$1:$1048576, $D327, FALSE))</f>
        <v/>
      </c>
      <c r="P327" s="40" t="str">
        <f>IF(ISBLANK(HLOOKUP(P$1,m_preprocess!$1:$1048576, $D327, FALSE)), "", HLOOKUP(P$1, m_preprocess!$1:$1048576, $D327, FALSE))</f>
        <v/>
      </c>
      <c r="Q327" s="40" t="str">
        <f>IF(ISBLANK(HLOOKUP(Q$1,m_preprocess!$1:$1048576, $D327, FALSE)), "", HLOOKUP(Q$1, m_preprocess!$1:$1048576, $D327, FALSE))</f>
        <v/>
      </c>
      <c r="R327" s="40" t="str">
        <f>IF(ISBLANK(HLOOKUP(R$1,m_preprocess!$1:$1048576, $D327, FALSE)), "", HLOOKUP(R$1, m_preprocess!$1:$1048576, $D327, FALSE))</f>
        <v/>
      </c>
      <c r="S327" s="40" t="str">
        <f>IF(ISBLANK(HLOOKUP(S$1,m_preprocess!$1:$1048576, $D327, FALSE)), "", HLOOKUP(S$1, m_preprocess!$1:$1048576, $D327, FALSE))</f>
        <v/>
      </c>
      <c r="T327" s="40" t="str">
        <f>IF(ISBLANK(HLOOKUP(T$1,m_preprocess!$1:$1048576, $D327, FALSE)), "", HLOOKUP(T$1, m_preprocess!$1:$1048576, $D327, FALSE))</f>
        <v/>
      </c>
      <c r="U327" s="40" t="str">
        <f>IF(ISBLANK(HLOOKUP(U$1,m_preprocess!$1:$1048576, $D327, FALSE)), "", HLOOKUP(U$1, m_preprocess!$1:$1048576, $D327, FALSE))</f>
        <v/>
      </c>
      <c r="V327" s="40" t="str">
        <f>IF(ISBLANK(HLOOKUP(V$1,m_preprocess!$1:$1048576, $D327, FALSE)), "", HLOOKUP(V$1, m_preprocess!$1:$1048576, $D327, FALSE))</f>
        <v/>
      </c>
      <c r="W327" s="40" t="str">
        <f>IF(ISBLANK(HLOOKUP(W$1,m_preprocess!$1:$1048576, $D327, FALSE)), "", HLOOKUP(W$1, m_preprocess!$1:$1048576, $D327, FALSE))</f>
        <v/>
      </c>
      <c r="X327" s="40" t="str">
        <f>IF(ISBLANK(HLOOKUP(X$1,m_preprocess!$1:$1048576, $D327, FALSE)), "", HLOOKUP(X$1, m_preprocess!$1:$1048576, $D327, FALSE))</f>
        <v/>
      </c>
      <c r="Y327" s="40" t="str">
        <f>IF(ISBLANK(HLOOKUP(Y$1,m_preprocess!$1:$1048576, $D327, FALSE)), "", HLOOKUP(Y$1, m_preprocess!$1:$1048576, $D327, FALSE))</f>
        <v/>
      </c>
      <c r="Z327" s="40" t="str">
        <f>IF(ISBLANK(HLOOKUP(Z$1,m_preprocess!$1:$1048576, $D327, FALSE)), "", HLOOKUP(Z$1, m_preprocess!$1:$1048576, $D327, FALSE))</f>
        <v/>
      </c>
      <c r="AA327" s="40" t="str">
        <f>IF(ISBLANK(HLOOKUP(AA$1,m_preprocess!$1:$1048576, $D327, FALSE)), "", HLOOKUP(AA$1, m_preprocess!$1:$1048576, $D327, FALSE))</f>
        <v/>
      </c>
      <c r="AB327" s="40" t="str">
        <f>IF(ISBLANK(HLOOKUP(AB$1,m_preprocess!$1:$1048576, $D327, FALSE)), "", HLOOKUP(AB$1, m_preprocess!$1:$1048576, $D327, FALSE))</f>
        <v/>
      </c>
    </row>
    <row r="328" spans="1:28" x14ac:dyDescent="0.25">
      <c r="A328" s="39">
        <v>43891</v>
      </c>
      <c r="B328" s="40">
        <v>2020</v>
      </c>
      <c r="C328" s="42">
        <f t="shared" si="2"/>
        <v>3</v>
      </c>
      <c r="D328" s="40">
        <v>328</v>
      </c>
      <c r="E328" s="40" t="str">
        <f>IF(ISBLANK(HLOOKUP(E$1,m_preprocess!$1:$1048576, $D328, FALSE)), "", HLOOKUP(E$1, m_preprocess!$1:$1048576, $D328, FALSE))</f>
        <v/>
      </c>
      <c r="F328" s="40" t="str">
        <f>IF(ISBLANK(HLOOKUP(F$1,m_preprocess!$1:$1048576, $D328, FALSE)), "", HLOOKUP(F$1, m_preprocess!$1:$1048576, $D328, FALSE))</f>
        <v/>
      </c>
      <c r="G328" s="40" t="str">
        <f>IF(ISBLANK(HLOOKUP(G$1,m_preprocess!$1:$1048576, $D328, FALSE)), "", HLOOKUP(G$1, m_preprocess!$1:$1048576, $D328, FALSE))</f>
        <v/>
      </c>
      <c r="H328" s="40" t="str">
        <f>IF(ISBLANK(HLOOKUP(H$1,m_preprocess!$1:$1048576, $D328, FALSE)), "", HLOOKUP(H$1, m_preprocess!$1:$1048576, $D328, FALSE))</f>
        <v/>
      </c>
      <c r="I328" s="40" t="str">
        <f>IF(ISBLANK(HLOOKUP(I$1,m_preprocess!$1:$1048576, $D328, FALSE)), "", HLOOKUP(I$1, m_preprocess!$1:$1048576, $D328, FALSE))</f>
        <v/>
      </c>
      <c r="J328" s="40" t="str">
        <f>IF(ISBLANK(HLOOKUP(J$1,m_preprocess!$1:$1048576, $D328, FALSE)), "", HLOOKUP(J$1, m_preprocess!$1:$1048576, $D328, FALSE))</f>
        <v/>
      </c>
      <c r="K328" s="40" t="str">
        <f>IF(ISBLANK(HLOOKUP(K$1,m_preprocess!$1:$1048576, $D328, FALSE)), "", HLOOKUP(K$1, m_preprocess!$1:$1048576, $D328, FALSE))</f>
        <v/>
      </c>
      <c r="L328" s="40" t="str">
        <f>IF(ISBLANK(HLOOKUP(L$1,m_preprocess!$1:$1048576, $D328, FALSE)), "", HLOOKUP(L$1, m_preprocess!$1:$1048576, $D328, FALSE))</f>
        <v/>
      </c>
      <c r="M328" s="40" t="str">
        <f>IF(ISBLANK(HLOOKUP(M$1,m_preprocess!$1:$1048576, $D328, FALSE)), "", HLOOKUP(M$1, m_preprocess!$1:$1048576, $D328, FALSE))</f>
        <v/>
      </c>
      <c r="N328" s="40" t="str">
        <f>IF(ISBLANK(HLOOKUP(N$1,m_preprocess!$1:$1048576, $D328, FALSE)), "", HLOOKUP(N$1, m_preprocess!$1:$1048576, $D328, FALSE))</f>
        <v/>
      </c>
      <c r="O328" s="40" t="str">
        <f>IF(ISBLANK(HLOOKUP(O$1,m_preprocess!$1:$1048576, $D328, FALSE)), "", HLOOKUP(O$1, m_preprocess!$1:$1048576, $D328, FALSE))</f>
        <v/>
      </c>
      <c r="P328" s="40" t="str">
        <f>IF(ISBLANK(HLOOKUP(P$1,m_preprocess!$1:$1048576, $D328, FALSE)), "", HLOOKUP(P$1, m_preprocess!$1:$1048576, $D328, FALSE))</f>
        <v/>
      </c>
      <c r="Q328" s="40" t="str">
        <f>IF(ISBLANK(HLOOKUP(Q$1,m_preprocess!$1:$1048576, $D328, FALSE)), "", HLOOKUP(Q$1, m_preprocess!$1:$1048576, $D328, FALSE))</f>
        <v/>
      </c>
      <c r="R328" s="40" t="str">
        <f>IF(ISBLANK(HLOOKUP(R$1,m_preprocess!$1:$1048576, $D328, FALSE)), "", HLOOKUP(R$1, m_preprocess!$1:$1048576, $D328, FALSE))</f>
        <v/>
      </c>
      <c r="S328" s="40" t="str">
        <f>IF(ISBLANK(HLOOKUP(S$1,m_preprocess!$1:$1048576, $D328, FALSE)), "", HLOOKUP(S$1, m_preprocess!$1:$1048576, $D328, FALSE))</f>
        <v/>
      </c>
      <c r="T328" s="40" t="str">
        <f>IF(ISBLANK(HLOOKUP(T$1,m_preprocess!$1:$1048576, $D328, FALSE)), "", HLOOKUP(T$1, m_preprocess!$1:$1048576, $D328, FALSE))</f>
        <v/>
      </c>
      <c r="U328" s="40" t="str">
        <f>IF(ISBLANK(HLOOKUP(U$1,m_preprocess!$1:$1048576, $D328, FALSE)), "", HLOOKUP(U$1, m_preprocess!$1:$1048576, $D328, FALSE))</f>
        <v/>
      </c>
      <c r="V328" s="40" t="str">
        <f>IF(ISBLANK(HLOOKUP(V$1,m_preprocess!$1:$1048576, $D328, FALSE)), "", HLOOKUP(V$1, m_preprocess!$1:$1048576, $D328, FALSE))</f>
        <v/>
      </c>
      <c r="W328" s="40" t="str">
        <f>IF(ISBLANK(HLOOKUP(W$1,m_preprocess!$1:$1048576, $D328, FALSE)), "", HLOOKUP(W$1, m_preprocess!$1:$1048576, $D328, FALSE))</f>
        <v/>
      </c>
      <c r="X328" s="40" t="str">
        <f>IF(ISBLANK(HLOOKUP(X$1,m_preprocess!$1:$1048576, $D328, FALSE)), "", HLOOKUP(X$1, m_preprocess!$1:$1048576, $D328, FALSE))</f>
        <v/>
      </c>
      <c r="Y328" s="40" t="str">
        <f>IF(ISBLANK(HLOOKUP(Y$1,m_preprocess!$1:$1048576, $D328, FALSE)), "", HLOOKUP(Y$1, m_preprocess!$1:$1048576, $D328, FALSE))</f>
        <v/>
      </c>
      <c r="Z328" s="40" t="str">
        <f>IF(ISBLANK(HLOOKUP(Z$1,m_preprocess!$1:$1048576, $D328, FALSE)), "", HLOOKUP(Z$1, m_preprocess!$1:$1048576, $D328, FALSE))</f>
        <v/>
      </c>
      <c r="AA328" s="40" t="str">
        <f>IF(ISBLANK(HLOOKUP(AA$1,m_preprocess!$1:$1048576, $D328, FALSE)), "", HLOOKUP(AA$1, m_preprocess!$1:$1048576, $D328, FALSE))</f>
        <v/>
      </c>
      <c r="AB328" s="40" t="str">
        <f>IF(ISBLANK(HLOOKUP(AB$1,m_preprocess!$1:$1048576, $D328, FALSE)), "", HLOOKUP(AB$1, m_preprocess!$1:$1048576, $D328, FALSE))</f>
        <v/>
      </c>
    </row>
    <row r="329" spans="1:28" x14ac:dyDescent="0.25">
      <c r="A329" s="39">
        <v>43922</v>
      </c>
      <c r="B329" s="40">
        <v>2020</v>
      </c>
      <c r="C329" s="42">
        <f t="shared" si="2"/>
        <v>4</v>
      </c>
      <c r="D329" s="40">
        <v>329</v>
      </c>
      <c r="E329" s="40" t="str">
        <f>IF(ISBLANK(HLOOKUP(E$1,m_preprocess!$1:$1048576, $D329, FALSE)), "", HLOOKUP(E$1, m_preprocess!$1:$1048576, $D329, FALSE))</f>
        <v/>
      </c>
      <c r="F329" s="40" t="str">
        <f>IF(ISBLANK(HLOOKUP(F$1,m_preprocess!$1:$1048576, $D329, FALSE)), "", HLOOKUP(F$1, m_preprocess!$1:$1048576, $D329, FALSE))</f>
        <v/>
      </c>
      <c r="G329" s="40" t="str">
        <f>IF(ISBLANK(HLOOKUP(G$1,m_preprocess!$1:$1048576, $D329, FALSE)), "", HLOOKUP(G$1, m_preprocess!$1:$1048576, $D329, FALSE))</f>
        <v/>
      </c>
      <c r="H329" s="40" t="str">
        <f>IF(ISBLANK(HLOOKUP(H$1,m_preprocess!$1:$1048576, $D329, FALSE)), "", HLOOKUP(H$1, m_preprocess!$1:$1048576, $D329, FALSE))</f>
        <v/>
      </c>
      <c r="I329" s="40" t="str">
        <f>IF(ISBLANK(HLOOKUP(I$1,m_preprocess!$1:$1048576, $D329, FALSE)), "", HLOOKUP(I$1, m_preprocess!$1:$1048576, $D329, FALSE))</f>
        <v/>
      </c>
      <c r="J329" s="40" t="str">
        <f>IF(ISBLANK(HLOOKUP(J$1,m_preprocess!$1:$1048576, $D329, FALSE)), "", HLOOKUP(J$1, m_preprocess!$1:$1048576, $D329, FALSE))</f>
        <v/>
      </c>
      <c r="K329" s="40" t="str">
        <f>IF(ISBLANK(HLOOKUP(K$1,m_preprocess!$1:$1048576, $D329, FALSE)), "", HLOOKUP(K$1, m_preprocess!$1:$1048576, $D329, FALSE))</f>
        <v/>
      </c>
      <c r="L329" s="40" t="str">
        <f>IF(ISBLANK(HLOOKUP(L$1,m_preprocess!$1:$1048576, $D329, FALSE)), "", HLOOKUP(L$1, m_preprocess!$1:$1048576, $D329, FALSE))</f>
        <v/>
      </c>
      <c r="M329" s="40" t="str">
        <f>IF(ISBLANK(HLOOKUP(M$1,m_preprocess!$1:$1048576, $D329, FALSE)), "", HLOOKUP(M$1, m_preprocess!$1:$1048576, $D329, FALSE))</f>
        <v/>
      </c>
      <c r="N329" s="40" t="str">
        <f>IF(ISBLANK(HLOOKUP(N$1,m_preprocess!$1:$1048576, $D329, FALSE)), "", HLOOKUP(N$1, m_preprocess!$1:$1048576, $D329, FALSE))</f>
        <v/>
      </c>
      <c r="O329" s="40" t="str">
        <f>IF(ISBLANK(HLOOKUP(O$1,m_preprocess!$1:$1048576, $D329, FALSE)), "", HLOOKUP(O$1, m_preprocess!$1:$1048576, $D329, FALSE))</f>
        <v/>
      </c>
      <c r="P329" s="40" t="str">
        <f>IF(ISBLANK(HLOOKUP(P$1,m_preprocess!$1:$1048576, $D329, FALSE)), "", HLOOKUP(P$1, m_preprocess!$1:$1048576, $D329, FALSE))</f>
        <v/>
      </c>
      <c r="Q329" s="40" t="str">
        <f>IF(ISBLANK(HLOOKUP(Q$1,m_preprocess!$1:$1048576, $D329, FALSE)), "", HLOOKUP(Q$1, m_preprocess!$1:$1048576, $D329, FALSE))</f>
        <v/>
      </c>
      <c r="R329" s="40" t="str">
        <f>IF(ISBLANK(HLOOKUP(R$1,m_preprocess!$1:$1048576, $D329, FALSE)), "", HLOOKUP(R$1, m_preprocess!$1:$1048576, $D329, FALSE))</f>
        <v/>
      </c>
      <c r="S329" s="40" t="str">
        <f>IF(ISBLANK(HLOOKUP(S$1,m_preprocess!$1:$1048576, $D329, FALSE)), "", HLOOKUP(S$1, m_preprocess!$1:$1048576, $D329, FALSE))</f>
        <v/>
      </c>
      <c r="T329" s="40" t="str">
        <f>IF(ISBLANK(HLOOKUP(T$1,m_preprocess!$1:$1048576, $D329, FALSE)), "", HLOOKUP(T$1, m_preprocess!$1:$1048576, $D329, FALSE))</f>
        <v/>
      </c>
      <c r="U329" s="40" t="str">
        <f>IF(ISBLANK(HLOOKUP(U$1,m_preprocess!$1:$1048576, $D329, FALSE)), "", HLOOKUP(U$1, m_preprocess!$1:$1048576, $D329, FALSE))</f>
        <v/>
      </c>
      <c r="V329" s="40" t="str">
        <f>IF(ISBLANK(HLOOKUP(V$1,m_preprocess!$1:$1048576, $D329, FALSE)), "", HLOOKUP(V$1, m_preprocess!$1:$1048576, $D329, FALSE))</f>
        <v/>
      </c>
      <c r="W329" s="40" t="str">
        <f>IF(ISBLANK(HLOOKUP(W$1,m_preprocess!$1:$1048576, $D329, FALSE)), "", HLOOKUP(W$1, m_preprocess!$1:$1048576, $D329, FALSE))</f>
        <v/>
      </c>
      <c r="X329" s="40" t="str">
        <f>IF(ISBLANK(HLOOKUP(X$1,m_preprocess!$1:$1048576, $D329, FALSE)), "", HLOOKUP(X$1, m_preprocess!$1:$1048576, $D329, FALSE))</f>
        <v/>
      </c>
      <c r="Y329" s="40" t="str">
        <f>IF(ISBLANK(HLOOKUP(Y$1,m_preprocess!$1:$1048576, $D329, FALSE)), "", HLOOKUP(Y$1, m_preprocess!$1:$1048576, $D329, FALSE))</f>
        <v/>
      </c>
      <c r="Z329" s="40" t="str">
        <f>IF(ISBLANK(HLOOKUP(Z$1,m_preprocess!$1:$1048576, $D329, FALSE)), "", HLOOKUP(Z$1, m_preprocess!$1:$1048576, $D329, FALSE))</f>
        <v/>
      </c>
      <c r="AA329" s="40" t="str">
        <f>IF(ISBLANK(HLOOKUP(AA$1,m_preprocess!$1:$1048576, $D329, FALSE)), "", HLOOKUP(AA$1, m_preprocess!$1:$1048576, $D329, FALSE))</f>
        <v/>
      </c>
      <c r="AB329" s="40" t="str">
        <f>IF(ISBLANK(HLOOKUP(AB$1,m_preprocess!$1:$1048576, $D329, FALSE)), "", HLOOKUP(AB$1, m_preprocess!$1:$1048576, $D329, FALSE))</f>
        <v/>
      </c>
    </row>
    <row r="330" spans="1:28" x14ac:dyDescent="0.25">
      <c r="A330" s="39">
        <v>43952</v>
      </c>
      <c r="B330" s="40">
        <v>2020</v>
      </c>
      <c r="C330" s="42">
        <f t="shared" si="2"/>
        <v>5</v>
      </c>
      <c r="D330" s="40">
        <v>330</v>
      </c>
      <c r="E330" s="40" t="str">
        <f>IF(ISBLANK(HLOOKUP(E$1,m_preprocess!$1:$1048576, $D330, FALSE)), "", HLOOKUP(E$1, m_preprocess!$1:$1048576, $D330, FALSE))</f>
        <v/>
      </c>
      <c r="F330" s="40" t="str">
        <f>IF(ISBLANK(HLOOKUP(F$1,m_preprocess!$1:$1048576, $D330, FALSE)), "", HLOOKUP(F$1, m_preprocess!$1:$1048576, $D330, FALSE))</f>
        <v/>
      </c>
      <c r="G330" s="40" t="str">
        <f>IF(ISBLANK(HLOOKUP(G$1,m_preprocess!$1:$1048576, $D330, FALSE)), "", HLOOKUP(G$1, m_preprocess!$1:$1048576, $D330, FALSE))</f>
        <v/>
      </c>
      <c r="H330" s="40" t="str">
        <f>IF(ISBLANK(HLOOKUP(H$1,m_preprocess!$1:$1048576, $D330, FALSE)), "", HLOOKUP(H$1, m_preprocess!$1:$1048576, $D330, FALSE))</f>
        <v/>
      </c>
      <c r="I330" s="40" t="str">
        <f>IF(ISBLANK(HLOOKUP(I$1,m_preprocess!$1:$1048576, $D330, FALSE)), "", HLOOKUP(I$1, m_preprocess!$1:$1048576, $D330, FALSE))</f>
        <v/>
      </c>
      <c r="J330" s="40" t="str">
        <f>IF(ISBLANK(HLOOKUP(J$1,m_preprocess!$1:$1048576, $D330, FALSE)), "", HLOOKUP(J$1, m_preprocess!$1:$1048576, $D330, FALSE))</f>
        <v/>
      </c>
      <c r="K330" s="40" t="str">
        <f>IF(ISBLANK(HLOOKUP(K$1,m_preprocess!$1:$1048576, $D330, FALSE)), "", HLOOKUP(K$1, m_preprocess!$1:$1048576, $D330, FALSE))</f>
        <v/>
      </c>
      <c r="L330" s="40" t="str">
        <f>IF(ISBLANK(HLOOKUP(L$1,m_preprocess!$1:$1048576, $D330, FALSE)), "", HLOOKUP(L$1, m_preprocess!$1:$1048576, $D330, FALSE))</f>
        <v/>
      </c>
      <c r="M330" s="40" t="str">
        <f>IF(ISBLANK(HLOOKUP(M$1,m_preprocess!$1:$1048576, $D330, FALSE)), "", HLOOKUP(M$1, m_preprocess!$1:$1048576, $D330, FALSE))</f>
        <v/>
      </c>
      <c r="N330" s="40" t="str">
        <f>IF(ISBLANK(HLOOKUP(N$1,m_preprocess!$1:$1048576, $D330, FALSE)), "", HLOOKUP(N$1, m_preprocess!$1:$1048576, $D330, FALSE))</f>
        <v/>
      </c>
      <c r="O330" s="40" t="str">
        <f>IF(ISBLANK(HLOOKUP(O$1,m_preprocess!$1:$1048576, $D330, FALSE)), "", HLOOKUP(O$1, m_preprocess!$1:$1048576, $D330, FALSE))</f>
        <v/>
      </c>
      <c r="P330" s="40" t="str">
        <f>IF(ISBLANK(HLOOKUP(P$1,m_preprocess!$1:$1048576, $D330, FALSE)), "", HLOOKUP(P$1, m_preprocess!$1:$1048576, $D330, FALSE))</f>
        <v/>
      </c>
      <c r="Q330" s="40" t="str">
        <f>IF(ISBLANK(HLOOKUP(Q$1,m_preprocess!$1:$1048576, $D330, FALSE)), "", HLOOKUP(Q$1, m_preprocess!$1:$1048576, $D330, FALSE))</f>
        <v/>
      </c>
      <c r="R330" s="40" t="str">
        <f>IF(ISBLANK(HLOOKUP(R$1,m_preprocess!$1:$1048576, $D330, FALSE)), "", HLOOKUP(R$1, m_preprocess!$1:$1048576, $D330, FALSE))</f>
        <v/>
      </c>
      <c r="S330" s="40" t="str">
        <f>IF(ISBLANK(HLOOKUP(S$1,m_preprocess!$1:$1048576, $D330, FALSE)), "", HLOOKUP(S$1, m_preprocess!$1:$1048576, $D330, FALSE))</f>
        <v/>
      </c>
      <c r="T330" s="40" t="str">
        <f>IF(ISBLANK(HLOOKUP(T$1,m_preprocess!$1:$1048576, $D330, FALSE)), "", HLOOKUP(T$1, m_preprocess!$1:$1048576, $D330, FALSE))</f>
        <v/>
      </c>
      <c r="U330" s="40" t="str">
        <f>IF(ISBLANK(HLOOKUP(U$1,m_preprocess!$1:$1048576, $D330, FALSE)), "", HLOOKUP(U$1, m_preprocess!$1:$1048576, $D330, FALSE))</f>
        <v/>
      </c>
      <c r="V330" s="40" t="str">
        <f>IF(ISBLANK(HLOOKUP(V$1,m_preprocess!$1:$1048576, $D330, FALSE)), "", HLOOKUP(V$1, m_preprocess!$1:$1048576, $D330, FALSE))</f>
        <v/>
      </c>
      <c r="W330" s="40" t="str">
        <f>IF(ISBLANK(HLOOKUP(W$1,m_preprocess!$1:$1048576, $D330, FALSE)), "", HLOOKUP(W$1, m_preprocess!$1:$1048576, $D330, FALSE))</f>
        <v/>
      </c>
      <c r="X330" s="40" t="str">
        <f>IF(ISBLANK(HLOOKUP(X$1,m_preprocess!$1:$1048576, $D330, FALSE)), "", HLOOKUP(X$1, m_preprocess!$1:$1048576, $D330, FALSE))</f>
        <v/>
      </c>
      <c r="Y330" s="40" t="str">
        <f>IF(ISBLANK(HLOOKUP(Y$1,m_preprocess!$1:$1048576, $D330, FALSE)), "", HLOOKUP(Y$1, m_preprocess!$1:$1048576, $D330, FALSE))</f>
        <v/>
      </c>
      <c r="Z330" s="40" t="str">
        <f>IF(ISBLANK(HLOOKUP(Z$1,m_preprocess!$1:$1048576, $D330, FALSE)), "", HLOOKUP(Z$1, m_preprocess!$1:$1048576, $D330, FALSE))</f>
        <v/>
      </c>
      <c r="AA330" s="40" t="str">
        <f>IF(ISBLANK(HLOOKUP(AA$1,m_preprocess!$1:$1048576, $D330, FALSE)), "", HLOOKUP(AA$1, m_preprocess!$1:$1048576, $D330, FALSE))</f>
        <v/>
      </c>
      <c r="AB330" s="40" t="str">
        <f>IF(ISBLANK(HLOOKUP(AB$1,m_preprocess!$1:$1048576, $D330, FALSE)), "", HLOOKUP(AB$1, m_preprocess!$1:$1048576, $D330, FALSE))</f>
        <v/>
      </c>
    </row>
    <row r="331" spans="1:28" x14ac:dyDescent="0.25">
      <c r="A331" s="39">
        <v>43983</v>
      </c>
      <c r="B331" s="40">
        <v>2020</v>
      </c>
      <c r="C331" s="42">
        <f t="shared" si="2"/>
        <v>6</v>
      </c>
      <c r="D331" s="40">
        <v>331</v>
      </c>
      <c r="E331" s="40" t="str">
        <f>IF(ISBLANK(HLOOKUP(E$1,m_preprocess!$1:$1048576, $D331, FALSE)), "", HLOOKUP(E$1, m_preprocess!$1:$1048576, $D331, FALSE))</f>
        <v/>
      </c>
      <c r="F331" s="40" t="str">
        <f>IF(ISBLANK(HLOOKUP(F$1,m_preprocess!$1:$1048576, $D331, FALSE)), "", HLOOKUP(F$1, m_preprocess!$1:$1048576, $D331, FALSE))</f>
        <v/>
      </c>
      <c r="G331" s="40" t="str">
        <f>IF(ISBLANK(HLOOKUP(G$1,m_preprocess!$1:$1048576, $D331, FALSE)), "", HLOOKUP(G$1, m_preprocess!$1:$1048576, $D331, FALSE))</f>
        <v/>
      </c>
      <c r="H331" s="40" t="str">
        <f>IF(ISBLANK(HLOOKUP(H$1,m_preprocess!$1:$1048576, $D331, FALSE)), "", HLOOKUP(H$1, m_preprocess!$1:$1048576, $D331, FALSE))</f>
        <v/>
      </c>
      <c r="I331" s="40" t="str">
        <f>IF(ISBLANK(HLOOKUP(I$1,m_preprocess!$1:$1048576, $D331, FALSE)), "", HLOOKUP(I$1, m_preprocess!$1:$1048576, $D331, FALSE))</f>
        <v/>
      </c>
      <c r="J331" s="40" t="str">
        <f>IF(ISBLANK(HLOOKUP(J$1,m_preprocess!$1:$1048576, $D331, FALSE)), "", HLOOKUP(J$1, m_preprocess!$1:$1048576, $D331, FALSE))</f>
        <v/>
      </c>
      <c r="K331" s="40" t="str">
        <f>IF(ISBLANK(HLOOKUP(K$1,m_preprocess!$1:$1048576, $D331, FALSE)), "", HLOOKUP(K$1, m_preprocess!$1:$1048576, $D331, FALSE))</f>
        <v/>
      </c>
      <c r="L331" s="40" t="str">
        <f>IF(ISBLANK(HLOOKUP(L$1,m_preprocess!$1:$1048576, $D331, FALSE)), "", HLOOKUP(L$1, m_preprocess!$1:$1048576, $D331, FALSE))</f>
        <v/>
      </c>
      <c r="M331" s="40" t="str">
        <f>IF(ISBLANK(HLOOKUP(M$1,m_preprocess!$1:$1048576, $D331, FALSE)), "", HLOOKUP(M$1, m_preprocess!$1:$1048576, $D331, FALSE))</f>
        <v/>
      </c>
      <c r="N331" s="40" t="str">
        <f>IF(ISBLANK(HLOOKUP(N$1,m_preprocess!$1:$1048576, $D331, FALSE)), "", HLOOKUP(N$1, m_preprocess!$1:$1048576, $D331, FALSE))</f>
        <v/>
      </c>
      <c r="O331" s="40" t="str">
        <f>IF(ISBLANK(HLOOKUP(O$1,m_preprocess!$1:$1048576, $D331, FALSE)), "", HLOOKUP(O$1, m_preprocess!$1:$1048576, $D331, FALSE))</f>
        <v/>
      </c>
      <c r="P331" s="40" t="str">
        <f>IF(ISBLANK(HLOOKUP(P$1,m_preprocess!$1:$1048576, $D331, FALSE)), "", HLOOKUP(P$1, m_preprocess!$1:$1048576, $D331, FALSE))</f>
        <v/>
      </c>
      <c r="Q331" s="40" t="str">
        <f>IF(ISBLANK(HLOOKUP(Q$1,m_preprocess!$1:$1048576, $D331, FALSE)), "", HLOOKUP(Q$1, m_preprocess!$1:$1048576, $D331, FALSE))</f>
        <v/>
      </c>
      <c r="R331" s="40" t="str">
        <f>IF(ISBLANK(HLOOKUP(R$1,m_preprocess!$1:$1048576, $D331, FALSE)), "", HLOOKUP(R$1, m_preprocess!$1:$1048576, $D331, FALSE))</f>
        <v/>
      </c>
      <c r="S331" s="40" t="str">
        <f>IF(ISBLANK(HLOOKUP(S$1,m_preprocess!$1:$1048576, $D331, FALSE)), "", HLOOKUP(S$1, m_preprocess!$1:$1048576, $D331, FALSE))</f>
        <v/>
      </c>
      <c r="T331" s="40" t="str">
        <f>IF(ISBLANK(HLOOKUP(T$1,m_preprocess!$1:$1048576, $D331, FALSE)), "", HLOOKUP(T$1, m_preprocess!$1:$1048576, $D331, FALSE))</f>
        <v/>
      </c>
      <c r="U331" s="40" t="str">
        <f>IF(ISBLANK(HLOOKUP(U$1,m_preprocess!$1:$1048576, $D331, FALSE)), "", HLOOKUP(U$1, m_preprocess!$1:$1048576, $D331, FALSE))</f>
        <v/>
      </c>
      <c r="V331" s="40" t="str">
        <f>IF(ISBLANK(HLOOKUP(V$1,m_preprocess!$1:$1048576, $D331, FALSE)), "", HLOOKUP(V$1, m_preprocess!$1:$1048576, $D331, FALSE))</f>
        <v/>
      </c>
      <c r="W331" s="40" t="str">
        <f>IF(ISBLANK(HLOOKUP(W$1,m_preprocess!$1:$1048576, $D331, FALSE)), "", HLOOKUP(W$1, m_preprocess!$1:$1048576, $D331, FALSE))</f>
        <v/>
      </c>
      <c r="X331" s="40" t="str">
        <f>IF(ISBLANK(HLOOKUP(X$1,m_preprocess!$1:$1048576, $D331, FALSE)), "", HLOOKUP(X$1, m_preprocess!$1:$1048576, $D331, FALSE))</f>
        <v/>
      </c>
      <c r="Y331" s="40" t="str">
        <f>IF(ISBLANK(HLOOKUP(Y$1,m_preprocess!$1:$1048576, $D331, FALSE)), "", HLOOKUP(Y$1, m_preprocess!$1:$1048576, $D331, FALSE))</f>
        <v/>
      </c>
      <c r="Z331" s="40" t="str">
        <f>IF(ISBLANK(HLOOKUP(Z$1,m_preprocess!$1:$1048576, $D331, FALSE)), "", HLOOKUP(Z$1, m_preprocess!$1:$1048576, $D331, FALSE))</f>
        <v/>
      </c>
      <c r="AA331" s="40" t="str">
        <f>IF(ISBLANK(HLOOKUP(AA$1,m_preprocess!$1:$1048576, $D331, FALSE)), "", HLOOKUP(AA$1, m_preprocess!$1:$1048576, $D331, FALSE))</f>
        <v/>
      </c>
      <c r="AB331" s="40" t="str">
        <f>IF(ISBLANK(HLOOKUP(AB$1,m_preprocess!$1:$1048576, $D331, FALSE)), "", HLOOKUP(AB$1, m_preprocess!$1:$1048576, $D331, FALSE))</f>
        <v/>
      </c>
    </row>
    <row r="332" spans="1:28" x14ac:dyDescent="0.25">
      <c r="A332" s="39">
        <v>44013</v>
      </c>
      <c r="B332" s="40">
        <v>2020</v>
      </c>
      <c r="C332" s="42">
        <f t="shared" si="2"/>
        <v>7</v>
      </c>
      <c r="D332" s="40">
        <v>332</v>
      </c>
      <c r="E332" s="40" t="str">
        <f>IF(ISBLANK(HLOOKUP(E$1,m_preprocess!$1:$1048576, $D332, FALSE)), "", HLOOKUP(E$1, m_preprocess!$1:$1048576, $D332, FALSE))</f>
        <v/>
      </c>
      <c r="F332" s="40" t="str">
        <f>IF(ISBLANK(HLOOKUP(F$1,m_preprocess!$1:$1048576, $D332, FALSE)), "", HLOOKUP(F$1, m_preprocess!$1:$1048576, $D332, FALSE))</f>
        <v/>
      </c>
      <c r="G332" s="40" t="str">
        <f>IF(ISBLANK(HLOOKUP(G$1,m_preprocess!$1:$1048576, $D332, FALSE)), "", HLOOKUP(G$1, m_preprocess!$1:$1048576, $D332, FALSE))</f>
        <v/>
      </c>
      <c r="H332" s="40" t="str">
        <f>IF(ISBLANK(HLOOKUP(H$1,m_preprocess!$1:$1048576, $D332, FALSE)), "", HLOOKUP(H$1, m_preprocess!$1:$1048576, $D332, FALSE))</f>
        <v/>
      </c>
      <c r="I332" s="40" t="str">
        <f>IF(ISBLANK(HLOOKUP(I$1,m_preprocess!$1:$1048576, $D332, FALSE)), "", HLOOKUP(I$1, m_preprocess!$1:$1048576, $D332, FALSE))</f>
        <v/>
      </c>
      <c r="J332" s="40" t="str">
        <f>IF(ISBLANK(HLOOKUP(J$1,m_preprocess!$1:$1048576, $D332, FALSE)), "", HLOOKUP(J$1, m_preprocess!$1:$1048576, $D332, FALSE))</f>
        <v/>
      </c>
      <c r="K332" s="40" t="str">
        <f>IF(ISBLANK(HLOOKUP(K$1,m_preprocess!$1:$1048576, $D332, FALSE)), "", HLOOKUP(K$1, m_preprocess!$1:$1048576, $D332, FALSE))</f>
        <v/>
      </c>
      <c r="L332" s="40" t="str">
        <f>IF(ISBLANK(HLOOKUP(L$1,m_preprocess!$1:$1048576, $D332, FALSE)), "", HLOOKUP(L$1, m_preprocess!$1:$1048576, $D332, FALSE))</f>
        <v/>
      </c>
      <c r="M332" s="40" t="str">
        <f>IF(ISBLANK(HLOOKUP(M$1,m_preprocess!$1:$1048576, $D332, FALSE)), "", HLOOKUP(M$1, m_preprocess!$1:$1048576, $D332, FALSE))</f>
        <v/>
      </c>
      <c r="N332" s="40" t="str">
        <f>IF(ISBLANK(HLOOKUP(N$1,m_preprocess!$1:$1048576, $D332, FALSE)), "", HLOOKUP(N$1, m_preprocess!$1:$1048576, $D332, FALSE))</f>
        <v/>
      </c>
      <c r="O332" s="40" t="str">
        <f>IF(ISBLANK(HLOOKUP(O$1,m_preprocess!$1:$1048576, $D332, FALSE)), "", HLOOKUP(O$1, m_preprocess!$1:$1048576, $D332, FALSE))</f>
        <v/>
      </c>
      <c r="P332" s="40" t="str">
        <f>IF(ISBLANK(HLOOKUP(P$1,m_preprocess!$1:$1048576, $D332, FALSE)), "", HLOOKUP(P$1, m_preprocess!$1:$1048576, $D332, FALSE))</f>
        <v/>
      </c>
      <c r="Q332" s="40" t="str">
        <f>IF(ISBLANK(HLOOKUP(Q$1,m_preprocess!$1:$1048576, $D332, FALSE)), "", HLOOKUP(Q$1, m_preprocess!$1:$1048576, $D332, FALSE))</f>
        <v/>
      </c>
      <c r="R332" s="40" t="str">
        <f>IF(ISBLANK(HLOOKUP(R$1,m_preprocess!$1:$1048576, $D332, FALSE)), "", HLOOKUP(R$1, m_preprocess!$1:$1048576, $D332, FALSE))</f>
        <v/>
      </c>
      <c r="S332" s="40" t="str">
        <f>IF(ISBLANK(HLOOKUP(S$1,m_preprocess!$1:$1048576, $D332, FALSE)), "", HLOOKUP(S$1, m_preprocess!$1:$1048576, $D332, FALSE))</f>
        <v/>
      </c>
      <c r="T332" s="40" t="str">
        <f>IF(ISBLANK(HLOOKUP(T$1,m_preprocess!$1:$1048576, $D332, FALSE)), "", HLOOKUP(T$1, m_preprocess!$1:$1048576, $D332, FALSE))</f>
        <v/>
      </c>
      <c r="U332" s="40" t="str">
        <f>IF(ISBLANK(HLOOKUP(U$1,m_preprocess!$1:$1048576, $D332, FALSE)), "", HLOOKUP(U$1, m_preprocess!$1:$1048576, $D332, FALSE))</f>
        <v/>
      </c>
      <c r="V332" s="40" t="str">
        <f>IF(ISBLANK(HLOOKUP(V$1,m_preprocess!$1:$1048576, $D332, FALSE)), "", HLOOKUP(V$1, m_preprocess!$1:$1048576, $D332, FALSE))</f>
        <v/>
      </c>
      <c r="W332" s="40" t="str">
        <f>IF(ISBLANK(HLOOKUP(W$1,m_preprocess!$1:$1048576, $D332, FALSE)), "", HLOOKUP(W$1, m_preprocess!$1:$1048576, $D332, FALSE))</f>
        <v/>
      </c>
      <c r="X332" s="40" t="str">
        <f>IF(ISBLANK(HLOOKUP(X$1,m_preprocess!$1:$1048576, $D332, FALSE)), "", HLOOKUP(X$1, m_preprocess!$1:$1048576, $D332, FALSE))</f>
        <v/>
      </c>
      <c r="Y332" s="40" t="str">
        <f>IF(ISBLANK(HLOOKUP(Y$1,m_preprocess!$1:$1048576, $D332, FALSE)), "", HLOOKUP(Y$1, m_preprocess!$1:$1048576, $D332, FALSE))</f>
        <v/>
      </c>
      <c r="Z332" s="40" t="str">
        <f>IF(ISBLANK(HLOOKUP(Z$1,m_preprocess!$1:$1048576, $D332, FALSE)), "", HLOOKUP(Z$1, m_preprocess!$1:$1048576, $D332, FALSE))</f>
        <v/>
      </c>
      <c r="AA332" s="40" t="str">
        <f>IF(ISBLANK(HLOOKUP(AA$1,m_preprocess!$1:$1048576, $D332, FALSE)), "", HLOOKUP(AA$1, m_preprocess!$1:$1048576, $D332, FALSE))</f>
        <v/>
      </c>
      <c r="AB332" s="40" t="str">
        <f>IF(ISBLANK(HLOOKUP(AB$1,m_preprocess!$1:$1048576, $D332, FALSE)), "", HLOOKUP(AB$1, m_preprocess!$1:$1048576, $D332, FALSE))</f>
        <v/>
      </c>
    </row>
    <row r="333" spans="1:28" x14ac:dyDescent="0.25">
      <c r="A333" s="39">
        <v>44044</v>
      </c>
      <c r="B333" s="40">
        <v>2020</v>
      </c>
      <c r="C333" s="42">
        <f t="shared" si="2"/>
        <v>8</v>
      </c>
      <c r="D333" s="40">
        <v>333</v>
      </c>
      <c r="E333" s="40" t="str">
        <f>IF(ISBLANK(HLOOKUP(E$1,m_preprocess!$1:$1048576, $D333, FALSE)), "", HLOOKUP(E$1, m_preprocess!$1:$1048576, $D333, FALSE))</f>
        <v/>
      </c>
      <c r="F333" s="40" t="str">
        <f>IF(ISBLANK(HLOOKUP(F$1,m_preprocess!$1:$1048576, $D333, FALSE)), "", HLOOKUP(F$1, m_preprocess!$1:$1048576, $D333, FALSE))</f>
        <v/>
      </c>
      <c r="G333" s="40" t="str">
        <f>IF(ISBLANK(HLOOKUP(G$1,m_preprocess!$1:$1048576, $D333, FALSE)), "", HLOOKUP(G$1, m_preprocess!$1:$1048576, $D333, FALSE))</f>
        <v/>
      </c>
      <c r="H333" s="40" t="str">
        <f>IF(ISBLANK(HLOOKUP(H$1,m_preprocess!$1:$1048576, $D333, FALSE)), "", HLOOKUP(H$1, m_preprocess!$1:$1048576, $D333, FALSE))</f>
        <v/>
      </c>
      <c r="I333" s="40" t="str">
        <f>IF(ISBLANK(HLOOKUP(I$1,m_preprocess!$1:$1048576, $D333, FALSE)), "", HLOOKUP(I$1, m_preprocess!$1:$1048576, $D333, FALSE))</f>
        <v/>
      </c>
      <c r="J333" s="40" t="str">
        <f>IF(ISBLANK(HLOOKUP(J$1,m_preprocess!$1:$1048576, $D333, FALSE)), "", HLOOKUP(J$1, m_preprocess!$1:$1048576, $D333, FALSE))</f>
        <v/>
      </c>
      <c r="K333" s="40" t="str">
        <f>IF(ISBLANK(HLOOKUP(K$1,m_preprocess!$1:$1048576, $D333, FALSE)), "", HLOOKUP(K$1, m_preprocess!$1:$1048576, $D333, FALSE))</f>
        <v/>
      </c>
      <c r="L333" s="40" t="str">
        <f>IF(ISBLANK(HLOOKUP(L$1,m_preprocess!$1:$1048576, $D333, FALSE)), "", HLOOKUP(L$1, m_preprocess!$1:$1048576, $D333, FALSE))</f>
        <v/>
      </c>
      <c r="M333" s="40" t="str">
        <f>IF(ISBLANK(HLOOKUP(M$1,m_preprocess!$1:$1048576, $D333, FALSE)), "", HLOOKUP(M$1, m_preprocess!$1:$1048576, $D333, FALSE))</f>
        <v/>
      </c>
      <c r="N333" s="40" t="str">
        <f>IF(ISBLANK(HLOOKUP(N$1,m_preprocess!$1:$1048576, $D333, FALSE)), "", HLOOKUP(N$1, m_preprocess!$1:$1048576, $D333, FALSE))</f>
        <v/>
      </c>
      <c r="O333" s="40" t="str">
        <f>IF(ISBLANK(HLOOKUP(O$1,m_preprocess!$1:$1048576, $D333, FALSE)), "", HLOOKUP(O$1, m_preprocess!$1:$1048576, $D333, FALSE))</f>
        <v/>
      </c>
      <c r="P333" s="40" t="str">
        <f>IF(ISBLANK(HLOOKUP(P$1,m_preprocess!$1:$1048576, $D333, FALSE)), "", HLOOKUP(P$1, m_preprocess!$1:$1048576, $D333, FALSE))</f>
        <v/>
      </c>
      <c r="Q333" s="40" t="str">
        <f>IF(ISBLANK(HLOOKUP(Q$1,m_preprocess!$1:$1048576, $D333, FALSE)), "", HLOOKUP(Q$1, m_preprocess!$1:$1048576, $D333, FALSE))</f>
        <v/>
      </c>
      <c r="R333" s="40" t="str">
        <f>IF(ISBLANK(HLOOKUP(R$1,m_preprocess!$1:$1048576, $D333, FALSE)), "", HLOOKUP(R$1, m_preprocess!$1:$1048576, $D333, FALSE))</f>
        <v/>
      </c>
      <c r="S333" s="40" t="str">
        <f>IF(ISBLANK(HLOOKUP(S$1,m_preprocess!$1:$1048576, $D333, FALSE)), "", HLOOKUP(S$1, m_preprocess!$1:$1048576, $D333, FALSE))</f>
        <v/>
      </c>
      <c r="T333" s="40" t="str">
        <f>IF(ISBLANK(HLOOKUP(T$1,m_preprocess!$1:$1048576, $D333, FALSE)), "", HLOOKUP(T$1, m_preprocess!$1:$1048576, $D333, FALSE))</f>
        <v/>
      </c>
      <c r="U333" s="40" t="str">
        <f>IF(ISBLANK(HLOOKUP(U$1,m_preprocess!$1:$1048576, $D333, FALSE)), "", HLOOKUP(U$1, m_preprocess!$1:$1048576, $D333, FALSE))</f>
        <v/>
      </c>
      <c r="V333" s="40" t="str">
        <f>IF(ISBLANK(HLOOKUP(V$1,m_preprocess!$1:$1048576, $D333, FALSE)), "", HLOOKUP(V$1, m_preprocess!$1:$1048576, $D333, FALSE))</f>
        <v/>
      </c>
      <c r="W333" s="40" t="str">
        <f>IF(ISBLANK(HLOOKUP(W$1,m_preprocess!$1:$1048576, $D333, FALSE)), "", HLOOKUP(W$1, m_preprocess!$1:$1048576, $D333, FALSE))</f>
        <v/>
      </c>
      <c r="X333" s="40" t="str">
        <f>IF(ISBLANK(HLOOKUP(X$1,m_preprocess!$1:$1048576, $D333, FALSE)), "", HLOOKUP(X$1, m_preprocess!$1:$1048576, $D333, FALSE))</f>
        <v/>
      </c>
      <c r="Y333" s="40" t="str">
        <f>IF(ISBLANK(HLOOKUP(Y$1,m_preprocess!$1:$1048576, $D333, FALSE)), "", HLOOKUP(Y$1, m_preprocess!$1:$1048576, $D333, FALSE))</f>
        <v/>
      </c>
      <c r="Z333" s="40" t="str">
        <f>IF(ISBLANK(HLOOKUP(Z$1,m_preprocess!$1:$1048576, $D333, FALSE)), "", HLOOKUP(Z$1, m_preprocess!$1:$1048576, $D333, FALSE))</f>
        <v/>
      </c>
      <c r="AA333" s="40" t="str">
        <f>IF(ISBLANK(HLOOKUP(AA$1,m_preprocess!$1:$1048576, $D333, FALSE)), "", HLOOKUP(AA$1, m_preprocess!$1:$1048576, $D333, FALSE))</f>
        <v/>
      </c>
      <c r="AB333" s="40" t="str">
        <f>IF(ISBLANK(HLOOKUP(AB$1,m_preprocess!$1:$1048576, $D333, FALSE)), "", HLOOKUP(AB$1, m_preprocess!$1:$1048576, $D333, FALSE))</f>
        <v/>
      </c>
    </row>
    <row r="334" spans="1:28" x14ac:dyDescent="0.25">
      <c r="A334" s="39">
        <v>44075</v>
      </c>
      <c r="B334" s="40">
        <v>2020</v>
      </c>
      <c r="C334" s="42">
        <f t="shared" si="2"/>
        <v>9</v>
      </c>
      <c r="D334" s="40">
        <v>334</v>
      </c>
      <c r="E334" s="40" t="str">
        <f>IF(ISBLANK(HLOOKUP(E$1,m_preprocess!$1:$1048576, $D334, FALSE)), "", HLOOKUP(E$1, m_preprocess!$1:$1048576, $D334, FALSE))</f>
        <v/>
      </c>
      <c r="F334" s="40" t="str">
        <f>IF(ISBLANK(HLOOKUP(F$1,m_preprocess!$1:$1048576, $D334, FALSE)), "", HLOOKUP(F$1, m_preprocess!$1:$1048576, $D334, FALSE))</f>
        <v/>
      </c>
      <c r="G334" s="40" t="str">
        <f>IF(ISBLANK(HLOOKUP(G$1,m_preprocess!$1:$1048576, $D334, FALSE)), "", HLOOKUP(G$1, m_preprocess!$1:$1048576, $D334, FALSE))</f>
        <v/>
      </c>
      <c r="H334" s="40" t="str">
        <f>IF(ISBLANK(HLOOKUP(H$1,m_preprocess!$1:$1048576, $D334, FALSE)), "", HLOOKUP(H$1, m_preprocess!$1:$1048576, $D334, FALSE))</f>
        <v/>
      </c>
      <c r="I334" s="40" t="str">
        <f>IF(ISBLANK(HLOOKUP(I$1,m_preprocess!$1:$1048576, $D334, FALSE)), "", HLOOKUP(I$1, m_preprocess!$1:$1048576, $D334, FALSE))</f>
        <v/>
      </c>
      <c r="J334" s="40" t="str">
        <f>IF(ISBLANK(HLOOKUP(J$1,m_preprocess!$1:$1048576, $D334, FALSE)), "", HLOOKUP(J$1, m_preprocess!$1:$1048576, $D334, FALSE))</f>
        <v/>
      </c>
      <c r="K334" s="40" t="str">
        <f>IF(ISBLANK(HLOOKUP(K$1,m_preprocess!$1:$1048576, $D334, FALSE)), "", HLOOKUP(K$1, m_preprocess!$1:$1048576, $D334, FALSE))</f>
        <v/>
      </c>
      <c r="L334" s="40" t="str">
        <f>IF(ISBLANK(HLOOKUP(L$1,m_preprocess!$1:$1048576, $D334, FALSE)), "", HLOOKUP(L$1, m_preprocess!$1:$1048576, $D334, FALSE))</f>
        <v/>
      </c>
      <c r="M334" s="40" t="str">
        <f>IF(ISBLANK(HLOOKUP(M$1,m_preprocess!$1:$1048576, $D334, FALSE)), "", HLOOKUP(M$1, m_preprocess!$1:$1048576, $D334, FALSE))</f>
        <v/>
      </c>
      <c r="N334" s="40" t="str">
        <f>IF(ISBLANK(HLOOKUP(N$1,m_preprocess!$1:$1048576, $D334, FALSE)), "", HLOOKUP(N$1, m_preprocess!$1:$1048576, $D334, FALSE))</f>
        <v/>
      </c>
      <c r="O334" s="40" t="str">
        <f>IF(ISBLANK(HLOOKUP(O$1,m_preprocess!$1:$1048576, $D334, FALSE)), "", HLOOKUP(O$1, m_preprocess!$1:$1048576, $D334, FALSE))</f>
        <v/>
      </c>
      <c r="P334" s="40" t="str">
        <f>IF(ISBLANK(HLOOKUP(P$1,m_preprocess!$1:$1048576, $D334, FALSE)), "", HLOOKUP(P$1, m_preprocess!$1:$1048576, $D334, FALSE))</f>
        <v/>
      </c>
      <c r="Q334" s="40" t="str">
        <f>IF(ISBLANK(HLOOKUP(Q$1,m_preprocess!$1:$1048576, $D334, FALSE)), "", HLOOKUP(Q$1, m_preprocess!$1:$1048576, $D334, FALSE))</f>
        <v/>
      </c>
      <c r="R334" s="40" t="str">
        <f>IF(ISBLANK(HLOOKUP(R$1,m_preprocess!$1:$1048576, $D334, FALSE)), "", HLOOKUP(R$1, m_preprocess!$1:$1048576, $D334, FALSE))</f>
        <v/>
      </c>
      <c r="S334" s="40" t="str">
        <f>IF(ISBLANK(HLOOKUP(S$1,m_preprocess!$1:$1048576, $D334, FALSE)), "", HLOOKUP(S$1, m_preprocess!$1:$1048576, $D334, FALSE))</f>
        <v/>
      </c>
      <c r="T334" s="40" t="str">
        <f>IF(ISBLANK(HLOOKUP(T$1,m_preprocess!$1:$1048576, $D334, FALSE)), "", HLOOKUP(T$1, m_preprocess!$1:$1048576, $D334, FALSE))</f>
        <v/>
      </c>
      <c r="U334" s="40" t="str">
        <f>IF(ISBLANK(HLOOKUP(U$1,m_preprocess!$1:$1048576, $D334, FALSE)), "", HLOOKUP(U$1, m_preprocess!$1:$1048576, $D334, FALSE))</f>
        <v/>
      </c>
      <c r="V334" s="40" t="str">
        <f>IF(ISBLANK(HLOOKUP(V$1,m_preprocess!$1:$1048576, $D334, FALSE)), "", HLOOKUP(V$1, m_preprocess!$1:$1048576, $D334, FALSE))</f>
        <v/>
      </c>
      <c r="W334" s="40" t="str">
        <f>IF(ISBLANK(HLOOKUP(W$1,m_preprocess!$1:$1048576, $D334, FALSE)), "", HLOOKUP(W$1, m_preprocess!$1:$1048576, $D334, FALSE))</f>
        <v/>
      </c>
      <c r="X334" s="40" t="str">
        <f>IF(ISBLANK(HLOOKUP(X$1,m_preprocess!$1:$1048576, $D334, FALSE)), "", HLOOKUP(X$1, m_preprocess!$1:$1048576, $D334, FALSE))</f>
        <v/>
      </c>
      <c r="Y334" s="40" t="str">
        <f>IF(ISBLANK(HLOOKUP(Y$1,m_preprocess!$1:$1048576, $D334, FALSE)), "", HLOOKUP(Y$1, m_preprocess!$1:$1048576, $D334, FALSE))</f>
        <v/>
      </c>
      <c r="Z334" s="40" t="str">
        <f>IF(ISBLANK(HLOOKUP(Z$1,m_preprocess!$1:$1048576, $D334, FALSE)), "", HLOOKUP(Z$1, m_preprocess!$1:$1048576, $D334, FALSE))</f>
        <v/>
      </c>
      <c r="AA334" s="40" t="str">
        <f>IF(ISBLANK(HLOOKUP(AA$1,m_preprocess!$1:$1048576, $D334, FALSE)), "", HLOOKUP(AA$1, m_preprocess!$1:$1048576, $D334, FALSE))</f>
        <v/>
      </c>
      <c r="AB334" s="40" t="str">
        <f>IF(ISBLANK(HLOOKUP(AB$1,m_preprocess!$1:$1048576, $D334, FALSE)), "", HLOOKUP(AB$1, m_preprocess!$1:$1048576, $D334, FALSE))</f>
        <v/>
      </c>
    </row>
    <row r="335" spans="1:28" x14ac:dyDescent="0.25">
      <c r="A335" s="39">
        <v>44105</v>
      </c>
      <c r="B335" s="40">
        <v>2020</v>
      </c>
      <c r="C335" s="42">
        <f t="shared" si="2"/>
        <v>10</v>
      </c>
      <c r="D335" s="40">
        <v>335</v>
      </c>
      <c r="E335" s="40" t="str">
        <f>IF(ISBLANK(HLOOKUP(E$1,m_preprocess!$1:$1048576, $D335, FALSE)), "", HLOOKUP(E$1, m_preprocess!$1:$1048576, $D335, FALSE))</f>
        <v/>
      </c>
      <c r="F335" s="40" t="str">
        <f>IF(ISBLANK(HLOOKUP(F$1,m_preprocess!$1:$1048576, $D335, FALSE)), "", HLOOKUP(F$1, m_preprocess!$1:$1048576, $D335, FALSE))</f>
        <v/>
      </c>
      <c r="G335" s="40" t="str">
        <f>IF(ISBLANK(HLOOKUP(G$1,m_preprocess!$1:$1048576, $D335, FALSE)), "", HLOOKUP(G$1, m_preprocess!$1:$1048576, $D335, FALSE))</f>
        <v/>
      </c>
      <c r="H335" s="40" t="str">
        <f>IF(ISBLANK(HLOOKUP(H$1,m_preprocess!$1:$1048576, $D335, FALSE)), "", HLOOKUP(H$1, m_preprocess!$1:$1048576, $D335, FALSE))</f>
        <v/>
      </c>
      <c r="I335" s="40" t="str">
        <f>IF(ISBLANK(HLOOKUP(I$1,m_preprocess!$1:$1048576, $D335, FALSE)), "", HLOOKUP(I$1, m_preprocess!$1:$1048576, $D335, FALSE))</f>
        <v/>
      </c>
      <c r="J335" s="40" t="str">
        <f>IF(ISBLANK(HLOOKUP(J$1,m_preprocess!$1:$1048576, $D335, FALSE)), "", HLOOKUP(J$1, m_preprocess!$1:$1048576, $D335, FALSE))</f>
        <v/>
      </c>
      <c r="K335" s="40" t="str">
        <f>IF(ISBLANK(HLOOKUP(K$1,m_preprocess!$1:$1048576, $D335, FALSE)), "", HLOOKUP(K$1, m_preprocess!$1:$1048576, $D335, FALSE))</f>
        <v/>
      </c>
      <c r="L335" s="40" t="str">
        <f>IF(ISBLANK(HLOOKUP(L$1,m_preprocess!$1:$1048576, $D335, FALSE)), "", HLOOKUP(L$1, m_preprocess!$1:$1048576, $D335, FALSE))</f>
        <v/>
      </c>
      <c r="M335" s="40" t="str">
        <f>IF(ISBLANK(HLOOKUP(M$1,m_preprocess!$1:$1048576, $D335, FALSE)), "", HLOOKUP(M$1, m_preprocess!$1:$1048576, $D335, FALSE))</f>
        <v/>
      </c>
      <c r="N335" s="40" t="str">
        <f>IF(ISBLANK(HLOOKUP(N$1,m_preprocess!$1:$1048576, $D335, FALSE)), "", HLOOKUP(N$1, m_preprocess!$1:$1048576, $D335, FALSE))</f>
        <v/>
      </c>
      <c r="O335" s="40" t="str">
        <f>IF(ISBLANK(HLOOKUP(O$1,m_preprocess!$1:$1048576, $D335, FALSE)), "", HLOOKUP(O$1, m_preprocess!$1:$1048576, $D335, FALSE))</f>
        <v/>
      </c>
      <c r="P335" s="40" t="str">
        <f>IF(ISBLANK(HLOOKUP(P$1,m_preprocess!$1:$1048576, $D335, FALSE)), "", HLOOKUP(P$1, m_preprocess!$1:$1048576, $D335, FALSE))</f>
        <v/>
      </c>
      <c r="Q335" s="40" t="str">
        <f>IF(ISBLANK(HLOOKUP(Q$1,m_preprocess!$1:$1048576, $D335, FALSE)), "", HLOOKUP(Q$1, m_preprocess!$1:$1048576, $D335, FALSE))</f>
        <v/>
      </c>
      <c r="R335" s="40" t="str">
        <f>IF(ISBLANK(HLOOKUP(R$1,m_preprocess!$1:$1048576, $D335, FALSE)), "", HLOOKUP(R$1, m_preprocess!$1:$1048576, $D335, FALSE))</f>
        <v/>
      </c>
      <c r="S335" s="40" t="str">
        <f>IF(ISBLANK(HLOOKUP(S$1,m_preprocess!$1:$1048576, $D335, FALSE)), "", HLOOKUP(S$1, m_preprocess!$1:$1048576, $D335, FALSE))</f>
        <v/>
      </c>
      <c r="T335" s="40" t="str">
        <f>IF(ISBLANK(HLOOKUP(T$1,m_preprocess!$1:$1048576, $D335, FALSE)), "", HLOOKUP(T$1, m_preprocess!$1:$1048576, $D335, FALSE))</f>
        <v/>
      </c>
      <c r="U335" s="40" t="str">
        <f>IF(ISBLANK(HLOOKUP(U$1,m_preprocess!$1:$1048576, $D335, FALSE)), "", HLOOKUP(U$1, m_preprocess!$1:$1048576, $D335, FALSE))</f>
        <v/>
      </c>
      <c r="V335" s="40" t="str">
        <f>IF(ISBLANK(HLOOKUP(V$1,m_preprocess!$1:$1048576, $D335, FALSE)), "", HLOOKUP(V$1, m_preprocess!$1:$1048576, $D335, FALSE))</f>
        <v/>
      </c>
      <c r="W335" s="40" t="str">
        <f>IF(ISBLANK(HLOOKUP(W$1,m_preprocess!$1:$1048576, $D335, FALSE)), "", HLOOKUP(W$1, m_preprocess!$1:$1048576, $D335, FALSE))</f>
        <v/>
      </c>
      <c r="X335" s="40" t="str">
        <f>IF(ISBLANK(HLOOKUP(X$1,m_preprocess!$1:$1048576, $D335, FALSE)), "", HLOOKUP(X$1, m_preprocess!$1:$1048576, $D335, FALSE))</f>
        <v/>
      </c>
      <c r="Y335" s="40" t="str">
        <f>IF(ISBLANK(HLOOKUP(Y$1,m_preprocess!$1:$1048576, $D335, FALSE)), "", HLOOKUP(Y$1, m_preprocess!$1:$1048576, $D335, FALSE))</f>
        <v/>
      </c>
      <c r="Z335" s="40" t="str">
        <f>IF(ISBLANK(HLOOKUP(Z$1,m_preprocess!$1:$1048576, $D335, FALSE)), "", HLOOKUP(Z$1, m_preprocess!$1:$1048576, $D335, FALSE))</f>
        <v/>
      </c>
      <c r="AA335" s="40" t="str">
        <f>IF(ISBLANK(HLOOKUP(AA$1,m_preprocess!$1:$1048576, $D335, FALSE)), "", HLOOKUP(AA$1, m_preprocess!$1:$1048576, $D335, FALSE))</f>
        <v/>
      </c>
      <c r="AB335" s="40" t="str">
        <f>IF(ISBLANK(HLOOKUP(AB$1,m_preprocess!$1:$1048576, $D335, FALSE)), "", HLOOKUP(AB$1, m_preprocess!$1:$1048576, $D335, FALSE))</f>
        <v/>
      </c>
    </row>
    <row r="336" spans="1:28" x14ac:dyDescent="0.25">
      <c r="A336" s="39">
        <v>44136</v>
      </c>
      <c r="B336" s="40">
        <v>2020</v>
      </c>
      <c r="C336" s="42">
        <f t="shared" si="2"/>
        <v>11</v>
      </c>
      <c r="D336" s="40">
        <v>336</v>
      </c>
      <c r="E336" s="40" t="str">
        <f>IF(ISBLANK(HLOOKUP(E$1,m_preprocess!$1:$1048576, $D336, FALSE)), "", HLOOKUP(E$1, m_preprocess!$1:$1048576, $D336, FALSE))</f>
        <v/>
      </c>
      <c r="F336" s="40" t="str">
        <f>IF(ISBLANK(HLOOKUP(F$1,m_preprocess!$1:$1048576, $D336, FALSE)), "", HLOOKUP(F$1, m_preprocess!$1:$1048576, $D336, FALSE))</f>
        <v/>
      </c>
      <c r="G336" s="40" t="str">
        <f>IF(ISBLANK(HLOOKUP(G$1,m_preprocess!$1:$1048576, $D336, FALSE)), "", HLOOKUP(G$1, m_preprocess!$1:$1048576, $D336, FALSE))</f>
        <v/>
      </c>
      <c r="H336" s="40" t="str">
        <f>IF(ISBLANK(HLOOKUP(H$1,m_preprocess!$1:$1048576, $D336, FALSE)), "", HLOOKUP(H$1, m_preprocess!$1:$1048576, $D336, FALSE))</f>
        <v/>
      </c>
      <c r="I336" s="40" t="str">
        <f>IF(ISBLANK(HLOOKUP(I$1,m_preprocess!$1:$1048576, $D336, FALSE)), "", HLOOKUP(I$1, m_preprocess!$1:$1048576, $D336, FALSE))</f>
        <v/>
      </c>
      <c r="J336" s="40" t="str">
        <f>IF(ISBLANK(HLOOKUP(J$1,m_preprocess!$1:$1048576, $D336, FALSE)), "", HLOOKUP(J$1, m_preprocess!$1:$1048576, $D336, FALSE))</f>
        <v/>
      </c>
      <c r="K336" s="40" t="str">
        <f>IF(ISBLANK(HLOOKUP(K$1,m_preprocess!$1:$1048576, $D336, FALSE)), "", HLOOKUP(K$1, m_preprocess!$1:$1048576, $D336, FALSE))</f>
        <v/>
      </c>
      <c r="L336" s="40" t="str">
        <f>IF(ISBLANK(HLOOKUP(L$1,m_preprocess!$1:$1048576, $D336, FALSE)), "", HLOOKUP(L$1, m_preprocess!$1:$1048576, $D336, FALSE))</f>
        <v/>
      </c>
      <c r="M336" s="40" t="str">
        <f>IF(ISBLANK(HLOOKUP(M$1,m_preprocess!$1:$1048576, $D336, FALSE)), "", HLOOKUP(M$1, m_preprocess!$1:$1048576, $D336, FALSE))</f>
        <v/>
      </c>
      <c r="N336" s="40" t="str">
        <f>IF(ISBLANK(HLOOKUP(N$1,m_preprocess!$1:$1048576, $D336, FALSE)), "", HLOOKUP(N$1, m_preprocess!$1:$1048576, $D336, FALSE))</f>
        <v/>
      </c>
      <c r="O336" s="40" t="str">
        <f>IF(ISBLANK(HLOOKUP(O$1,m_preprocess!$1:$1048576, $D336, FALSE)), "", HLOOKUP(O$1, m_preprocess!$1:$1048576, $D336, FALSE))</f>
        <v/>
      </c>
      <c r="P336" s="40" t="str">
        <f>IF(ISBLANK(HLOOKUP(P$1,m_preprocess!$1:$1048576, $D336, FALSE)), "", HLOOKUP(P$1, m_preprocess!$1:$1048576, $D336, FALSE))</f>
        <v/>
      </c>
      <c r="Q336" s="40" t="str">
        <f>IF(ISBLANK(HLOOKUP(Q$1,m_preprocess!$1:$1048576, $D336, FALSE)), "", HLOOKUP(Q$1, m_preprocess!$1:$1048576, $D336, FALSE))</f>
        <v/>
      </c>
      <c r="R336" s="40" t="str">
        <f>IF(ISBLANK(HLOOKUP(R$1,m_preprocess!$1:$1048576, $D336, FALSE)), "", HLOOKUP(R$1, m_preprocess!$1:$1048576, $D336, FALSE))</f>
        <v/>
      </c>
      <c r="S336" s="40" t="str">
        <f>IF(ISBLANK(HLOOKUP(S$1,m_preprocess!$1:$1048576, $D336, FALSE)), "", HLOOKUP(S$1, m_preprocess!$1:$1048576, $D336, FALSE))</f>
        <v/>
      </c>
      <c r="T336" s="40" t="str">
        <f>IF(ISBLANK(HLOOKUP(T$1,m_preprocess!$1:$1048576, $D336, FALSE)), "", HLOOKUP(T$1, m_preprocess!$1:$1048576, $D336, FALSE))</f>
        <v/>
      </c>
      <c r="U336" s="40" t="str">
        <f>IF(ISBLANK(HLOOKUP(U$1,m_preprocess!$1:$1048576, $D336, FALSE)), "", HLOOKUP(U$1, m_preprocess!$1:$1048576, $D336, FALSE))</f>
        <v/>
      </c>
      <c r="V336" s="40" t="str">
        <f>IF(ISBLANK(HLOOKUP(V$1,m_preprocess!$1:$1048576, $D336, FALSE)), "", HLOOKUP(V$1, m_preprocess!$1:$1048576, $D336, FALSE))</f>
        <v/>
      </c>
      <c r="W336" s="40" t="str">
        <f>IF(ISBLANK(HLOOKUP(W$1,m_preprocess!$1:$1048576, $D336, FALSE)), "", HLOOKUP(W$1, m_preprocess!$1:$1048576, $D336, FALSE))</f>
        <v/>
      </c>
      <c r="X336" s="40" t="str">
        <f>IF(ISBLANK(HLOOKUP(X$1,m_preprocess!$1:$1048576, $D336, FALSE)), "", HLOOKUP(X$1, m_preprocess!$1:$1048576, $D336, FALSE))</f>
        <v/>
      </c>
      <c r="Y336" s="40" t="str">
        <f>IF(ISBLANK(HLOOKUP(Y$1,m_preprocess!$1:$1048576, $D336, FALSE)), "", HLOOKUP(Y$1, m_preprocess!$1:$1048576, $D336, FALSE))</f>
        <v/>
      </c>
      <c r="Z336" s="40" t="str">
        <f>IF(ISBLANK(HLOOKUP(Z$1,m_preprocess!$1:$1048576, $D336, FALSE)), "", HLOOKUP(Z$1, m_preprocess!$1:$1048576, $D336, FALSE))</f>
        <v/>
      </c>
      <c r="AA336" s="40" t="str">
        <f>IF(ISBLANK(HLOOKUP(AA$1,m_preprocess!$1:$1048576, $D336, FALSE)), "", HLOOKUP(AA$1, m_preprocess!$1:$1048576, $D336, FALSE))</f>
        <v/>
      </c>
      <c r="AB336" s="40" t="str">
        <f>IF(ISBLANK(HLOOKUP(AB$1,m_preprocess!$1:$1048576, $D336, FALSE)), "", HLOOKUP(AB$1, m_preprocess!$1:$1048576, $D336, FALSE))</f>
        <v/>
      </c>
    </row>
    <row r="337" spans="1:28" x14ac:dyDescent="0.25">
      <c r="A337" s="39">
        <v>44166</v>
      </c>
      <c r="B337" s="40">
        <v>2020</v>
      </c>
      <c r="C337" s="42">
        <f t="shared" si="2"/>
        <v>12</v>
      </c>
      <c r="D337" s="40">
        <v>337</v>
      </c>
      <c r="E337" s="40" t="str">
        <f>IF(ISBLANK(HLOOKUP(E$1,m_preprocess!$1:$1048576, $D337, FALSE)), "", HLOOKUP(E$1, m_preprocess!$1:$1048576, $D337, FALSE))</f>
        <v/>
      </c>
      <c r="F337" s="40" t="str">
        <f>IF(ISBLANK(HLOOKUP(F$1,m_preprocess!$1:$1048576, $D337, FALSE)), "", HLOOKUP(F$1, m_preprocess!$1:$1048576, $D337, FALSE))</f>
        <v/>
      </c>
      <c r="G337" s="40" t="str">
        <f>IF(ISBLANK(HLOOKUP(G$1,m_preprocess!$1:$1048576, $D337, FALSE)), "", HLOOKUP(G$1, m_preprocess!$1:$1048576, $D337, FALSE))</f>
        <v/>
      </c>
      <c r="H337" s="40" t="str">
        <f>IF(ISBLANK(HLOOKUP(H$1,m_preprocess!$1:$1048576, $D337, FALSE)), "", HLOOKUP(H$1, m_preprocess!$1:$1048576, $D337, FALSE))</f>
        <v/>
      </c>
      <c r="I337" s="40" t="str">
        <f>IF(ISBLANK(HLOOKUP(I$1,m_preprocess!$1:$1048576, $D337, FALSE)), "", HLOOKUP(I$1, m_preprocess!$1:$1048576, $D337, FALSE))</f>
        <v/>
      </c>
      <c r="J337" s="40" t="str">
        <f>IF(ISBLANK(HLOOKUP(J$1,m_preprocess!$1:$1048576, $D337, FALSE)), "", HLOOKUP(J$1, m_preprocess!$1:$1048576, $D337, FALSE))</f>
        <v/>
      </c>
      <c r="K337" s="40" t="str">
        <f>IF(ISBLANK(HLOOKUP(K$1,m_preprocess!$1:$1048576, $D337, FALSE)), "", HLOOKUP(K$1, m_preprocess!$1:$1048576, $D337, FALSE))</f>
        <v/>
      </c>
      <c r="L337" s="40" t="str">
        <f>IF(ISBLANK(HLOOKUP(L$1,m_preprocess!$1:$1048576, $D337, FALSE)), "", HLOOKUP(L$1, m_preprocess!$1:$1048576, $D337, FALSE))</f>
        <v/>
      </c>
      <c r="M337" s="40" t="str">
        <f>IF(ISBLANK(HLOOKUP(M$1,m_preprocess!$1:$1048576, $D337, FALSE)), "", HLOOKUP(M$1, m_preprocess!$1:$1048576, $D337, FALSE))</f>
        <v/>
      </c>
      <c r="N337" s="40" t="str">
        <f>IF(ISBLANK(HLOOKUP(N$1,m_preprocess!$1:$1048576, $D337, FALSE)), "", HLOOKUP(N$1, m_preprocess!$1:$1048576, $D337, FALSE))</f>
        <v/>
      </c>
      <c r="O337" s="40" t="str">
        <f>IF(ISBLANK(HLOOKUP(O$1,m_preprocess!$1:$1048576, $D337, FALSE)), "", HLOOKUP(O$1, m_preprocess!$1:$1048576, $D337, FALSE))</f>
        <v/>
      </c>
      <c r="P337" s="40" t="str">
        <f>IF(ISBLANK(HLOOKUP(P$1,m_preprocess!$1:$1048576, $D337, FALSE)), "", HLOOKUP(P$1, m_preprocess!$1:$1048576, $D337, FALSE))</f>
        <v/>
      </c>
      <c r="Q337" s="40" t="str">
        <f>IF(ISBLANK(HLOOKUP(Q$1,m_preprocess!$1:$1048576, $D337, FALSE)), "", HLOOKUP(Q$1, m_preprocess!$1:$1048576, $D337, FALSE))</f>
        <v/>
      </c>
      <c r="R337" s="40" t="str">
        <f>IF(ISBLANK(HLOOKUP(R$1,m_preprocess!$1:$1048576, $D337, FALSE)), "", HLOOKUP(R$1, m_preprocess!$1:$1048576, $D337, FALSE))</f>
        <v/>
      </c>
      <c r="S337" s="40" t="str">
        <f>IF(ISBLANK(HLOOKUP(S$1,m_preprocess!$1:$1048576, $D337, FALSE)), "", HLOOKUP(S$1, m_preprocess!$1:$1048576, $D337, FALSE))</f>
        <v/>
      </c>
      <c r="T337" s="40" t="str">
        <f>IF(ISBLANK(HLOOKUP(T$1,m_preprocess!$1:$1048576, $D337, FALSE)), "", HLOOKUP(T$1, m_preprocess!$1:$1048576, $D337, FALSE))</f>
        <v/>
      </c>
      <c r="U337" s="40" t="str">
        <f>IF(ISBLANK(HLOOKUP(U$1,m_preprocess!$1:$1048576, $D337, FALSE)), "", HLOOKUP(U$1, m_preprocess!$1:$1048576, $D337, FALSE))</f>
        <v/>
      </c>
      <c r="V337" s="40" t="str">
        <f>IF(ISBLANK(HLOOKUP(V$1,m_preprocess!$1:$1048576, $D337, FALSE)), "", HLOOKUP(V$1, m_preprocess!$1:$1048576, $D337, FALSE))</f>
        <v/>
      </c>
      <c r="W337" s="40" t="str">
        <f>IF(ISBLANK(HLOOKUP(W$1,m_preprocess!$1:$1048576, $D337, FALSE)), "", HLOOKUP(W$1, m_preprocess!$1:$1048576, $D337, FALSE))</f>
        <v/>
      </c>
      <c r="X337" s="40" t="str">
        <f>IF(ISBLANK(HLOOKUP(X$1,m_preprocess!$1:$1048576, $D337, FALSE)), "", HLOOKUP(X$1, m_preprocess!$1:$1048576, $D337, FALSE))</f>
        <v/>
      </c>
      <c r="Y337" s="40" t="str">
        <f>IF(ISBLANK(HLOOKUP(Y$1,m_preprocess!$1:$1048576, $D337, FALSE)), "", HLOOKUP(Y$1, m_preprocess!$1:$1048576, $D337, FALSE))</f>
        <v/>
      </c>
      <c r="Z337" s="40" t="str">
        <f>IF(ISBLANK(HLOOKUP(Z$1,m_preprocess!$1:$1048576, $D337, FALSE)), "", HLOOKUP(Z$1, m_preprocess!$1:$1048576, $D337, FALSE))</f>
        <v/>
      </c>
      <c r="AA337" s="40" t="str">
        <f>IF(ISBLANK(HLOOKUP(AA$1,m_preprocess!$1:$1048576, $D337, FALSE)), "", HLOOKUP(AA$1, m_preprocess!$1:$1048576, $D337, FALSE))</f>
        <v/>
      </c>
      <c r="AB337" s="40" t="str">
        <f>IF(ISBLANK(HLOOKUP(AB$1,m_preprocess!$1:$1048576, $D337, FALSE)), "", HLOOKUP(AB$1, m_preprocess!$1:$1048576, $D337,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F345"/>
  <sheetViews>
    <sheetView tabSelected="1" zoomScale="80" zoomScaleNormal="80" workbookViewId="0">
      <pane xSplit="3" ySplit="1" topLeftCell="U329" activePane="bottomRight" state="frozen"/>
      <selection activeCell="H124" sqref="H124"/>
      <selection pane="topRight" activeCell="H124" sqref="H124"/>
      <selection pane="bottomLeft" activeCell="H124" sqref="H124"/>
      <selection pane="bottomRight" activeCell="BF305" sqref="BF305:BF310"/>
    </sheetView>
  </sheetViews>
  <sheetFormatPr defaultColWidth="9.140625" defaultRowHeight="15" x14ac:dyDescent="0.25"/>
  <cols>
    <col min="1" max="1" width="12.42578125" style="75" customWidth="1"/>
    <col min="2" max="3" width="6.7109375" style="42" customWidth="1"/>
    <col min="4" max="5" width="20.7109375" style="42" customWidth="1"/>
    <col min="6" max="7" width="6.140625" style="42" bestFit="1" customWidth="1"/>
    <col min="8" max="10" width="12.42578125" style="42" customWidth="1"/>
    <col min="11" max="13" width="20.7109375" style="42" customWidth="1"/>
    <col min="14" max="15" width="20.7109375" style="76" customWidth="1"/>
    <col min="16" max="16" width="13.7109375" style="30" bestFit="1" customWidth="1"/>
    <col min="17" max="17" width="17.28515625" style="76" customWidth="1"/>
    <col min="18" max="18" width="8.85546875" style="76" customWidth="1"/>
    <col min="19" max="19" width="17.28515625" style="76" customWidth="1"/>
    <col min="20" max="20" width="20.7109375" style="76" customWidth="1"/>
    <col min="21" max="22" width="13.7109375" style="76" bestFit="1" customWidth="1"/>
    <col min="23" max="24" width="15.140625" style="76" customWidth="1"/>
    <col min="25" max="26" width="7.85546875" style="76" bestFit="1" customWidth="1"/>
    <col min="27" max="27" width="13.7109375" style="76" bestFit="1" customWidth="1"/>
    <col min="28" max="34" width="15.85546875" style="76" customWidth="1"/>
    <col min="35" max="41" width="20.7109375" style="76" customWidth="1"/>
    <col min="42" max="42" width="20.7109375" style="63" customWidth="1"/>
    <col min="43" max="43" width="20.7109375" style="76" customWidth="1"/>
    <col min="44" max="44" width="20.7109375" style="42" customWidth="1"/>
    <col min="45" max="46" width="20.7109375" style="76" customWidth="1"/>
    <col min="47" max="49" width="20.7109375" style="42" customWidth="1"/>
    <col min="50" max="52" width="11.85546875" style="42" customWidth="1"/>
    <col min="53" max="58" width="20.7109375" style="42" customWidth="1"/>
    <col min="59" max="16384" width="9.140625" style="42"/>
  </cols>
  <sheetData>
    <row r="1" spans="1:58" ht="63.75" customHeight="1" x14ac:dyDescent="0.25">
      <c r="A1" s="47" t="s">
        <v>4</v>
      </c>
      <c r="B1" s="48" t="s">
        <v>0</v>
      </c>
      <c r="C1" s="48" t="s">
        <v>13</v>
      </c>
      <c r="D1" s="15" t="s">
        <v>119</v>
      </c>
      <c r="E1" s="15" t="s">
        <v>165</v>
      </c>
      <c r="F1" s="15" t="s">
        <v>171</v>
      </c>
      <c r="G1" s="15" t="s">
        <v>172</v>
      </c>
      <c r="H1" s="15" t="s">
        <v>192</v>
      </c>
      <c r="I1" s="15"/>
      <c r="J1" s="15"/>
      <c r="K1" s="15" t="s">
        <v>75</v>
      </c>
      <c r="L1" s="15" t="s">
        <v>14</v>
      </c>
      <c r="M1" s="49" t="s">
        <v>163</v>
      </c>
      <c r="N1" s="16" t="s">
        <v>124</v>
      </c>
      <c r="O1" s="16" t="s">
        <v>125</v>
      </c>
      <c r="P1" s="26" t="s">
        <v>189</v>
      </c>
      <c r="Q1" s="16" t="s">
        <v>190</v>
      </c>
      <c r="R1" s="49" t="s">
        <v>184</v>
      </c>
      <c r="S1" s="16" t="s">
        <v>186</v>
      </c>
      <c r="T1" s="16" t="s">
        <v>175</v>
      </c>
      <c r="U1" s="49" t="s">
        <v>141</v>
      </c>
      <c r="V1" s="49" t="s">
        <v>142</v>
      </c>
      <c r="W1" s="49" t="s">
        <v>178</v>
      </c>
      <c r="X1" s="49" t="s">
        <v>179</v>
      </c>
      <c r="Y1" s="49" t="s">
        <v>180</v>
      </c>
      <c r="Z1" s="49" t="s">
        <v>181</v>
      </c>
      <c r="AA1" s="16" t="s">
        <v>154</v>
      </c>
      <c r="AB1" s="49" t="s">
        <v>59</v>
      </c>
      <c r="AC1" s="49" t="s">
        <v>64</v>
      </c>
      <c r="AD1" s="49" t="s">
        <v>65</v>
      </c>
      <c r="AE1" s="49" t="s">
        <v>60</v>
      </c>
      <c r="AF1" s="49" t="s">
        <v>61</v>
      </c>
      <c r="AG1" s="49" t="s">
        <v>63</v>
      </c>
      <c r="AH1" s="49" t="s">
        <v>62</v>
      </c>
      <c r="AI1" s="16" t="s">
        <v>44</v>
      </c>
      <c r="AJ1" s="16" t="s">
        <v>45</v>
      </c>
      <c r="AK1" s="16" t="s">
        <v>47</v>
      </c>
      <c r="AL1" s="16" t="s">
        <v>37</v>
      </c>
      <c r="AM1" s="16" t="s">
        <v>38</v>
      </c>
      <c r="AN1" s="16" t="s">
        <v>40</v>
      </c>
      <c r="AO1" s="16" t="s">
        <v>42</v>
      </c>
      <c r="AP1" s="50" t="s">
        <v>130</v>
      </c>
      <c r="AQ1" s="16" t="s">
        <v>131</v>
      </c>
      <c r="AR1" s="49" t="s">
        <v>67</v>
      </c>
      <c r="AS1" s="16" t="s">
        <v>74</v>
      </c>
      <c r="AT1" s="16" t="s">
        <v>99</v>
      </c>
      <c r="AU1" s="49" t="s">
        <v>87</v>
      </c>
      <c r="AV1" s="49" t="s">
        <v>88</v>
      </c>
      <c r="AW1" s="49" t="s">
        <v>89</v>
      </c>
      <c r="AX1" s="49" t="s">
        <v>122</v>
      </c>
      <c r="AY1" s="49" t="s">
        <v>90</v>
      </c>
      <c r="AZ1" s="49" t="s">
        <v>91</v>
      </c>
      <c r="BA1" s="17" t="s">
        <v>92</v>
      </c>
      <c r="BB1" s="17" t="s">
        <v>93</v>
      </c>
      <c r="BC1" s="17" t="s">
        <v>94</v>
      </c>
      <c r="BD1" s="17" t="s">
        <v>123</v>
      </c>
      <c r="BE1" s="17" t="s">
        <v>95</v>
      </c>
      <c r="BF1" s="17" t="s">
        <v>96</v>
      </c>
    </row>
    <row r="2" spans="1:58" x14ac:dyDescent="0.25">
      <c r="A2" s="41">
        <v>33970</v>
      </c>
      <c r="B2" s="42">
        <v>1993</v>
      </c>
      <c r="C2" s="42">
        <v>1</v>
      </c>
      <c r="D2" s="51"/>
      <c r="E2" s="51"/>
      <c r="F2" s="51"/>
      <c r="G2" s="51"/>
      <c r="H2" s="51"/>
      <c r="I2" s="51"/>
      <c r="J2" s="51"/>
      <c r="K2" s="51"/>
      <c r="L2" s="51">
        <v>26.16</v>
      </c>
      <c r="M2" s="51"/>
      <c r="N2" s="52"/>
      <c r="O2" s="52"/>
      <c r="P2" s="27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3"/>
      <c r="AQ2" s="52"/>
      <c r="AR2" s="51">
        <v>1155.7080000000001</v>
      </c>
      <c r="AS2" s="52">
        <f t="shared" ref="AS2:AS65" si="0">AR2/L2</f>
        <v>44.178440366972481</v>
      </c>
      <c r="AT2" s="52">
        <f>[1]Extra_XM!D41</f>
        <v>73.749440696459118</v>
      </c>
    </row>
    <row r="3" spans="1:58" x14ac:dyDescent="0.25">
      <c r="A3" s="41">
        <v>34001</v>
      </c>
      <c r="B3" s="42">
        <v>1993</v>
      </c>
      <c r="C3" s="42">
        <v>2</v>
      </c>
      <c r="D3" s="51"/>
      <c r="E3" s="51"/>
      <c r="F3" s="51"/>
      <c r="G3" s="51"/>
      <c r="H3" s="51"/>
      <c r="I3" s="51"/>
      <c r="J3" s="51"/>
      <c r="K3" s="51"/>
      <c r="L3" s="51">
        <v>26.41</v>
      </c>
      <c r="M3" s="51"/>
      <c r="N3" s="52"/>
      <c r="O3" s="52"/>
      <c r="P3" s="27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3"/>
      <c r="AQ3" s="52"/>
      <c r="AR3" s="51">
        <v>1206.242</v>
      </c>
      <c r="AS3" s="52">
        <f t="shared" si="0"/>
        <v>45.673684210526311</v>
      </c>
      <c r="AT3" s="52">
        <f>[1]Extra_XM!D42</f>
        <v>72.874548213890151</v>
      </c>
    </row>
    <row r="4" spans="1:58" x14ac:dyDescent="0.25">
      <c r="A4" s="41">
        <v>34029</v>
      </c>
      <c r="B4" s="42">
        <v>1993</v>
      </c>
      <c r="C4" s="42">
        <v>3</v>
      </c>
      <c r="D4" s="51"/>
      <c r="E4" s="51"/>
      <c r="F4" s="51"/>
      <c r="G4" s="51"/>
      <c r="H4" s="51"/>
      <c r="I4" s="51"/>
      <c r="J4" s="51"/>
      <c r="K4" s="51"/>
      <c r="L4" s="51">
        <v>26.4</v>
      </c>
      <c r="M4" s="51"/>
      <c r="N4" s="52"/>
      <c r="O4" s="52"/>
      <c r="P4" s="27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3"/>
      <c r="AQ4" s="52"/>
      <c r="AR4" s="51">
        <v>1172.1369999999999</v>
      </c>
      <c r="AS4" s="52">
        <f t="shared" si="0"/>
        <v>44.399128787878787</v>
      </c>
      <c r="AT4" s="52">
        <f>[1]Extra_XM!D43</f>
        <v>74.029118046254069</v>
      </c>
    </row>
    <row r="5" spans="1:58" x14ac:dyDescent="0.25">
      <c r="A5" s="41">
        <v>34060</v>
      </c>
      <c r="B5" s="42">
        <v>1993</v>
      </c>
      <c r="C5" s="42">
        <v>4</v>
      </c>
      <c r="D5" s="51"/>
      <c r="E5" s="51"/>
      <c r="F5" s="51"/>
      <c r="G5" s="51"/>
      <c r="H5" s="51"/>
      <c r="I5" s="51"/>
      <c r="J5" s="51"/>
      <c r="K5" s="51"/>
      <c r="L5" s="51">
        <v>26.43</v>
      </c>
      <c r="M5" s="51"/>
      <c r="N5" s="52"/>
      <c r="O5" s="52"/>
      <c r="P5" s="27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3"/>
      <c r="AQ5" s="52"/>
      <c r="AR5" s="51">
        <v>1247.7339999999999</v>
      </c>
      <c r="AS5" s="52">
        <f t="shared" si="0"/>
        <v>47.209004918653044</v>
      </c>
      <c r="AT5" s="52">
        <f>[1]Extra_XM!D44</f>
        <v>76.574984687628017</v>
      </c>
    </row>
    <row r="6" spans="1:58" x14ac:dyDescent="0.25">
      <c r="A6" s="41">
        <v>34090</v>
      </c>
      <c r="B6" s="42">
        <v>1993</v>
      </c>
      <c r="C6" s="42">
        <v>5</v>
      </c>
      <c r="D6" s="51"/>
      <c r="E6" s="51"/>
      <c r="F6" s="51"/>
      <c r="G6" s="51"/>
      <c r="H6" s="51"/>
      <c r="I6" s="51"/>
      <c r="J6" s="51"/>
      <c r="K6" s="51"/>
      <c r="L6" s="51">
        <v>26.63</v>
      </c>
      <c r="M6" s="51"/>
      <c r="N6" s="52"/>
      <c r="O6" s="52"/>
      <c r="P6" s="27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3"/>
      <c r="AQ6" s="52"/>
      <c r="AR6" s="51">
        <v>1264.931</v>
      </c>
      <c r="AS6" s="52">
        <f t="shared" si="0"/>
        <v>47.500225309800982</v>
      </c>
      <c r="AT6" s="52">
        <f>[1]Extra_XM!D45</f>
        <v>76.737591452124846</v>
      </c>
    </row>
    <row r="7" spans="1:58" x14ac:dyDescent="0.25">
      <c r="A7" s="41">
        <v>34121</v>
      </c>
      <c r="B7" s="42">
        <v>1993</v>
      </c>
      <c r="C7" s="42">
        <v>6</v>
      </c>
      <c r="D7" s="51"/>
      <c r="E7" s="51"/>
      <c r="F7" s="51"/>
      <c r="G7" s="51"/>
      <c r="H7" s="51"/>
      <c r="I7" s="51"/>
      <c r="J7" s="51"/>
      <c r="K7" s="51"/>
      <c r="L7" s="51">
        <v>26.87</v>
      </c>
      <c r="M7" s="51"/>
      <c r="N7" s="52"/>
      <c r="O7" s="52"/>
      <c r="P7" s="27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3"/>
      <c r="AQ7" s="52"/>
      <c r="AR7" s="51">
        <v>1227.7840000000001</v>
      </c>
      <c r="AS7" s="52">
        <f t="shared" si="0"/>
        <v>45.693487160401936</v>
      </c>
      <c r="AT7" s="52">
        <f>[1]Extra_XM!D46</f>
        <v>76.02920968646896</v>
      </c>
    </row>
    <row r="8" spans="1:58" x14ac:dyDescent="0.25">
      <c r="A8" s="41">
        <v>34151</v>
      </c>
      <c r="B8" s="42">
        <v>1993</v>
      </c>
      <c r="C8" s="42">
        <v>7</v>
      </c>
      <c r="D8" s="51"/>
      <c r="E8" s="51"/>
      <c r="F8" s="51"/>
      <c r="G8" s="51"/>
      <c r="H8" s="51"/>
      <c r="I8" s="51"/>
      <c r="J8" s="51"/>
      <c r="K8" s="51"/>
      <c r="L8" s="51">
        <v>27.17</v>
      </c>
      <c r="M8" s="51"/>
      <c r="N8" s="52"/>
      <c r="O8" s="52"/>
      <c r="P8" s="27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3"/>
      <c r="AQ8" s="52"/>
      <c r="AR8" s="51">
        <v>1249.2629999999999</v>
      </c>
      <c r="AS8" s="52">
        <f t="shared" si="0"/>
        <v>45.979499447920496</v>
      </c>
      <c r="AT8" s="52">
        <f>[1]Extra_XM!D47</f>
        <v>74.734753562320819</v>
      </c>
    </row>
    <row r="9" spans="1:58" x14ac:dyDescent="0.25">
      <c r="A9" s="41">
        <v>34182</v>
      </c>
      <c r="B9" s="42">
        <v>1993</v>
      </c>
      <c r="C9" s="42">
        <v>8</v>
      </c>
      <c r="D9" s="51"/>
      <c r="E9" s="51"/>
      <c r="F9" s="51"/>
      <c r="G9" s="51"/>
      <c r="H9" s="51"/>
      <c r="I9" s="51"/>
      <c r="J9" s="51"/>
      <c r="K9" s="51"/>
      <c r="L9" s="51">
        <v>27.65</v>
      </c>
      <c r="M9" s="51"/>
      <c r="N9" s="52"/>
      <c r="O9" s="52"/>
      <c r="P9" s="27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  <c r="AQ9" s="52"/>
      <c r="AR9" s="51">
        <v>1200.1379999999999</v>
      </c>
      <c r="AS9" s="52">
        <f t="shared" si="0"/>
        <v>43.404629294755878</v>
      </c>
      <c r="AT9" s="52">
        <f>[1]Extra_XM!D48</f>
        <v>74.253421334286102</v>
      </c>
    </row>
    <row r="10" spans="1:58" x14ac:dyDescent="0.25">
      <c r="A10" s="41">
        <v>34213</v>
      </c>
      <c r="B10" s="42">
        <v>1993</v>
      </c>
      <c r="C10" s="42">
        <v>9</v>
      </c>
      <c r="D10" s="51"/>
      <c r="E10" s="51"/>
      <c r="F10" s="51"/>
      <c r="G10" s="51"/>
      <c r="H10" s="51"/>
      <c r="I10" s="51"/>
      <c r="J10" s="51"/>
      <c r="K10" s="51"/>
      <c r="L10" s="51">
        <v>27.79</v>
      </c>
      <c r="M10" s="51"/>
      <c r="N10" s="52"/>
      <c r="O10" s="52"/>
      <c r="P10" s="27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  <c r="AQ10" s="52"/>
      <c r="AR10" s="51">
        <v>1194.5540000000001</v>
      </c>
      <c r="AS10" s="52">
        <f t="shared" si="0"/>
        <v>42.985030586541924</v>
      </c>
      <c r="AT10" s="52">
        <f>[1]Extra_XM!D49</f>
        <v>75.547812644352405</v>
      </c>
    </row>
    <row r="11" spans="1:58" x14ac:dyDescent="0.25">
      <c r="A11" s="41">
        <v>34243</v>
      </c>
      <c r="B11" s="42">
        <v>1993</v>
      </c>
      <c r="C11" s="42">
        <v>10</v>
      </c>
      <c r="D11" s="51"/>
      <c r="E11" s="51"/>
      <c r="F11" s="51"/>
      <c r="G11" s="51"/>
      <c r="H11" s="51"/>
      <c r="I11" s="51"/>
      <c r="J11" s="51"/>
      <c r="K11" s="51"/>
      <c r="L11" s="51">
        <v>27.93</v>
      </c>
      <c r="M11" s="51"/>
      <c r="N11" s="52"/>
      <c r="O11" s="52"/>
      <c r="P11" s="27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  <c r="AQ11" s="52"/>
      <c r="AR11" s="51">
        <v>1264.546</v>
      </c>
      <c r="AS11" s="52">
        <f t="shared" si="0"/>
        <v>45.275546007876834</v>
      </c>
      <c r="AT11" s="52">
        <f>[1]Extra_XM!D50</f>
        <v>75.193121901237618</v>
      </c>
    </row>
    <row r="12" spans="1:58" x14ac:dyDescent="0.25">
      <c r="A12" s="41">
        <v>34274</v>
      </c>
      <c r="B12" s="42">
        <v>1993</v>
      </c>
      <c r="C12" s="42">
        <v>11</v>
      </c>
      <c r="D12" s="51"/>
      <c r="E12" s="51"/>
      <c r="F12" s="51"/>
      <c r="G12" s="51"/>
      <c r="H12" s="51"/>
      <c r="I12" s="51"/>
      <c r="J12" s="51"/>
      <c r="K12" s="51"/>
      <c r="L12" s="51">
        <v>27.99</v>
      </c>
      <c r="M12" s="51"/>
      <c r="N12" s="52"/>
      <c r="O12" s="52"/>
      <c r="P12" s="27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  <c r="AQ12" s="52"/>
      <c r="AR12" s="51">
        <v>1290.2339999999999</v>
      </c>
      <c r="AS12" s="52">
        <f t="shared" si="0"/>
        <v>46.096248660235801</v>
      </c>
      <c r="AT12" s="52">
        <f>[1]Extra_XM!D51</f>
        <v>74.972963546630908</v>
      </c>
    </row>
    <row r="13" spans="1:58" x14ac:dyDescent="0.25">
      <c r="A13" s="41">
        <v>34304</v>
      </c>
      <c r="B13" s="42">
        <v>1993</v>
      </c>
      <c r="C13" s="42">
        <v>12</v>
      </c>
      <c r="D13" s="51"/>
      <c r="E13" s="51"/>
      <c r="F13" s="51"/>
      <c r="G13" s="51"/>
      <c r="H13" s="51"/>
      <c r="I13" s="51"/>
      <c r="J13" s="51"/>
      <c r="K13" s="51"/>
      <c r="L13" s="51">
        <v>28.12</v>
      </c>
      <c r="M13" s="51"/>
      <c r="N13" s="52"/>
      <c r="O13" s="52"/>
      <c r="P13" s="27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  <c r="AQ13" s="52"/>
      <c r="AR13" s="51">
        <v>1416.6130000000001</v>
      </c>
      <c r="AS13" s="52">
        <f t="shared" si="0"/>
        <v>50.377418207681366</v>
      </c>
      <c r="AT13" s="52">
        <f>[1]Extra_XM!D52</f>
        <v>75.315984142227236</v>
      </c>
    </row>
    <row r="14" spans="1:58" x14ac:dyDescent="0.25">
      <c r="A14" s="41">
        <v>34335</v>
      </c>
      <c r="B14" s="42">
        <v>1994</v>
      </c>
      <c r="C14" s="42">
        <v>1</v>
      </c>
      <c r="D14" s="51"/>
      <c r="E14" s="51"/>
      <c r="F14" s="51"/>
      <c r="G14" s="51"/>
      <c r="H14" s="51"/>
      <c r="I14" s="51"/>
      <c r="J14" s="51"/>
      <c r="K14" s="51"/>
      <c r="L14" s="51">
        <v>28.35</v>
      </c>
      <c r="M14" s="51"/>
      <c r="N14" s="52"/>
      <c r="O14" s="52"/>
      <c r="P14" s="27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3"/>
      <c r="AQ14" s="52"/>
      <c r="AR14" s="51">
        <v>1282.8230000000001</v>
      </c>
      <c r="AS14" s="52">
        <f t="shared" si="0"/>
        <v>45.249488536155205</v>
      </c>
      <c r="AT14" s="52">
        <f>[1]Extra_XM!D53</f>
        <v>76.400378629682734</v>
      </c>
    </row>
    <row r="15" spans="1:58" x14ac:dyDescent="0.25">
      <c r="A15" s="41">
        <v>34366</v>
      </c>
      <c r="B15" s="42">
        <v>1994</v>
      </c>
      <c r="C15" s="42">
        <v>2</v>
      </c>
      <c r="D15" s="51"/>
      <c r="E15" s="51"/>
      <c r="F15" s="51"/>
      <c r="G15" s="51"/>
      <c r="H15" s="51"/>
      <c r="I15" s="51"/>
      <c r="J15" s="51"/>
      <c r="K15" s="51"/>
      <c r="L15" s="51">
        <v>28.51</v>
      </c>
      <c r="M15" s="51"/>
      <c r="N15" s="52"/>
      <c r="O15" s="52"/>
      <c r="P15" s="27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  <c r="AQ15" s="52"/>
      <c r="AR15" s="51">
        <v>1297.4059999999999</v>
      </c>
      <c r="AS15" s="52">
        <f t="shared" si="0"/>
        <v>45.507050157839352</v>
      </c>
      <c r="AT15" s="52">
        <f>[1]Extra_XM!D54</f>
        <v>77.362159205580213</v>
      </c>
    </row>
    <row r="16" spans="1:58" x14ac:dyDescent="0.25">
      <c r="A16" s="41">
        <v>34394</v>
      </c>
      <c r="B16" s="42">
        <v>1994</v>
      </c>
      <c r="C16" s="42">
        <v>3</v>
      </c>
      <c r="D16" s="51"/>
      <c r="E16" s="51"/>
      <c r="F16" s="51"/>
      <c r="G16" s="51"/>
      <c r="H16" s="51"/>
      <c r="I16" s="51"/>
      <c r="J16" s="51"/>
      <c r="K16" s="51"/>
      <c r="L16" s="51">
        <v>28.48</v>
      </c>
      <c r="M16" s="51"/>
      <c r="N16" s="52"/>
      <c r="O16" s="52"/>
      <c r="P16" s="27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3"/>
      <c r="AQ16" s="52"/>
      <c r="AR16" s="51">
        <v>1319.749</v>
      </c>
      <c r="AS16" s="52">
        <f t="shared" si="0"/>
        <v>46.339501404494385</v>
      </c>
      <c r="AT16" s="52">
        <f>[1]Extra_XM!D55</f>
        <v>79.000888863640341</v>
      </c>
    </row>
    <row r="17" spans="1:46" x14ac:dyDescent="0.25">
      <c r="A17" s="41">
        <v>34425</v>
      </c>
      <c r="B17" s="42">
        <v>1994</v>
      </c>
      <c r="C17" s="42">
        <v>4</v>
      </c>
      <c r="D17" s="51"/>
      <c r="E17" s="51"/>
      <c r="F17" s="51"/>
      <c r="G17" s="51"/>
      <c r="H17" s="51"/>
      <c r="I17" s="51"/>
      <c r="J17" s="51"/>
      <c r="K17" s="51"/>
      <c r="L17" s="51">
        <v>28.62</v>
      </c>
      <c r="M17" s="51"/>
      <c r="N17" s="52"/>
      <c r="O17" s="52"/>
      <c r="P17" s="27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3"/>
      <c r="AQ17" s="52"/>
      <c r="AR17" s="51">
        <v>1327.559</v>
      </c>
      <c r="AS17" s="52">
        <f t="shared" si="0"/>
        <v>46.385709294199856</v>
      </c>
      <c r="AT17" s="52">
        <f>[1]Extra_XM!D56</f>
        <v>79.370814205376902</v>
      </c>
    </row>
    <row r="18" spans="1:46" x14ac:dyDescent="0.25">
      <c r="A18" s="41">
        <v>34455</v>
      </c>
      <c r="B18" s="42">
        <v>1994</v>
      </c>
      <c r="C18" s="42">
        <v>5</v>
      </c>
      <c r="D18" s="51"/>
      <c r="E18" s="51"/>
      <c r="F18" s="51"/>
      <c r="G18" s="51"/>
      <c r="H18" s="51"/>
      <c r="I18" s="51"/>
      <c r="J18" s="51"/>
      <c r="K18" s="51"/>
      <c r="L18" s="51">
        <v>28.8</v>
      </c>
      <c r="M18" s="51"/>
      <c r="N18" s="52"/>
      <c r="O18" s="52"/>
      <c r="P18" s="27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  <c r="AQ18" s="52"/>
      <c r="AR18" s="51">
        <v>1364.825</v>
      </c>
      <c r="AS18" s="52">
        <f t="shared" si="0"/>
        <v>47.389756944444443</v>
      </c>
      <c r="AT18" s="52">
        <f>[1]Extra_XM!D57</f>
        <v>80.0280549668216</v>
      </c>
    </row>
    <row r="19" spans="1:46" x14ac:dyDescent="0.25">
      <c r="A19" s="41">
        <v>34486</v>
      </c>
      <c r="B19" s="42">
        <v>1994</v>
      </c>
      <c r="C19" s="42">
        <v>6</v>
      </c>
      <c r="D19" s="51"/>
      <c r="E19" s="51"/>
      <c r="F19" s="51"/>
      <c r="G19" s="51"/>
      <c r="H19" s="51"/>
      <c r="I19" s="51"/>
      <c r="J19" s="51"/>
      <c r="K19" s="51">
        <v>74.612157640958202</v>
      </c>
      <c r="L19" s="51">
        <v>28.94</v>
      </c>
      <c r="M19" s="51"/>
      <c r="N19" s="52"/>
      <c r="O19" s="52"/>
      <c r="P19" s="2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  <c r="AQ19" s="52"/>
      <c r="AR19" s="51">
        <v>1402.4659999999999</v>
      </c>
      <c r="AS19" s="52">
        <f t="shared" si="0"/>
        <v>48.461161022805797</v>
      </c>
      <c r="AT19" s="52">
        <f>[1]Extra_XM!D58</f>
        <v>80.92331408600343</v>
      </c>
    </row>
    <row r="20" spans="1:46" x14ac:dyDescent="0.25">
      <c r="A20" s="41">
        <v>34516</v>
      </c>
      <c r="B20" s="42">
        <v>1994</v>
      </c>
      <c r="C20" s="42">
        <v>7</v>
      </c>
      <c r="D20" s="51"/>
      <c r="E20" s="51"/>
      <c r="F20" s="51"/>
      <c r="G20" s="51"/>
      <c r="H20" s="51"/>
      <c r="I20" s="51"/>
      <c r="J20" s="51"/>
      <c r="K20" s="51">
        <v>76.9649280776826</v>
      </c>
      <c r="L20" s="51">
        <v>29.21</v>
      </c>
      <c r="M20" s="51"/>
      <c r="N20" s="52"/>
      <c r="O20" s="52"/>
      <c r="P20" s="27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3"/>
      <c r="AQ20" s="52"/>
      <c r="AR20" s="51">
        <v>1554.4069999999999</v>
      </c>
      <c r="AS20" s="52">
        <f t="shared" si="0"/>
        <v>53.214892160219101</v>
      </c>
      <c r="AT20" s="52">
        <f>[1]Extra_XM!D59</f>
        <v>81.423106520275596</v>
      </c>
    </row>
    <row r="21" spans="1:46" x14ac:dyDescent="0.25">
      <c r="A21" s="41">
        <v>34547</v>
      </c>
      <c r="B21" s="42">
        <v>1994</v>
      </c>
      <c r="C21" s="42">
        <v>8</v>
      </c>
      <c r="D21" s="51"/>
      <c r="E21" s="51"/>
      <c r="F21" s="51"/>
      <c r="G21" s="51"/>
      <c r="H21" s="51"/>
      <c r="I21" s="51"/>
      <c r="J21" s="51"/>
      <c r="K21" s="51">
        <v>76.779340587762903</v>
      </c>
      <c r="L21" s="51">
        <v>29.57</v>
      </c>
      <c r="M21" s="51"/>
      <c r="N21" s="52"/>
      <c r="O21" s="52"/>
      <c r="P21" s="27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3"/>
      <c r="AQ21" s="52"/>
      <c r="AR21" s="51">
        <v>1547.8920000000001</v>
      </c>
      <c r="AS21" s="52">
        <f t="shared" si="0"/>
        <v>52.346702739262767</v>
      </c>
      <c r="AT21" s="52">
        <f>[1]Extra_XM!D60</f>
        <v>80.91735233708394</v>
      </c>
    </row>
    <row r="22" spans="1:46" x14ac:dyDescent="0.25">
      <c r="A22" s="41">
        <v>34578</v>
      </c>
      <c r="B22" s="42">
        <v>1994</v>
      </c>
      <c r="C22" s="42">
        <v>9</v>
      </c>
      <c r="D22" s="51"/>
      <c r="E22" s="51"/>
      <c r="F22" s="51"/>
      <c r="G22" s="51"/>
      <c r="H22" s="51"/>
      <c r="I22" s="51"/>
      <c r="J22" s="51"/>
      <c r="K22" s="51">
        <v>75.587988636342601</v>
      </c>
      <c r="L22" s="51">
        <v>29.75</v>
      </c>
      <c r="M22" s="51"/>
      <c r="N22" s="52"/>
      <c r="O22" s="52"/>
      <c r="P22" s="27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  <c r="AQ22" s="52"/>
      <c r="AR22" s="51">
        <v>1600.6610000000001</v>
      </c>
      <c r="AS22" s="52">
        <f t="shared" si="0"/>
        <v>53.803731092436976</v>
      </c>
      <c r="AT22" s="52">
        <f>[1]Extra_XM!D61</f>
        <v>81.326086408082958</v>
      </c>
    </row>
    <row r="23" spans="1:46" x14ac:dyDescent="0.25">
      <c r="A23" s="41">
        <v>34608</v>
      </c>
      <c r="B23" s="42">
        <v>1994</v>
      </c>
      <c r="C23" s="42">
        <v>10</v>
      </c>
      <c r="D23" s="51"/>
      <c r="E23" s="51"/>
      <c r="F23" s="51"/>
      <c r="G23" s="51"/>
      <c r="H23" s="51"/>
      <c r="I23" s="51"/>
      <c r="J23" s="51"/>
      <c r="K23" s="51">
        <v>78.174240108772494</v>
      </c>
      <c r="L23" s="51">
        <v>29.97</v>
      </c>
      <c r="M23" s="51"/>
      <c r="N23" s="52"/>
      <c r="O23" s="52"/>
      <c r="P23" s="27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  <c r="AQ23" s="52"/>
      <c r="AR23" s="51">
        <v>1651.903</v>
      </c>
      <c r="AS23" s="52">
        <f t="shared" si="0"/>
        <v>55.118551885218558</v>
      </c>
      <c r="AT23" s="52">
        <f>[1]Extra_XM!D62</f>
        <v>81.299389060219411</v>
      </c>
    </row>
    <row r="24" spans="1:46" x14ac:dyDescent="0.25">
      <c r="A24" s="41">
        <v>34639</v>
      </c>
      <c r="B24" s="42">
        <v>1994</v>
      </c>
      <c r="C24" s="42">
        <v>11</v>
      </c>
      <c r="D24" s="51"/>
      <c r="E24" s="51"/>
      <c r="F24" s="51"/>
      <c r="G24" s="51"/>
      <c r="H24" s="51"/>
      <c r="I24" s="51"/>
      <c r="J24" s="51"/>
      <c r="K24" s="51">
        <v>74.061381864422202</v>
      </c>
      <c r="L24" s="51">
        <v>30.48</v>
      </c>
      <c r="M24" s="51"/>
      <c r="N24" s="52"/>
      <c r="O24" s="52"/>
      <c r="P24" s="27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  <c r="AQ24" s="52"/>
      <c r="AR24" s="51">
        <v>1665.386</v>
      </c>
      <c r="AS24" s="52">
        <f t="shared" si="0"/>
        <v>54.63864829396325</v>
      </c>
      <c r="AT24" s="52">
        <f>[1]Extra_XM!D63</f>
        <v>79.942478842737401</v>
      </c>
    </row>
    <row r="25" spans="1:46" x14ac:dyDescent="0.25">
      <c r="A25" s="41">
        <v>34669</v>
      </c>
      <c r="B25" s="42">
        <v>1994</v>
      </c>
      <c r="C25" s="42">
        <v>12</v>
      </c>
      <c r="D25" s="51"/>
      <c r="E25" s="51"/>
      <c r="F25" s="51"/>
      <c r="G25" s="51"/>
      <c r="H25" s="51"/>
      <c r="I25" s="51"/>
      <c r="J25" s="51"/>
      <c r="K25" s="51">
        <v>76.7015135758611</v>
      </c>
      <c r="L25" s="51">
        <v>30.52</v>
      </c>
      <c r="M25" s="51"/>
      <c r="N25" s="52"/>
      <c r="O25" s="52"/>
      <c r="P25" s="27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  <c r="AQ25" s="52"/>
      <c r="AR25" s="51">
        <v>1890.2139999999999</v>
      </c>
      <c r="AS25" s="52">
        <f t="shared" si="0"/>
        <v>61.933617300131061</v>
      </c>
      <c r="AT25" s="52">
        <f>[1]Extra_XM!D64</f>
        <v>79.357154551346881</v>
      </c>
    </row>
    <row r="26" spans="1:46" x14ac:dyDescent="0.25">
      <c r="A26" s="41">
        <v>34700</v>
      </c>
      <c r="B26" s="42">
        <v>1995</v>
      </c>
      <c r="C26" s="42">
        <v>1</v>
      </c>
      <c r="D26" s="51"/>
      <c r="E26" s="51"/>
      <c r="F26" s="51"/>
      <c r="G26" s="51"/>
      <c r="H26" s="51"/>
      <c r="I26" s="51"/>
      <c r="J26" s="51"/>
      <c r="K26" s="51">
        <v>77.5157038542186</v>
      </c>
      <c r="L26" s="51">
        <v>30.77</v>
      </c>
      <c r="M26" s="51"/>
      <c r="N26" s="52"/>
      <c r="O26" s="52"/>
      <c r="P26" s="27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  <c r="AQ26" s="52"/>
      <c r="AR26" s="51">
        <v>1700.6379999999999</v>
      </c>
      <c r="AS26" s="52">
        <f t="shared" si="0"/>
        <v>55.269353266168345</v>
      </c>
      <c r="AT26" s="52">
        <f>[1]Extra_XM!D65</f>
        <v>79.398017951576449</v>
      </c>
    </row>
    <row r="27" spans="1:46" x14ac:dyDescent="0.25">
      <c r="A27" s="41">
        <v>34731</v>
      </c>
      <c r="B27" s="42">
        <v>1995</v>
      </c>
      <c r="C27" s="42">
        <v>2</v>
      </c>
      <c r="D27" s="51"/>
      <c r="E27" s="51"/>
      <c r="F27" s="51"/>
      <c r="G27" s="51"/>
      <c r="H27" s="51"/>
      <c r="I27" s="51"/>
      <c r="J27" s="51"/>
      <c r="K27" s="51">
        <v>73.857834294832699</v>
      </c>
      <c r="L27" s="51">
        <v>30.94</v>
      </c>
      <c r="M27" s="51"/>
      <c r="N27" s="52"/>
      <c r="O27" s="52"/>
      <c r="P27" s="27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  <c r="AQ27" s="52"/>
      <c r="AR27" s="51">
        <v>1723.9739999999999</v>
      </c>
      <c r="AS27" s="52">
        <f t="shared" si="0"/>
        <v>55.719909502262439</v>
      </c>
      <c r="AT27" s="52">
        <f>[1]Extra_XM!D66</f>
        <v>79.94712793533914</v>
      </c>
    </row>
    <row r="28" spans="1:46" x14ac:dyDescent="0.25">
      <c r="A28" s="41">
        <v>34759</v>
      </c>
      <c r="B28" s="42">
        <v>1995</v>
      </c>
      <c r="C28" s="42">
        <v>3</v>
      </c>
      <c r="D28" s="51"/>
      <c r="E28" s="51"/>
      <c r="F28" s="51"/>
      <c r="G28" s="51"/>
      <c r="H28" s="51"/>
      <c r="I28" s="51"/>
      <c r="J28" s="51"/>
      <c r="K28" s="51">
        <v>79.862487597719905</v>
      </c>
      <c r="L28" s="51">
        <v>31.23</v>
      </c>
      <c r="M28" s="51"/>
      <c r="N28" s="52"/>
      <c r="O28" s="52"/>
      <c r="P28" s="27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3"/>
      <c r="AQ28" s="52"/>
      <c r="AR28" s="51">
        <v>1720.027</v>
      </c>
      <c r="AS28" s="52">
        <f t="shared" si="0"/>
        <v>55.076112712135767</v>
      </c>
      <c r="AT28" s="52">
        <f>[1]Extra_XM!D67</f>
        <v>81.861151930628608</v>
      </c>
    </row>
    <row r="29" spans="1:46" x14ac:dyDescent="0.25">
      <c r="A29" s="41">
        <v>34790</v>
      </c>
      <c r="B29" s="42">
        <v>1995</v>
      </c>
      <c r="C29" s="42">
        <v>4</v>
      </c>
      <c r="D29" s="51"/>
      <c r="E29" s="51"/>
      <c r="F29" s="51"/>
      <c r="G29" s="51"/>
      <c r="H29" s="51"/>
      <c r="I29" s="51"/>
      <c r="J29" s="51"/>
      <c r="K29" s="51">
        <v>77.294196204959604</v>
      </c>
      <c r="L29" s="51">
        <v>31.71</v>
      </c>
      <c r="M29" s="51"/>
      <c r="N29" s="52"/>
      <c r="O29" s="52"/>
      <c r="P29" s="27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  <c r="AQ29" s="52"/>
      <c r="AR29" s="51">
        <v>1766.3330000000001</v>
      </c>
      <c r="AS29" s="52">
        <f t="shared" si="0"/>
        <v>55.702712078208769</v>
      </c>
      <c r="AT29" s="52">
        <f>[1]Extra_XM!D68</f>
        <v>82.547931159951332</v>
      </c>
    </row>
    <row r="30" spans="1:46" x14ac:dyDescent="0.25">
      <c r="A30" s="41">
        <v>34820</v>
      </c>
      <c r="B30" s="42">
        <v>1995</v>
      </c>
      <c r="C30" s="42">
        <v>5</v>
      </c>
      <c r="D30" s="51"/>
      <c r="E30" s="51"/>
      <c r="F30" s="51"/>
      <c r="G30" s="51"/>
      <c r="H30" s="51"/>
      <c r="I30" s="51"/>
      <c r="J30" s="51"/>
      <c r="K30" s="51">
        <v>84.053172853972001</v>
      </c>
      <c r="L30" s="51">
        <v>31.86</v>
      </c>
      <c r="M30" s="51"/>
      <c r="N30" s="52"/>
      <c r="O30" s="52"/>
      <c r="P30" s="27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  <c r="AQ30" s="52"/>
      <c r="AR30" s="51">
        <v>1780.9870000000001</v>
      </c>
      <c r="AS30" s="52">
        <f t="shared" si="0"/>
        <v>55.900408035153802</v>
      </c>
      <c r="AT30" s="52">
        <f>[1]Extra_XM!D69</f>
        <v>81.680846453078104</v>
      </c>
    </row>
    <row r="31" spans="1:46" x14ac:dyDescent="0.25">
      <c r="A31" s="41">
        <v>34851</v>
      </c>
      <c r="B31" s="42">
        <v>1995</v>
      </c>
      <c r="C31" s="42">
        <v>6</v>
      </c>
      <c r="D31" s="51"/>
      <c r="E31" s="51"/>
      <c r="F31" s="51"/>
      <c r="G31" s="51"/>
      <c r="H31" s="51"/>
      <c r="I31" s="51"/>
      <c r="J31" s="51"/>
      <c r="K31" s="51">
        <v>80.580890784505797</v>
      </c>
      <c r="L31" s="51">
        <v>32.08</v>
      </c>
      <c r="M31" s="51"/>
      <c r="N31" s="52"/>
      <c r="O31" s="52"/>
      <c r="P31" s="27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  <c r="AQ31" s="52"/>
      <c r="AR31" s="51">
        <v>1914.711</v>
      </c>
      <c r="AS31" s="52">
        <f t="shared" si="0"/>
        <v>59.685504987531175</v>
      </c>
      <c r="AT31" s="52">
        <f>[1]Extra_XM!D70</f>
        <v>81.69339322728861</v>
      </c>
    </row>
    <row r="32" spans="1:46" x14ac:dyDescent="0.25">
      <c r="A32" s="41">
        <v>34881</v>
      </c>
      <c r="B32" s="42">
        <v>1995</v>
      </c>
      <c r="C32" s="42">
        <v>7</v>
      </c>
      <c r="D32" s="51"/>
      <c r="E32" s="51"/>
      <c r="F32" s="51"/>
      <c r="G32" s="51"/>
      <c r="H32" s="51"/>
      <c r="I32" s="51"/>
      <c r="J32" s="51"/>
      <c r="K32" s="51">
        <v>88.363591974688504</v>
      </c>
      <c r="L32" s="51">
        <v>32.21</v>
      </c>
      <c r="M32" s="51"/>
      <c r="N32" s="52"/>
      <c r="O32" s="52"/>
      <c r="P32" s="27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  <c r="AQ32" s="52"/>
      <c r="AR32" s="51">
        <v>1945.2429999999999</v>
      </c>
      <c r="AS32" s="52">
        <f t="shared" si="0"/>
        <v>60.392517851598882</v>
      </c>
      <c r="AT32" s="52">
        <f>[1]Extra_XM!D71</f>
        <v>81.766522199546088</v>
      </c>
    </row>
    <row r="33" spans="1:46" x14ac:dyDescent="0.25">
      <c r="A33" s="41">
        <v>34912</v>
      </c>
      <c r="B33" s="42">
        <v>1995</v>
      </c>
      <c r="C33" s="42">
        <v>8</v>
      </c>
      <c r="D33" s="51"/>
      <c r="E33" s="51"/>
      <c r="F33" s="51"/>
      <c r="G33" s="51"/>
      <c r="H33" s="51"/>
      <c r="I33" s="51"/>
      <c r="J33" s="51"/>
      <c r="K33" s="51">
        <v>84.3525075151328</v>
      </c>
      <c r="L33" s="51">
        <v>32.369999999999997</v>
      </c>
      <c r="M33" s="51"/>
      <c r="N33" s="52"/>
      <c r="O33" s="52"/>
      <c r="P33" s="27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3"/>
      <c r="AQ33" s="52"/>
      <c r="AR33" s="51">
        <v>1938.134</v>
      </c>
      <c r="AS33" s="52">
        <f t="shared" si="0"/>
        <v>59.874389867160957</v>
      </c>
      <c r="AT33" s="52">
        <f>[1]Extra_XM!D72</f>
        <v>80.341067852026185</v>
      </c>
    </row>
    <row r="34" spans="1:46" x14ac:dyDescent="0.25">
      <c r="A34" s="41">
        <v>34943</v>
      </c>
      <c r="B34" s="42">
        <v>1995</v>
      </c>
      <c r="C34" s="42">
        <v>9</v>
      </c>
      <c r="D34" s="51"/>
      <c r="E34" s="51"/>
      <c r="F34" s="51"/>
      <c r="G34" s="51"/>
      <c r="H34" s="51"/>
      <c r="I34" s="51"/>
      <c r="J34" s="51"/>
      <c r="K34" s="51">
        <v>83.891532136945202</v>
      </c>
      <c r="L34" s="51">
        <v>32.54</v>
      </c>
      <c r="M34" s="51"/>
      <c r="N34" s="52"/>
      <c r="O34" s="52"/>
      <c r="P34" s="27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  <c r="AQ34" s="52"/>
      <c r="AR34" s="51">
        <v>1945.451</v>
      </c>
      <c r="AS34" s="52">
        <f t="shared" si="0"/>
        <v>59.786447449293178</v>
      </c>
      <c r="AT34" s="52">
        <f>[1]Extra_XM!D73</f>
        <v>79.752886179563404</v>
      </c>
    </row>
    <row r="35" spans="1:46" x14ac:dyDescent="0.25">
      <c r="A35" s="41">
        <v>34973</v>
      </c>
      <c r="B35" s="42">
        <v>1995</v>
      </c>
      <c r="C35" s="42">
        <v>10</v>
      </c>
      <c r="D35" s="51"/>
      <c r="E35" s="51"/>
      <c r="F35" s="51"/>
      <c r="G35" s="51"/>
      <c r="H35" s="51"/>
      <c r="I35" s="51"/>
      <c r="J35" s="51"/>
      <c r="K35" s="51">
        <v>86.543637234830399</v>
      </c>
      <c r="L35" s="51">
        <v>33.15</v>
      </c>
      <c r="M35" s="51"/>
      <c r="N35" s="52"/>
      <c r="O35" s="52"/>
      <c r="P35" s="27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3"/>
      <c r="AQ35" s="52"/>
      <c r="AR35" s="51">
        <v>2009.7170000000001</v>
      </c>
      <c r="AS35" s="52">
        <f t="shared" si="0"/>
        <v>60.624947209653101</v>
      </c>
      <c r="AT35" s="52">
        <f>[1]Extra_XM!D74</f>
        <v>79.385882296758808</v>
      </c>
    </row>
    <row r="36" spans="1:46" x14ac:dyDescent="0.25">
      <c r="A36" s="41">
        <v>35004</v>
      </c>
      <c r="B36" s="42">
        <v>1995</v>
      </c>
      <c r="C36" s="42">
        <v>11</v>
      </c>
      <c r="D36" s="51"/>
      <c r="E36" s="51"/>
      <c r="F36" s="51"/>
      <c r="G36" s="51"/>
      <c r="H36" s="51"/>
      <c r="I36" s="51"/>
      <c r="J36" s="51"/>
      <c r="K36" s="51">
        <v>82.855834209328506</v>
      </c>
      <c r="L36" s="51">
        <v>33.75</v>
      </c>
      <c r="M36" s="51"/>
      <c r="N36" s="52"/>
      <c r="O36" s="52"/>
      <c r="P36" s="27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3"/>
      <c r="AQ36" s="52"/>
      <c r="AR36" s="51">
        <v>2026.365</v>
      </c>
      <c r="AS36" s="52">
        <f t="shared" si="0"/>
        <v>60.040444444444447</v>
      </c>
      <c r="AT36" s="52">
        <f>[1]Extra_XM!D75</f>
        <v>78.185321540814144</v>
      </c>
    </row>
    <row r="37" spans="1:46" x14ac:dyDescent="0.25">
      <c r="A37" s="41">
        <v>35034</v>
      </c>
      <c r="B37" s="42">
        <v>1995</v>
      </c>
      <c r="C37" s="42">
        <v>12</v>
      </c>
      <c r="D37" s="51"/>
      <c r="E37" s="51"/>
      <c r="F37" s="51"/>
      <c r="G37" s="51"/>
      <c r="H37" s="51"/>
      <c r="I37" s="51"/>
      <c r="J37" s="51"/>
      <c r="K37" s="51">
        <v>85.609713092008505</v>
      </c>
      <c r="L37" s="51">
        <v>34.35</v>
      </c>
      <c r="M37" s="51"/>
      <c r="N37" s="52"/>
      <c r="O37" s="52"/>
      <c r="P37" s="27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3"/>
      <c r="AQ37" s="52"/>
      <c r="AR37" s="51">
        <v>2333.3290000000002</v>
      </c>
      <c r="AS37" s="52">
        <f t="shared" si="0"/>
        <v>67.928064046579337</v>
      </c>
      <c r="AT37" s="52">
        <f>[1]Extra_XM!D76</f>
        <v>76.970662586722767</v>
      </c>
    </row>
    <row r="38" spans="1:46" x14ac:dyDescent="0.25">
      <c r="A38" s="41">
        <v>35065</v>
      </c>
      <c r="B38" s="42">
        <v>1996</v>
      </c>
      <c r="C38" s="42">
        <v>1</v>
      </c>
      <c r="D38" s="51"/>
      <c r="E38" s="51"/>
      <c r="F38" s="51"/>
      <c r="G38" s="51"/>
      <c r="H38" s="51"/>
      <c r="I38" s="51"/>
      <c r="J38" s="51"/>
      <c r="K38" s="51">
        <v>86.566339040516397</v>
      </c>
      <c r="L38" s="51">
        <v>34.89</v>
      </c>
      <c r="M38" s="51"/>
      <c r="N38" s="52"/>
      <c r="O38" s="52"/>
      <c r="P38" s="27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3"/>
      <c r="AQ38" s="52"/>
      <c r="AR38" s="51">
        <v>1963.1890000000001</v>
      </c>
      <c r="AS38" s="52">
        <f t="shared" si="0"/>
        <v>56.267956434508456</v>
      </c>
      <c r="AT38" s="52">
        <f>[1]Extra_XM!D77</f>
        <v>75.391074672573595</v>
      </c>
    </row>
    <row r="39" spans="1:46" x14ac:dyDescent="0.25">
      <c r="A39" s="41">
        <v>35096</v>
      </c>
      <c r="B39" s="42">
        <v>1996</v>
      </c>
      <c r="C39" s="42">
        <v>2</v>
      </c>
      <c r="D39" s="51"/>
      <c r="E39" s="51"/>
      <c r="F39" s="51"/>
      <c r="G39" s="51"/>
      <c r="H39" s="51"/>
      <c r="I39" s="51"/>
      <c r="J39" s="51"/>
      <c r="K39" s="51">
        <v>83.537775466642501</v>
      </c>
      <c r="L39" s="51">
        <v>35.85</v>
      </c>
      <c r="M39" s="51"/>
      <c r="N39" s="52"/>
      <c r="O39" s="52"/>
      <c r="P39" s="27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3"/>
      <c r="AQ39" s="52"/>
      <c r="AR39" s="51">
        <v>1978.981</v>
      </c>
      <c r="AS39" s="52">
        <f t="shared" si="0"/>
        <v>55.201701534170148</v>
      </c>
      <c r="AT39" s="52">
        <f>[1]Extra_XM!D78</f>
        <v>73.811172461981329</v>
      </c>
    </row>
    <row r="40" spans="1:46" x14ac:dyDescent="0.25">
      <c r="A40" s="41">
        <v>35125</v>
      </c>
      <c r="B40" s="42">
        <v>1996</v>
      </c>
      <c r="C40" s="42">
        <v>3</v>
      </c>
      <c r="D40" s="51"/>
      <c r="E40" s="51"/>
      <c r="F40" s="51"/>
      <c r="G40" s="51"/>
      <c r="H40" s="51"/>
      <c r="I40" s="51"/>
      <c r="J40" s="51"/>
      <c r="K40" s="51">
        <v>90.874515697365794</v>
      </c>
      <c r="L40" s="51">
        <v>35.770000000000003</v>
      </c>
      <c r="M40" s="51"/>
      <c r="N40" s="52"/>
      <c r="O40" s="52"/>
      <c r="P40" s="27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3"/>
      <c r="AQ40" s="52"/>
      <c r="AR40" s="51">
        <v>1960.6120000000001</v>
      </c>
      <c r="AS40" s="52">
        <f t="shared" si="0"/>
        <v>54.811629857422417</v>
      </c>
      <c r="AT40" s="52">
        <f>[1]Extra_XM!D79</f>
        <v>74.578854719794805</v>
      </c>
    </row>
    <row r="41" spans="1:46" x14ac:dyDescent="0.25">
      <c r="A41" s="41">
        <v>35156</v>
      </c>
      <c r="B41" s="42">
        <v>1996</v>
      </c>
      <c r="C41" s="42">
        <v>4</v>
      </c>
      <c r="D41" s="51"/>
      <c r="E41" s="51"/>
      <c r="F41" s="51"/>
      <c r="G41" s="51"/>
      <c r="H41" s="51"/>
      <c r="I41" s="51"/>
      <c r="J41" s="51"/>
      <c r="K41" s="51">
        <v>86.984849805604497</v>
      </c>
      <c r="L41" s="51">
        <v>35.69</v>
      </c>
      <c r="M41" s="51"/>
      <c r="N41" s="52"/>
      <c r="O41" s="52"/>
      <c r="P41" s="27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3"/>
      <c r="AQ41" s="52"/>
      <c r="AR41" s="51">
        <v>2070.6770000000001</v>
      </c>
      <c r="AS41" s="52">
        <f t="shared" si="0"/>
        <v>58.018408517792103</v>
      </c>
      <c r="AT41" s="52">
        <f>[1]Extra_XM!D80</f>
        <v>75.007989341680513</v>
      </c>
    </row>
    <row r="42" spans="1:46" x14ac:dyDescent="0.25">
      <c r="A42" s="41">
        <v>35186</v>
      </c>
      <c r="B42" s="42">
        <v>1996</v>
      </c>
      <c r="C42" s="42">
        <v>5</v>
      </c>
      <c r="D42" s="51"/>
      <c r="E42" s="51"/>
      <c r="F42" s="51"/>
      <c r="G42" s="51"/>
      <c r="H42" s="51"/>
      <c r="I42" s="51"/>
      <c r="J42" s="51"/>
      <c r="K42" s="51">
        <v>88.786911282840194</v>
      </c>
      <c r="L42" s="51">
        <v>35.83</v>
      </c>
      <c r="M42" s="51"/>
      <c r="N42" s="52"/>
      <c r="O42" s="52"/>
      <c r="P42" s="27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3"/>
      <c r="AQ42" s="52"/>
      <c r="AR42" s="51">
        <v>2093.3420000000001</v>
      </c>
      <c r="AS42" s="52">
        <f t="shared" si="0"/>
        <v>58.424281328495681</v>
      </c>
      <c r="AT42" s="52">
        <f>[1]Extra_XM!D81</f>
        <v>75.092901680874306</v>
      </c>
    </row>
    <row r="43" spans="1:46" x14ac:dyDescent="0.25">
      <c r="A43" s="41">
        <v>35217</v>
      </c>
      <c r="B43" s="42">
        <v>1996</v>
      </c>
      <c r="C43" s="42">
        <v>6</v>
      </c>
      <c r="D43" s="51"/>
      <c r="E43" s="51"/>
      <c r="F43" s="51"/>
      <c r="G43" s="51"/>
      <c r="H43" s="51"/>
      <c r="I43" s="51"/>
      <c r="J43" s="51"/>
      <c r="K43" s="51">
        <v>84.064031100067297</v>
      </c>
      <c r="L43" s="51">
        <v>36.020000000000003</v>
      </c>
      <c r="M43" s="51"/>
      <c r="N43" s="52"/>
      <c r="O43" s="52"/>
      <c r="P43" s="27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3"/>
      <c r="AQ43" s="52"/>
      <c r="AR43" s="51">
        <v>2133.6801191499899</v>
      </c>
      <c r="AS43" s="52">
        <f t="shared" si="0"/>
        <v>59.235983318989163</v>
      </c>
      <c r="AT43" s="52">
        <f>[1]Extra_XM!D82</f>
        <v>74.786188864660204</v>
      </c>
    </row>
    <row r="44" spans="1:46" x14ac:dyDescent="0.25">
      <c r="A44" s="41">
        <v>35247</v>
      </c>
      <c r="B44" s="42">
        <v>1996</v>
      </c>
      <c r="C44" s="42">
        <v>7</v>
      </c>
      <c r="D44" s="51"/>
      <c r="E44" s="51"/>
      <c r="F44" s="51"/>
      <c r="G44" s="51"/>
      <c r="H44" s="51"/>
      <c r="I44" s="51"/>
      <c r="J44" s="51"/>
      <c r="K44" s="51">
        <v>86.799722801261595</v>
      </c>
      <c r="L44" s="51">
        <v>36.42</v>
      </c>
      <c r="M44" s="51"/>
      <c r="N44" s="52"/>
      <c r="O44" s="52"/>
      <c r="P44" s="27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3"/>
      <c r="AQ44" s="52"/>
      <c r="AR44" s="51">
        <v>2141.67</v>
      </c>
      <c r="AS44" s="52">
        <f t="shared" si="0"/>
        <v>58.804777594728172</v>
      </c>
      <c r="AT44" s="52">
        <f>[1]Extra_XM!D83</f>
        <v>74.132136290874868</v>
      </c>
    </row>
    <row r="45" spans="1:46" x14ac:dyDescent="0.25">
      <c r="A45" s="41">
        <v>35278</v>
      </c>
      <c r="B45" s="42">
        <v>1996</v>
      </c>
      <c r="C45" s="42">
        <v>8</v>
      </c>
      <c r="D45" s="51"/>
      <c r="E45" s="51"/>
      <c r="F45" s="51"/>
      <c r="G45" s="51"/>
      <c r="H45" s="51"/>
      <c r="I45" s="51"/>
      <c r="J45" s="51"/>
      <c r="K45" s="51">
        <v>84.153501220418207</v>
      </c>
      <c r="L45" s="51">
        <v>36.799999999999997</v>
      </c>
      <c r="M45" s="51"/>
      <c r="N45" s="52"/>
      <c r="O45" s="52"/>
      <c r="P45" s="27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3"/>
      <c r="AQ45" s="52"/>
      <c r="AR45" s="51">
        <v>2169.5250000000001</v>
      </c>
      <c r="AS45" s="52">
        <f t="shared" si="0"/>
        <v>58.954483695652179</v>
      </c>
      <c r="AT45" s="52">
        <f>[1]Extra_XM!D84</f>
        <v>74.674173493547286</v>
      </c>
    </row>
    <row r="46" spans="1:46" x14ac:dyDescent="0.25">
      <c r="A46" s="41">
        <v>35309</v>
      </c>
      <c r="B46" s="42">
        <v>1996</v>
      </c>
      <c r="C46" s="42">
        <v>9</v>
      </c>
      <c r="D46" s="51"/>
      <c r="E46" s="51"/>
      <c r="F46" s="51"/>
      <c r="G46" s="51"/>
      <c r="H46" s="51"/>
      <c r="I46" s="51"/>
      <c r="J46" s="51"/>
      <c r="K46" s="51">
        <v>81.304068249203198</v>
      </c>
      <c r="L46" s="51">
        <v>36.86</v>
      </c>
      <c r="M46" s="51"/>
      <c r="N46" s="52"/>
      <c r="O46" s="52"/>
      <c r="P46" s="27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  <c r="AQ46" s="52"/>
      <c r="AR46" s="51">
        <v>2176.5264999999999</v>
      </c>
      <c r="AS46" s="52">
        <f t="shared" si="0"/>
        <v>59.04846717308736</v>
      </c>
      <c r="AT46" s="52">
        <f>[1]Extra_XM!D85</f>
        <v>74.777273830092611</v>
      </c>
    </row>
    <row r="47" spans="1:46" x14ac:dyDescent="0.25">
      <c r="A47" s="41">
        <v>35339</v>
      </c>
      <c r="B47" s="42">
        <v>1996</v>
      </c>
      <c r="C47" s="42">
        <v>10</v>
      </c>
      <c r="D47" s="51"/>
      <c r="E47" s="51"/>
      <c r="F47" s="51"/>
      <c r="G47" s="51"/>
      <c r="H47" s="51"/>
      <c r="I47" s="51"/>
      <c r="J47" s="51"/>
      <c r="K47" s="51">
        <v>81.227923465926395</v>
      </c>
      <c r="L47" s="51">
        <v>36.840000000000003</v>
      </c>
      <c r="M47" s="51"/>
      <c r="N47" s="52"/>
      <c r="O47" s="52"/>
      <c r="P47" s="27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3"/>
      <c r="AQ47" s="52"/>
      <c r="AR47" s="51">
        <v>2144.4760000000001</v>
      </c>
      <c r="AS47" s="52">
        <f t="shared" si="0"/>
        <v>58.210532030401737</v>
      </c>
      <c r="AT47" s="52">
        <f>[1]Extra_XM!D86</f>
        <v>75.178526282972086</v>
      </c>
    </row>
    <row r="48" spans="1:46" x14ac:dyDescent="0.25">
      <c r="A48" s="41">
        <v>35370</v>
      </c>
      <c r="B48" s="42">
        <v>1996</v>
      </c>
      <c r="C48" s="42">
        <v>11</v>
      </c>
      <c r="D48" s="51"/>
      <c r="E48" s="51"/>
      <c r="F48" s="51"/>
      <c r="G48" s="51"/>
      <c r="H48" s="51"/>
      <c r="I48" s="51"/>
      <c r="J48" s="51"/>
      <c r="K48" s="51">
        <v>77.841098686731897</v>
      </c>
      <c r="L48" s="51">
        <v>37.020000000000003</v>
      </c>
      <c r="M48" s="51"/>
      <c r="N48" s="52"/>
      <c r="O48" s="52"/>
      <c r="P48" s="27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3"/>
      <c r="AQ48" s="52"/>
      <c r="AR48" s="51">
        <v>2247.1610000000001</v>
      </c>
      <c r="AS48" s="52">
        <f t="shared" si="0"/>
        <v>60.701269584008642</v>
      </c>
      <c r="AT48" s="52">
        <f>[1]Extra_XM!D87</f>
        <v>75.360770811501439</v>
      </c>
    </row>
    <row r="49" spans="1:46" x14ac:dyDescent="0.25">
      <c r="A49" s="41">
        <v>35400</v>
      </c>
      <c r="B49" s="42">
        <v>1996</v>
      </c>
      <c r="C49" s="42">
        <v>12</v>
      </c>
      <c r="D49" s="51"/>
      <c r="E49" s="51"/>
      <c r="F49" s="51"/>
      <c r="G49" s="51"/>
      <c r="H49" s="51"/>
      <c r="I49" s="51"/>
      <c r="J49" s="51"/>
      <c r="K49" s="51">
        <v>84.605706052105901</v>
      </c>
      <c r="L49" s="51">
        <v>37.090000000000003</v>
      </c>
      <c r="M49" s="51"/>
      <c r="N49" s="52"/>
      <c r="O49" s="52"/>
      <c r="P49" s="27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3"/>
      <c r="AQ49" s="52"/>
      <c r="AR49" s="51">
        <v>2580.2640540100001</v>
      </c>
      <c r="AS49" s="52">
        <f t="shared" si="0"/>
        <v>69.567647722027502</v>
      </c>
      <c r="AT49" s="52">
        <f>[1]Extra_XM!D88</f>
        <v>74.639272823186474</v>
      </c>
    </row>
    <row r="50" spans="1:46" x14ac:dyDescent="0.25">
      <c r="A50" s="41">
        <v>35431</v>
      </c>
      <c r="B50" s="42">
        <v>1997</v>
      </c>
      <c r="C50" s="42">
        <v>1</v>
      </c>
      <c r="D50" s="51"/>
      <c r="E50" s="51"/>
      <c r="F50" s="51"/>
      <c r="G50" s="51"/>
      <c r="H50" s="51"/>
      <c r="I50" s="51"/>
      <c r="J50" s="51"/>
      <c r="K50" s="51">
        <v>82.309560112379799</v>
      </c>
      <c r="L50" s="51">
        <v>37.08</v>
      </c>
      <c r="M50" s="51"/>
      <c r="N50" s="52"/>
      <c r="O50" s="52"/>
      <c r="P50" s="27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  <c r="AQ50" s="52"/>
      <c r="AR50" s="51">
        <v>2381.6820767099998</v>
      </c>
      <c r="AS50" s="52">
        <f t="shared" si="0"/>
        <v>64.230908217637534</v>
      </c>
      <c r="AT50" s="52">
        <f>[1]Extra_XM!D89</f>
        <v>74.547588661140878</v>
      </c>
    </row>
    <row r="51" spans="1:46" x14ac:dyDescent="0.25">
      <c r="A51" s="41">
        <v>35462</v>
      </c>
      <c r="B51" s="42">
        <v>1997</v>
      </c>
      <c r="C51" s="42">
        <v>2</v>
      </c>
      <c r="D51" s="51"/>
      <c r="E51" s="51"/>
      <c r="F51" s="51"/>
      <c r="G51" s="51"/>
      <c r="H51" s="51"/>
      <c r="I51" s="51"/>
      <c r="J51" s="51"/>
      <c r="K51" s="51">
        <v>76.536072282339006</v>
      </c>
      <c r="L51" s="51">
        <v>37.15</v>
      </c>
      <c r="M51" s="51"/>
      <c r="N51" s="52"/>
      <c r="O51" s="52"/>
      <c r="P51" s="27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  <c r="AQ51" s="52"/>
      <c r="AR51" s="51">
        <v>2370.7624207600002</v>
      </c>
      <c r="AS51" s="52">
        <f t="shared" si="0"/>
        <v>63.815946723014811</v>
      </c>
      <c r="AT51" s="52">
        <f>[1]Extra_XM!D90</f>
        <v>73.153990542202138</v>
      </c>
    </row>
    <row r="52" spans="1:46" x14ac:dyDescent="0.25">
      <c r="A52" s="41">
        <v>35490</v>
      </c>
      <c r="B52" s="42">
        <v>1997</v>
      </c>
      <c r="C52" s="42">
        <v>3</v>
      </c>
      <c r="D52" s="51"/>
      <c r="E52" s="51"/>
      <c r="F52" s="51"/>
      <c r="G52" s="51"/>
      <c r="H52" s="51"/>
      <c r="I52" s="51"/>
      <c r="J52" s="51"/>
      <c r="K52" s="51">
        <v>85.572839980706206</v>
      </c>
      <c r="L52" s="51">
        <v>37.06</v>
      </c>
      <c r="M52" s="51"/>
      <c r="N52" s="52"/>
      <c r="O52" s="52"/>
      <c r="P52" s="27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3"/>
      <c r="AQ52" s="52"/>
      <c r="AR52" s="51">
        <v>2378.2939095500001</v>
      </c>
      <c r="AS52" s="52">
        <f t="shared" si="0"/>
        <v>64.174147586346464</v>
      </c>
      <c r="AT52" s="52">
        <f>[1]Extra_XM!D91</f>
        <v>73.16179209865723</v>
      </c>
    </row>
    <row r="53" spans="1:46" x14ac:dyDescent="0.25">
      <c r="A53" s="41">
        <v>35521</v>
      </c>
      <c r="B53" s="42">
        <v>1997</v>
      </c>
      <c r="C53" s="42">
        <v>4</v>
      </c>
      <c r="D53" s="51"/>
      <c r="E53" s="51"/>
      <c r="F53" s="51"/>
      <c r="G53" s="51"/>
      <c r="H53" s="51"/>
      <c r="I53" s="51"/>
      <c r="J53" s="51"/>
      <c r="K53" s="51">
        <v>81.670895742641605</v>
      </c>
      <c r="L53" s="51">
        <v>37.270000000000003</v>
      </c>
      <c r="M53" s="51"/>
      <c r="N53" s="52"/>
      <c r="O53" s="52"/>
      <c r="P53" s="27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3"/>
      <c r="AQ53" s="52"/>
      <c r="AR53" s="51">
        <v>2502.9046946999997</v>
      </c>
      <c r="AS53" s="52">
        <f t="shared" si="0"/>
        <v>67.156015419908755</v>
      </c>
      <c r="AT53" s="52">
        <f>[1]Extra_XM!D92</f>
        <v>72.926857157163155</v>
      </c>
    </row>
    <row r="54" spans="1:46" x14ac:dyDescent="0.25">
      <c r="A54" s="41">
        <v>35551</v>
      </c>
      <c r="B54" s="42">
        <v>1997</v>
      </c>
      <c r="C54" s="42">
        <v>5</v>
      </c>
      <c r="D54" s="51"/>
      <c r="E54" s="51"/>
      <c r="F54" s="51"/>
      <c r="G54" s="51"/>
      <c r="H54" s="51"/>
      <c r="I54" s="51"/>
      <c r="J54" s="51"/>
      <c r="K54" s="51">
        <v>86.6540959032437</v>
      </c>
      <c r="L54" s="51">
        <v>37.54</v>
      </c>
      <c r="M54" s="51"/>
      <c r="N54" s="52"/>
      <c r="O54" s="52"/>
      <c r="P54" s="27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3"/>
      <c r="AQ54" s="52"/>
      <c r="AR54" s="51">
        <v>2629.1987575599901</v>
      </c>
      <c r="AS54" s="52">
        <f t="shared" si="0"/>
        <v>70.037260457112154</v>
      </c>
      <c r="AT54" s="52">
        <f>[1]Extra_XM!D93</f>
        <v>73.041526559873176</v>
      </c>
    </row>
    <row r="55" spans="1:46" x14ac:dyDescent="0.25">
      <c r="A55" s="41">
        <v>35582</v>
      </c>
      <c r="B55" s="42">
        <v>1997</v>
      </c>
      <c r="C55" s="42">
        <v>6</v>
      </c>
      <c r="D55" s="51"/>
      <c r="E55" s="51"/>
      <c r="F55" s="51"/>
      <c r="G55" s="51"/>
      <c r="H55" s="51"/>
      <c r="I55" s="51"/>
      <c r="J55" s="51"/>
      <c r="K55" s="51">
        <v>84.5558312190593</v>
      </c>
      <c r="L55" s="51">
        <v>37.89</v>
      </c>
      <c r="M55" s="51"/>
      <c r="N55" s="52"/>
      <c r="O55" s="52"/>
      <c r="P55" s="27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3"/>
      <c r="AQ55" s="52"/>
      <c r="AR55" s="51">
        <v>2674.7969781199899</v>
      </c>
      <c r="AS55" s="52">
        <f t="shared" si="0"/>
        <v>70.593744474003429</v>
      </c>
      <c r="AT55" s="52">
        <f>[1]Extra_XM!D94</f>
        <v>72.669655714580287</v>
      </c>
    </row>
    <row r="56" spans="1:46" x14ac:dyDescent="0.25">
      <c r="A56" s="41">
        <v>35612</v>
      </c>
      <c r="B56" s="42">
        <v>1997</v>
      </c>
      <c r="C56" s="42">
        <v>7</v>
      </c>
      <c r="D56" s="51"/>
      <c r="E56" s="51"/>
      <c r="F56" s="51"/>
      <c r="G56" s="51"/>
      <c r="H56" s="51"/>
      <c r="I56" s="51"/>
      <c r="J56" s="51"/>
      <c r="K56" s="51">
        <v>89.423291309080199</v>
      </c>
      <c r="L56" s="51">
        <v>38.369999999999997</v>
      </c>
      <c r="M56" s="51"/>
      <c r="N56" s="52"/>
      <c r="O56" s="52"/>
      <c r="P56" s="27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3"/>
      <c r="AQ56" s="52"/>
      <c r="AR56" s="51">
        <v>2877.5215586899999</v>
      </c>
      <c r="AS56" s="52">
        <f t="shared" si="0"/>
        <v>74.994046356267916</v>
      </c>
      <c r="AT56" s="52">
        <f>[1]Extra_XM!D95</f>
        <v>71.387240596178842</v>
      </c>
    </row>
    <row r="57" spans="1:46" x14ac:dyDescent="0.25">
      <c r="A57" s="41">
        <v>35643</v>
      </c>
      <c r="B57" s="42">
        <v>1997</v>
      </c>
      <c r="C57" s="42">
        <v>8</v>
      </c>
      <c r="D57" s="51"/>
      <c r="E57" s="51"/>
      <c r="F57" s="51"/>
      <c r="G57" s="51"/>
      <c r="H57" s="51"/>
      <c r="I57" s="51"/>
      <c r="J57" s="51"/>
      <c r="K57" s="51">
        <v>91.938543862686302</v>
      </c>
      <c r="L57" s="51">
        <v>38.619999999999997</v>
      </c>
      <c r="M57" s="51"/>
      <c r="N57" s="52"/>
      <c r="O57" s="52"/>
      <c r="P57" s="27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3"/>
      <c r="AQ57" s="52"/>
      <c r="AR57" s="51">
        <v>2772.3292520099903</v>
      </c>
      <c r="AS57" s="52">
        <f t="shared" si="0"/>
        <v>71.78480714681487</v>
      </c>
      <c r="AT57" s="52">
        <f>[1]Extra_XM!D96</f>
        <v>70.291323812430193</v>
      </c>
    </row>
    <row r="58" spans="1:46" x14ac:dyDescent="0.25">
      <c r="A58" s="41">
        <v>35674</v>
      </c>
      <c r="B58" s="42">
        <v>1997</v>
      </c>
      <c r="C58" s="42">
        <v>9</v>
      </c>
      <c r="D58" s="51"/>
      <c r="E58" s="51"/>
      <c r="F58" s="51"/>
      <c r="G58" s="51"/>
      <c r="H58" s="51"/>
      <c r="I58" s="51"/>
      <c r="J58" s="51"/>
      <c r="K58" s="51">
        <v>88.282927998523803</v>
      </c>
      <c r="L58" s="51">
        <v>38.22</v>
      </c>
      <c r="M58" s="51"/>
      <c r="N58" s="52"/>
      <c r="O58" s="52"/>
      <c r="P58" s="27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3"/>
      <c r="AQ58" s="52"/>
      <c r="AR58" s="51">
        <v>2771.8623677300002</v>
      </c>
      <c r="AS58" s="52">
        <f t="shared" si="0"/>
        <v>72.523871473835698</v>
      </c>
      <c r="AT58" s="52">
        <f>[1]Extra_XM!D97</f>
        <v>71.944387909853845</v>
      </c>
    </row>
    <row r="59" spans="1:46" x14ac:dyDescent="0.25">
      <c r="A59" s="41">
        <v>35704</v>
      </c>
      <c r="B59" s="42">
        <v>1997</v>
      </c>
      <c r="C59" s="42">
        <v>10</v>
      </c>
      <c r="D59" s="51"/>
      <c r="E59" s="51"/>
      <c r="F59" s="51"/>
      <c r="G59" s="51"/>
      <c r="H59" s="51"/>
      <c r="I59" s="51"/>
      <c r="J59" s="51"/>
      <c r="K59" s="51">
        <v>92.718551986383105</v>
      </c>
      <c r="L59" s="51">
        <v>38.36</v>
      </c>
      <c r="M59" s="51"/>
      <c r="N59" s="52"/>
      <c r="O59" s="52"/>
      <c r="P59" s="27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3"/>
      <c r="AQ59" s="52"/>
      <c r="AR59" s="51">
        <v>2889.0701449899902</v>
      </c>
      <c r="AS59" s="52">
        <f t="shared" si="0"/>
        <v>75.314654457507572</v>
      </c>
      <c r="AT59" s="52">
        <f>[1]Extra_XM!D98</f>
        <v>72.514662036536819</v>
      </c>
    </row>
    <row r="60" spans="1:46" x14ac:dyDescent="0.25">
      <c r="A60" s="41">
        <v>35735</v>
      </c>
      <c r="B60" s="42">
        <v>1997</v>
      </c>
      <c r="C60" s="42">
        <v>11</v>
      </c>
      <c r="D60" s="51"/>
      <c r="E60" s="51"/>
      <c r="F60" s="51"/>
      <c r="G60" s="51"/>
      <c r="H60" s="51"/>
      <c r="I60" s="51"/>
      <c r="J60" s="51"/>
      <c r="K60" s="51">
        <v>92.197340944850197</v>
      </c>
      <c r="L60" s="51">
        <v>38.409999999999997</v>
      </c>
      <c r="M60" s="51"/>
      <c r="N60" s="52"/>
      <c r="O60" s="52"/>
      <c r="P60" s="27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3"/>
      <c r="AQ60" s="52"/>
      <c r="AR60" s="51">
        <v>2838.2288720400002</v>
      </c>
      <c r="AS60" s="52">
        <f t="shared" si="0"/>
        <v>73.892967249153884</v>
      </c>
      <c r="AT60" s="52">
        <f>[1]Extra_XM!D99</f>
        <v>72.787268279143092</v>
      </c>
    </row>
    <row r="61" spans="1:46" x14ac:dyDescent="0.25">
      <c r="A61" s="41">
        <v>35765</v>
      </c>
      <c r="B61" s="42">
        <v>1997</v>
      </c>
      <c r="C61" s="42">
        <v>12</v>
      </c>
      <c r="D61" s="51"/>
      <c r="E61" s="51"/>
      <c r="F61" s="51"/>
      <c r="G61" s="51"/>
      <c r="H61" s="51"/>
      <c r="I61" s="51"/>
      <c r="J61" s="51"/>
      <c r="K61" s="51">
        <v>92.436816288257106</v>
      </c>
      <c r="L61" s="51">
        <v>39.58</v>
      </c>
      <c r="M61" s="51"/>
      <c r="N61" s="52"/>
      <c r="O61" s="52"/>
      <c r="P61" s="27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3"/>
      <c r="AQ61" s="52"/>
      <c r="AR61" s="51">
        <v>3061.3829216499903</v>
      </c>
      <c r="AS61" s="52">
        <f t="shared" si="0"/>
        <v>77.346713533349941</v>
      </c>
      <c r="AT61" s="52">
        <f>[1]Extra_XM!D100</f>
        <v>69.701883337381943</v>
      </c>
    </row>
    <row r="62" spans="1:46" x14ac:dyDescent="0.25">
      <c r="A62" s="41">
        <v>35796</v>
      </c>
      <c r="B62" s="42">
        <v>1998</v>
      </c>
      <c r="C62" s="42">
        <v>1</v>
      </c>
      <c r="D62" s="51"/>
      <c r="E62" s="51"/>
      <c r="F62" s="51"/>
      <c r="G62" s="51"/>
      <c r="H62" s="51"/>
      <c r="I62" s="51"/>
      <c r="J62" s="51"/>
      <c r="K62" s="51">
        <v>101.465588784381</v>
      </c>
      <c r="L62" s="51">
        <v>40.14</v>
      </c>
      <c r="M62" s="51"/>
      <c r="N62" s="52"/>
      <c r="O62" s="52"/>
      <c r="P62" s="27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3"/>
      <c r="AQ62" s="52"/>
      <c r="AR62" s="51">
        <v>2902.3926183799999</v>
      </c>
      <c r="AS62" s="52">
        <f t="shared" si="0"/>
        <v>72.306741862979564</v>
      </c>
      <c r="AT62" s="52">
        <f>[1]Extra_XM!D101</f>
        <v>68.992568218835132</v>
      </c>
    </row>
    <row r="63" spans="1:46" x14ac:dyDescent="0.25">
      <c r="A63" s="41">
        <v>35827</v>
      </c>
      <c r="B63" s="42">
        <v>1998</v>
      </c>
      <c r="C63" s="42">
        <v>2</v>
      </c>
      <c r="D63" s="51"/>
      <c r="E63" s="51"/>
      <c r="F63" s="51"/>
      <c r="G63" s="51"/>
      <c r="H63" s="51"/>
      <c r="I63" s="51"/>
      <c r="J63" s="51"/>
      <c r="K63" s="51">
        <v>95.801178356384</v>
      </c>
      <c r="L63" s="51">
        <v>40.47</v>
      </c>
      <c r="M63" s="51"/>
      <c r="N63" s="52"/>
      <c r="O63" s="52"/>
      <c r="P63" s="27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3"/>
      <c r="AQ63" s="52"/>
      <c r="AR63" s="51">
        <v>2962.0230031599999</v>
      </c>
      <c r="AS63" s="52">
        <f t="shared" si="0"/>
        <v>73.190585697059547</v>
      </c>
      <c r="AT63" s="52">
        <f>[1]Extra_XM!D102</f>
        <v>69.320010547369392</v>
      </c>
    </row>
    <row r="64" spans="1:46" x14ac:dyDescent="0.25">
      <c r="A64" s="41">
        <v>35855</v>
      </c>
      <c r="B64" s="42">
        <v>1998</v>
      </c>
      <c r="C64" s="42">
        <v>3</v>
      </c>
      <c r="D64" s="51"/>
      <c r="E64" s="51"/>
      <c r="F64" s="51"/>
      <c r="G64" s="51"/>
      <c r="H64" s="51"/>
      <c r="I64" s="51"/>
      <c r="J64" s="51"/>
      <c r="K64" s="51">
        <v>106.782588638674</v>
      </c>
      <c r="L64" s="51">
        <v>40.549999999999997</v>
      </c>
      <c r="M64" s="51"/>
      <c r="N64" s="52"/>
      <c r="O64" s="52"/>
      <c r="P64" s="27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3"/>
      <c r="AQ64" s="52"/>
      <c r="AR64" s="51">
        <v>2732.8357218900001</v>
      </c>
      <c r="AS64" s="52">
        <f t="shared" si="0"/>
        <v>67.39422248803946</v>
      </c>
      <c r="AT64" s="52">
        <f>[1]Extra_XM!D103</f>
        <v>69.558802675687943</v>
      </c>
    </row>
    <row r="65" spans="1:46" x14ac:dyDescent="0.25">
      <c r="A65" s="41">
        <v>35886</v>
      </c>
      <c r="B65" s="42">
        <v>1998</v>
      </c>
      <c r="C65" s="42">
        <v>4</v>
      </c>
      <c r="D65" s="51"/>
      <c r="E65" s="51"/>
      <c r="F65" s="51"/>
      <c r="G65" s="51"/>
      <c r="H65" s="51"/>
      <c r="I65" s="51"/>
      <c r="J65" s="51"/>
      <c r="K65" s="51">
        <v>104.17462981142801</v>
      </c>
      <c r="L65" s="51">
        <v>40.67</v>
      </c>
      <c r="M65" s="51"/>
      <c r="N65" s="52"/>
      <c r="O65" s="52"/>
      <c r="P65" s="27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3"/>
      <c r="AQ65" s="52"/>
      <c r="AR65" s="51">
        <v>2864.7442149199996</v>
      </c>
      <c r="AS65" s="52">
        <f t="shared" si="0"/>
        <v>70.438756206540432</v>
      </c>
      <c r="AT65" s="52">
        <f>[1]Extra_XM!D104</f>
        <v>69.82660147435044</v>
      </c>
    </row>
    <row r="66" spans="1:46" x14ac:dyDescent="0.25">
      <c r="A66" s="41">
        <v>35916</v>
      </c>
      <c r="B66" s="42">
        <v>1998</v>
      </c>
      <c r="C66" s="42">
        <v>5</v>
      </c>
      <c r="D66" s="51"/>
      <c r="E66" s="51"/>
      <c r="F66" s="51"/>
      <c r="G66" s="51"/>
      <c r="H66" s="51"/>
      <c r="I66" s="51"/>
      <c r="J66" s="51"/>
      <c r="K66" s="51">
        <v>111.642243888409</v>
      </c>
      <c r="L66" s="51">
        <v>40.79</v>
      </c>
      <c r="M66" s="51"/>
      <c r="N66" s="52"/>
      <c r="O66" s="52"/>
      <c r="P66" s="27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3"/>
      <c r="AQ66" s="52"/>
      <c r="AR66" s="51">
        <v>2829.3875613800001</v>
      </c>
      <c r="AS66" s="52">
        <f t="shared" ref="AS66:AS129" si="1">AR66/L66</f>
        <v>69.364735508212803</v>
      </c>
      <c r="AT66" s="52">
        <f>[1]Extra_XM!D105</f>
        <v>69.775719612037378</v>
      </c>
    </row>
    <row r="67" spans="1:46" x14ac:dyDescent="0.25">
      <c r="A67" s="41">
        <v>35947</v>
      </c>
      <c r="B67" s="42">
        <v>1998</v>
      </c>
      <c r="C67" s="42">
        <v>6</v>
      </c>
      <c r="D67" s="51"/>
      <c r="E67" s="51"/>
      <c r="F67" s="51"/>
      <c r="G67" s="51"/>
      <c r="H67" s="51"/>
      <c r="I67" s="51"/>
      <c r="J67" s="51"/>
      <c r="K67" s="51">
        <v>113.511883860803</v>
      </c>
      <c r="L67" s="51">
        <v>40.89</v>
      </c>
      <c r="M67" s="51"/>
      <c r="N67" s="52"/>
      <c r="O67" s="52"/>
      <c r="P67" s="27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3"/>
      <c r="AQ67" s="52"/>
      <c r="AR67" s="51">
        <v>2892.0757849500001</v>
      </c>
      <c r="AS67" s="52">
        <f t="shared" si="1"/>
        <v>70.728192344093912</v>
      </c>
      <c r="AT67" s="52">
        <f>[1]Extra_XM!D106</f>
        <v>69.032098908645878</v>
      </c>
    </row>
    <row r="68" spans="1:46" x14ac:dyDescent="0.25">
      <c r="A68" s="41">
        <v>35977</v>
      </c>
      <c r="B68" s="42">
        <v>1998</v>
      </c>
      <c r="C68" s="42">
        <v>7</v>
      </c>
      <c r="D68" s="51"/>
      <c r="E68" s="51"/>
      <c r="F68" s="51"/>
      <c r="G68" s="51"/>
      <c r="H68" s="51"/>
      <c r="I68" s="51"/>
      <c r="J68" s="51"/>
      <c r="K68" s="51">
        <v>124.155782391217</v>
      </c>
      <c r="L68" s="51">
        <v>40.98</v>
      </c>
      <c r="M68" s="51"/>
      <c r="N68" s="52"/>
      <c r="O68" s="52"/>
      <c r="P68" s="27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3"/>
      <c r="AQ68" s="52"/>
      <c r="AR68" s="51">
        <v>2952.3414964000003</v>
      </c>
      <c r="AS68" s="52">
        <f t="shared" si="1"/>
        <v>72.043472337725731</v>
      </c>
      <c r="AT68" s="52">
        <f>[1]Extra_XM!D107</f>
        <v>68.989135379240992</v>
      </c>
    </row>
    <row r="69" spans="1:46" x14ac:dyDescent="0.25">
      <c r="A69" s="41">
        <v>36008</v>
      </c>
      <c r="B69" s="42">
        <v>1998</v>
      </c>
      <c r="C69" s="42">
        <v>8</v>
      </c>
      <c r="D69" s="51"/>
      <c r="E69" s="51"/>
      <c r="F69" s="51"/>
      <c r="G69" s="51"/>
      <c r="H69" s="51"/>
      <c r="I69" s="51"/>
      <c r="J69" s="51"/>
      <c r="K69" s="51">
        <v>120.36424808890401</v>
      </c>
      <c r="L69" s="51">
        <v>40.99</v>
      </c>
      <c r="M69" s="51"/>
      <c r="N69" s="52"/>
      <c r="O69" s="52"/>
      <c r="P69" s="27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3"/>
      <c r="AQ69" s="52"/>
      <c r="AR69" s="51">
        <v>3048.0238600000002</v>
      </c>
      <c r="AS69" s="52">
        <f t="shared" si="1"/>
        <v>74.360181995608684</v>
      </c>
      <c r="AT69" s="52">
        <f>[1]Extra_XM!D108</f>
        <v>68.69496505005776</v>
      </c>
    </row>
    <row r="70" spans="1:46" x14ac:dyDescent="0.25">
      <c r="A70" s="41">
        <v>36039</v>
      </c>
      <c r="B70" s="42">
        <v>1998</v>
      </c>
      <c r="C70" s="42">
        <v>9</v>
      </c>
      <c r="D70" s="51"/>
      <c r="E70" s="51"/>
      <c r="F70" s="51"/>
      <c r="G70" s="51"/>
      <c r="H70" s="51"/>
      <c r="I70" s="51"/>
      <c r="J70" s="51"/>
      <c r="K70" s="51">
        <v>114.799682507981</v>
      </c>
      <c r="L70" s="51">
        <v>40.97</v>
      </c>
      <c r="M70" s="51"/>
      <c r="N70" s="52"/>
      <c r="O70" s="52"/>
      <c r="P70" s="27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3"/>
      <c r="AQ70" s="52"/>
      <c r="AR70" s="51">
        <v>2971.6674200500001</v>
      </c>
      <c r="AS70" s="52">
        <f t="shared" si="1"/>
        <v>72.532765927507938</v>
      </c>
      <c r="AT70" s="52">
        <f>[1]Extra_XM!D109</f>
        <v>71.145358584890928</v>
      </c>
    </row>
    <row r="71" spans="1:46" x14ac:dyDescent="0.25">
      <c r="A71" s="41">
        <v>36069</v>
      </c>
      <c r="B71" s="42">
        <v>1998</v>
      </c>
      <c r="C71" s="42">
        <v>10</v>
      </c>
      <c r="D71" s="51"/>
      <c r="E71" s="51"/>
      <c r="F71" s="51"/>
      <c r="G71" s="51"/>
      <c r="H71" s="51"/>
      <c r="I71" s="51"/>
      <c r="J71" s="51"/>
      <c r="K71" s="51">
        <v>104.858790689174</v>
      </c>
      <c r="L71" s="51">
        <v>41.37</v>
      </c>
      <c r="M71" s="51"/>
      <c r="N71" s="52"/>
      <c r="O71" s="52"/>
      <c r="P71" s="27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3"/>
      <c r="AQ71" s="52"/>
      <c r="AR71" s="51">
        <v>3111.49901611</v>
      </c>
      <c r="AS71" s="52">
        <f t="shared" si="1"/>
        <v>75.211482139473048</v>
      </c>
      <c r="AT71" s="52">
        <f>[1]Extra_XM!D110</f>
        <v>73.187972571916831</v>
      </c>
    </row>
    <row r="72" spans="1:46" x14ac:dyDescent="0.25">
      <c r="A72" s="41">
        <v>36100</v>
      </c>
      <c r="B72" s="42">
        <v>1998</v>
      </c>
      <c r="C72" s="42">
        <v>11</v>
      </c>
      <c r="D72" s="51"/>
      <c r="E72" s="51"/>
      <c r="F72" s="51"/>
      <c r="G72" s="51"/>
      <c r="H72" s="51"/>
      <c r="I72" s="51"/>
      <c r="J72" s="51"/>
      <c r="K72" s="51">
        <v>105.342500424943</v>
      </c>
      <c r="L72" s="51">
        <v>41.39</v>
      </c>
      <c r="M72" s="51"/>
      <c r="N72" s="52"/>
      <c r="O72" s="52"/>
      <c r="P72" s="27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3"/>
      <c r="AQ72" s="52"/>
      <c r="AR72" s="51">
        <v>3037.4276484800002</v>
      </c>
      <c r="AS72" s="52">
        <f t="shared" si="1"/>
        <v>73.385543572843687</v>
      </c>
      <c r="AT72" s="52">
        <f>[1]Extra_XM!D111</f>
        <v>72.963279153390189</v>
      </c>
    </row>
    <row r="73" spans="1:46" x14ac:dyDescent="0.25">
      <c r="A73" s="41">
        <v>36130</v>
      </c>
      <c r="B73" s="42">
        <v>1998</v>
      </c>
      <c r="C73" s="42">
        <v>12</v>
      </c>
      <c r="D73" s="51"/>
      <c r="E73" s="51"/>
      <c r="F73" s="51"/>
      <c r="G73" s="51"/>
      <c r="H73" s="51"/>
      <c r="I73" s="51"/>
      <c r="J73" s="51"/>
      <c r="K73" s="51">
        <v>106.73880538829</v>
      </c>
      <c r="L73" s="51">
        <v>41.32</v>
      </c>
      <c r="M73" s="51"/>
      <c r="N73" s="52"/>
      <c r="O73" s="52"/>
      <c r="P73" s="27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3"/>
      <c r="AQ73" s="52"/>
      <c r="AR73" s="51">
        <v>3275.64</v>
      </c>
      <c r="AS73" s="52">
        <f t="shared" si="1"/>
        <v>79.274927395934171</v>
      </c>
      <c r="AT73" s="52">
        <f>[1]Extra_XM!D112</f>
        <v>73.892783852515691</v>
      </c>
    </row>
    <row r="74" spans="1:46" x14ac:dyDescent="0.25">
      <c r="A74" s="41">
        <v>36161</v>
      </c>
      <c r="B74" s="42">
        <v>1999</v>
      </c>
      <c r="C74" s="42">
        <v>1</v>
      </c>
      <c r="D74" s="51"/>
      <c r="E74" s="51"/>
      <c r="F74" s="51"/>
      <c r="G74" s="51"/>
      <c r="H74" s="51"/>
      <c r="I74" s="51"/>
      <c r="J74" s="51"/>
      <c r="K74" s="51">
        <v>105.263024307397</v>
      </c>
      <c r="L74" s="51">
        <v>41.38</v>
      </c>
      <c r="M74" s="51"/>
      <c r="N74" s="52"/>
      <c r="O74" s="52"/>
      <c r="P74" s="27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3"/>
      <c r="AQ74" s="52"/>
      <c r="AR74" s="51">
        <v>2913.6089999999999</v>
      </c>
      <c r="AS74" s="52">
        <f t="shared" si="1"/>
        <v>70.41104398260029</v>
      </c>
      <c r="AT74" s="52">
        <f>[1]Extra_XM!D113</f>
        <v>72.745306453540408</v>
      </c>
    </row>
    <row r="75" spans="1:46" x14ac:dyDescent="0.25">
      <c r="A75" s="41">
        <v>36192</v>
      </c>
      <c r="B75" s="42">
        <v>1999</v>
      </c>
      <c r="C75" s="42">
        <v>2</v>
      </c>
      <c r="D75" s="51"/>
      <c r="E75" s="51"/>
      <c r="F75" s="51"/>
      <c r="G75" s="51"/>
      <c r="H75" s="51"/>
      <c r="I75" s="51"/>
      <c r="J75" s="51"/>
      <c r="K75" s="51">
        <v>91.062688493039502</v>
      </c>
      <c r="L75" s="51">
        <v>41.54</v>
      </c>
      <c r="M75" s="51"/>
      <c r="N75" s="52"/>
      <c r="O75" s="52"/>
      <c r="P75" s="27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3"/>
      <c r="AQ75" s="52"/>
      <c r="AR75" s="51">
        <v>2875.0590000000002</v>
      </c>
      <c r="AS75" s="52">
        <f t="shared" si="1"/>
        <v>69.211819932595091</v>
      </c>
      <c r="AT75" s="52">
        <f>[1]Extra_XM!D114</f>
        <v>72.105501440828633</v>
      </c>
    </row>
    <row r="76" spans="1:46" x14ac:dyDescent="0.25">
      <c r="A76" s="41">
        <v>36220</v>
      </c>
      <c r="B76" s="42">
        <v>1999</v>
      </c>
      <c r="C76" s="42">
        <v>3</v>
      </c>
      <c r="D76" s="51"/>
      <c r="E76" s="51"/>
      <c r="F76" s="51"/>
      <c r="G76" s="51"/>
      <c r="H76" s="51"/>
      <c r="I76" s="51"/>
      <c r="J76" s="51"/>
      <c r="K76" s="51">
        <v>100.521393471743</v>
      </c>
      <c r="L76" s="51">
        <v>41.36</v>
      </c>
      <c r="M76" s="51"/>
      <c r="N76" s="52"/>
      <c r="O76" s="52"/>
      <c r="P76" s="27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3"/>
      <c r="AQ76" s="52"/>
      <c r="AR76" s="51">
        <v>2837.9782930000001</v>
      </c>
      <c r="AS76" s="52">
        <f t="shared" si="1"/>
        <v>68.616496445841392</v>
      </c>
      <c r="AT76" s="52">
        <f>[1]Extra_XM!D115</f>
        <v>72.354208664966833</v>
      </c>
    </row>
    <row r="77" spans="1:46" x14ac:dyDescent="0.25">
      <c r="A77" s="41">
        <v>36251</v>
      </c>
      <c r="B77" s="42">
        <v>1999</v>
      </c>
      <c r="C77" s="42">
        <v>4</v>
      </c>
      <c r="D77" s="51"/>
      <c r="E77" s="51"/>
      <c r="F77" s="51"/>
      <c r="G77" s="51"/>
      <c r="H77" s="51"/>
      <c r="I77" s="51"/>
      <c r="J77" s="51"/>
      <c r="K77" s="51">
        <v>99.428906193672105</v>
      </c>
      <c r="L77" s="51">
        <v>41.3</v>
      </c>
      <c r="M77" s="51"/>
      <c r="N77" s="52"/>
      <c r="O77" s="52"/>
      <c r="P77" s="27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3"/>
      <c r="AQ77" s="52"/>
      <c r="AR77" s="51">
        <v>2812.9265329999998</v>
      </c>
      <c r="AS77" s="52">
        <f t="shared" si="1"/>
        <v>68.109601283292974</v>
      </c>
      <c r="AT77" s="52">
        <f>[1]Extra_XM!D116</f>
        <v>73.024920954541813</v>
      </c>
    </row>
    <row r="78" spans="1:46" x14ac:dyDescent="0.25">
      <c r="A78" s="41">
        <v>36281</v>
      </c>
      <c r="B78" s="42">
        <v>1999</v>
      </c>
      <c r="C78" s="42">
        <v>5</v>
      </c>
      <c r="D78" s="51"/>
      <c r="E78" s="51"/>
      <c r="F78" s="51"/>
      <c r="G78" s="51"/>
      <c r="H78" s="51"/>
      <c r="I78" s="51"/>
      <c r="J78" s="51"/>
      <c r="K78" s="51">
        <v>96.434798134230306</v>
      </c>
      <c r="L78" s="51">
        <v>41.34</v>
      </c>
      <c r="M78" s="51"/>
      <c r="N78" s="52"/>
      <c r="O78" s="52"/>
      <c r="P78" s="27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3"/>
      <c r="AQ78" s="52"/>
      <c r="AR78" s="51">
        <v>2801.2677830000002</v>
      </c>
      <c r="AS78" s="52">
        <f t="shared" si="1"/>
        <v>67.761678350266081</v>
      </c>
      <c r="AT78" s="52">
        <f>[1]Extra_XM!D117</f>
        <v>73.179345685755052</v>
      </c>
    </row>
    <row r="79" spans="1:46" x14ac:dyDescent="0.25">
      <c r="A79" s="41">
        <v>36312</v>
      </c>
      <c r="B79" s="42">
        <v>1999</v>
      </c>
      <c r="C79" s="42">
        <v>6</v>
      </c>
      <c r="D79" s="51"/>
      <c r="E79" s="51"/>
      <c r="F79" s="51"/>
      <c r="G79" s="51"/>
      <c r="H79" s="51"/>
      <c r="I79" s="51"/>
      <c r="J79" s="51"/>
      <c r="K79" s="51">
        <v>91.565053700711204</v>
      </c>
      <c r="L79" s="51">
        <v>41.49</v>
      </c>
      <c r="M79" s="51"/>
      <c r="N79" s="52"/>
      <c r="O79" s="52"/>
      <c r="P79" s="27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3"/>
      <c r="AQ79" s="52"/>
      <c r="AR79" s="51">
        <v>2735.409118</v>
      </c>
      <c r="AS79" s="52">
        <f t="shared" si="1"/>
        <v>65.929359315497706</v>
      </c>
      <c r="AT79" s="52">
        <f>[1]Extra_XM!D118</f>
        <v>72.860057095125967</v>
      </c>
    </row>
    <row r="80" spans="1:46" x14ac:dyDescent="0.25">
      <c r="A80" s="41">
        <v>36342</v>
      </c>
      <c r="B80" s="42">
        <v>1999</v>
      </c>
      <c r="C80" s="42">
        <v>7</v>
      </c>
      <c r="D80" s="51"/>
      <c r="E80" s="51"/>
      <c r="F80" s="51"/>
      <c r="G80" s="51"/>
      <c r="H80" s="51"/>
      <c r="I80" s="51"/>
      <c r="J80" s="51"/>
      <c r="K80" s="51">
        <v>96.234156630294706</v>
      </c>
      <c r="L80" s="51">
        <v>41.57</v>
      </c>
      <c r="M80" s="51"/>
      <c r="N80" s="52"/>
      <c r="O80" s="52"/>
      <c r="P80" s="27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3"/>
      <c r="AQ80" s="52"/>
      <c r="AR80" s="51">
        <v>2774.2478500000002</v>
      </c>
      <c r="AS80" s="52">
        <f t="shared" si="1"/>
        <v>66.736777724320433</v>
      </c>
      <c r="AT80" s="52">
        <f>[1]Extra_XM!D119</f>
        <v>73.158889465902092</v>
      </c>
    </row>
    <row r="81" spans="1:58" x14ac:dyDescent="0.25">
      <c r="A81" s="41">
        <v>36373</v>
      </c>
      <c r="B81" s="42">
        <v>1999</v>
      </c>
      <c r="C81" s="42">
        <v>8</v>
      </c>
      <c r="D81" s="51"/>
      <c r="E81" s="51"/>
      <c r="F81" s="51"/>
      <c r="G81" s="51"/>
      <c r="H81" s="51"/>
      <c r="I81" s="51"/>
      <c r="J81" s="51"/>
      <c r="K81" s="51">
        <v>97.797980116851704</v>
      </c>
      <c r="L81" s="51">
        <v>41.79</v>
      </c>
      <c r="M81" s="51"/>
      <c r="N81" s="52"/>
      <c r="O81" s="52"/>
      <c r="P81" s="27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3"/>
      <c r="AQ81" s="52"/>
      <c r="AR81" s="51">
        <v>2654.209891</v>
      </c>
      <c r="AS81" s="52">
        <f t="shared" si="1"/>
        <v>63.513038789184016</v>
      </c>
      <c r="AT81" s="52">
        <f>[1]Extra_XM!D120</f>
        <v>74.199427620021069</v>
      </c>
    </row>
    <row r="82" spans="1:58" x14ac:dyDescent="0.25">
      <c r="A82" s="41">
        <v>36404</v>
      </c>
      <c r="B82" s="42">
        <v>1999</v>
      </c>
      <c r="C82" s="42">
        <v>9</v>
      </c>
      <c r="D82" s="51"/>
      <c r="E82" s="51"/>
      <c r="F82" s="51"/>
      <c r="G82" s="51"/>
      <c r="H82" s="51"/>
      <c r="I82" s="51"/>
      <c r="J82" s="51"/>
      <c r="K82" s="51">
        <v>87.4389582568745</v>
      </c>
      <c r="L82" s="51">
        <v>42.04</v>
      </c>
      <c r="M82" s="51"/>
      <c r="N82" s="52"/>
      <c r="O82" s="52"/>
      <c r="P82" s="27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3"/>
      <c r="AQ82" s="52"/>
      <c r="AR82" s="51">
        <v>2674.2992050000003</v>
      </c>
      <c r="AS82" s="52">
        <f t="shared" si="1"/>
        <v>63.613206588962903</v>
      </c>
      <c r="AT82" s="52">
        <f>[1]Extra_XM!D121</f>
        <v>74.783768764300717</v>
      </c>
    </row>
    <row r="83" spans="1:58" x14ac:dyDescent="0.25">
      <c r="A83" s="41">
        <v>36434</v>
      </c>
      <c r="B83" s="42">
        <v>1999</v>
      </c>
      <c r="C83" s="42">
        <v>10</v>
      </c>
      <c r="D83" s="51"/>
      <c r="E83" s="51"/>
      <c r="F83" s="51"/>
      <c r="G83" s="51"/>
      <c r="H83" s="51"/>
      <c r="I83" s="51"/>
      <c r="J83" s="51"/>
      <c r="K83" s="51">
        <v>87.515103040151303</v>
      </c>
      <c r="L83" s="51">
        <v>42.34</v>
      </c>
      <c r="M83" s="51"/>
      <c r="N83" s="52"/>
      <c r="O83" s="52"/>
      <c r="P83" s="27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3"/>
      <c r="AQ83" s="52"/>
      <c r="AR83" s="51">
        <v>2785.6777379999999</v>
      </c>
      <c r="AS83" s="52">
        <f t="shared" si="1"/>
        <v>65.793050023618321</v>
      </c>
      <c r="AT83" s="52">
        <f>[1]Extra_XM!D122</f>
        <v>75.306378087664825</v>
      </c>
    </row>
    <row r="84" spans="1:58" x14ac:dyDescent="0.25">
      <c r="A84" s="41">
        <v>36465</v>
      </c>
      <c r="B84" s="42">
        <v>1999</v>
      </c>
      <c r="C84" s="42">
        <v>11</v>
      </c>
      <c r="D84" s="51"/>
      <c r="E84" s="51"/>
      <c r="F84" s="51"/>
      <c r="G84" s="51"/>
      <c r="H84" s="51"/>
      <c r="I84" s="51"/>
      <c r="J84" s="51"/>
      <c r="K84" s="51">
        <v>85.134626752945493</v>
      </c>
      <c r="L84" s="51">
        <v>42.36</v>
      </c>
      <c r="M84" s="51"/>
      <c r="N84" s="52"/>
      <c r="O84" s="52"/>
      <c r="P84" s="27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3"/>
      <c r="AQ84" s="52"/>
      <c r="AR84" s="51">
        <v>2721.475516</v>
      </c>
      <c r="AS84" s="52">
        <f t="shared" si="1"/>
        <v>64.246353068932962</v>
      </c>
      <c r="AT84" s="52">
        <f>[1]Extra_XM!D123</f>
        <v>75.003102817457673</v>
      </c>
    </row>
    <row r="85" spans="1:58" x14ac:dyDescent="0.25">
      <c r="A85" s="41">
        <v>36495</v>
      </c>
      <c r="B85" s="42">
        <v>1999</v>
      </c>
      <c r="C85" s="42">
        <v>12</v>
      </c>
      <c r="D85" s="51"/>
      <c r="E85" s="51"/>
      <c r="F85" s="51"/>
      <c r="G85" s="51"/>
      <c r="H85" s="51"/>
      <c r="I85" s="51"/>
      <c r="J85" s="51"/>
      <c r="K85" s="51">
        <v>89.294321082403997</v>
      </c>
      <c r="L85" s="51">
        <v>42.62</v>
      </c>
      <c r="M85" s="51"/>
      <c r="N85" s="52"/>
      <c r="O85" s="52"/>
      <c r="P85" s="27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3"/>
      <c r="AQ85" s="52"/>
      <c r="AR85" s="51">
        <v>3152.8498629999999</v>
      </c>
      <c r="AS85" s="52">
        <f t="shared" si="1"/>
        <v>73.975829727827318</v>
      </c>
      <c r="AT85" s="52">
        <f>[1]Extra_XM!D124</f>
        <v>74.511565789221351</v>
      </c>
    </row>
    <row r="86" spans="1:58" x14ac:dyDescent="0.25">
      <c r="A86" s="41">
        <v>36526</v>
      </c>
      <c r="B86" s="42">
        <v>2000</v>
      </c>
      <c r="C86" s="42">
        <v>1</v>
      </c>
      <c r="D86" s="51"/>
      <c r="E86" s="51"/>
      <c r="F86" s="51"/>
      <c r="G86" s="51"/>
      <c r="H86" s="51"/>
      <c r="I86" s="51"/>
      <c r="J86" s="51"/>
      <c r="K86" s="51">
        <v>86.2492911991461</v>
      </c>
      <c r="L86" s="51">
        <v>42.84</v>
      </c>
      <c r="M86" s="51"/>
      <c r="N86" s="52"/>
      <c r="O86" s="52"/>
      <c r="P86" s="27">
        <v>101.78</v>
      </c>
      <c r="Q86" s="52">
        <f t="shared" ref="Q86:Q149" si="2">Q87/(1+R87)</f>
        <v>337.12902597877803</v>
      </c>
      <c r="R86" s="52"/>
      <c r="S86" s="52"/>
      <c r="T86" s="52"/>
      <c r="U86" s="52">
        <v>36.273052620900486</v>
      </c>
      <c r="V86" s="52">
        <v>63.644416427168395</v>
      </c>
      <c r="W86" s="52"/>
      <c r="X86" s="52"/>
      <c r="Y86" s="52"/>
      <c r="Z86" s="52"/>
      <c r="AA86" s="52">
        <f t="shared" ref="AA86:AA149" si="3">100*U86/V86</f>
        <v>56.993299109607861</v>
      </c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3"/>
      <c r="AQ86" s="52"/>
      <c r="AR86" s="51">
        <v>2809.0674439999998</v>
      </c>
      <c r="AS86" s="52">
        <f t="shared" si="1"/>
        <v>65.571135480858999</v>
      </c>
      <c r="AT86" s="52">
        <f>[1]Extra_XM!D125</f>
        <v>73.654111615091153</v>
      </c>
      <c r="AU86" s="42">
        <v>492.16092099999997</v>
      </c>
      <c r="AV86" s="42">
        <v>454.67637999999999</v>
      </c>
      <c r="AW86" s="42">
        <v>265.72471099810002</v>
      </c>
      <c r="AX86" s="42">
        <v>1315.6069506181002</v>
      </c>
      <c r="AY86" s="42">
        <v>391.11291199999999</v>
      </c>
      <c r="AZ86" s="42">
        <v>180.18477100000001</v>
      </c>
      <c r="BA86" s="42">
        <f>AU86/$L86</f>
        <v>11.488350163398691</v>
      </c>
      <c r="BB86" s="42">
        <f t="shared" ref="BB86:BB149" si="4">AV86/$L86</f>
        <v>10.613360877684405</v>
      </c>
      <c r="BC86" s="42">
        <f t="shared" ref="BC86:BC149" si="5">AW86/$L86</f>
        <v>6.2027243463608777</v>
      </c>
      <c r="BD86" s="42">
        <f t="shared" ref="BD86:BD149" si="6">AX86/$L86</f>
        <v>30.709779426192814</v>
      </c>
      <c r="BE86" s="42">
        <f t="shared" ref="BE86:BE149" si="7">AY86/$L86</f>
        <v>9.1296197945844995</v>
      </c>
      <c r="BF86" s="42">
        <f t="shared" ref="BF86:BF149" si="8">AZ86/$L86</f>
        <v>4.2059937208216622</v>
      </c>
    </row>
    <row r="87" spans="1:58" x14ac:dyDescent="0.25">
      <c r="A87" s="41">
        <v>36557</v>
      </c>
      <c r="B87" s="42">
        <v>2000</v>
      </c>
      <c r="C87" s="42">
        <v>2</v>
      </c>
      <c r="D87" s="51"/>
      <c r="E87" s="51"/>
      <c r="F87" s="51"/>
      <c r="G87" s="51"/>
      <c r="H87" s="51"/>
      <c r="I87" s="51"/>
      <c r="J87" s="51"/>
      <c r="K87" s="51">
        <v>80.748306512258694</v>
      </c>
      <c r="L87" s="51">
        <v>43.02</v>
      </c>
      <c r="M87" s="51"/>
      <c r="N87" s="52"/>
      <c r="O87" s="52"/>
      <c r="P87" s="27">
        <v>99.51</v>
      </c>
      <c r="Q87" s="52">
        <f t="shared" si="2"/>
        <v>329.61003512623506</v>
      </c>
      <c r="R87" s="54">
        <f t="shared" ref="R87:R149" si="9">P87/P86-1</f>
        <v>-2.2303006484574506E-2</v>
      </c>
      <c r="S87" s="52"/>
      <c r="T87" s="52"/>
      <c r="U87" s="52">
        <v>37.21744004618121</v>
      </c>
      <c r="V87" s="52">
        <v>65.529181895001472</v>
      </c>
      <c r="W87" s="52"/>
      <c r="X87" s="52"/>
      <c r="Y87" s="52"/>
      <c r="Z87" s="52"/>
      <c r="AA87" s="52">
        <f t="shared" si="3"/>
        <v>56.795215459602943</v>
      </c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3"/>
      <c r="AQ87" s="52"/>
      <c r="AR87" s="51">
        <v>2700.7094769999999</v>
      </c>
      <c r="AS87" s="52">
        <f t="shared" si="1"/>
        <v>62.7779980706648</v>
      </c>
      <c r="AT87" s="52">
        <f>[1]Extra_XM!D126</f>
        <v>73.143930148105269</v>
      </c>
      <c r="AU87" s="42">
        <v>486.33248299999997</v>
      </c>
      <c r="AV87" s="42">
        <v>445.06271999999996</v>
      </c>
      <c r="AW87" s="42">
        <v>286.71584766440003</v>
      </c>
      <c r="AX87" s="42">
        <v>1335.2917825244001</v>
      </c>
      <c r="AY87" s="42">
        <v>396.93655000000001</v>
      </c>
      <c r="AZ87" s="42">
        <v>244.238598</v>
      </c>
      <c r="BA87" s="42">
        <f t="shared" ref="BA87:BA150" si="10">AU87/$L87</f>
        <v>11.304799697814968</v>
      </c>
      <c r="BB87" s="42">
        <f t="shared" si="4"/>
        <v>10.345483960948394</v>
      </c>
      <c r="BC87" s="42">
        <f t="shared" si="5"/>
        <v>6.6647105454300331</v>
      </c>
      <c r="BD87" s="42">
        <f t="shared" si="6"/>
        <v>31.038860588665738</v>
      </c>
      <c r="BE87" s="42">
        <f t="shared" si="7"/>
        <v>9.226791027429103</v>
      </c>
      <c r="BF87" s="42">
        <f t="shared" si="8"/>
        <v>5.6773267782426773</v>
      </c>
    </row>
    <row r="88" spans="1:58" x14ac:dyDescent="0.25">
      <c r="A88" s="41">
        <v>36586</v>
      </c>
      <c r="B88" s="42">
        <v>2000</v>
      </c>
      <c r="C88" s="42">
        <v>3</v>
      </c>
      <c r="D88" s="51"/>
      <c r="E88" s="51"/>
      <c r="F88" s="51"/>
      <c r="G88" s="51"/>
      <c r="H88" s="51"/>
      <c r="I88" s="51"/>
      <c r="J88" s="51"/>
      <c r="K88" s="51">
        <v>86.033896643450504</v>
      </c>
      <c r="L88" s="51">
        <v>43.28</v>
      </c>
      <c r="M88" s="51"/>
      <c r="N88" s="52"/>
      <c r="O88" s="52"/>
      <c r="P88" s="27">
        <v>107.56</v>
      </c>
      <c r="Q88" s="52">
        <f t="shared" si="2"/>
        <v>356.27429784120028</v>
      </c>
      <c r="R88" s="54">
        <f t="shared" si="9"/>
        <v>8.0896392322379551E-2</v>
      </c>
      <c r="S88" s="52"/>
      <c r="T88" s="52"/>
      <c r="U88" s="52">
        <v>38.089066074711816</v>
      </c>
      <c r="V88" s="52">
        <v>65.644022134876479</v>
      </c>
      <c r="W88" s="52"/>
      <c r="X88" s="52"/>
      <c r="Y88" s="52"/>
      <c r="Z88" s="52"/>
      <c r="AA88" s="52">
        <f t="shared" si="3"/>
        <v>58.023662834753701</v>
      </c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3"/>
      <c r="AQ88" s="52"/>
      <c r="AR88" s="51">
        <v>2674.4335780000001</v>
      </c>
      <c r="AS88" s="52">
        <f t="shared" si="1"/>
        <v>61.793751802218118</v>
      </c>
      <c r="AT88" s="52">
        <f>[1]Extra_XM!D127</f>
        <v>73.113188290496737</v>
      </c>
      <c r="AU88" s="42">
        <v>736.44022300000006</v>
      </c>
      <c r="AV88" s="42">
        <v>625.51249100000007</v>
      </c>
      <c r="AW88" s="42">
        <v>282.09281986490004</v>
      </c>
      <c r="AX88" s="42">
        <v>1457.8202498349001</v>
      </c>
      <c r="AY88" s="42">
        <v>387.45003399999996</v>
      </c>
      <c r="AZ88" s="42">
        <v>180.86792700000001</v>
      </c>
      <c r="BA88" s="42">
        <f t="shared" si="10"/>
        <v>17.015716797597044</v>
      </c>
      <c r="BB88" s="42">
        <f t="shared" si="4"/>
        <v>14.452691566543439</v>
      </c>
      <c r="BC88" s="42">
        <f t="shared" si="5"/>
        <v>6.5178562815365071</v>
      </c>
      <c r="BD88" s="42">
        <f t="shared" si="6"/>
        <v>33.683462334447782</v>
      </c>
      <c r="BE88" s="42">
        <f t="shared" si="7"/>
        <v>8.9521726894639553</v>
      </c>
      <c r="BF88" s="42">
        <f t="shared" si="8"/>
        <v>4.1790186460258782</v>
      </c>
    </row>
    <row r="89" spans="1:58" x14ac:dyDescent="0.25">
      <c r="A89" s="41">
        <v>36617</v>
      </c>
      <c r="B89" s="42">
        <v>2000</v>
      </c>
      <c r="C89" s="42">
        <v>4</v>
      </c>
      <c r="D89" s="51"/>
      <c r="E89" s="51"/>
      <c r="F89" s="51"/>
      <c r="G89" s="51"/>
      <c r="H89" s="51"/>
      <c r="I89" s="51"/>
      <c r="J89" s="51"/>
      <c r="K89" s="51">
        <v>83.564140597851804</v>
      </c>
      <c r="L89" s="51">
        <v>43.7</v>
      </c>
      <c r="M89" s="51"/>
      <c r="N89" s="52"/>
      <c r="O89" s="52"/>
      <c r="P89" s="27">
        <v>106.73</v>
      </c>
      <c r="Q89" s="52">
        <f t="shared" si="2"/>
        <v>353.52506330040262</v>
      </c>
      <c r="R89" s="54">
        <f t="shared" si="9"/>
        <v>-7.7166232800297552E-3</v>
      </c>
      <c r="S89" s="52"/>
      <c r="T89" s="52"/>
      <c r="U89" s="52">
        <v>38.100820236700685</v>
      </c>
      <c r="V89" s="52">
        <v>65.757440280388977</v>
      </c>
      <c r="W89" s="52"/>
      <c r="X89" s="52"/>
      <c r="Y89" s="52"/>
      <c r="Z89" s="52"/>
      <c r="AA89" s="52">
        <f t="shared" si="3"/>
        <v>57.941458904481713</v>
      </c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3"/>
      <c r="AQ89" s="52"/>
      <c r="AR89" s="51">
        <v>2787.4418809999997</v>
      </c>
      <c r="AS89" s="52">
        <f t="shared" si="1"/>
        <v>63.785855400457656</v>
      </c>
      <c r="AT89" s="52">
        <f>[1]Extra_XM!D128</f>
        <v>72.683956024149936</v>
      </c>
      <c r="AU89" s="42">
        <v>587.21972300000004</v>
      </c>
      <c r="AV89" s="42">
        <v>542.92487200000005</v>
      </c>
      <c r="AW89" s="42">
        <v>284.4492193072</v>
      </c>
      <c r="AX89" s="42">
        <v>1267.8062008171999</v>
      </c>
      <c r="AY89" s="42">
        <v>439.29598099999998</v>
      </c>
      <c r="AZ89" s="42">
        <v>216.11430300000001</v>
      </c>
      <c r="BA89" s="42">
        <f t="shared" si="10"/>
        <v>13.437522265446225</v>
      </c>
      <c r="BB89" s="42">
        <f t="shared" si="4"/>
        <v>12.423910114416476</v>
      </c>
      <c r="BC89" s="42">
        <f t="shared" si="5"/>
        <v>6.5091354532540038</v>
      </c>
      <c r="BD89" s="42">
        <f t="shared" si="6"/>
        <v>29.011583542727685</v>
      </c>
      <c r="BE89" s="42">
        <f t="shared" si="7"/>
        <v>10.052539610983981</v>
      </c>
      <c r="BF89" s="42">
        <f t="shared" si="8"/>
        <v>4.9454073913043475</v>
      </c>
    </row>
    <row r="90" spans="1:58" x14ac:dyDescent="0.25">
      <c r="A90" s="41">
        <v>36647</v>
      </c>
      <c r="B90" s="42">
        <v>2000</v>
      </c>
      <c r="C90" s="42">
        <v>5</v>
      </c>
      <c r="D90" s="51"/>
      <c r="E90" s="51"/>
      <c r="F90" s="51"/>
      <c r="G90" s="51"/>
      <c r="H90" s="51"/>
      <c r="I90" s="51"/>
      <c r="J90" s="51"/>
      <c r="K90" s="51">
        <v>87.4324859502957</v>
      </c>
      <c r="L90" s="51">
        <v>43.15</v>
      </c>
      <c r="M90" s="51"/>
      <c r="N90" s="52"/>
      <c r="O90" s="52"/>
      <c r="P90" s="27">
        <v>109.54</v>
      </c>
      <c r="Q90" s="52">
        <f t="shared" si="2"/>
        <v>362.83271276985016</v>
      </c>
      <c r="R90" s="54">
        <f t="shared" si="9"/>
        <v>2.632811768012755E-2</v>
      </c>
      <c r="S90" s="52"/>
      <c r="T90" s="52"/>
      <c r="U90" s="52">
        <v>39.565972831384514</v>
      </c>
      <c r="V90" s="52">
        <v>65.925892979727649</v>
      </c>
      <c r="W90" s="52"/>
      <c r="X90" s="52"/>
      <c r="Y90" s="52"/>
      <c r="Z90" s="52"/>
      <c r="AA90" s="52">
        <f t="shared" si="3"/>
        <v>60.015831478461941</v>
      </c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3"/>
      <c r="AQ90" s="52"/>
      <c r="AR90" s="51">
        <v>2745.5009359999999</v>
      </c>
      <c r="AS90" s="52">
        <f t="shared" si="1"/>
        <v>63.626904658169174</v>
      </c>
      <c r="AT90" s="52">
        <f>[1]Extra_XM!D129</f>
        <v>72.814679619084643</v>
      </c>
      <c r="AU90" s="42">
        <v>843.25014199999998</v>
      </c>
      <c r="AV90" s="42">
        <v>788.89543600000002</v>
      </c>
      <c r="AW90" s="42">
        <v>337.65418712640002</v>
      </c>
      <c r="AX90" s="42">
        <v>1532.9864001264</v>
      </c>
      <c r="AY90" s="42">
        <v>438.34942100000001</v>
      </c>
      <c r="AZ90" s="42">
        <v>250.34139400000001</v>
      </c>
      <c r="BA90" s="42">
        <f t="shared" si="10"/>
        <v>19.542297612977983</v>
      </c>
      <c r="BB90" s="42">
        <f t="shared" si="4"/>
        <v>18.282628876013906</v>
      </c>
      <c r="BC90" s="42">
        <f t="shared" si="5"/>
        <v>7.8251260052468137</v>
      </c>
      <c r="BD90" s="42">
        <f t="shared" si="6"/>
        <v>35.52691541428505</v>
      </c>
      <c r="BE90" s="42">
        <f t="shared" si="7"/>
        <v>10.158735133256084</v>
      </c>
      <c r="BF90" s="42">
        <f t="shared" si="8"/>
        <v>5.8016545538818081</v>
      </c>
    </row>
    <row r="91" spans="1:58" x14ac:dyDescent="0.25">
      <c r="A91" s="41">
        <v>36678</v>
      </c>
      <c r="B91" s="42">
        <v>2000</v>
      </c>
      <c r="C91" s="42">
        <v>6</v>
      </c>
      <c r="D91" s="51"/>
      <c r="E91" s="51"/>
      <c r="F91" s="51"/>
      <c r="G91" s="51"/>
      <c r="H91" s="51"/>
      <c r="I91" s="51"/>
      <c r="J91" s="51"/>
      <c r="K91" s="51">
        <v>88.335563079964103</v>
      </c>
      <c r="L91" s="51">
        <v>43.24</v>
      </c>
      <c r="M91" s="51"/>
      <c r="N91" s="52"/>
      <c r="O91" s="52"/>
      <c r="P91" s="27">
        <v>124.63</v>
      </c>
      <c r="Q91" s="52">
        <f t="shared" si="2"/>
        <v>412.81578412001483</v>
      </c>
      <c r="R91" s="54">
        <f t="shared" si="9"/>
        <v>0.13775789665875471</v>
      </c>
      <c r="S91" s="52"/>
      <c r="T91" s="52"/>
      <c r="U91" s="52">
        <v>39.699802321851799</v>
      </c>
      <c r="V91" s="52">
        <v>66.468386156453249</v>
      </c>
      <c r="W91" s="52"/>
      <c r="X91" s="52"/>
      <c r="Y91" s="52"/>
      <c r="Z91" s="52"/>
      <c r="AA91" s="52">
        <f t="shared" si="3"/>
        <v>59.72734500941008</v>
      </c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3"/>
      <c r="AQ91" s="52"/>
      <c r="AR91" s="51">
        <v>2640.714884</v>
      </c>
      <c r="AS91" s="52">
        <f t="shared" si="1"/>
        <v>61.07111202590194</v>
      </c>
      <c r="AT91" s="52">
        <f>[1]Extra_XM!D130</f>
        <v>74.251282663162428</v>
      </c>
      <c r="AU91" s="42">
        <v>567.67172600000004</v>
      </c>
      <c r="AV91" s="42">
        <v>513.47733500000004</v>
      </c>
      <c r="AW91" s="42">
        <v>321.3220001711</v>
      </c>
      <c r="AX91" s="42">
        <v>1617.8996931710999</v>
      </c>
      <c r="AY91" s="42">
        <v>459.606357</v>
      </c>
      <c r="AZ91" s="42">
        <v>328.04368599999998</v>
      </c>
      <c r="BA91" s="42">
        <f t="shared" si="10"/>
        <v>13.128393293246994</v>
      </c>
      <c r="BB91" s="42">
        <f t="shared" si="4"/>
        <v>11.87505400092507</v>
      </c>
      <c r="BC91" s="42">
        <f t="shared" si="5"/>
        <v>7.4311285886008323</v>
      </c>
      <c r="BD91" s="42">
        <f t="shared" si="6"/>
        <v>37.416736659831173</v>
      </c>
      <c r="BE91" s="42">
        <f t="shared" si="7"/>
        <v>10.629194195189639</v>
      </c>
      <c r="BF91" s="42">
        <f t="shared" si="8"/>
        <v>7.5865792321924133</v>
      </c>
    </row>
    <row r="92" spans="1:58" x14ac:dyDescent="0.25">
      <c r="A92" s="41">
        <v>36708</v>
      </c>
      <c r="B92" s="42">
        <v>2000</v>
      </c>
      <c r="C92" s="42">
        <v>7</v>
      </c>
      <c r="D92" s="51"/>
      <c r="E92" s="51"/>
      <c r="F92" s="51"/>
      <c r="G92" s="51"/>
      <c r="H92" s="51"/>
      <c r="I92" s="51"/>
      <c r="J92" s="51"/>
      <c r="K92" s="51">
        <v>93.764495765675704</v>
      </c>
      <c r="L92" s="51">
        <v>43.55</v>
      </c>
      <c r="M92" s="51"/>
      <c r="N92" s="52"/>
      <c r="O92" s="52"/>
      <c r="P92" s="27">
        <v>141.75</v>
      </c>
      <c r="Q92" s="52">
        <f t="shared" si="2"/>
        <v>469.52288693743157</v>
      </c>
      <c r="R92" s="54">
        <f t="shared" si="9"/>
        <v>0.13736660515124766</v>
      </c>
      <c r="S92" s="52"/>
      <c r="T92" s="52"/>
      <c r="U92" s="52">
        <v>38.140236705755292</v>
      </c>
      <c r="V92" s="52">
        <v>66.427551232770526</v>
      </c>
      <c r="W92" s="52"/>
      <c r="X92" s="52"/>
      <c r="Y92" s="52"/>
      <c r="Z92" s="52"/>
      <c r="AA92" s="52">
        <f t="shared" si="3"/>
        <v>57.416291881823383</v>
      </c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3"/>
      <c r="AQ92" s="52"/>
      <c r="AR92" s="51">
        <v>2742.433094</v>
      </c>
      <c r="AS92" s="52">
        <f t="shared" si="1"/>
        <v>62.972057267508617</v>
      </c>
      <c r="AT92" s="52">
        <f>[1]Extra_XM!D131</f>
        <v>73.842756949404276</v>
      </c>
      <c r="AU92" s="42">
        <v>553.68756800000006</v>
      </c>
      <c r="AV92" s="42">
        <v>501.37218700000005</v>
      </c>
      <c r="AW92" s="42">
        <v>327.0707838948</v>
      </c>
      <c r="AX92" s="42">
        <v>1542.2914024948</v>
      </c>
      <c r="AY92" s="42">
        <v>423.65562299999999</v>
      </c>
      <c r="AZ92" s="42">
        <v>305.96835800000002</v>
      </c>
      <c r="BA92" s="42">
        <f t="shared" si="10"/>
        <v>12.71383623421355</v>
      </c>
      <c r="BB92" s="42">
        <f t="shared" si="4"/>
        <v>11.512564569460393</v>
      </c>
      <c r="BC92" s="42">
        <f t="shared" si="5"/>
        <v>7.5102361399494839</v>
      </c>
      <c r="BD92" s="42">
        <f t="shared" si="6"/>
        <v>35.414268714002297</v>
      </c>
      <c r="BE92" s="42">
        <f t="shared" si="7"/>
        <v>9.7280280826636059</v>
      </c>
      <c r="BF92" s="42">
        <f t="shared" si="8"/>
        <v>7.0256798622273262</v>
      </c>
    </row>
    <row r="93" spans="1:58" x14ac:dyDescent="0.25">
      <c r="A93" s="41">
        <v>36739</v>
      </c>
      <c r="B93" s="42">
        <v>2000</v>
      </c>
      <c r="C93" s="42">
        <v>8</v>
      </c>
      <c r="D93" s="51"/>
      <c r="E93" s="51"/>
      <c r="F93" s="51"/>
      <c r="G93" s="51"/>
      <c r="H93" s="51"/>
      <c r="I93" s="51"/>
      <c r="J93" s="51"/>
      <c r="K93" s="51">
        <v>94.310358680794707</v>
      </c>
      <c r="L93" s="51">
        <v>43.72</v>
      </c>
      <c r="M93" s="51"/>
      <c r="N93" s="52"/>
      <c r="O93" s="52"/>
      <c r="P93" s="27">
        <v>144.47</v>
      </c>
      <c r="Q93" s="52">
        <f t="shared" si="2"/>
        <v>478.53242663739496</v>
      </c>
      <c r="R93" s="54">
        <f t="shared" si="9"/>
        <v>1.9188712522045792E-2</v>
      </c>
      <c r="S93" s="52"/>
      <c r="T93" s="52"/>
      <c r="U93" s="52">
        <v>40.079140994018537</v>
      </c>
      <c r="V93" s="52">
        <v>67.175039442494096</v>
      </c>
      <c r="W93" s="52"/>
      <c r="X93" s="52"/>
      <c r="Y93" s="52"/>
      <c r="Z93" s="52"/>
      <c r="AA93" s="52">
        <f t="shared" si="3"/>
        <v>59.663740172908589</v>
      </c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3"/>
      <c r="AQ93" s="52"/>
      <c r="AR93" s="51">
        <v>2660.4173780000001</v>
      </c>
      <c r="AS93" s="52">
        <f t="shared" si="1"/>
        <v>60.851266651418122</v>
      </c>
      <c r="AT93" s="52">
        <f>[1]Extra_XM!D132</f>
        <v>73.060271683335287</v>
      </c>
      <c r="AU93" s="42">
        <v>596.45261500000004</v>
      </c>
      <c r="AV93" s="42">
        <v>537.64741400000003</v>
      </c>
      <c r="AW93" s="42">
        <v>369.57271693460001</v>
      </c>
      <c r="AX93" s="42">
        <v>1632.5240249645999</v>
      </c>
      <c r="AY93" s="42">
        <v>503.94426099999998</v>
      </c>
      <c r="AZ93" s="42">
        <v>315.06688000000003</v>
      </c>
      <c r="BA93" s="42">
        <f t="shared" si="10"/>
        <v>13.642557525160111</v>
      </c>
      <c r="BB93" s="42">
        <f t="shared" si="4"/>
        <v>12.297516331198537</v>
      </c>
      <c r="BC93" s="42">
        <f t="shared" si="5"/>
        <v>8.4531728484583724</v>
      </c>
      <c r="BD93" s="42">
        <f t="shared" si="6"/>
        <v>37.340439729290942</v>
      </c>
      <c r="BE93" s="42">
        <f t="shared" si="7"/>
        <v>11.526629940530649</v>
      </c>
      <c r="BF93" s="42">
        <f t="shared" si="8"/>
        <v>7.2064702653247945</v>
      </c>
    </row>
    <row r="94" spans="1:58" x14ac:dyDescent="0.25">
      <c r="A94" s="41">
        <v>36770</v>
      </c>
      <c r="B94" s="42">
        <v>2000</v>
      </c>
      <c r="C94" s="42">
        <v>9</v>
      </c>
      <c r="D94" s="51"/>
      <c r="E94" s="51"/>
      <c r="F94" s="51"/>
      <c r="G94" s="51"/>
      <c r="H94" s="51"/>
      <c r="I94" s="51"/>
      <c r="J94" s="51"/>
      <c r="K94" s="51">
        <v>91.819186914899205</v>
      </c>
      <c r="L94" s="51">
        <v>44.53</v>
      </c>
      <c r="M94" s="51"/>
      <c r="N94" s="52"/>
      <c r="O94" s="52"/>
      <c r="P94" s="27">
        <v>136.52000000000001</v>
      </c>
      <c r="Q94" s="52">
        <f t="shared" si="2"/>
        <v>452.19939699963425</v>
      </c>
      <c r="R94" s="54">
        <f t="shared" si="9"/>
        <v>-5.5028725686993796E-2</v>
      </c>
      <c r="S94" s="52"/>
      <c r="T94" s="52"/>
      <c r="U94" s="52">
        <v>41.669067035277223</v>
      </c>
      <c r="V94" s="52">
        <v>68.542026151070985</v>
      </c>
      <c r="W94" s="52"/>
      <c r="X94" s="52"/>
      <c r="Y94" s="52"/>
      <c r="Z94" s="52"/>
      <c r="AA94" s="52">
        <f t="shared" si="3"/>
        <v>60.793456766854177</v>
      </c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3"/>
      <c r="AQ94" s="52"/>
      <c r="AR94" s="51">
        <v>2755.9223280000001</v>
      </c>
      <c r="AS94" s="52">
        <f t="shared" si="1"/>
        <v>61.889115832023357</v>
      </c>
      <c r="AT94" s="52">
        <f>[1]Extra_XM!D133</f>
        <v>71.653868824574616</v>
      </c>
      <c r="AU94" s="42">
        <v>495.30912300000006</v>
      </c>
      <c r="AV94" s="42">
        <v>448.98782800000004</v>
      </c>
      <c r="AW94" s="42">
        <v>369.83013318210004</v>
      </c>
      <c r="AX94" s="42">
        <v>1732.6655317221</v>
      </c>
      <c r="AY94" s="42">
        <v>548.29576999999995</v>
      </c>
      <c r="AZ94" s="42">
        <v>312.915391</v>
      </c>
      <c r="BA94" s="42">
        <f t="shared" si="10"/>
        <v>11.123043408937797</v>
      </c>
      <c r="BB94" s="42">
        <f t="shared" si="4"/>
        <v>10.082816707837413</v>
      </c>
      <c r="BC94" s="42">
        <f t="shared" si="5"/>
        <v>8.305190504875366</v>
      </c>
      <c r="BD94" s="42">
        <f t="shared" si="6"/>
        <v>38.910072574042218</v>
      </c>
      <c r="BE94" s="42">
        <f t="shared" si="7"/>
        <v>12.31295239164608</v>
      </c>
      <c r="BF94" s="42">
        <f t="shared" si="8"/>
        <v>7.027069189310577</v>
      </c>
    </row>
    <row r="95" spans="1:58" x14ac:dyDescent="0.25">
      <c r="A95" s="41">
        <v>36800</v>
      </c>
      <c r="B95" s="42">
        <v>2000</v>
      </c>
      <c r="C95" s="42">
        <v>10</v>
      </c>
      <c r="D95" s="51"/>
      <c r="E95" s="51"/>
      <c r="F95" s="51"/>
      <c r="G95" s="51"/>
      <c r="H95" s="51"/>
      <c r="I95" s="51"/>
      <c r="J95" s="51"/>
      <c r="K95" s="51">
        <v>100.409270278367</v>
      </c>
      <c r="L95" s="51">
        <v>45.12</v>
      </c>
      <c r="M95" s="51"/>
      <c r="N95" s="52"/>
      <c r="O95" s="52"/>
      <c r="P95" s="27">
        <v>143.47</v>
      </c>
      <c r="Q95" s="52">
        <f t="shared" si="2"/>
        <v>475.22009586534949</v>
      </c>
      <c r="R95" s="54">
        <f t="shared" si="9"/>
        <v>5.0908291825373375E-2</v>
      </c>
      <c r="S95" s="52"/>
      <c r="T95" s="52"/>
      <c r="U95" s="52">
        <v>39.563655737706405</v>
      </c>
      <c r="V95" s="52">
        <v>68.967704994665723</v>
      </c>
      <c r="W95" s="52"/>
      <c r="X95" s="52"/>
      <c r="Y95" s="52"/>
      <c r="Z95" s="52"/>
      <c r="AA95" s="52">
        <f t="shared" si="3"/>
        <v>57.365481047638802</v>
      </c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3"/>
      <c r="AQ95" s="52"/>
      <c r="AR95" s="51">
        <v>2682.5758890000002</v>
      </c>
      <c r="AS95" s="52">
        <f t="shared" si="1"/>
        <v>59.454252859042562</v>
      </c>
      <c r="AT95" s="52">
        <f>[1]Extra_XM!D134</f>
        <v>70.792501486186239</v>
      </c>
      <c r="AU95" s="42">
        <v>546.01705700000002</v>
      </c>
      <c r="AV95" s="42">
        <v>503.14774299999999</v>
      </c>
      <c r="AW95" s="42">
        <v>407.5567349973</v>
      </c>
      <c r="AX95" s="42">
        <v>1539.2800223673</v>
      </c>
      <c r="AY95" s="42">
        <v>550.776523</v>
      </c>
      <c r="AZ95" s="42">
        <v>280.31518899999998</v>
      </c>
      <c r="BA95" s="42">
        <f t="shared" si="10"/>
        <v>12.101441866134753</v>
      </c>
      <c r="BB95" s="42">
        <f t="shared" si="4"/>
        <v>11.151324091312057</v>
      </c>
      <c r="BC95" s="42">
        <f t="shared" si="5"/>
        <v>9.0327290557912239</v>
      </c>
      <c r="BD95" s="42">
        <f t="shared" si="6"/>
        <v>34.115248722679524</v>
      </c>
      <c r="BE95" s="42">
        <f t="shared" si="7"/>
        <v>12.206926484929079</v>
      </c>
      <c r="BF95" s="42">
        <f t="shared" si="8"/>
        <v>6.212659330673759</v>
      </c>
    </row>
    <row r="96" spans="1:58" x14ac:dyDescent="0.25">
      <c r="A96" s="41">
        <v>36831</v>
      </c>
      <c r="B96" s="42">
        <v>2000</v>
      </c>
      <c r="C96" s="42">
        <v>11</v>
      </c>
      <c r="D96" s="51"/>
      <c r="E96" s="51"/>
      <c r="F96" s="51"/>
      <c r="G96" s="51"/>
      <c r="H96" s="51"/>
      <c r="I96" s="51"/>
      <c r="J96" s="51"/>
      <c r="K96" s="51">
        <v>99.7487142834362</v>
      </c>
      <c r="L96" s="51">
        <v>43.97</v>
      </c>
      <c r="M96" s="51"/>
      <c r="N96" s="52"/>
      <c r="O96" s="52"/>
      <c r="P96" s="27">
        <v>140.91999999999999</v>
      </c>
      <c r="Q96" s="52">
        <f t="shared" si="2"/>
        <v>466.77365239663374</v>
      </c>
      <c r="R96" s="54">
        <f t="shared" si="9"/>
        <v>-1.7773750609883732E-2</v>
      </c>
      <c r="S96" s="52"/>
      <c r="T96" s="52"/>
      <c r="U96" s="52">
        <v>40.89693229220137</v>
      </c>
      <c r="V96" s="52">
        <v>69.584296472932053</v>
      </c>
      <c r="W96" s="52"/>
      <c r="X96" s="52"/>
      <c r="Y96" s="52"/>
      <c r="Z96" s="52"/>
      <c r="AA96" s="52">
        <f t="shared" si="3"/>
        <v>58.773220920772083</v>
      </c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3"/>
      <c r="AQ96" s="52"/>
      <c r="AR96" s="51">
        <v>2643.761876</v>
      </c>
      <c r="AS96" s="52">
        <f t="shared" si="1"/>
        <v>60.126492517625657</v>
      </c>
      <c r="AT96" s="52">
        <f>[1]Extra_XM!D135</f>
        <v>72.91053190124272</v>
      </c>
      <c r="AU96" s="42">
        <v>568.23620799999992</v>
      </c>
      <c r="AV96" s="42">
        <v>513.34565699999996</v>
      </c>
      <c r="AW96" s="42">
        <v>383.01563016789999</v>
      </c>
      <c r="AX96" s="42">
        <v>1695.1970841779003</v>
      </c>
      <c r="AY96" s="42">
        <v>489.90964500000001</v>
      </c>
      <c r="AZ96" s="42">
        <v>381.80098800000002</v>
      </c>
      <c r="BA96" s="42">
        <f t="shared" si="10"/>
        <v>12.923270593586535</v>
      </c>
      <c r="BB96" s="42">
        <f t="shared" si="4"/>
        <v>11.674906913804866</v>
      </c>
      <c r="BC96" s="42">
        <f t="shared" si="5"/>
        <v>8.7108398946531729</v>
      </c>
      <c r="BD96" s="42">
        <f t="shared" si="6"/>
        <v>38.553492931041625</v>
      </c>
      <c r="BE96" s="42">
        <f t="shared" si="7"/>
        <v>11.141906868319309</v>
      </c>
      <c r="BF96" s="42">
        <f t="shared" si="8"/>
        <v>8.6832155560609507</v>
      </c>
    </row>
    <row r="97" spans="1:58" x14ac:dyDescent="0.25">
      <c r="A97" s="41">
        <v>36861</v>
      </c>
      <c r="B97" s="42">
        <v>2000</v>
      </c>
      <c r="C97" s="42">
        <v>12</v>
      </c>
      <c r="D97" s="51"/>
      <c r="E97" s="51"/>
      <c r="F97" s="51"/>
      <c r="G97" s="51"/>
      <c r="H97" s="51"/>
      <c r="I97" s="51"/>
      <c r="J97" s="51"/>
      <c r="K97" s="51">
        <v>101.96719254422</v>
      </c>
      <c r="L97" s="51">
        <v>44.07</v>
      </c>
      <c r="M97" s="51"/>
      <c r="N97" s="52"/>
      <c r="O97" s="52"/>
      <c r="P97" s="27">
        <v>139.52000000000001</v>
      </c>
      <c r="Q97" s="52">
        <f t="shared" si="2"/>
        <v>462.13638931577026</v>
      </c>
      <c r="R97" s="54">
        <f t="shared" si="9"/>
        <v>-9.9347147317625506E-3</v>
      </c>
      <c r="S97" s="52"/>
      <c r="T97" s="52"/>
      <c r="U97" s="52">
        <v>42.333271568314174</v>
      </c>
      <c r="V97" s="52">
        <v>69.090009414190831</v>
      </c>
      <c r="W97" s="52"/>
      <c r="X97" s="52"/>
      <c r="Y97" s="52"/>
      <c r="Z97" s="52"/>
      <c r="AA97" s="52">
        <f t="shared" si="3"/>
        <v>61.27263829785943</v>
      </c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3"/>
      <c r="AQ97" s="52"/>
      <c r="AR97" s="51">
        <v>3287.0910570000001</v>
      </c>
      <c r="AS97" s="52">
        <f t="shared" si="1"/>
        <v>74.5879522804629</v>
      </c>
      <c r="AT97" s="52">
        <f>[1]Extra_XM!D136</f>
        <v>74.373152000708018</v>
      </c>
      <c r="AU97" s="42">
        <v>558.408952</v>
      </c>
      <c r="AV97" s="42">
        <v>502.84747299999998</v>
      </c>
      <c r="AW97" s="42">
        <v>377.3680259976</v>
      </c>
      <c r="AX97" s="42">
        <v>2770.2426159975998</v>
      </c>
      <c r="AY97" s="42">
        <v>525.00127599999996</v>
      </c>
      <c r="AZ97" s="42">
        <v>681.01801499999999</v>
      </c>
      <c r="BA97" s="42">
        <f t="shared" si="10"/>
        <v>12.670954209212617</v>
      </c>
      <c r="BB97" s="42">
        <f t="shared" si="4"/>
        <v>11.410199069661902</v>
      </c>
      <c r="BC97" s="42">
        <f t="shared" si="5"/>
        <v>8.5629232130156563</v>
      </c>
      <c r="BD97" s="42">
        <f t="shared" si="6"/>
        <v>62.86005482181983</v>
      </c>
      <c r="BE97" s="42">
        <f t="shared" si="7"/>
        <v>11.912894849103697</v>
      </c>
      <c r="BF97" s="42">
        <f t="shared" si="8"/>
        <v>15.453097685500341</v>
      </c>
    </row>
    <row r="98" spans="1:58" x14ac:dyDescent="0.25">
      <c r="A98" s="41">
        <v>36892</v>
      </c>
      <c r="B98" s="42">
        <v>2001</v>
      </c>
      <c r="C98" s="42">
        <v>1</v>
      </c>
      <c r="D98" s="51"/>
      <c r="E98" s="51"/>
      <c r="F98" s="51"/>
      <c r="G98" s="51"/>
      <c r="H98" s="51"/>
      <c r="I98" s="51"/>
      <c r="J98" s="51"/>
      <c r="K98" s="51">
        <v>100.432875161182</v>
      </c>
      <c r="L98" s="51">
        <v>44.17</v>
      </c>
      <c r="M98" s="51"/>
      <c r="N98" s="52"/>
      <c r="O98" s="52"/>
      <c r="P98" s="27">
        <v>134.72999999999999</v>
      </c>
      <c r="Q98" s="52">
        <f t="shared" si="2"/>
        <v>446.27032491767289</v>
      </c>
      <c r="R98" s="54">
        <f t="shared" si="9"/>
        <v>-3.4331995412844152E-2</v>
      </c>
      <c r="S98" s="52"/>
      <c r="T98" s="52"/>
      <c r="U98" s="52">
        <v>41.460232862702057</v>
      </c>
      <c r="V98" s="52">
        <v>68.991475647363259</v>
      </c>
      <c r="W98" s="52"/>
      <c r="X98" s="52"/>
      <c r="Y98" s="52"/>
      <c r="Z98" s="52"/>
      <c r="AA98" s="52">
        <f t="shared" si="3"/>
        <v>60.094718186081593</v>
      </c>
      <c r="AB98" s="52">
        <v>102.44871855654306</v>
      </c>
      <c r="AC98" s="52">
        <v>28.830403227727633</v>
      </c>
      <c r="AD98" s="52">
        <v>20.664544337927801</v>
      </c>
      <c r="AE98" s="52">
        <v>131.21163999999999</v>
      </c>
      <c r="AF98" s="52">
        <v>35.172525</v>
      </c>
      <c r="AG98" s="52">
        <v>69.168719999999993</v>
      </c>
      <c r="AH98" s="52">
        <v>26.364526999999999</v>
      </c>
      <c r="AI98" s="52">
        <f t="shared" ref="AI98:AI161" si="11">AB98/$U98</f>
        <v>2.4710116534031026</v>
      </c>
      <c r="AJ98" s="52">
        <f t="shared" ref="AJ98:AJ161" si="12">AC98/$U98</f>
        <v>0.69537485047904024</v>
      </c>
      <c r="AK98" s="52">
        <f t="shared" ref="AK98:AK161" si="13">AD98/$U98</f>
        <v>0.49841843402953445</v>
      </c>
      <c r="AL98" s="52">
        <f t="shared" ref="AL98:AL161" si="14">AE98/$V98</f>
        <v>1.9018529284786312</v>
      </c>
      <c r="AM98" s="52">
        <f t="shared" ref="AM98:AM121" si="15">AF98/$V98</f>
        <v>0.50980972170790551</v>
      </c>
      <c r="AN98" s="52">
        <f t="shared" ref="AN98:AN121" si="16">AH98/$V98</f>
        <v>0.3821418045144771</v>
      </c>
      <c r="AO98" s="52">
        <f t="shared" ref="AO98:AO121" si="17">AG98/$V98</f>
        <v>1.0025690761209789</v>
      </c>
      <c r="AP98" s="53"/>
      <c r="AQ98" s="52"/>
      <c r="AR98" s="51">
        <v>2834.8199570000002</v>
      </c>
      <c r="AS98" s="52">
        <f t="shared" si="1"/>
        <v>64.179759044600402</v>
      </c>
      <c r="AT98" s="52">
        <f>[1]Extra_XM!D137</f>
        <v>74.886697382045881</v>
      </c>
      <c r="AU98" s="42">
        <v>551.71805100000006</v>
      </c>
      <c r="AV98" s="42">
        <v>506.98853400000002</v>
      </c>
      <c r="AW98" s="42">
        <v>338.51334910539998</v>
      </c>
      <c r="AX98" s="42">
        <v>1371.5134134968002</v>
      </c>
      <c r="AY98" s="42">
        <v>468.59293300000002</v>
      </c>
      <c r="AZ98" s="42">
        <v>189.89287107999999</v>
      </c>
      <c r="BA98" s="42">
        <f t="shared" si="10"/>
        <v>12.490786755716551</v>
      </c>
      <c r="BB98" s="42">
        <f t="shared" si="4"/>
        <v>11.478119402309259</v>
      </c>
      <c r="BC98" s="42">
        <f t="shared" si="5"/>
        <v>7.6638747816481771</v>
      </c>
      <c r="BD98" s="42">
        <f t="shared" si="6"/>
        <v>31.050790434611731</v>
      </c>
      <c r="BE98" s="42">
        <f t="shared" si="7"/>
        <v>10.608850645234321</v>
      </c>
      <c r="BF98" s="42">
        <f t="shared" si="8"/>
        <v>4.2991367688476334</v>
      </c>
    </row>
    <row r="99" spans="1:58" x14ac:dyDescent="0.25">
      <c r="A99" s="41">
        <v>36923</v>
      </c>
      <c r="B99" s="42">
        <v>2001</v>
      </c>
      <c r="C99" s="42">
        <v>2</v>
      </c>
      <c r="D99" s="51"/>
      <c r="E99" s="51"/>
      <c r="F99" s="51"/>
      <c r="G99" s="51"/>
      <c r="H99" s="51"/>
      <c r="I99" s="51"/>
      <c r="J99" s="51"/>
      <c r="K99" s="51">
        <v>89.791451336225705</v>
      </c>
      <c r="L99" s="51">
        <v>44.16</v>
      </c>
      <c r="M99" s="51"/>
      <c r="N99" s="52"/>
      <c r="O99" s="52"/>
      <c r="P99" s="27">
        <v>133.49</v>
      </c>
      <c r="Q99" s="52">
        <f t="shared" si="2"/>
        <v>442.1630347603367</v>
      </c>
      <c r="R99" s="54">
        <f t="shared" si="9"/>
        <v>-9.2035923699248512E-3</v>
      </c>
      <c r="S99" s="52"/>
      <c r="T99" s="52"/>
      <c r="U99" s="52">
        <v>41.675163770456834</v>
      </c>
      <c r="V99" s="52">
        <v>68.150072250018368</v>
      </c>
      <c r="W99" s="52"/>
      <c r="X99" s="52"/>
      <c r="Y99" s="52"/>
      <c r="Z99" s="52"/>
      <c r="AA99" s="52">
        <f t="shared" si="3"/>
        <v>61.152046350832158</v>
      </c>
      <c r="AB99" s="52">
        <v>92.690694163982258</v>
      </c>
      <c r="AC99" s="52">
        <v>21.721461813546238</v>
      </c>
      <c r="AD99" s="52">
        <v>23.26645795747984</v>
      </c>
      <c r="AE99" s="52">
        <v>122.09929000000001</v>
      </c>
      <c r="AF99" s="52">
        <v>30.607933999999997</v>
      </c>
      <c r="AG99" s="52">
        <v>65.359244000000004</v>
      </c>
      <c r="AH99" s="52">
        <v>25.911771000000005</v>
      </c>
      <c r="AI99" s="52">
        <f t="shared" si="11"/>
        <v>2.2241230934211682</v>
      </c>
      <c r="AJ99" s="52">
        <f t="shared" si="12"/>
        <v>0.52120879316002577</v>
      </c>
      <c r="AK99" s="52">
        <f t="shared" si="13"/>
        <v>0.55828114043245181</v>
      </c>
      <c r="AL99" s="52">
        <f t="shared" si="14"/>
        <v>1.7916237792391643</v>
      </c>
      <c r="AM99" s="52">
        <f t="shared" si="15"/>
        <v>0.44912548130118451</v>
      </c>
      <c r="AN99" s="52">
        <f t="shared" si="16"/>
        <v>0.38021633938903154</v>
      </c>
      <c r="AO99" s="52">
        <f t="shared" si="17"/>
        <v>0.9590487851607874</v>
      </c>
      <c r="AP99" s="53"/>
      <c r="AQ99" s="52"/>
      <c r="AR99" s="51">
        <v>3093.9842720000001</v>
      </c>
      <c r="AS99" s="52">
        <f t="shared" si="1"/>
        <v>70.063049637681175</v>
      </c>
      <c r="AT99" s="52">
        <f>[1]Extra_XM!D138</f>
        <v>74.728456951113316</v>
      </c>
      <c r="AU99" s="42">
        <v>511.20438699999994</v>
      </c>
      <c r="AV99" s="42">
        <v>467.97484799999995</v>
      </c>
      <c r="AW99" s="42">
        <v>311.52392002060003</v>
      </c>
      <c r="AX99" s="42">
        <v>1437.5693396964002</v>
      </c>
      <c r="AY99" s="42">
        <v>459.56950199999994</v>
      </c>
      <c r="AZ99" s="42">
        <v>207.30078326</v>
      </c>
      <c r="BA99" s="42">
        <f t="shared" si="10"/>
        <v>11.57618629981884</v>
      </c>
      <c r="BB99" s="42">
        <f t="shared" si="4"/>
        <v>10.59725652173913</v>
      </c>
      <c r="BC99" s="42">
        <f t="shared" si="5"/>
        <v>7.0544365946693857</v>
      </c>
      <c r="BD99" s="42">
        <f t="shared" si="6"/>
        <v>32.553653525733701</v>
      </c>
      <c r="BE99" s="42">
        <f t="shared" si="7"/>
        <v>10.406918070652173</v>
      </c>
      <c r="BF99" s="42">
        <f t="shared" si="8"/>
        <v>4.6943112151268123</v>
      </c>
    </row>
    <row r="100" spans="1:58" x14ac:dyDescent="0.25">
      <c r="A100" s="41">
        <v>36951</v>
      </c>
      <c r="B100" s="42">
        <v>2001</v>
      </c>
      <c r="C100" s="42">
        <v>3</v>
      </c>
      <c r="D100" s="51"/>
      <c r="E100" s="51"/>
      <c r="F100" s="51"/>
      <c r="G100" s="51"/>
      <c r="H100" s="51"/>
      <c r="I100" s="51"/>
      <c r="J100" s="51"/>
      <c r="K100" s="51">
        <v>101.267897890797</v>
      </c>
      <c r="L100" s="51">
        <v>44.06</v>
      </c>
      <c r="M100" s="51"/>
      <c r="N100" s="52"/>
      <c r="O100" s="52"/>
      <c r="P100" s="27">
        <v>149.37</v>
      </c>
      <c r="Q100" s="52">
        <f t="shared" si="2"/>
        <v>494.76284742041719</v>
      </c>
      <c r="R100" s="54">
        <f t="shared" si="9"/>
        <v>0.11896022173945608</v>
      </c>
      <c r="S100" s="52"/>
      <c r="T100" s="52"/>
      <c r="U100" s="52">
        <v>39.737697601091341</v>
      </c>
      <c r="V100" s="52">
        <v>68.655125823428463</v>
      </c>
      <c r="W100" s="52"/>
      <c r="X100" s="52"/>
      <c r="Y100" s="52"/>
      <c r="Z100" s="52"/>
      <c r="AA100" s="52">
        <f t="shared" si="3"/>
        <v>57.880161349192235</v>
      </c>
      <c r="AB100" s="52">
        <v>103.07944600293716</v>
      </c>
      <c r="AC100" s="52">
        <v>40.89073360208873</v>
      </c>
      <c r="AD100" s="52">
        <v>19.150667502754743</v>
      </c>
      <c r="AE100" s="52">
        <v>147.24164200000004</v>
      </c>
      <c r="AF100" s="52">
        <v>36.500914000000002</v>
      </c>
      <c r="AG100" s="52">
        <v>70.396691000000018</v>
      </c>
      <c r="AH100" s="52">
        <v>39.924226999999995</v>
      </c>
      <c r="AI100" s="52">
        <f t="shared" si="11"/>
        <v>2.5939964372799049</v>
      </c>
      <c r="AJ100" s="52">
        <f t="shared" si="12"/>
        <v>1.0290161753348721</v>
      </c>
      <c r="AK100" s="52">
        <f t="shared" si="13"/>
        <v>0.48192695246210732</v>
      </c>
      <c r="AL100" s="52">
        <f t="shared" si="14"/>
        <v>2.1446562107931357</v>
      </c>
      <c r="AM100" s="52">
        <f t="shared" si="15"/>
        <v>0.53165606445577462</v>
      </c>
      <c r="AN100" s="52">
        <f t="shared" si="16"/>
        <v>0.58151851768037854</v>
      </c>
      <c r="AO100" s="52">
        <f t="shared" si="17"/>
        <v>1.0253668630809973</v>
      </c>
      <c r="AP100" s="53"/>
      <c r="AQ100" s="52"/>
      <c r="AR100" s="51">
        <v>2882.5108810000002</v>
      </c>
      <c r="AS100" s="52">
        <f t="shared" si="1"/>
        <v>65.422398570131634</v>
      </c>
      <c r="AT100" s="52">
        <f>[1]Extra_XM!D139</f>
        <v>74.800102791235673</v>
      </c>
      <c r="AU100" s="42">
        <v>526.674036</v>
      </c>
      <c r="AV100" s="42">
        <v>478.34150399999999</v>
      </c>
      <c r="AW100" s="42">
        <v>342.29375099859999</v>
      </c>
      <c r="AX100" s="42">
        <v>1643.3522859785999</v>
      </c>
      <c r="AY100" s="42">
        <v>494.08820800000001</v>
      </c>
      <c r="AZ100" s="42">
        <v>293.48753465999999</v>
      </c>
      <c r="BA100" s="42">
        <f t="shared" si="10"/>
        <v>11.95356413980935</v>
      </c>
      <c r="BB100" s="42">
        <f t="shared" si="4"/>
        <v>10.856593372673625</v>
      </c>
      <c r="BC100" s="42">
        <f t="shared" si="5"/>
        <v>7.7688096005129363</v>
      </c>
      <c r="BD100" s="42">
        <f t="shared" si="6"/>
        <v>37.2980546068679</v>
      </c>
      <c r="BE100" s="42">
        <f t="shared" si="7"/>
        <v>11.213985655923739</v>
      </c>
      <c r="BF100" s="42">
        <f t="shared" si="8"/>
        <v>6.6610879405356327</v>
      </c>
    </row>
    <row r="101" spans="1:58" x14ac:dyDescent="0.25">
      <c r="A101" s="41">
        <v>36982</v>
      </c>
      <c r="B101" s="42">
        <v>2001</v>
      </c>
      <c r="C101" s="42">
        <v>4</v>
      </c>
      <c r="D101" s="51"/>
      <c r="E101" s="51"/>
      <c r="F101" s="51"/>
      <c r="G101" s="51"/>
      <c r="H101" s="51"/>
      <c r="I101" s="51"/>
      <c r="J101" s="51"/>
      <c r="K101" s="51">
        <v>97.472937073237006</v>
      </c>
      <c r="L101" s="51">
        <v>44.15</v>
      </c>
      <c r="M101" s="51"/>
      <c r="N101" s="52"/>
      <c r="O101" s="52"/>
      <c r="P101" s="27">
        <v>143.37</v>
      </c>
      <c r="Q101" s="52">
        <f t="shared" si="2"/>
        <v>474.88886278814493</v>
      </c>
      <c r="R101" s="54">
        <f t="shared" si="9"/>
        <v>-4.0168708576019285E-2</v>
      </c>
      <c r="S101" s="52"/>
      <c r="T101" s="52"/>
      <c r="U101" s="52">
        <v>39.571066491776612</v>
      </c>
      <c r="V101" s="52">
        <v>68.590608207562013</v>
      </c>
      <c r="W101" s="52"/>
      <c r="X101" s="52"/>
      <c r="Y101" s="52"/>
      <c r="Z101" s="52"/>
      <c r="AA101" s="52">
        <f t="shared" si="3"/>
        <v>57.69166876612411</v>
      </c>
      <c r="AB101" s="52">
        <v>92.738990087063129</v>
      </c>
      <c r="AC101" s="52">
        <v>20.973089098522365</v>
      </c>
      <c r="AD101" s="52">
        <v>22.194787743110528</v>
      </c>
      <c r="AE101" s="52">
        <v>132.17403100000001</v>
      </c>
      <c r="AF101" s="52">
        <v>31.179039</v>
      </c>
      <c r="AG101" s="52">
        <v>72.145424999999975</v>
      </c>
      <c r="AH101" s="52">
        <v>28.618145000000002</v>
      </c>
      <c r="AI101" s="52">
        <f t="shared" si="11"/>
        <v>2.3436060310968752</v>
      </c>
      <c r="AJ101" s="52">
        <f t="shared" si="12"/>
        <v>0.53001071130799193</v>
      </c>
      <c r="AK101" s="52">
        <f t="shared" si="13"/>
        <v>0.56088424474793719</v>
      </c>
      <c r="AL101" s="52">
        <f t="shared" si="14"/>
        <v>1.9269989646400019</v>
      </c>
      <c r="AM101" s="52">
        <f t="shared" si="15"/>
        <v>0.45456717493522031</v>
      </c>
      <c r="AN101" s="52">
        <f t="shared" si="16"/>
        <v>0.41723124707392367</v>
      </c>
      <c r="AO101" s="52">
        <f t="shared" si="17"/>
        <v>1.0518265821711441</v>
      </c>
      <c r="AP101" s="53"/>
      <c r="AQ101" s="52"/>
      <c r="AR101" s="51">
        <v>2825.2148100000004</v>
      </c>
      <c r="AS101" s="52">
        <f t="shared" si="1"/>
        <v>63.991275424688574</v>
      </c>
      <c r="AT101" s="52">
        <f>[1]Extra_XM!D140</f>
        <v>75.005255276602085</v>
      </c>
      <c r="AU101" s="42">
        <v>699.39330200000006</v>
      </c>
      <c r="AV101" s="42">
        <v>653.42938200000003</v>
      </c>
      <c r="AW101" s="42">
        <v>342.86759766220001</v>
      </c>
      <c r="AX101" s="42">
        <v>1396.5464479022</v>
      </c>
      <c r="AY101" s="42">
        <v>494.315291</v>
      </c>
      <c r="AZ101" s="42">
        <v>255.72465855999999</v>
      </c>
      <c r="BA101" s="42">
        <f t="shared" si="10"/>
        <v>15.841297893544736</v>
      </c>
      <c r="BB101" s="42">
        <f t="shared" si="4"/>
        <v>14.800212502831258</v>
      </c>
      <c r="BC101" s="42">
        <f t="shared" si="5"/>
        <v>7.7659705019750858</v>
      </c>
      <c r="BD101" s="42">
        <f t="shared" si="6"/>
        <v>31.631856124625145</v>
      </c>
      <c r="BE101" s="42">
        <f t="shared" si="7"/>
        <v>11.196269331823331</v>
      </c>
      <c r="BF101" s="42">
        <f t="shared" si="8"/>
        <v>5.7921779968289924</v>
      </c>
    </row>
    <row r="102" spans="1:58" x14ac:dyDescent="0.25">
      <c r="A102" s="41">
        <v>37012</v>
      </c>
      <c r="B102" s="42">
        <v>2001</v>
      </c>
      <c r="C102" s="42">
        <v>5</v>
      </c>
      <c r="D102" s="51"/>
      <c r="E102" s="51"/>
      <c r="F102" s="51"/>
      <c r="G102" s="51"/>
      <c r="H102" s="51"/>
      <c r="I102" s="51"/>
      <c r="J102" s="51"/>
      <c r="K102" s="51">
        <v>108.511646304943</v>
      </c>
      <c r="L102" s="51">
        <v>44.07</v>
      </c>
      <c r="M102" s="51"/>
      <c r="N102" s="52"/>
      <c r="O102" s="52"/>
      <c r="P102" s="27">
        <v>171.12</v>
      </c>
      <c r="Q102" s="52">
        <f t="shared" si="2"/>
        <v>566.80604171240407</v>
      </c>
      <c r="R102" s="54">
        <f t="shared" si="9"/>
        <v>0.19355513705796201</v>
      </c>
      <c r="S102" s="52"/>
      <c r="T102" s="52"/>
      <c r="U102" s="52">
        <v>40.346075169370437</v>
      </c>
      <c r="V102" s="52">
        <v>68.472678377214649</v>
      </c>
      <c r="W102" s="52"/>
      <c r="X102" s="52"/>
      <c r="Y102" s="52"/>
      <c r="Z102" s="52"/>
      <c r="AA102" s="52">
        <f t="shared" si="3"/>
        <v>58.922881542773453</v>
      </c>
      <c r="AB102" s="52">
        <v>107.43078867094316</v>
      </c>
      <c r="AC102" s="52">
        <v>24.88315466780405</v>
      </c>
      <c r="AD102" s="52">
        <v>27.771643453061369</v>
      </c>
      <c r="AE102" s="52">
        <v>163.430837</v>
      </c>
      <c r="AF102" s="52">
        <v>37.139584999999997</v>
      </c>
      <c r="AG102" s="52">
        <v>89.040013999999999</v>
      </c>
      <c r="AH102" s="52">
        <v>35.871511999999996</v>
      </c>
      <c r="AI102" s="52">
        <f t="shared" si="11"/>
        <v>2.6627320803809309</v>
      </c>
      <c r="AJ102" s="52">
        <f t="shared" si="12"/>
        <v>0.61674288176349346</v>
      </c>
      <c r="AK102" s="52">
        <f t="shared" si="13"/>
        <v>0.68833568907205112</v>
      </c>
      <c r="AL102" s="52">
        <f t="shared" si="14"/>
        <v>2.3868036255229086</v>
      </c>
      <c r="AM102" s="52">
        <f t="shared" si="15"/>
        <v>0.54240006204224622</v>
      </c>
      <c r="AN102" s="52">
        <f t="shared" si="16"/>
        <v>0.523880660873006</v>
      </c>
      <c r="AO102" s="52">
        <f t="shared" si="17"/>
        <v>1.3003728802527674</v>
      </c>
      <c r="AP102" s="53"/>
      <c r="AQ102" s="52"/>
      <c r="AR102" s="51">
        <v>2781.942493</v>
      </c>
      <c r="AS102" s="52">
        <f t="shared" si="1"/>
        <v>63.12553875652371</v>
      </c>
      <c r="AT102" s="52">
        <f>[1]Extra_XM!D141</f>
        <v>75.235667849712456</v>
      </c>
      <c r="AU102" s="42">
        <v>705.85502199999996</v>
      </c>
      <c r="AV102" s="42">
        <v>651.97654399999999</v>
      </c>
      <c r="AW102" s="42">
        <v>362.8996826842</v>
      </c>
      <c r="AX102" s="42">
        <v>1852.4960547841999</v>
      </c>
      <c r="AY102" s="42">
        <v>467.63124199999999</v>
      </c>
      <c r="AZ102" s="42">
        <v>378.64378521999998</v>
      </c>
      <c r="BA102" s="42">
        <f t="shared" si="10"/>
        <v>16.016678511459041</v>
      </c>
      <c r="BB102" s="42">
        <f t="shared" si="4"/>
        <v>14.794112638983435</v>
      </c>
      <c r="BC102" s="42">
        <f t="shared" si="5"/>
        <v>8.2346195299341964</v>
      </c>
      <c r="BD102" s="42">
        <f t="shared" si="6"/>
        <v>42.035308708513725</v>
      </c>
      <c r="BE102" s="42">
        <f t="shared" si="7"/>
        <v>10.611101474926253</v>
      </c>
      <c r="BF102" s="42">
        <f t="shared" si="8"/>
        <v>8.5918716864079876</v>
      </c>
    </row>
    <row r="103" spans="1:58" x14ac:dyDescent="0.25">
      <c r="A103" s="41">
        <v>37043</v>
      </c>
      <c r="B103" s="42">
        <v>2001</v>
      </c>
      <c r="C103" s="42">
        <v>6</v>
      </c>
      <c r="D103" s="51"/>
      <c r="E103" s="51"/>
      <c r="F103" s="51"/>
      <c r="G103" s="51"/>
      <c r="H103" s="51"/>
      <c r="I103" s="51"/>
      <c r="J103" s="51"/>
      <c r="K103" s="51">
        <v>101.79034628505801</v>
      </c>
      <c r="L103" s="51">
        <v>44.4</v>
      </c>
      <c r="M103" s="51"/>
      <c r="N103" s="52"/>
      <c r="O103" s="52"/>
      <c r="P103" s="27">
        <v>158.82</v>
      </c>
      <c r="Q103" s="52">
        <f t="shared" si="2"/>
        <v>526.06437321624594</v>
      </c>
      <c r="R103" s="54">
        <f t="shared" si="9"/>
        <v>-7.1879382889200594E-2</v>
      </c>
      <c r="S103" s="52"/>
      <c r="T103" s="52"/>
      <c r="U103" s="52">
        <v>37.619223466023072</v>
      </c>
      <c r="V103" s="52">
        <v>67.834501765994602</v>
      </c>
      <c r="W103" s="52"/>
      <c r="X103" s="52"/>
      <c r="Y103" s="52"/>
      <c r="Z103" s="52"/>
      <c r="AA103" s="52">
        <f t="shared" si="3"/>
        <v>55.457359436052599</v>
      </c>
      <c r="AB103" s="52">
        <v>109.40608247404846</v>
      </c>
      <c r="AC103" s="52">
        <v>19.493863311858121</v>
      </c>
      <c r="AD103" s="52">
        <v>23.195449322733328</v>
      </c>
      <c r="AE103" s="52">
        <v>142.91267800000003</v>
      </c>
      <c r="AF103" s="52">
        <v>29.816080000000003</v>
      </c>
      <c r="AG103" s="52">
        <v>72.023639000000003</v>
      </c>
      <c r="AH103" s="52">
        <v>38.921701999999996</v>
      </c>
      <c r="AI103" s="52">
        <f t="shared" si="11"/>
        <v>2.9082493574824011</v>
      </c>
      <c r="AJ103" s="52">
        <f t="shared" si="12"/>
        <v>0.51818888099762572</v>
      </c>
      <c r="AK103" s="52">
        <f t="shared" si="13"/>
        <v>0.61658501121595433</v>
      </c>
      <c r="AL103" s="52">
        <f t="shared" si="14"/>
        <v>2.1067845164249746</v>
      </c>
      <c r="AM103" s="52">
        <f t="shared" si="15"/>
        <v>0.4395415197837686</v>
      </c>
      <c r="AN103" s="52">
        <f t="shared" si="16"/>
        <v>0.57377442137433698</v>
      </c>
      <c r="AO103" s="52">
        <f t="shared" si="17"/>
        <v>1.0617552591225106</v>
      </c>
      <c r="AP103" s="53"/>
      <c r="AQ103" s="52"/>
      <c r="AR103" s="51">
        <v>2871.5015830000002</v>
      </c>
      <c r="AS103" s="52">
        <f t="shared" si="1"/>
        <v>64.673459076576577</v>
      </c>
      <c r="AT103" s="52">
        <f>[1]Extra_XM!D142</f>
        <v>74.635537025619925</v>
      </c>
      <c r="AU103" s="42">
        <v>513.14596899999992</v>
      </c>
      <c r="AV103" s="42">
        <v>468.22295199999996</v>
      </c>
      <c r="AW103" s="42">
        <v>368.71843200000001</v>
      </c>
      <c r="AX103" s="42">
        <v>1783.0977955999999</v>
      </c>
      <c r="AY103" s="42">
        <v>487.84936099999999</v>
      </c>
      <c r="AZ103" s="42">
        <v>395.30289074000001</v>
      </c>
      <c r="BA103" s="42">
        <f t="shared" si="10"/>
        <v>11.557341644144143</v>
      </c>
      <c r="BB103" s="42">
        <f t="shared" si="4"/>
        <v>10.545561981981981</v>
      </c>
      <c r="BC103" s="42">
        <f t="shared" si="5"/>
        <v>8.3044691891891897</v>
      </c>
      <c r="BD103" s="42">
        <f t="shared" si="6"/>
        <v>40.159860261261258</v>
      </c>
      <c r="BE103" s="42">
        <f t="shared" si="7"/>
        <v>10.98759822072072</v>
      </c>
      <c r="BF103" s="42">
        <f t="shared" si="8"/>
        <v>8.9032182599099112</v>
      </c>
    </row>
    <row r="104" spans="1:58" x14ac:dyDescent="0.25">
      <c r="A104" s="41">
        <v>37073</v>
      </c>
      <c r="B104" s="42">
        <v>2001</v>
      </c>
      <c r="C104" s="42">
        <v>7</v>
      </c>
      <c r="D104" s="51"/>
      <c r="E104" s="51"/>
      <c r="F104" s="51"/>
      <c r="G104" s="51"/>
      <c r="H104" s="51"/>
      <c r="I104" s="51"/>
      <c r="J104" s="51"/>
      <c r="K104" s="51">
        <v>104.982716323958</v>
      </c>
      <c r="L104" s="51">
        <v>44.93</v>
      </c>
      <c r="M104" s="51"/>
      <c r="N104" s="52"/>
      <c r="O104" s="52"/>
      <c r="P104" s="27">
        <v>172.26</v>
      </c>
      <c r="Q104" s="52">
        <f t="shared" si="2"/>
        <v>570.58209879253582</v>
      </c>
      <c r="R104" s="54">
        <f t="shared" si="9"/>
        <v>8.4624102757839159E-2</v>
      </c>
      <c r="S104" s="52"/>
      <c r="T104" s="52"/>
      <c r="U104" s="52">
        <v>37.929891933056886</v>
      </c>
      <c r="V104" s="52">
        <v>67.05619243202068</v>
      </c>
      <c r="W104" s="52"/>
      <c r="X104" s="52"/>
      <c r="Y104" s="52"/>
      <c r="Z104" s="52"/>
      <c r="AA104" s="52">
        <f t="shared" si="3"/>
        <v>56.564338888625301</v>
      </c>
      <c r="AB104" s="52">
        <v>120.70927180862316</v>
      </c>
      <c r="AC104" s="52">
        <v>29.043547984400256</v>
      </c>
      <c r="AD104" s="52">
        <v>31.55682786329896</v>
      </c>
      <c r="AE104" s="52">
        <v>129.23560599999999</v>
      </c>
      <c r="AF104" s="52">
        <v>31.724080999999998</v>
      </c>
      <c r="AG104" s="52">
        <v>68.047652999999997</v>
      </c>
      <c r="AH104" s="52">
        <v>27.920204000000002</v>
      </c>
      <c r="AI104" s="52">
        <f t="shared" si="11"/>
        <v>3.1824312081264301</v>
      </c>
      <c r="AJ104" s="52">
        <f t="shared" si="12"/>
        <v>0.76571660250600526</v>
      </c>
      <c r="AK104" s="52">
        <f t="shared" si="13"/>
        <v>0.83197779521740123</v>
      </c>
      <c r="AL104" s="52">
        <f t="shared" si="14"/>
        <v>1.9272732511768353</v>
      </c>
      <c r="AM104" s="52">
        <f t="shared" si="15"/>
        <v>0.47309696315013422</v>
      </c>
      <c r="AN104" s="52">
        <f t="shared" si="16"/>
        <v>0.41637025586122517</v>
      </c>
      <c r="AO104" s="52">
        <f t="shared" si="17"/>
        <v>1.014785518414044</v>
      </c>
      <c r="AP104" s="53"/>
      <c r="AQ104" s="52"/>
      <c r="AR104" s="51">
        <v>2959.8654180000003</v>
      </c>
      <c r="AS104" s="52">
        <f t="shared" si="1"/>
        <v>65.877262808813711</v>
      </c>
      <c r="AT104" s="52">
        <f>[1]Extra_XM!D143</f>
        <v>74.403408149433403</v>
      </c>
      <c r="AU104" s="42">
        <v>619.18478100000004</v>
      </c>
      <c r="AV104" s="42">
        <v>575.15462400000001</v>
      </c>
      <c r="AW104" s="42">
        <v>143.07866558000001</v>
      </c>
      <c r="AX104" s="42">
        <v>1494.0229269852</v>
      </c>
      <c r="AY104" s="42">
        <v>253.33606258000003</v>
      </c>
      <c r="AZ104" s="42">
        <v>261.22785047999997</v>
      </c>
      <c r="BA104" s="42">
        <f t="shared" si="10"/>
        <v>13.781099065212555</v>
      </c>
      <c r="BB104" s="42">
        <f t="shared" si="4"/>
        <v>12.801126730469619</v>
      </c>
      <c r="BC104" s="42">
        <f t="shared" si="5"/>
        <v>3.1844795366125087</v>
      </c>
      <c r="BD104" s="42">
        <f t="shared" si="6"/>
        <v>33.252235187740929</v>
      </c>
      <c r="BE104" s="42">
        <f t="shared" si="7"/>
        <v>5.6384612192299137</v>
      </c>
      <c r="BF104" s="42">
        <f t="shared" si="8"/>
        <v>5.8141075112397056</v>
      </c>
    </row>
    <row r="105" spans="1:58" x14ac:dyDescent="0.25">
      <c r="A105" s="41">
        <v>37104</v>
      </c>
      <c r="B105" s="42">
        <v>2001</v>
      </c>
      <c r="C105" s="42">
        <v>8</v>
      </c>
      <c r="D105" s="51"/>
      <c r="E105" s="51"/>
      <c r="F105" s="51"/>
      <c r="G105" s="51"/>
      <c r="H105" s="51"/>
      <c r="I105" s="51"/>
      <c r="J105" s="51"/>
      <c r="K105" s="51">
        <v>99.6008030419205</v>
      </c>
      <c r="L105" s="51">
        <v>44.63</v>
      </c>
      <c r="M105" s="51"/>
      <c r="N105" s="52"/>
      <c r="O105" s="52"/>
      <c r="P105" s="27">
        <v>177.24</v>
      </c>
      <c r="Q105" s="52">
        <f t="shared" si="2"/>
        <v>587.07750603732188</v>
      </c>
      <c r="R105" s="54">
        <f t="shared" si="9"/>
        <v>2.8909787530477349E-2</v>
      </c>
      <c r="S105" s="52"/>
      <c r="T105" s="52"/>
      <c r="U105" s="52">
        <v>38.599482099847854</v>
      </c>
      <c r="V105" s="52">
        <v>66.774519492509583</v>
      </c>
      <c r="W105" s="52"/>
      <c r="X105" s="52"/>
      <c r="Y105" s="52"/>
      <c r="Z105" s="52"/>
      <c r="AA105" s="52">
        <f t="shared" si="3"/>
        <v>57.805705519420087</v>
      </c>
      <c r="AB105" s="52">
        <v>120.84193975701368</v>
      </c>
      <c r="AC105" s="52">
        <v>33.899659503323015</v>
      </c>
      <c r="AD105" s="52">
        <v>22.528894981175409</v>
      </c>
      <c r="AE105" s="52">
        <v>165.87218900000002</v>
      </c>
      <c r="AF105" s="52">
        <v>35.202593999999998</v>
      </c>
      <c r="AG105" s="52">
        <v>77.77804900000001</v>
      </c>
      <c r="AH105" s="52">
        <v>52.659806000000003</v>
      </c>
      <c r="AI105" s="52">
        <f t="shared" si="11"/>
        <v>3.1306622053742528</v>
      </c>
      <c r="AJ105" s="52">
        <f t="shared" si="12"/>
        <v>0.87824130426497704</v>
      </c>
      <c r="AK105" s="52">
        <f t="shared" si="13"/>
        <v>0.58365796004460402</v>
      </c>
      <c r="AL105" s="52">
        <f t="shared" si="14"/>
        <v>2.4840641349520558</v>
      </c>
      <c r="AM105" s="52">
        <f t="shared" si="15"/>
        <v>0.52718603244983053</v>
      </c>
      <c r="AN105" s="52">
        <f t="shared" si="16"/>
        <v>0.78862126452152315</v>
      </c>
      <c r="AO105" s="52">
        <f t="shared" si="17"/>
        <v>1.1647863525056852</v>
      </c>
      <c r="AP105" s="53"/>
      <c r="AQ105" s="52"/>
      <c r="AR105" s="51">
        <v>2986.8316559999998</v>
      </c>
      <c r="AS105" s="52">
        <f t="shared" si="1"/>
        <v>66.924303293748594</v>
      </c>
      <c r="AT105" s="52">
        <f>[1]Extra_XM!D144</f>
        <v>76.728927078509173</v>
      </c>
      <c r="AU105" s="42">
        <v>594.20377499999995</v>
      </c>
      <c r="AV105" s="42">
        <v>542.84907699999997</v>
      </c>
      <c r="AW105" s="42">
        <v>162.67971602380001</v>
      </c>
      <c r="AX105" s="42">
        <v>1664.6488324837999</v>
      </c>
      <c r="AY105" s="42">
        <v>297.8926960238</v>
      </c>
      <c r="AZ105" s="42">
        <v>375.36546970000001</v>
      </c>
      <c r="BA105" s="42">
        <f t="shared" si="10"/>
        <v>13.31399899170961</v>
      </c>
      <c r="BB105" s="42">
        <f t="shared" si="4"/>
        <v>12.163322361640152</v>
      </c>
      <c r="BC105" s="42">
        <f t="shared" si="5"/>
        <v>3.6450754206542686</v>
      </c>
      <c r="BD105" s="42">
        <f t="shared" si="6"/>
        <v>37.298875923903196</v>
      </c>
      <c r="BE105" s="42">
        <f t="shared" si="7"/>
        <v>6.674718709921577</v>
      </c>
      <c r="BF105" s="42">
        <f t="shared" si="8"/>
        <v>8.4106087766076634</v>
      </c>
    </row>
    <row r="106" spans="1:58" x14ac:dyDescent="0.25">
      <c r="A106" s="41">
        <v>37135</v>
      </c>
      <c r="B106" s="42">
        <v>2001</v>
      </c>
      <c r="C106" s="42">
        <v>9</v>
      </c>
      <c r="D106" s="51"/>
      <c r="E106" s="51"/>
      <c r="F106" s="51"/>
      <c r="G106" s="51"/>
      <c r="H106" s="51"/>
      <c r="I106" s="51"/>
      <c r="J106" s="51"/>
      <c r="K106" s="51">
        <v>105.565223916029</v>
      </c>
      <c r="L106" s="51">
        <v>44.52</v>
      </c>
      <c r="M106" s="51"/>
      <c r="N106" s="52"/>
      <c r="O106" s="52"/>
      <c r="P106" s="27">
        <v>172.62</v>
      </c>
      <c r="Q106" s="52">
        <f t="shared" si="2"/>
        <v>571.77453787047227</v>
      </c>
      <c r="R106" s="54">
        <f t="shared" si="9"/>
        <v>-2.6066350710900466E-2</v>
      </c>
      <c r="S106" s="52"/>
      <c r="T106" s="52"/>
      <c r="U106" s="52">
        <v>37.512141315118697</v>
      </c>
      <c r="V106" s="52">
        <v>66.919826856717123</v>
      </c>
      <c r="W106" s="52"/>
      <c r="X106" s="52"/>
      <c r="Y106" s="52"/>
      <c r="Z106" s="52"/>
      <c r="AA106" s="52">
        <f t="shared" si="3"/>
        <v>56.055347237279037</v>
      </c>
      <c r="AB106" s="52">
        <v>117.24981769138256</v>
      </c>
      <c r="AC106" s="52">
        <v>52.119811103618808</v>
      </c>
      <c r="AD106" s="52">
        <v>20.792333091577753</v>
      </c>
      <c r="AE106" s="52">
        <v>132.20336699999999</v>
      </c>
      <c r="AF106" s="52">
        <v>30.560408999999996</v>
      </c>
      <c r="AG106" s="52">
        <v>62.745223999999993</v>
      </c>
      <c r="AH106" s="52">
        <v>38.501128999999999</v>
      </c>
      <c r="AI106" s="52">
        <f t="shared" si="11"/>
        <v>3.1256498184529606</v>
      </c>
      <c r="AJ106" s="52">
        <f t="shared" si="12"/>
        <v>1.3894117817959037</v>
      </c>
      <c r="AK106" s="52">
        <f t="shared" si="13"/>
        <v>0.5542827565324222</v>
      </c>
      <c r="AL106" s="52">
        <f t="shared" si="14"/>
        <v>1.9755485512994866</v>
      </c>
      <c r="AM106" s="52">
        <f t="shared" si="15"/>
        <v>0.4566719675684946</v>
      </c>
      <c r="AN106" s="52">
        <f t="shared" si="16"/>
        <v>0.57533216698894407</v>
      </c>
      <c r="AO106" s="52">
        <f t="shared" si="17"/>
        <v>0.93761784731369036</v>
      </c>
      <c r="AP106" s="53"/>
      <c r="AQ106" s="52"/>
      <c r="AR106" s="51">
        <v>2897.5311819999997</v>
      </c>
      <c r="AS106" s="52">
        <f t="shared" si="1"/>
        <v>65.083809119496848</v>
      </c>
      <c r="AT106" s="52">
        <f>[1]Extra_XM!D145</f>
        <v>78.218274840752599</v>
      </c>
      <c r="AU106" s="42">
        <v>489.76454200000001</v>
      </c>
      <c r="AV106" s="42">
        <v>449.023391</v>
      </c>
      <c r="AW106" s="42">
        <v>140.39751398300001</v>
      </c>
      <c r="AX106" s="42">
        <v>1524.8648896627999</v>
      </c>
      <c r="AY106" s="42">
        <v>266.64557198299997</v>
      </c>
      <c r="AZ106" s="42">
        <v>372.24600106000003</v>
      </c>
      <c r="BA106" s="42">
        <f t="shared" si="10"/>
        <v>11.001000494159927</v>
      </c>
      <c r="BB106" s="42">
        <f t="shared" si="4"/>
        <v>10.08588030098832</v>
      </c>
      <c r="BC106" s="42">
        <f t="shared" si="5"/>
        <v>3.1535829735624437</v>
      </c>
      <c r="BD106" s="42">
        <f t="shared" si="6"/>
        <v>34.251232921446537</v>
      </c>
      <c r="BE106" s="42">
        <f t="shared" si="7"/>
        <v>5.9893434856918226</v>
      </c>
      <c r="BF106" s="42">
        <f t="shared" si="8"/>
        <v>8.3613207785265047</v>
      </c>
    </row>
    <row r="107" spans="1:58" x14ac:dyDescent="0.25">
      <c r="A107" s="41">
        <v>37165</v>
      </c>
      <c r="B107" s="42">
        <v>2001</v>
      </c>
      <c r="C107" s="42">
        <v>10</v>
      </c>
      <c r="D107" s="51"/>
      <c r="E107" s="51"/>
      <c r="F107" s="51"/>
      <c r="G107" s="51"/>
      <c r="H107" s="51"/>
      <c r="I107" s="51"/>
      <c r="J107" s="51"/>
      <c r="K107" s="51">
        <v>111.845836002697</v>
      </c>
      <c r="L107" s="51">
        <v>44.55</v>
      </c>
      <c r="M107" s="51"/>
      <c r="N107" s="52"/>
      <c r="O107" s="52"/>
      <c r="P107" s="27">
        <v>190.88</v>
      </c>
      <c r="Q107" s="52">
        <f t="shared" si="2"/>
        <v>632.25769776802076</v>
      </c>
      <c r="R107" s="54">
        <f t="shared" si="9"/>
        <v>0.10578148534352905</v>
      </c>
      <c r="S107" s="52"/>
      <c r="T107" s="52"/>
      <c r="U107" s="52">
        <v>36.412791564637459</v>
      </c>
      <c r="V107" s="52">
        <v>65.981986445590593</v>
      </c>
      <c r="W107" s="52"/>
      <c r="X107" s="52"/>
      <c r="Y107" s="52"/>
      <c r="Z107" s="52"/>
      <c r="AA107" s="52">
        <f t="shared" si="3"/>
        <v>55.185958359504397</v>
      </c>
      <c r="AB107" s="52">
        <v>108.81271700718607</v>
      </c>
      <c r="AC107" s="52">
        <v>20.287469065448796</v>
      </c>
      <c r="AD107" s="52">
        <v>26.92619921513753</v>
      </c>
      <c r="AE107" s="52">
        <v>155.82214999999999</v>
      </c>
      <c r="AF107" s="52">
        <v>37.345708000000009</v>
      </c>
      <c r="AG107" s="52">
        <v>75.153936000000016</v>
      </c>
      <c r="AH107" s="52">
        <v>41.901953999999989</v>
      </c>
      <c r="AI107" s="52">
        <f t="shared" si="11"/>
        <v>2.988310215491973</v>
      </c>
      <c r="AJ107" s="52">
        <f t="shared" si="12"/>
        <v>0.55715225869007845</v>
      </c>
      <c r="AK107" s="52">
        <f t="shared" si="13"/>
        <v>0.73947088531622218</v>
      </c>
      <c r="AL107" s="52">
        <f t="shared" si="14"/>
        <v>2.3615862206345137</v>
      </c>
      <c r="AM107" s="52">
        <f t="shared" si="15"/>
        <v>0.56599854008329464</v>
      </c>
      <c r="AN107" s="52">
        <f t="shared" si="16"/>
        <v>0.63505141717054492</v>
      </c>
      <c r="AO107" s="52">
        <f t="shared" si="17"/>
        <v>1.1390068721555193</v>
      </c>
      <c r="AP107" s="53"/>
      <c r="AQ107" s="52"/>
      <c r="AR107" s="51">
        <v>2992.3740150000003</v>
      </c>
      <c r="AS107" s="52">
        <f t="shared" si="1"/>
        <v>67.16888922558924</v>
      </c>
      <c r="AT107" s="52">
        <f>[1]Extra_XM!D146</f>
        <v>78.282423262348829</v>
      </c>
      <c r="AU107" s="42">
        <v>564.52898400000004</v>
      </c>
      <c r="AV107" s="42">
        <v>514.83126300000004</v>
      </c>
      <c r="AW107" s="42">
        <v>154.76787200859999</v>
      </c>
      <c r="AX107" s="42">
        <v>1350.0248002118001</v>
      </c>
      <c r="AY107" s="42">
        <v>270.31670600860002</v>
      </c>
      <c r="AZ107" s="42">
        <v>320.20906186000002</v>
      </c>
      <c r="BA107" s="42">
        <f t="shared" si="10"/>
        <v>12.671806599326601</v>
      </c>
      <c r="BB107" s="42">
        <f t="shared" si="4"/>
        <v>11.556257306397308</v>
      </c>
      <c r="BC107" s="42">
        <f t="shared" si="5"/>
        <v>3.4740263077126823</v>
      </c>
      <c r="BD107" s="42">
        <f t="shared" si="6"/>
        <v>30.303586985674528</v>
      </c>
      <c r="BE107" s="42">
        <f t="shared" si="7"/>
        <v>6.0677150619214375</v>
      </c>
      <c r="BF107" s="42">
        <f t="shared" si="8"/>
        <v>7.1876332628507305</v>
      </c>
    </row>
    <row r="108" spans="1:58" x14ac:dyDescent="0.25">
      <c r="A108" s="41">
        <v>37196</v>
      </c>
      <c r="B108" s="42">
        <v>2001</v>
      </c>
      <c r="C108" s="42">
        <v>11</v>
      </c>
      <c r="D108" s="51"/>
      <c r="E108" s="51"/>
      <c r="F108" s="51"/>
      <c r="G108" s="51"/>
      <c r="H108" s="51"/>
      <c r="I108" s="51"/>
      <c r="J108" s="51"/>
      <c r="K108" s="51">
        <v>110.939141995822</v>
      </c>
      <c r="L108" s="51">
        <v>44.45</v>
      </c>
      <c r="M108" s="51"/>
      <c r="N108" s="52"/>
      <c r="O108" s="52"/>
      <c r="P108" s="27">
        <v>195.94</v>
      </c>
      <c r="Q108" s="52">
        <f t="shared" si="2"/>
        <v>649.01809147457038</v>
      </c>
      <c r="R108" s="54">
        <f t="shared" si="9"/>
        <v>2.650880134115674E-2</v>
      </c>
      <c r="S108" s="52"/>
      <c r="T108" s="52"/>
      <c r="U108" s="52">
        <v>37.248138150651982</v>
      </c>
      <c r="V108" s="52">
        <v>65.801340075061219</v>
      </c>
      <c r="W108" s="52"/>
      <c r="X108" s="52"/>
      <c r="Y108" s="52"/>
      <c r="Z108" s="52"/>
      <c r="AA108" s="52">
        <f t="shared" si="3"/>
        <v>56.606959840273937</v>
      </c>
      <c r="AB108" s="52">
        <v>115.32950973233916</v>
      </c>
      <c r="AC108" s="52">
        <v>21.199429021114167</v>
      </c>
      <c r="AD108" s="52">
        <v>27.486518621018046</v>
      </c>
      <c r="AE108" s="52">
        <v>146.91065999999998</v>
      </c>
      <c r="AF108" s="52">
        <v>37.702928999999997</v>
      </c>
      <c r="AG108" s="52">
        <v>77.436554999999998</v>
      </c>
      <c r="AH108" s="52">
        <v>31.137416999999996</v>
      </c>
      <c r="AI108" s="52">
        <f t="shared" si="11"/>
        <v>3.0962489793686632</v>
      </c>
      <c r="AJ108" s="52">
        <f t="shared" si="12"/>
        <v>0.56914063557679051</v>
      </c>
      <c r="AK108" s="52">
        <f t="shared" si="13"/>
        <v>0.73793000095326722</v>
      </c>
      <c r="AL108" s="52">
        <f t="shared" si="14"/>
        <v>2.2326393327615417</v>
      </c>
      <c r="AM108" s="52">
        <f t="shared" si="15"/>
        <v>0.57298117267811466</v>
      </c>
      <c r="AN108" s="52">
        <f t="shared" si="16"/>
        <v>0.47320338711158122</v>
      </c>
      <c r="AO108" s="52">
        <f t="shared" si="17"/>
        <v>1.1768233733791167</v>
      </c>
      <c r="AP108" s="53"/>
      <c r="AQ108" s="52"/>
      <c r="AR108" s="51">
        <v>2942.254809</v>
      </c>
      <c r="AS108" s="52">
        <f t="shared" si="1"/>
        <v>66.192459145106852</v>
      </c>
      <c r="AT108" s="52">
        <f>[1]Extra_XM!D147</f>
        <v>78.385549905073304</v>
      </c>
      <c r="AU108" s="42">
        <v>557.03732000000002</v>
      </c>
      <c r="AV108" s="42">
        <v>505.15308499999998</v>
      </c>
      <c r="AW108" s="42">
        <v>166.43302502020001</v>
      </c>
      <c r="AX108" s="42">
        <v>1785.5325033002</v>
      </c>
      <c r="AY108" s="42">
        <v>295.5746320202</v>
      </c>
      <c r="AZ108" s="42">
        <v>568.83687898000005</v>
      </c>
      <c r="BA108" s="42">
        <f t="shared" si="10"/>
        <v>12.531773228346456</v>
      </c>
      <c r="BB108" s="42">
        <f t="shared" si="4"/>
        <v>11.364523847019122</v>
      </c>
      <c r="BC108" s="42">
        <f t="shared" si="5"/>
        <v>3.7442750285759279</v>
      </c>
      <c r="BD108" s="42">
        <f t="shared" si="6"/>
        <v>40.169460141736778</v>
      </c>
      <c r="BE108" s="42">
        <f t="shared" si="7"/>
        <v>6.6495980207019114</v>
      </c>
      <c r="BF108" s="42">
        <f t="shared" si="8"/>
        <v>12.79723012328459</v>
      </c>
    </row>
    <row r="109" spans="1:58" x14ac:dyDescent="0.25">
      <c r="A109" s="41">
        <v>37226</v>
      </c>
      <c r="B109" s="42">
        <v>2001</v>
      </c>
      <c r="C109" s="42">
        <v>12</v>
      </c>
      <c r="D109" s="51"/>
      <c r="E109" s="51"/>
      <c r="F109" s="51"/>
      <c r="G109" s="51"/>
      <c r="H109" s="51"/>
      <c r="I109" s="51"/>
      <c r="J109" s="51"/>
      <c r="K109" s="51">
        <v>111.33242980145</v>
      </c>
      <c r="L109" s="51">
        <v>44.48</v>
      </c>
      <c r="M109" s="51"/>
      <c r="N109" s="52"/>
      <c r="O109" s="52"/>
      <c r="P109" s="27">
        <v>189.62</v>
      </c>
      <c r="Q109" s="52">
        <f t="shared" si="2"/>
        <v>628.08416099524368</v>
      </c>
      <c r="R109" s="54">
        <f t="shared" si="9"/>
        <v>-3.2254771868939436E-2</v>
      </c>
      <c r="S109" s="52"/>
      <c r="T109" s="52"/>
      <c r="U109" s="52">
        <v>36.679203648825684</v>
      </c>
      <c r="V109" s="52">
        <v>64.832553368685822</v>
      </c>
      <c r="W109" s="52"/>
      <c r="X109" s="52"/>
      <c r="Y109" s="52"/>
      <c r="Z109" s="52"/>
      <c r="AA109" s="52">
        <f t="shared" si="3"/>
        <v>56.575287788282253</v>
      </c>
      <c r="AB109" s="52">
        <v>103.22454420054773</v>
      </c>
      <c r="AC109" s="52">
        <v>14.110715636415136</v>
      </c>
      <c r="AD109" s="52">
        <v>23.452628100132667</v>
      </c>
      <c r="AE109" s="52">
        <v>139.155565</v>
      </c>
      <c r="AF109" s="52">
        <v>36.585122999999996</v>
      </c>
      <c r="AG109" s="52">
        <v>70.745915999999994</v>
      </c>
      <c r="AH109" s="52">
        <v>30.649827000000002</v>
      </c>
      <c r="AI109" s="52">
        <f t="shared" si="11"/>
        <v>2.8142525990706058</v>
      </c>
      <c r="AJ109" s="52">
        <f t="shared" si="12"/>
        <v>0.38470616133092911</v>
      </c>
      <c r="AK109" s="52">
        <f t="shared" si="13"/>
        <v>0.63939850833930312</v>
      </c>
      <c r="AL109" s="52">
        <f t="shared" si="14"/>
        <v>2.14638415070063</v>
      </c>
      <c r="AM109" s="52">
        <f t="shared" si="15"/>
        <v>0.56430174501920272</v>
      </c>
      <c r="AN109" s="52">
        <f t="shared" si="16"/>
        <v>0.4727536616628753</v>
      </c>
      <c r="AO109" s="52">
        <f t="shared" si="17"/>
        <v>1.0912097753991952</v>
      </c>
      <c r="AP109" s="53"/>
      <c r="AQ109" s="52"/>
      <c r="AR109" s="51">
        <v>3708.631265</v>
      </c>
      <c r="AS109" s="52">
        <f t="shared" si="1"/>
        <v>83.377501461330937</v>
      </c>
      <c r="AT109" s="52">
        <f>[1]Extra_XM!D148</f>
        <v>78.28475271167234</v>
      </c>
      <c r="AU109" s="42">
        <v>556.78132600000004</v>
      </c>
      <c r="AV109" s="42">
        <v>510.854511</v>
      </c>
      <c r="AW109" s="42">
        <v>151.75572404659999</v>
      </c>
      <c r="AX109" s="42">
        <v>2759.8153704542001</v>
      </c>
      <c r="AY109" s="42">
        <v>291.70074604659999</v>
      </c>
      <c r="AZ109" s="42">
        <v>874.39948544000003</v>
      </c>
      <c r="BA109" s="42">
        <f t="shared" si="10"/>
        <v>12.517565782374103</v>
      </c>
      <c r="BB109" s="42">
        <f t="shared" si="4"/>
        <v>11.485038466726619</v>
      </c>
      <c r="BC109" s="42">
        <f t="shared" si="5"/>
        <v>3.411774371551259</v>
      </c>
      <c r="BD109" s="42">
        <f t="shared" si="6"/>
        <v>62.046208868125007</v>
      </c>
      <c r="BE109" s="42">
        <f t="shared" si="7"/>
        <v>6.5580203697526978</v>
      </c>
      <c r="BF109" s="42">
        <f t="shared" si="8"/>
        <v>19.658261812949643</v>
      </c>
    </row>
    <row r="110" spans="1:58" x14ac:dyDescent="0.25">
      <c r="A110" s="41">
        <v>37257</v>
      </c>
      <c r="B110" s="42">
        <v>2002</v>
      </c>
      <c r="C110" s="42">
        <v>1</v>
      </c>
      <c r="D110" s="51"/>
      <c r="E110" s="51"/>
      <c r="F110" s="51"/>
      <c r="G110" s="51"/>
      <c r="H110" s="51"/>
      <c r="I110" s="51"/>
      <c r="J110" s="51"/>
      <c r="K110" s="51">
        <v>107.113056998098</v>
      </c>
      <c r="L110" s="51">
        <v>44.47</v>
      </c>
      <c r="M110" s="51"/>
      <c r="N110" s="52"/>
      <c r="O110" s="52">
        <v>72.400000000000006</v>
      </c>
      <c r="P110" s="27">
        <v>188.7</v>
      </c>
      <c r="Q110" s="52">
        <f t="shared" si="2"/>
        <v>625.03681668496188</v>
      </c>
      <c r="R110" s="54">
        <f t="shared" si="9"/>
        <v>-4.8518088809198501E-3</v>
      </c>
      <c r="S110" s="52"/>
      <c r="T110" s="52"/>
      <c r="U110" s="52">
        <v>34.837911733543386</v>
      </c>
      <c r="V110" s="52">
        <v>64.48249184444478</v>
      </c>
      <c r="W110" s="52"/>
      <c r="X110" s="52"/>
      <c r="Y110" s="52"/>
      <c r="Z110" s="52"/>
      <c r="AA110" s="52">
        <f t="shared" si="3"/>
        <v>54.026931554669289</v>
      </c>
      <c r="AB110" s="52">
        <v>107.94306011447709</v>
      </c>
      <c r="AC110" s="52">
        <v>29.401437448605321</v>
      </c>
      <c r="AD110" s="52">
        <v>25.501051838393657</v>
      </c>
      <c r="AE110" s="52">
        <v>127.773624</v>
      </c>
      <c r="AF110" s="52">
        <v>31.318357999999996</v>
      </c>
      <c r="AG110" s="52">
        <v>62.658224999999995</v>
      </c>
      <c r="AH110" s="52">
        <v>33.643904999999997</v>
      </c>
      <c r="AI110" s="52">
        <f t="shared" si="11"/>
        <v>3.098436580816784</v>
      </c>
      <c r="AJ110" s="52">
        <f t="shared" si="12"/>
        <v>0.84394947875984194</v>
      </c>
      <c r="AK110" s="52">
        <f t="shared" si="13"/>
        <v>0.73199140159254117</v>
      </c>
      <c r="AL110" s="52">
        <f t="shared" si="14"/>
        <v>1.9815242920238945</v>
      </c>
      <c r="AM110" s="52">
        <f t="shared" si="15"/>
        <v>0.4856877751491252</v>
      </c>
      <c r="AN110" s="52">
        <f t="shared" si="16"/>
        <v>0.52175255697564127</v>
      </c>
      <c r="AO110" s="52">
        <f t="shared" si="17"/>
        <v>0.97170911371034507</v>
      </c>
      <c r="AP110" s="53"/>
      <c r="AQ110" s="52"/>
      <c r="AR110" s="51">
        <v>3082.1131480000004</v>
      </c>
      <c r="AS110" s="52">
        <f t="shared" si="1"/>
        <v>69.307693906004062</v>
      </c>
      <c r="AT110" s="52">
        <f>[1]Extra_XM!D149</f>
        <v>79.046069547616256</v>
      </c>
      <c r="AU110" s="42">
        <v>579.75500699999998</v>
      </c>
      <c r="AV110" s="42">
        <v>530.32857100000001</v>
      </c>
      <c r="AW110" s="42">
        <v>185.77809201670001</v>
      </c>
      <c r="AX110" s="42">
        <v>1390.2545684332999</v>
      </c>
      <c r="AY110" s="42">
        <v>316.12404601670005</v>
      </c>
      <c r="AZ110" s="42">
        <v>263.90486900000002</v>
      </c>
      <c r="BA110" s="42">
        <f t="shared" si="10"/>
        <v>13.036991387452215</v>
      </c>
      <c r="BB110" s="42">
        <f t="shared" si="4"/>
        <v>11.925535664492918</v>
      </c>
      <c r="BC110" s="42">
        <f t="shared" si="5"/>
        <v>4.17760494753092</v>
      </c>
      <c r="BD110" s="42">
        <f t="shared" si="6"/>
        <v>31.262751707517427</v>
      </c>
      <c r="BE110" s="42">
        <f t="shared" si="7"/>
        <v>7.1087035308455153</v>
      </c>
      <c r="BF110" s="42">
        <f t="shared" si="8"/>
        <v>5.9344472453339332</v>
      </c>
    </row>
    <row r="111" spans="1:58" x14ac:dyDescent="0.25">
      <c r="A111" s="41">
        <v>37288</v>
      </c>
      <c r="B111" s="42">
        <v>2002</v>
      </c>
      <c r="C111" s="42">
        <v>2</v>
      </c>
      <c r="D111" s="51"/>
      <c r="E111" s="51"/>
      <c r="F111" s="51"/>
      <c r="G111" s="51"/>
      <c r="H111" s="51"/>
      <c r="I111" s="51"/>
      <c r="J111" s="51"/>
      <c r="K111" s="51">
        <v>95.985068007998805</v>
      </c>
      <c r="L111" s="51">
        <v>44.57</v>
      </c>
      <c r="M111" s="51"/>
      <c r="N111" s="52"/>
      <c r="O111" s="52">
        <v>69.7</v>
      </c>
      <c r="P111" s="27">
        <v>167.44</v>
      </c>
      <c r="Q111" s="52">
        <f t="shared" si="2"/>
        <v>554.61666447127732</v>
      </c>
      <c r="R111" s="54">
        <f t="shared" si="9"/>
        <v>-0.11266560678325377</v>
      </c>
      <c r="S111" s="52"/>
      <c r="T111" s="52"/>
      <c r="U111" s="52">
        <v>34.140402913287126</v>
      </c>
      <c r="V111" s="52">
        <v>64.443191619655593</v>
      </c>
      <c r="W111" s="52"/>
      <c r="X111" s="52"/>
      <c r="Y111" s="52"/>
      <c r="Z111" s="52"/>
      <c r="AA111" s="52">
        <f t="shared" si="3"/>
        <v>52.97751718255072</v>
      </c>
      <c r="AB111" s="52">
        <v>107.50620881675754</v>
      </c>
      <c r="AC111" s="52">
        <v>15.255558690814947</v>
      </c>
      <c r="AD111" s="52">
        <v>22.541627260650284</v>
      </c>
      <c r="AE111" s="52">
        <v>117.04965300000001</v>
      </c>
      <c r="AF111" s="52">
        <v>24.882635999999998</v>
      </c>
      <c r="AG111" s="52">
        <v>57.782117</v>
      </c>
      <c r="AH111" s="52">
        <v>34.104410000000009</v>
      </c>
      <c r="AI111" s="52">
        <f t="shared" si="11"/>
        <v>3.1489437629020225</v>
      </c>
      <c r="AJ111" s="52">
        <f t="shared" si="12"/>
        <v>0.44684764645462416</v>
      </c>
      <c r="AK111" s="52">
        <f t="shared" si="13"/>
        <v>0.66026248483076022</v>
      </c>
      <c r="AL111" s="52">
        <f t="shared" si="14"/>
        <v>1.8163230289838577</v>
      </c>
      <c r="AM111" s="52">
        <f t="shared" si="15"/>
        <v>0.38611737523581363</v>
      </c>
      <c r="AN111" s="52">
        <f t="shared" si="16"/>
        <v>0.52921665024421205</v>
      </c>
      <c r="AO111" s="52">
        <f t="shared" si="17"/>
        <v>0.8966364878547709</v>
      </c>
      <c r="AP111" s="53"/>
      <c r="AQ111" s="52"/>
      <c r="AR111" s="51">
        <v>3092.8953160000001</v>
      </c>
      <c r="AS111" s="52">
        <f t="shared" si="1"/>
        <v>69.394106259816027</v>
      </c>
      <c r="AT111" s="52">
        <f>[1]Extra_XM!D150</f>
        <v>79.47079508778134</v>
      </c>
      <c r="AU111" s="42">
        <v>487.10442699999999</v>
      </c>
      <c r="AV111" s="42">
        <v>446.08144199999998</v>
      </c>
      <c r="AW111" s="42">
        <v>185.26022101469999</v>
      </c>
      <c r="AX111" s="42">
        <v>1357.3720551747001</v>
      </c>
      <c r="AY111" s="42">
        <v>305.04348001469998</v>
      </c>
      <c r="AZ111" s="42">
        <v>207.268092</v>
      </c>
      <c r="BA111" s="42">
        <f t="shared" si="10"/>
        <v>10.928975252411936</v>
      </c>
      <c r="BB111" s="42">
        <f t="shared" si="4"/>
        <v>10.008558267893202</v>
      </c>
      <c r="BC111" s="42">
        <f t="shared" si="5"/>
        <v>4.1566125423984746</v>
      </c>
      <c r="BD111" s="42">
        <f t="shared" si="6"/>
        <v>30.454836328801886</v>
      </c>
      <c r="BE111" s="42">
        <f t="shared" si="7"/>
        <v>6.8441435946757903</v>
      </c>
      <c r="BF111" s="42">
        <f t="shared" si="8"/>
        <v>4.6503947049584919</v>
      </c>
    </row>
    <row r="112" spans="1:58" x14ac:dyDescent="0.25">
      <c r="A112" s="41">
        <v>37316</v>
      </c>
      <c r="B112" s="42">
        <v>2002</v>
      </c>
      <c r="C112" s="42">
        <v>3</v>
      </c>
      <c r="D112" s="51"/>
      <c r="E112" s="51"/>
      <c r="F112" s="51"/>
      <c r="G112" s="51"/>
      <c r="H112" s="51"/>
      <c r="I112" s="51"/>
      <c r="J112" s="51"/>
      <c r="K112" s="51">
        <v>104.675852847351</v>
      </c>
      <c r="L112" s="51">
        <v>44.43</v>
      </c>
      <c r="M112" s="51"/>
      <c r="N112" s="52"/>
      <c r="O112" s="52">
        <v>77.400000000000006</v>
      </c>
      <c r="P112" s="27">
        <v>184.24</v>
      </c>
      <c r="Q112" s="52">
        <f t="shared" si="2"/>
        <v>610.26382144163972</v>
      </c>
      <c r="R112" s="54">
        <f t="shared" si="9"/>
        <v>0.10033444816053527</v>
      </c>
      <c r="S112" s="52"/>
      <c r="T112" s="52"/>
      <c r="U112" s="52">
        <v>34.600571091763456</v>
      </c>
      <c r="V112" s="52">
        <v>65.705794855482452</v>
      </c>
      <c r="W112" s="52"/>
      <c r="X112" s="52"/>
      <c r="Y112" s="52"/>
      <c r="Z112" s="52"/>
      <c r="AA112" s="52">
        <f t="shared" si="3"/>
        <v>52.659847077211644</v>
      </c>
      <c r="AB112" s="52">
        <v>91.976835953851804</v>
      </c>
      <c r="AC112" s="52">
        <v>20.401962339412798</v>
      </c>
      <c r="AD112" s="52">
        <v>24.615254657008371</v>
      </c>
      <c r="AE112" s="52">
        <v>148.23036900000002</v>
      </c>
      <c r="AF112" s="52">
        <v>31.941589999999998</v>
      </c>
      <c r="AG112" s="52">
        <v>84.843572000000009</v>
      </c>
      <c r="AH112" s="52">
        <v>31.269184999999997</v>
      </c>
      <c r="AI112" s="52">
        <f t="shared" si="11"/>
        <v>2.658246180674936</v>
      </c>
      <c r="AJ112" s="52">
        <f t="shared" si="12"/>
        <v>0.58964235836758816</v>
      </c>
      <c r="AK112" s="52">
        <f t="shared" si="13"/>
        <v>0.71141180276264127</v>
      </c>
      <c r="AL112" s="52">
        <f t="shared" si="14"/>
        <v>2.2559710193907163</v>
      </c>
      <c r="AM112" s="52">
        <f t="shared" si="15"/>
        <v>0.48613048621136667</v>
      </c>
      <c r="AN112" s="52">
        <f t="shared" si="16"/>
        <v>0.47589691394458361</v>
      </c>
      <c r="AO112" s="52">
        <f t="shared" si="17"/>
        <v>1.291264677439949</v>
      </c>
      <c r="AP112" s="53"/>
      <c r="AQ112" s="52"/>
      <c r="AR112" s="51">
        <v>2964.6492080000003</v>
      </c>
      <c r="AS112" s="52">
        <f t="shared" si="1"/>
        <v>66.726293225298235</v>
      </c>
      <c r="AT112" s="52">
        <f>[1]Extra_XM!D151</f>
        <v>80.949219062600548</v>
      </c>
      <c r="AU112" s="42">
        <v>537.97019999999998</v>
      </c>
      <c r="AV112" s="42">
        <v>487.56352500000003</v>
      </c>
      <c r="AW112" s="42">
        <v>162.5456569989</v>
      </c>
      <c r="AX112" s="42">
        <v>1444.5093566015</v>
      </c>
      <c r="AY112" s="42">
        <v>300.02623099890002</v>
      </c>
      <c r="AZ112" s="42">
        <v>257.31424199999998</v>
      </c>
      <c r="BA112" s="42">
        <f t="shared" si="10"/>
        <v>12.108264686022958</v>
      </c>
      <c r="BB112" s="42">
        <f t="shared" si="4"/>
        <v>10.973745779878461</v>
      </c>
      <c r="BC112" s="42">
        <f t="shared" si="5"/>
        <v>3.6584662840175559</v>
      </c>
      <c r="BD112" s="42">
        <f t="shared" si="6"/>
        <v>32.512026932286744</v>
      </c>
      <c r="BE112" s="42">
        <f t="shared" si="7"/>
        <v>6.7527848525523302</v>
      </c>
      <c r="BF112" s="42">
        <f t="shared" si="8"/>
        <v>5.7914526671168129</v>
      </c>
    </row>
    <row r="113" spans="1:58" x14ac:dyDescent="0.25">
      <c r="A113" s="41">
        <v>37347</v>
      </c>
      <c r="B113" s="42">
        <v>2002</v>
      </c>
      <c r="C113" s="42">
        <v>4</v>
      </c>
      <c r="D113" s="51"/>
      <c r="E113" s="51"/>
      <c r="F113" s="51"/>
      <c r="G113" s="51"/>
      <c r="H113" s="51"/>
      <c r="I113" s="51"/>
      <c r="J113" s="51"/>
      <c r="K113" s="51">
        <v>99.246158713806395</v>
      </c>
      <c r="L113" s="51">
        <v>44.42</v>
      </c>
      <c r="M113" s="51"/>
      <c r="N113" s="52"/>
      <c r="O113" s="52">
        <v>79.599999999999994</v>
      </c>
      <c r="P113" s="27">
        <v>183.09</v>
      </c>
      <c r="Q113" s="52">
        <f t="shared" si="2"/>
        <v>606.45464105378755</v>
      </c>
      <c r="R113" s="54">
        <f t="shared" si="9"/>
        <v>-6.2418584455058435E-3</v>
      </c>
      <c r="S113" s="52"/>
      <c r="T113" s="52"/>
      <c r="U113" s="52">
        <v>33.972363200702041</v>
      </c>
      <c r="V113" s="52">
        <v>66.2855938811838</v>
      </c>
      <c r="W113" s="52"/>
      <c r="X113" s="52"/>
      <c r="Y113" s="52"/>
      <c r="Z113" s="52"/>
      <c r="AA113" s="52">
        <f t="shared" si="3"/>
        <v>51.251503096731895</v>
      </c>
      <c r="AB113" s="52">
        <v>103.77854871671023</v>
      </c>
      <c r="AC113" s="52">
        <v>30.389356911784816</v>
      </c>
      <c r="AD113" s="52">
        <v>19.643685517213715</v>
      </c>
      <c r="AE113" s="52">
        <v>166.489779</v>
      </c>
      <c r="AF113" s="52">
        <v>32.376522999999999</v>
      </c>
      <c r="AG113" s="52">
        <v>82.016015999999979</v>
      </c>
      <c r="AH113" s="52">
        <v>51.787255999999999</v>
      </c>
      <c r="AI113" s="52">
        <f t="shared" si="11"/>
        <v>3.054793336089308</v>
      </c>
      <c r="AJ113" s="52">
        <f t="shared" si="12"/>
        <v>0.89453173252182872</v>
      </c>
      <c r="AK113" s="52">
        <f t="shared" si="13"/>
        <v>0.57822546524546092</v>
      </c>
      <c r="AL113" s="52">
        <f t="shared" si="14"/>
        <v>2.5117038145336843</v>
      </c>
      <c r="AM113" s="52">
        <f t="shared" si="15"/>
        <v>0.48843981179431778</v>
      </c>
      <c r="AN113" s="52">
        <f t="shared" si="16"/>
        <v>0.7812746777652485</v>
      </c>
      <c r="AO113" s="52">
        <f t="shared" si="17"/>
        <v>1.2373128337208954</v>
      </c>
      <c r="AP113" s="53"/>
      <c r="AQ113" s="52"/>
      <c r="AR113" s="51">
        <v>2908.208666</v>
      </c>
      <c r="AS113" s="52">
        <f t="shared" si="1"/>
        <v>65.470703872129675</v>
      </c>
      <c r="AT113" s="52">
        <f>[1]Extra_XM!D152</f>
        <v>82.507635493456988</v>
      </c>
      <c r="AU113" s="42">
        <v>888.71431599999994</v>
      </c>
      <c r="AV113" s="42">
        <v>834.81736799999999</v>
      </c>
      <c r="AW113" s="42">
        <v>148.4145388808</v>
      </c>
      <c r="AX113" s="42">
        <v>1731.6947418434002</v>
      </c>
      <c r="AY113" s="42">
        <v>311.15707688079999</v>
      </c>
      <c r="AZ113" s="42">
        <v>359.30661600000002</v>
      </c>
      <c r="BA113" s="42">
        <f t="shared" si="10"/>
        <v>20.007076001800989</v>
      </c>
      <c r="BB113" s="42">
        <f t="shared" si="4"/>
        <v>18.793727330031516</v>
      </c>
      <c r="BC113" s="42">
        <f t="shared" si="5"/>
        <v>3.3411647654389913</v>
      </c>
      <c r="BD113" s="42">
        <f t="shared" si="6"/>
        <v>38.984573206740208</v>
      </c>
      <c r="BE113" s="42">
        <f t="shared" si="7"/>
        <v>7.0048869176226924</v>
      </c>
      <c r="BF113" s="42">
        <f t="shared" si="8"/>
        <v>8.0888477262494369</v>
      </c>
    </row>
    <row r="114" spans="1:58" x14ac:dyDescent="0.25">
      <c r="A114" s="41">
        <v>37377</v>
      </c>
      <c r="B114" s="42">
        <v>2002</v>
      </c>
      <c r="C114" s="42">
        <v>5</v>
      </c>
      <c r="D114" s="51"/>
      <c r="E114" s="51"/>
      <c r="F114" s="51"/>
      <c r="G114" s="51"/>
      <c r="H114" s="51"/>
      <c r="I114" s="51"/>
      <c r="J114" s="51"/>
      <c r="K114" s="51">
        <v>101.819662026619</v>
      </c>
      <c r="L114" s="51">
        <v>44.44</v>
      </c>
      <c r="M114" s="51"/>
      <c r="N114" s="52"/>
      <c r="O114" s="52">
        <v>80.400000000000006</v>
      </c>
      <c r="P114" s="27">
        <v>180.63</v>
      </c>
      <c r="Q114" s="52">
        <f t="shared" si="2"/>
        <v>598.30630735455588</v>
      </c>
      <c r="R114" s="54">
        <f t="shared" si="9"/>
        <v>-1.3436015074553498E-2</v>
      </c>
      <c r="S114" s="52"/>
      <c r="T114" s="52"/>
      <c r="U114" s="52">
        <v>34.032597992823383</v>
      </c>
      <c r="V114" s="52">
        <v>67.290417926063625</v>
      </c>
      <c r="W114" s="52"/>
      <c r="X114" s="52"/>
      <c r="Y114" s="52"/>
      <c r="Z114" s="52"/>
      <c r="AA114" s="52">
        <f t="shared" si="3"/>
        <v>50.575697167191358</v>
      </c>
      <c r="AB114" s="52">
        <v>112.74554368721282</v>
      </c>
      <c r="AC114" s="52">
        <v>30.154947329220462</v>
      </c>
      <c r="AD114" s="52">
        <v>27.585614707881714</v>
      </c>
      <c r="AE114" s="52">
        <v>144.351427</v>
      </c>
      <c r="AF114" s="52">
        <v>31.646055999999998</v>
      </c>
      <c r="AG114" s="52">
        <v>76.359617999999998</v>
      </c>
      <c r="AH114" s="52">
        <v>36.029974999999993</v>
      </c>
      <c r="AI114" s="52">
        <f t="shared" si="11"/>
        <v>3.3128691412565097</v>
      </c>
      <c r="AJ114" s="52">
        <f t="shared" si="12"/>
        <v>0.88606069203354321</v>
      </c>
      <c r="AK114" s="52">
        <f t="shared" si="13"/>
        <v>0.81056446862207887</v>
      </c>
      <c r="AL114" s="52">
        <f t="shared" si="14"/>
        <v>2.1452003338515202</v>
      </c>
      <c r="AM114" s="52">
        <f t="shared" si="15"/>
        <v>0.47029067399717422</v>
      </c>
      <c r="AN114" s="52">
        <f t="shared" si="16"/>
        <v>0.53543990527133412</v>
      </c>
      <c r="AO114" s="52">
        <f t="shared" si="17"/>
        <v>1.1347769913377754</v>
      </c>
      <c r="AP114" s="53"/>
      <c r="AQ114" s="52"/>
      <c r="AR114" s="51">
        <v>3029.2209830000002</v>
      </c>
      <c r="AS114" s="52">
        <f t="shared" si="1"/>
        <v>68.164288546354641</v>
      </c>
      <c r="AT114" s="52">
        <f>[1]Extra_XM!D153</f>
        <v>83.992034475890236</v>
      </c>
      <c r="AU114" s="42">
        <v>612.54833599999995</v>
      </c>
      <c r="AV114" s="42">
        <v>560.22673499999996</v>
      </c>
      <c r="AW114" s="42">
        <v>146.05270102910001</v>
      </c>
      <c r="AX114" s="42">
        <v>1476.6431238190999</v>
      </c>
      <c r="AY114" s="42">
        <v>272.12317802910002</v>
      </c>
      <c r="AZ114" s="42">
        <v>402.64693799999998</v>
      </c>
      <c r="BA114" s="42">
        <f t="shared" si="10"/>
        <v>13.783715931593159</v>
      </c>
      <c r="BB114" s="42">
        <f t="shared" si="4"/>
        <v>12.606362173717372</v>
      </c>
      <c r="BC114" s="42">
        <f t="shared" si="5"/>
        <v>3.2865144245972102</v>
      </c>
      <c r="BD114" s="42">
        <f t="shared" si="6"/>
        <v>33.22779306523627</v>
      </c>
      <c r="BE114" s="42">
        <f t="shared" si="7"/>
        <v>6.1233838440391546</v>
      </c>
      <c r="BF114" s="42">
        <f t="shared" si="8"/>
        <v>9.0604621512151216</v>
      </c>
    </row>
    <row r="115" spans="1:58" x14ac:dyDescent="0.25">
      <c r="A115" s="41">
        <v>37408</v>
      </c>
      <c r="B115" s="42">
        <v>2002</v>
      </c>
      <c r="C115" s="42">
        <v>6</v>
      </c>
      <c r="D115" s="51"/>
      <c r="E115" s="51"/>
      <c r="F115" s="51"/>
      <c r="G115" s="51"/>
      <c r="H115" s="51"/>
      <c r="I115" s="51"/>
      <c r="J115" s="51"/>
      <c r="K115" s="51">
        <v>99.314689018755999</v>
      </c>
      <c r="L115" s="51">
        <v>44.48</v>
      </c>
      <c r="M115" s="51"/>
      <c r="N115" s="52"/>
      <c r="O115" s="52">
        <v>77.5</v>
      </c>
      <c r="P115" s="27">
        <v>184.85</v>
      </c>
      <c r="Q115" s="52">
        <f t="shared" si="2"/>
        <v>612.28434321258737</v>
      </c>
      <c r="R115" s="54">
        <f t="shared" si="9"/>
        <v>2.3362675081658679E-2</v>
      </c>
      <c r="S115" s="52"/>
      <c r="T115" s="52"/>
      <c r="U115" s="52">
        <v>35.508555438575208</v>
      </c>
      <c r="V115" s="52">
        <v>66.695275570250956</v>
      </c>
      <c r="W115" s="52"/>
      <c r="X115" s="52"/>
      <c r="Y115" s="52"/>
      <c r="Z115" s="52"/>
      <c r="AA115" s="52">
        <f t="shared" si="3"/>
        <v>53.239986093428179</v>
      </c>
      <c r="AB115" s="52">
        <v>127.89207168710928</v>
      </c>
      <c r="AC115" s="52">
        <v>32.852169132054783</v>
      </c>
      <c r="AD115" s="52">
        <v>25.183620196601638</v>
      </c>
      <c r="AE115" s="52">
        <v>150.79927900000001</v>
      </c>
      <c r="AF115" s="52">
        <v>26.742751000000002</v>
      </c>
      <c r="AG115" s="52">
        <v>85.611542</v>
      </c>
      <c r="AH115" s="52">
        <v>38.142025999999994</v>
      </c>
      <c r="AI115" s="52">
        <f t="shared" si="11"/>
        <v>3.6017255590232198</v>
      </c>
      <c r="AJ115" s="52">
        <f t="shared" si="12"/>
        <v>0.92519024573906994</v>
      </c>
      <c r="AK115" s="52">
        <f t="shared" si="13"/>
        <v>0.70922682957817729</v>
      </c>
      <c r="AL115" s="52">
        <f t="shared" si="14"/>
        <v>2.2610189059217736</v>
      </c>
      <c r="AM115" s="52">
        <f t="shared" si="15"/>
        <v>0.40096919566411465</v>
      </c>
      <c r="AN115" s="52">
        <f t="shared" si="16"/>
        <v>0.57188497496834734</v>
      </c>
      <c r="AO115" s="52">
        <f t="shared" si="17"/>
        <v>1.2836222846073153</v>
      </c>
      <c r="AP115" s="53"/>
      <c r="AQ115" s="52"/>
      <c r="AR115" s="51">
        <v>3126.048965</v>
      </c>
      <c r="AS115" s="52">
        <f t="shared" si="1"/>
        <v>70.279877810251804</v>
      </c>
      <c r="AT115" s="52">
        <f>[1]Extra_XM!D154</f>
        <v>86.009712968526458</v>
      </c>
      <c r="AU115" s="42">
        <v>580.52926800000012</v>
      </c>
      <c r="AV115" s="42">
        <v>525.57575500000007</v>
      </c>
      <c r="AW115" s="42">
        <v>150.8973649717</v>
      </c>
      <c r="AX115" s="42">
        <v>1736.9473562017001</v>
      </c>
      <c r="AY115" s="42">
        <v>307.57354497170002</v>
      </c>
      <c r="AZ115" s="42">
        <v>433.85438099999999</v>
      </c>
      <c r="BA115" s="42">
        <f t="shared" si="10"/>
        <v>13.051467356115111</v>
      </c>
      <c r="BB115" s="42">
        <f t="shared" si="4"/>
        <v>11.816001686151081</v>
      </c>
      <c r="BC115" s="42">
        <f t="shared" si="5"/>
        <v>3.392476730478867</v>
      </c>
      <c r="BD115" s="42">
        <f t="shared" si="6"/>
        <v>39.050075454174916</v>
      </c>
      <c r="BE115" s="42">
        <f t="shared" si="7"/>
        <v>6.9148728635723931</v>
      </c>
      <c r="BF115" s="42">
        <f t="shared" si="8"/>
        <v>9.7539204361510787</v>
      </c>
    </row>
    <row r="116" spans="1:58" x14ac:dyDescent="0.25">
      <c r="A116" s="41">
        <v>37438</v>
      </c>
      <c r="B116" s="42">
        <v>2002</v>
      </c>
      <c r="C116" s="42">
        <v>7</v>
      </c>
      <c r="D116" s="51"/>
      <c r="E116" s="51"/>
      <c r="F116" s="51"/>
      <c r="G116" s="51"/>
      <c r="H116" s="51"/>
      <c r="I116" s="51"/>
      <c r="J116" s="51"/>
      <c r="K116" s="51">
        <v>103.109078750441</v>
      </c>
      <c r="L116" s="51">
        <v>44.67</v>
      </c>
      <c r="M116" s="51"/>
      <c r="N116" s="52"/>
      <c r="O116" s="52">
        <v>83.3</v>
      </c>
      <c r="P116" s="27">
        <v>194.75</v>
      </c>
      <c r="Q116" s="52">
        <f t="shared" si="2"/>
        <v>645.07641785583667</v>
      </c>
      <c r="R116" s="54">
        <f t="shared" si="9"/>
        <v>5.3556938057884862E-2</v>
      </c>
      <c r="S116" s="52"/>
      <c r="T116" s="52"/>
      <c r="U116" s="52">
        <v>36.874128165487576</v>
      </c>
      <c r="V116" s="52">
        <v>67.412973758234244</v>
      </c>
      <c r="W116" s="52"/>
      <c r="X116" s="52"/>
      <c r="Y116" s="52"/>
      <c r="Z116" s="52"/>
      <c r="AA116" s="52">
        <f t="shared" si="3"/>
        <v>54.698860040992543</v>
      </c>
      <c r="AB116" s="52">
        <v>115.38870027046579</v>
      </c>
      <c r="AC116" s="52">
        <v>20.932628783952023</v>
      </c>
      <c r="AD116" s="52">
        <v>28.13190355025754</v>
      </c>
      <c r="AE116" s="52">
        <v>164.12390400000001</v>
      </c>
      <c r="AF116" s="52">
        <v>35.301316999999997</v>
      </c>
      <c r="AG116" s="52">
        <v>84.979478999999998</v>
      </c>
      <c r="AH116" s="52">
        <v>42.897144000000004</v>
      </c>
      <c r="AI116" s="52">
        <f t="shared" si="11"/>
        <v>3.1292590770583724</v>
      </c>
      <c r="AJ116" s="52">
        <f t="shared" si="12"/>
        <v>0.56767793098750374</v>
      </c>
      <c r="AK116" s="52">
        <f t="shared" si="13"/>
        <v>0.76291711695539577</v>
      </c>
      <c r="AL116" s="52">
        <f t="shared" si="14"/>
        <v>2.4346041251436841</v>
      </c>
      <c r="AM116" s="52">
        <f t="shared" si="15"/>
        <v>0.52365761413526235</v>
      </c>
      <c r="AN116" s="52">
        <f t="shared" si="16"/>
        <v>0.63633365520773033</v>
      </c>
      <c r="AO116" s="52">
        <f t="shared" si="17"/>
        <v>1.2605804826941056</v>
      </c>
      <c r="AP116" s="53"/>
      <c r="AQ116" s="52"/>
      <c r="AR116" s="51">
        <v>3020.4064989999997</v>
      </c>
      <c r="AS116" s="52">
        <f t="shared" si="1"/>
        <v>67.615995052608</v>
      </c>
      <c r="AT116" s="52">
        <f>[1]Extra_XM!D155</f>
        <v>87.953351133052962</v>
      </c>
      <c r="AU116" s="42">
        <v>677.37686199999996</v>
      </c>
      <c r="AV116" s="42">
        <v>628.205017</v>
      </c>
      <c r="AW116" s="42">
        <v>136.1576959944</v>
      </c>
      <c r="AX116" s="42">
        <v>1760.7216996294999</v>
      </c>
      <c r="AY116" s="42">
        <v>300.00456799439996</v>
      </c>
      <c r="AZ116" s="42">
        <v>492.12571800000001</v>
      </c>
      <c r="BA116" s="42">
        <f t="shared" si="10"/>
        <v>15.16402198343407</v>
      </c>
      <c r="BB116" s="42">
        <f t="shared" si="4"/>
        <v>14.063241929706738</v>
      </c>
      <c r="BC116" s="42">
        <f t="shared" si="5"/>
        <v>3.0480791581464071</v>
      </c>
      <c r="BD116" s="42">
        <f t="shared" si="6"/>
        <v>39.416201021479736</v>
      </c>
      <c r="BE116" s="42">
        <f t="shared" si="7"/>
        <v>6.716018983532571</v>
      </c>
      <c r="BF116" s="42">
        <f t="shared" si="8"/>
        <v>11.016917797179314</v>
      </c>
    </row>
    <row r="117" spans="1:58" x14ac:dyDescent="0.25">
      <c r="A117" s="41">
        <v>37469</v>
      </c>
      <c r="B117" s="42">
        <v>2002</v>
      </c>
      <c r="C117" s="42">
        <v>8</v>
      </c>
      <c r="D117" s="51"/>
      <c r="E117" s="51"/>
      <c r="F117" s="51"/>
      <c r="G117" s="51"/>
      <c r="H117" s="51"/>
      <c r="I117" s="51"/>
      <c r="J117" s="51"/>
      <c r="K117" s="51">
        <v>109.730248380316</v>
      </c>
      <c r="L117" s="51">
        <v>44.77</v>
      </c>
      <c r="M117" s="51"/>
      <c r="N117" s="52"/>
      <c r="O117" s="52">
        <v>83.6</v>
      </c>
      <c r="P117" s="27">
        <v>198.7</v>
      </c>
      <c r="Q117" s="52">
        <f t="shared" si="2"/>
        <v>658.1601244054159</v>
      </c>
      <c r="R117" s="54">
        <f t="shared" si="9"/>
        <v>2.0282413350449335E-2</v>
      </c>
      <c r="S117" s="52"/>
      <c r="T117" s="52"/>
      <c r="U117" s="52">
        <v>36.791043005306712</v>
      </c>
      <c r="V117" s="52">
        <v>68.326946309538329</v>
      </c>
      <c r="W117" s="52"/>
      <c r="X117" s="52"/>
      <c r="Y117" s="52"/>
      <c r="Z117" s="52"/>
      <c r="AA117" s="52">
        <f t="shared" si="3"/>
        <v>53.845583612992144</v>
      </c>
      <c r="AB117" s="52">
        <v>134.63228052299718</v>
      </c>
      <c r="AC117" s="52">
        <v>38.789003856026888</v>
      </c>
      <c r="AD117" s="52">
        <v>31.507268154394353</v>
      </c>
      <c r="AE117" s="52">
        <v>170.21704200000002</v>
      </c>
      <c r="AF117" s="52">
        <v>32.736156999999999</v>
      </c>
      <c r="AG117" s="52">
        <v>97.030557000000002</v>
      </c>
      <c r="AH117" s="52">
        <v>40.119019000000002</v>
      </c>
      <c r="AI117" s="52">
        <f t="shared" si="11"/>
        <v>3.659376563572224</v>
      </c>
      <c r="AJ117" s="52">
        <f t="shared" si="12"/>
        <v>1.0543056322277136</v>
      </c>
      <c r="AK117" s="52">
        <f t="shared" si="13"/>
        <v>0.85638420606476873</v>
      </c>
      <c r="AL117" s="52">
        <f t="shared" si="14"/>
        <v>2.4912139528213921</v>
      </c>
      <c r="AM117" s="52">
        <f t="shared" si="15"/>
        <v>0.47911049400183842</v>
      </c>
      <c r="AN117" s="52">
        <f t="shared" si="16"/>
        <v>0.58716247640060937</v>
      </c>
      <c r="AO117" s="52">
        <f t="shared" si="17"/>
        <v>1.4200921048107005</v>
      </c>
      <c r="AP117" s="53"/>
      <c r="AQ117" s="52"/>
      <c r="AR117" s="51">
        <v>3085.5132429999994</v>
      </c>
      <c r="AS117" s="52">
        <f t="shared" si="1"/>
        <v>68.919214719678337</v>
      </c>
      <c r="AT117" s="52">
        <f>[1]Extra_XM!D156</f>
        <v>88.143334711621051</v>
      </c>
      <c r="AU117" s="42">
        <v>600.12453099999993</v>
      </c>
      <c r="AV117" s="42">
        <v>545.69080799999995</v>
      </c>
      <c r="AW117" s="42">
        <v>117.6686349794</v>
      </c>
      <c r="AX117" s="42">
        <v>1676.6999651394001</v>
      </c>
      <c r="AY117" s="42">
        <v>246.72338097940002</v>
      </c>
      <c r="AZ117" s="42">
        <v>403.54388999999998</v>
      </c>
      <c r="BA117" s="42">
        <f t="shared" si="10"/>
        <v>13.404613156131335</v>
      </c>
      <c r="BB117" s="42">
        <f t="shared" si="4"/>
        <v>12.188760509269597</v>
      </c>
      <c r="BC117" s="42">
        <f t="shared" si="5"/>
        <v>2.6282920477864637</v>
      </c>
      <c r="BD117" s="42">
        <f t="shared" si="6"/>
        <v>37.451417581849455</v>
      </c>
      <c r="BE117" s="42">
        <f t="shared" si="7"/>
        <v>5.5109086660576283</v>
      </c>
      <c r="BF117" s="42">
        <f t="shared" si="8"/>
        <v>9.0137120839848102</v>
      </c>
    </row>
    <row r="118" spans="1:58" x14ac:dyDescent="0.25">
      <c r="A118" s="41">
        <v>37500</v>
      </c>
      <c r="B118" s="42">
        <v>2002</v>
      </c>
      <c r="C118" s="42">
        <v>9</v>
      </c>
      <c r="D118" s="51"/>
      <c r="E118" s="51"/>
      <c r="F118" s="51"/>
      <c r="G118" s="51"/>
      <c r="H118" s="51"/>
      <c r="I118" s="51"/>
      <c r="J118" s="51"/>
      <c r="K118" s="51">
        <v>107.846711984973</v>
      </c>
      <c r="L118" s="51">
        <v>44.97</v>
      </c>
      <c r="M118" s="51"/>
      <c r="N118" s="52"/>
      <c r="O118" s="52">
        <v>82.1</v>
      </c>
      <c r="P118" s="27">
        <v>199.17</v>
      </c>
      <c r="Q118" s="52">
        <f t="shared" si="2"/>
        <v>659.71691986827727</v>
      </c>
      <c r="R118" s="54">
        <f t="shared" si="9"/>
        <v>2.3653749370911026E-3</v>
      </c>
      <c r="S118" s="52"/>
      <c r="T118" s="52"/>
      <c r="U118" s="52">
        <v>37.466941920940023</v>
      </c>
      <c r="V118" s="52">
        <v>69.005147900058802</v>
      </c>
      <c r="W118" s="52"/>
      <c r="X118" s="52"/>
      <c r="Y118" s="52"/>
      <c r="Z118" s="52"/>
      <c r="AA118" s="52">
        <f t="shared" si="3"/>
        <v>54.295864962428539</v>
      </c>
      <c r="AB118" s="52">
        <v>123.4175494438696</v>
      </c>
      <c r="AC118" s="52">
        <v>38.151417926568527</v>
      </c>
      <c r="AD118" s="52">
        <v>32.01361478758735</v>
      </c>
      <c r="AE118" s="52">
        <v>145.84249399999999</v>
      </c>
      <c r="AF118" s="52">
        <v>30.286358999999997</v>
      </c>
      <c r="AG118" s="52">
        <v>79.533886999999993</v>
      </c>
      <c r="AH118" s="52">
        <v>34.705153000000003</v>
      </c>
      <c r="AI118" s="52">
        <f t="shared" si="11"/>
        <v>3.2940385074473442</v>
      </c>
      <c r="AJ118" s="52">
        <f t="shared" si="12"/>
        <v>1.0182687983202054</v>
      </c>
      <c r="AK118" s="52">
        <f t="shared" si="13"/>
        <v>0.85444963336319568</v>
      </c>
      <c r="AL118" s="52">
        <f t="shared" si="14"/>
        <v>2.1135016507931534</v>
      </c>
      <c r="AM118" s="52">
        <f t="shared" si="15"/>
        <v>0.43889999401007285</v>
      </c>
      <c r="AN118" s="52">
        <f t="shared" si="16"/>
        <v>0.50293570923525877</v>
      </c>
      <c r="AO118" s="52">
        <f t="shared" si="17"/>
        <v>1.1525790382362504</v>
      </c>
      <c r="AP118" s="53"/>
      <c r="AQ118" s="52"/>
      <c r="AR118" s="51">
        <v>3163.7205529999997</v>
      </c>
      <c r="AS118" s="52">
        <f t="shared" si="1"/>
        <v>70.351802379364017</v>
      </c>
      <c r="AT118" s="52">
        <f>[1]Extra_XM!D157</f>
        <v>88.686297752442684</v>
      </c>
      <c r="AU118" s="42">
        <v>616.00056700000005</v>
      </c>
      <c r="AV118" s="42">
        <v>569.32343600000002</v>
      </c>
      <c r="AW118" s="42">
        <v>121.4190559908</v>
      </c>
      <c r="AX118" s="42">
        <v>1758.8800408308</v>
      </c>
      <c r="AY118" s="42">
        <v>289.9810469908</v>
      </c>
      <c r="AZ118" s="42">
        <v>372.37036899999998</v>
      </c>
      <c r="BA118" s="42">
        <f t="shared" si="10"/>
        <v>13.69803351122971</v>
      </c>
      <c r="BB118" s="42">
        <f t="shared" si="4"/>
        <v>12.660071959083835</v>
      </c>
      <c r="BC118" s="42">
        <f t="shared" si="5"/>
        <v>2.7000012450700468</v>
      </c>
      <c r="BD118" s="42">
        <f t="shared" si="6"/>
        <v>39.112297994903273</v>
      </c>
      <c r="BE118" s="42">
        <f t="shared" si="7"/>
        <v>6.4483221478941521</v>
      </c>
      <c r="BF118" s="42">
        <f t="shared" si="8"/>
        <v>8.2804173671336443</v>
      </c>
    </row>
    <row r="119" spans="1:58" x14ac:dyDescent="0.25">
      <c r="A119" s="41">
        <v>37530</v>
      </c>
      <c r="B119" s="42">
        <v>2002</v>
      </c>
      <c r="C119" s="42">
        <v>10</v>
      </c>
      <c r="D119" s="51"/>
      <c r="E119" s="51"/>
      <c r="F119" s="51"/>
      <c r="G119" s="51"/>
      <c r="H119" s="51"/>
      <c r="I119" s="51"/>
      <c r="J119" s="51"/>
      <c r="K119" s="51">
        <v>114.153213297956</v>
      </c>
      <c r="L119" s="51">
        <v>45.22</v>
      </c>
      <c r="M119" s="51"/>
      <c r="N119" s="52"/>
      <c r="O119" s="52">
        <v>89.2</v>
      </c>
      <c r="P119" s="27">
        <v>201.91</v>
      </c>
      <c r="Q119" s="52">
        <f t="shared" si="2"/>
        <v>668.79270618368162</v>
      </c>
      <c r="R119" s="54">
        <f t="shared" si="9"/>
        <v>1.3757091931515752E-2</v>
      </c>
      <c r="S119" s="52"/>
      <c r="T119" s="52"/>
      <c r="U119" s="52">
        <v>38.151268877863465</v>
      </c>
      <c r="V119" s="52">
        <v>69.362220730617409</v>
      </c>
      <c r="W119" s="52"/>
      <c r="X119" s="52"/>
      <c r="Y119" s="52"/>
      <c r="Z119" s="52"/>
      <c r="AA119" s="52">
        <f t="shared" si="3"/>
        <v>55.002951860540691</v>
      </c>
      <c r="AB119" s="52">
        <v>146.42997558784057</v>
      </c>
      <c r="AC119" s="52">
        <v>31.493017690341006</v>
      </c>
      <c r="AD119" s="52">
        <v>33.203043634008083</v>
      </c>
      <c r="AE119" s="52">
        <v>145.37560999999999</v>
      </c>
      <c r="AF119" s="52">
        <v>30.936097000000004</v>
      </c>
      <c r="AG119" s="52">
        <v>78.106342000000012</v>
      </c>
      <c r="AH119" s="52">
        <v>34.523108999999991</v>
      </c>
      <c r="AI119" s="52">
        <f t="shared" si="11"/>
        <v>3.8381416895101941</v>
      </c>
      <c r="AJ119" s="52">
        <f t="shared" si="12"/>
        <v>0.82547759528423492</v>
      </c>
      <c r="AK119" s="52">
        <f t="shared" si="13"/>
        <v>0.87029985137069732</v>
      </c>
      <c r="AL119" s="52">
        <f t="shared" si="14"/>
        <v>2.0958903632078965</v>
      </c>
      <c r="AM119" s="52">
        <f t="shared" si="15"/>
        <v>0.44600787970942801</v>
      </c>
      <c r="AN119" s="52">
        <f t="shared" si="16"/>
        <v>0.4977220832371797</v>
      </c>
      <c r="AO119" s="52">
        <f t="shared" si="17"/>
        <v>1.1260646094844946</v>
      </c>
      <c r="AP119" s="53"/>
      <c r="AQ119" s="52"/>
      <c r="AR119" s="51">
        <v>3027.7415769999998</v>
      </c>
      <c r="AS119" s="52">
        <f t="shared" si="1"/>
        <v>66.955806656346752</v>
      </c>
      <c r="AT119" s="52">
        <f>[1]Extra_XM!D158</f>
        <v>88.870960011093842</v>
      </c>
      <c r="AU119" s="42">
        <v>691.12239800000009</v>
      </c>
      <c r="AV119" s="42">
        <v>641.59516700000006</v>
      </c>
      <c r="AW119" s="42">
        <v>148.88387199830001</v>
      </c>
      <c r="AX119" s="42">
        <v>1590.8277078783001</v>
      </c>
      <c r="AY119" s="42">
        <v>290.13302599830001</v>
      </c>
      <c r="AZ119" s="42">
        <v>458.55257399999999</v>
      </c>
      <c r="BA119" s="42">
        <f t="shared" si="10"/>
        <v>15.283555904467052</v>
      </c>
      <c r="BB119" s="42">
        <f t="shared" si="4"/>
        <v>14.188305329500222</v>
      </c>
      <c r="BC119" s="42">
        <f t="shared" si="5"/>
        <v>3.2924341441463958</v>
      </c>
      <c r="BD119" s="42">
        <f t="shared" si="6"/>
        <v>35.179737016326847</v>
      </c>
      <c r="BE119" s="42">
        <f t="shared" si="7"/>
        <v>6.416033303810261</v>
      </c>
      <c r="BF119" s="42">
        <f t="shared" si="8"/>
        <v>10.140481512605042</v>
      </c>
    </row>
    <row r="120" spans="1:58" x14ac:dyDescent="0.25">
      <c r="A120" s="41">
        <v>37561</v>
      </c>
      <c r="B120" s="42">
        <v>2002</v>
      </c>
      <c r="C120" s="42">
        <v>11</v>
      </c>
      <c r="D120" s="51"/>
      <c r="E120" s="51"/>
      <c r="F120" s="51"/>
      <c r="G120" s="51"/>
      <c r="H120" s="51"/>
      <c r="I120" s="51"/>
      <c r="J120" s="51"/>
      <c r="K120" s="51">
        <v>105.496693611079</v>
      </c>
      <c r="L120" s="51">
        <v>45.46</v>
      </c>
      <c r="M120" s="51"/>
      <c r="N120" s="52"/>
      <c r="O120" s="52">
        <v>83.9</v>
      </c>
      <c r="P120" s="27">
        <v>188.97</v>
      </c>
      <c r="Q120" s="52">
        <f t="shared" si="2"/>
        <v>625.93114599341448</v>
      </c>
      <c r="R120" s="54">
        <f t="shared" si="9"/>
        <v>-6.4087959982170317E-2</v>
      </c>
      <c r="S120" s="52"/>
      <c r="T120" s="52"/>
      <c r="U120" s="52">
        <v>38.651268215365263</v>
      </c>
      <c r="V120" s="52">
        <v>68.4337226622537</v>
      </c>
      <c r="W120" s="52"/>
      <c r="X120" s="52"/>
      <c r="Y120" s="52"/>
      <c r="Z120" s="52"/>
      <c r="AA120" s="52">
        <f t="shared" si="3"/>
        <v>56.479856292670043</v>
      </c>
      <c r="AB120" s="52">
        <v>105.74196328751802</v>
      </c>
      <c r="AC120" s="52">
        <v>22.268497296990063</v>
      </c>
      <c r="AD120" s="52">
        <v>29.605762750341288</v>
      </c>
      <c r="AE120" s="52">
        <v>181.64438899999996</v>
      </c>
      <c r="AF120" s="52">
        <v>30.014724000000001</v>
      </c>
      <c r="AG120" s="52">
        <v>66.724141000000003</v>
      </c>
      <c r="AH120" s="52">
        <v>83.860730999999987</v>
      </c>
      <c r="AI120" s="52">
        <f t="shared" si="11"/>
        <v>2.7357954388022332</v>
      </c>
      <c r="AJ120" s="52">
        <f t="shared" si="12"/>
        <v>0.57613885197530301</v>
      </c>
      <c r="AK120" s="52">
        <f t="shared" si="13"/>
        <v>0.76597131523285789</v>
      </c>
      <c r="AL120" s="52">
        <f t="shared" si="14"/>
        <v>2.6543110901109928</v>
      </c>
      <c r="AM120" s="52">
        <f t="shared" si="15"/>
        <v>0.43859551741959174</v>
      </c>
      <c r="AN120" s="52">
        <f t="shared" si="16"/>
        <v>1.2254299158016642</v>
      </c>
      <c r="AO120" s="52">
        <f t="shared" si="17"/>
        <v>0.97501843249575759</v>
      </c>
      <c r="AP120" s="53"/>
      <c r="AQ120" s="52"/>
      <c r="AR120" s="51">
        <v>3129.9152730000001</v>
      </c>
      <c r="AS120" s="52">
        <f t="shared" si="1"/>
        <v>68.849874021117472</v>
      </c>
      <c r="AT120" s="52">
        <f>[1]Extra_XM!D159</f>
        <v>89.651724869622839</v>
      </c>
      <c r="AU120" s="42">
        <v>585.518958</v>
      </c>
      <c r="AV120" s="42">
        <v>541.446144</v>
      </c>
      <c r="AW120" s="42">
        <v>141.883288026</v>
      </c>
      <c r="AX120" s="42">
        <v>1768.4547737059997</v>
      </c>
      <c r="AY120" s="42">
        <v>279.458624026</v>
      </c>
      <c r="AZ120" s="42">
        <v>406.05685799999998</v>
      </c>
      <c r="BA120" s="42">
        <f t="shared" si="10"/>
        <v>12.87987149142103</v>
      </c>
      <c r="BB120" s="42">
        <f t="shared" si="4"/>
        <v>11.910385921689397</v>
      </c>
      <c r="BC120" s="42">
        <f t="shared" si="5"/>
        <v>3.121057809634844</v>
      </c>
      <c r="BD120" s="42">
        <f t="shared" si="6"/>
        <v>38.901336861108661</v>
      </c>
      <c r="BE120" s="42">
        <f t="shared" si="7"/>
        <v>6.1473520463264402</v>
      </c>
      <c r="BF120" s="42">
        <f t="shared" si="8"/>
        <v>8.9321790145182565</v>
      </c>
    </row>
    <row r="121" spans="1:58" x14ac:dyDescent="0.25">
      <c r="A121" s="41">
        <v>37591</v>
      </c>
      <c r="B121" s="42">
        <v>2002</v>
      </c>
      <c r="C121" s="42">
        <v>12</v>
      </c>
      <c r="D121" s="51"/>
      <c r="E121" s="51"/>
      <c r="F121" s="51"/>
      <c r="G121" s="51"/>
      <c r="H121" s="51"/>
      <c r="I121" s="51"/>
      <c r="J121" s="51"/>
      <c r="K121" s="51">
        <v>112.211711686344</v>
      </c>
      <c r="L121" s="51">
        <v>45.56</v>
      </c>
      <c r="M121" s="51"/>
      <c r="N121" s="52"/>
      <c r="O121" s="52">
        <v>74.599999999999994</v>
      </c>
      <c r="P121" s="27">
        <v>194.4</v>
      </c>
      <c r="Q121" s="52">
        <f t="shared" si="2"/>
        <v>643.91710208562085</v>
      </c>
      <c r="R121" s="54">
        <f t="shared" si="9"/>
        <v>2.8734719796793096E-2</v>
      </c>
      <c r="S121" s="52"/>
      <c r="T121" s="52"/>
      <c r="U121" s="52">
        <v>39.222393063242009</v>
      </c>
      <c r="V121" s="52">
        <v>68.746220346584892</v>
      </c>
      <c r="W121" s="52"/>
      <c r="X121" s="52"/>
      <c r="Y121" s="52"/>
      <c r="Z121" s="52"/>
      <c r="AA121" s="52">
        <f t="shared" si="3"/>
        <v>57.053890185528516</v>
      </c>
      <c r="AB121" s="52">
        <v>115.48135905486077</v>
      </c>
      <c r="AC121" s="52">
        <v>22.685796529908242</v>
      </c>
      <c r="AD121" s="52">
        <v>34.571080647164813</v>
      </c>
      <c r="AE121" s="52">
        <v>170.07189500000001</v>
      </c>
      <c r="AF121" s="52">
        <v>35.545978999999996</v>
      </c>
      <c r="AG121" s="52">
        <v>70.479889</v>
      </c>
      <c r="AH121" s="52">
        <v>63.333454000000003</v>
      </c>
      <c r="AI121" s="52">
        <f t="shared" si="11"/>
        <v>2.9442711174878888</v>
      </c>
      <c r="AJ121" s="52">
        <f t="shared" si="12"/>
        <v>0.57838889364373469</v>
      </c>
      <c r="AK121" s="52">
        <f t="shared" si="13"/>
        <v>0.8814118147106057</v>
      </c>
      <c r="AL121" s="52">
        <f t="shared" si="14"/>
        <v>2.4739090257265128</v>
      </c>
      <c r="AM121" s="52">
        <f t="shared" si="15"/>
        <v>0.51706084815709896</v>
      </c>
      <c r="AN121" s="52">
        <f t="shared" si="16"/>
        <v>0.92126452451791008</v>
      </c>
      <c r="AO121" s="52">
        <f t="shared" si="17"/>
        <v>1.0252183850206571</v>
      </c>
      <c r="AP121" s="53"/>
      <c r="AQ121" s="52"/>
      <c r="AR121" s="51">
        <v>3908.1509639999999</v>
      </c>
      <c r="AS121" s="52">
        <f t="shared" si="1"/>
        <v>85.780310886742754</v>
      </c>
      <c r="AT121" s="52">
        <f>[1]Extra_XM!D160</f>
        <v>90.770019169287664</v>
      </c>
      <c r="AU121" s="42">
        <v>591.76074000000006</v>
      </c>
      <c r="AV121" s="42">
        <v>549.41721000000007</v>
      </c>
      <c r="AW121" s="42">
        <v>167.6198549854</v>
      </c>
      <c r="AX121" s="42">
        <v>3023.0995991954001</v>
      </c>
      <c r="AY121" s="42">
        <v>433.95167898540001</v>
      </c>
      <c r="AZ121" s="42">
        <v>717.61231699999996</v>
      </c>
      <c r="BA121" s="42">
        <f t="shared" si="10"/>
        <v>12.988602721685689</v>
      </c>
      <c r="BB121" s="42">
        <f t="shared" si="4"/>
        <v>12.059201273046533</v>
      </c>
      <c r="BC121" s="42">
        <f t="shared" si="5"/>
        <v>3.6791012946751533</v>
      </c>
      <c r="BD121" s="42">
        <f t="shared" si="6"/>
        <v>66.354249323867421</v>
      </c>
      <c r="BE121" s="42">
        <f t="shared" si="7"/>
        <v>9.5248393104784892</v>
      </c>
      <c r="BF121" s="42">
        <f t="shared" si="8"/>
        <v>15.750928819139595</v>
      </c>
    </row>
    <row r="122" spans="1:58" x14ac:dyDescent="0.25">
      <c r="A122" s="41">
        <v>37622</v>
      </c>
      <c r="B122" s="42">
        <v>2003</v>
      </c>
      <c r="C122" s="42">
        <v>1</v>
      </c>
      <c r="D122" s="51"/>
      <c r="E122" s="51"/>
      <c r="F122" s="51"/>
      <c r="G122" s="51"/>
      <c r="H122" s="51"/>
      <c r="I122" s="51"/>
      <c r="J122" s="51"/>
      <c r="K122" s="51">
        <v>113.19721554391</v>
      </c>
      <c r="L122" s="51">
        <v>45.75</v>
      </c>
      <c r="M122" s="51"/>
      <c r="N122" s="52">
        <v>96.15</v>
      </c>
      <c r="O122" s="52">
        <v>74</v>
      </c>
      <c r="P122" s="27">
        <v>193.74</v>
      </c>
      <c r="Q122" s="52">
        <f t="shared" si="2"/>
        <v>641.73096377607089</v>
      </c>
      <c r="R122" s="54">
        <f t="shared" si="9"/>
        <v>-3.395061728395099E-3</v>
      </c>
      <c r="S122" s="52"/>
      <c r="T122" s="52"/>
      <c r="U122" s="52">
        <v>39.604718456702173</v>
      </c>
      <c r="V122" s="52">
        <v>70.355407219293241</v>
      </c>
      <c r="W122" s="52"/>
      <c r="X122" s="52"/>
      <c r="Y122" s="52"/>
      <c r="Z122" s="52"/>
      <c r="AA122" s="52">
        <f t="shared" si="3"/>
        <v>56.292359069512358</v>
      </c>
      <c r="AB122" s="52">
        <v>120.78866562000003</v>
      </c>
      <c r="AC122" s="52">
        <v>28.584795179999997</v>
      </c>
      <c r="AD122" s="52">
        <v>33.442946310000004</v>
      </c>
      <c r="AE122" s="52">
        <v>138.17257799999999</v>
      </c>
      <c r="AF122" s="52">
        <v>27.049396999999999</v>
      </c>
      <c r="AG122" s="52">
        <v>69.738554999999991</v>
      </c>
      <c r="AH122" s="52">
        <v>40.621653000000002</v>
      </c>
      <c r="AI122" s="52">
        <f t="shared" si="11"/>
        <v>3.0498554295254525</v>
      </c>
      <c r="AJ122" s="52">
        <f t="shared" si="12"/>
        <v>0.72175226321202868</v>
      </c>
      <c r="AK122" s="52">
        <f t="shared" si="13"/>
        <v>0.84441823129134164</v>
      </c>
      <c r="AL122" s="52">
        <f t="shared" si="14"/>
        <v>1.963922653014075</v>
      </c>
      <c r="AM122" s="52">
        <f>AF122/$V122</f>
        <v>0.38446791894315646</v>
      </c>
      <c r="AN122" s="52">
        <f>AH122/$V122</f>
        <v>0.57737783925242514</v>
      </c>
      <c r="AO122" s="52">
        <f>AG122/$V122</f>
        <v>0.99123234100016566</v>
      </c>
      <c r="AP122" s="53"/>
      <c r="AQ122" s="52"/>
      <c r="AR122" s="51">
        <v>3359.3526650000003</v>
      </c>
      <c r="AS122" s="52">
        <f t="shared" si="1"/>
        <v>73.428473551912575</v>
      </c>
      <c r="AT122" s="52">
        <f>[1]Extra_XM!D161</f>
        <v>92.845587797032863</v>
      </c>
      <c r="AU122" s="42">
        <v>644.26703800000007</v>
      </c>
      <c r="AV122" s="42">
        <v>599.48857900000007</v>
      </c>
      <c r="AW122" s="42">
        <v>191.78418600640001</v>
      </c>
      <c r="AX122" s="42">
        <v>1565.0835178963998</v>
      </c>
      <c r="AY122" s="42">
        <v>299.73074400640002</v>
      </c>
      <c r="AZ122" s="42">
        <v>278.65603599999997</v>
      </c>
      <c r="BA122" s="42">
        <f t="shared" si="10"/>
        <v>14.082339628415301</v>
      </c>
      <c r="BB122" s="42">
        <f t="shared" si="4"/>
        <v>13.10357549726776</v>
      </c>
      <c r="BC122" s="42">
        <f t="shared" si="5"/>
        <v>4.192004065713661</v>
      </c>
      <c r="BD122" s="42">
        <f t="shared" si="6"/>
        <v>34.209475801014207</v>
      </c>
      <c r="BE122" s="42">
        <f t="shared" si="7"/>
        <v>6.5514916722710383</v>
      </c>
      <c r="BF122" s="42">
        <f t="shared" si="8"/>
        <v>6.0908423169398898</v>
      </c>
    </row>
    <row r="123" spans="1:58" x14ac:dyDescent="0.25">
      <c r="A123" s="41">
        <v>37653</v>
      </c>
      <c r="B123" s="42">
        <v>2003</v>
      </c>
      <c r="C123" s="42">
        <v>2</v>
      </c>
      <c r="D123" s="51"/>
      <c r="E123" s="51"/>
      <c r="F123" s="51"/>
      <c r="G123" s="51"/>
      <c r="H123" s="51"/>
      <c r="I123" s="51"/>
      <c r="J123" s="51"/>
      <c r="K123" s="51">
        <v>102.730353634615</v>
      </c>
      <c r="L123" s="51">
        <v>45.65</v>
      </c>
      <c r="M123" s="51"/>
      <c r="N123" s="52">
        <v>98.67</v>
      </c>
      <c r="O123" s="52">
        <v>71.8</v>
      </c>
      <c r="P123" s="27">
        <v>172.41</v>
      </c>
      <c r="Q123" s="52">
        <f t="shared" si="2"/>
        <v>571.07894840834297</v>
      </c>
      <c r="R123" s="54">
        <f t="shared" si="9"/>
        <v>-0.11009600495509453</v>
      </c>
      <c r="S123" s="52"/>
      <c r="T123" s="52"/>
      <c r="U123" s="52">
        <v>39.275636110850115</v>
      </c>
      <c r="V123" s="52">
        <v>73.100933410312791</v>
      </c>
      <c r="W123" s="52"/>
      <c r="X123" s="52"/>
      <c r="Y123" s="52"/>
      <c r="Z123" s="52"/>
      <c r="AA123" s="52">
        <f t="shared" si="3"/>
        <v>53.727954320907841</v>
      </c>
      <c r="AB123" s="52">
        <v>127.19201567</v>
      </c>
      <c r="AC123" s="52">
        <v>35.494653540000002</v>
      </c>
      <c r="AD123" s="52">
        <v>31.305560249999996</v>
      </c>
      <c r="AE123" s="52">
        <v>154.817949</v>
      </c>
      <c r="AF123" s="52">
        <v>24.432024999999996</v>
      </c>
      <c r="AG123" s="52">
        <v>59.279480999999997</v>
      </c>
      <c r="AH123" s="52">
        <v>69.818700000000007</v>
      </c>
      <c r="AI123" s="52">
        <f t="shared" si="11"/>
        <v>3.2384457201665153</v>
      </c>
      <c r="AJ123" s="52">
        <f t="shared" si="12"/>
        <v>0.90373211116991692</v>
      </c>
      <c r="AK123" s="52">
        <f t="shared" si="13"/>
        <v>0.7970732838455965</v>
      </c>
      <c r="AL123" s="52">
        <f t="shared" si="14"/>
        <v>2.1178655562578479</v>
      </c>
      <c r="AM123" s="52">
        <f t="shared" ref="AM123:AM186" si="18">AF123/$V123</f>
        <v>0.33422316050143924</v>
      </c>
      <c r="AN123" s="52">
        <f t="shared" ref="AN123:AN186" si="19">AH123/$V123</f>
        <v>0.95509997947783054</v>
      </c>
      <c r="AO123" s="52">
        <f t="shared" ref="AO123:AO186" si="20">AG123/$V123</f>
        <v>0.81092645790535256</v>
      </c>
      <c r="AP123" s="53"/>
      <c r="AQ123" s="52"/>
      <c r="AR123" s="51">
        <v>3359.0837160000001</v>
      </c>
      <c r="AS123" s="52">
        <f t="shared" si="1"/>
        <v>73.583432990142398</v>
      </c>
      <c r="AT123" s="52">
        <f>[1]Extra_XM!D162</f>
        <v>94.13820758405717</v>
      </c>
      <c r="AU123" s="42">
        <v>557.67117299999995</v>
      </c>
      <c r="AV123" s="42">
        <v>518.135356</v>
      </c>
      <c r="AW123" s="42">
        <v>176.28258001040001</v>
      </c>
      <c r="AX123" s="42">
        <v>1572.2058570004001</v>
      </c>
      <c r="AY123" s="42">
        <v>307.32413201040004</v>
      </c>
      <c r="AZ123" s="42">
        <v>263.99000100000001</v>
      </c>
      <c r="BA123" s="42">
        <f t="shared" si="10"/>
        <v>12.216235991237678</v>
      </c>
      <c r="BB123" s="42">
        <f t="shared" si="4"/>
        <v>11.350172092004382</v>
      </c>
      <c r="BC123" s="42">
        <f t="shared" si="5"/>
        <v>3.8616118293625412</v>
      </c>
      <c r="BD123" s="42">
        <f t="shared" si="6"/>
        <v>34.440434983579415</v>
      </c>
      <c r="BE123" s="42">
        <f t="shared" si="7"/>
        <v>6.7321825193954004</v>
      </c>
      <c r="BF123" s="42">
        <f t="shared" si="8"/>
        <v>5.7829134939759044</v>
      </c>
    </row>
    <row r="124" spans="1:58" x14ac:dyDescent="0.25">
      <c r="A124" s="41">
        <v>37681</v>
      </c>
      <c r="B124" s="42">
        <v>2003</v>
      </c>
      <c r="C124" s="42">
        <v>3</v>
      </c>
      <c r="D124" s="51"/>
      <c r="E124" s="51"/>
      <c r="F124" s="51"/>
      <c r="G124" s="51"/>
      <c r="H124" s="51"/>
      <c r="I124" s="51"/>
      <c r="J124" s="51"/>
      <c r="K124" s="51">
        <v>107.953980948416</v>
      </c>
      <c r="L124" s="51">
        <v>45.68</v>
      </c>
      <c r="M124" s="51"/>
      <c r="N124" s="52">
        <v>103.41</v>
      </c>
      <c r="O124" s="52">
        <v>77.400000000000006</v>
      </c>
      <c r="P124" s="27">
        <v>186.68</v>
      </c>
      <c r="Q124" s="52">
        <f t="shared" si="2"/>
        <v>618.34590852543045</v>
      </c>
      <c r="R124" s="54">
        <f t="shared" si="9"/>
        <v>8.2767820892059696E-2</v>
      </c>
      <c r="S124" s="52"/>
      <c r="T124" s="52"/>
      <c r="U124" s="52">
        <v>40.409916080241722</v>
      </c>
      <c r="V124" s="52">
        <v>73.059742591356908</v>
      </c>
      <c r="W124" s="52"/>
      <c r="X124" s="52"/>
      <c r="Y124" s="52"/>
      <c r="Z124" s="52"/>
      <c r="AA124" s="52">
        <f t="shared" si="3"/>
        <v>55.310783540896686</v>
      </c>
      <c r="AB124" s="52">
        <v>104.01996229</v>
      </c>
      <c r="AC124" s="52">
        <v>22.227597129999999</v>
      </c>
      <c r="AD124" s="52">
        <v>33.617915959999998</v>
      </c>
      <c r="AE124" s="52">
        <v>147.82289500000002</v>
      </c>
      <c r="AF124" s="52">
        <v>25.138272999999998</v>
      </c>
      <c r="AG124" s="52">
        <v>64.169859000000002</v>
      </c>
      <c r="AH124" s="52">
        <v>57.269516999999993</v>
      </c>
      <c r="AI124" s="52">
        <f t="shared" si="11"/>
        <v>2.5741197305000139</v>
      </c>
      <c r="AJ124" s="52">
        <f t="shared" si="12"/>
        <v>0.55005303861217625</v>
      </c>
      <c r="AK124" s="52">
        <f t="shared" si="13"/>
        <v>0.83192243936476162</v>
      </c>
      <c r="AL124" s="52">
        <f t="shared" si="14"/>
        <v>2.0233153000115789</v>
      </c>
      <c r="AM124" s="52">
        <f t="shared" si="18"/>
        <v>0.34407831328677441</v>
      </c>
      <c r="AN124" s="52">
        <f t="shared" si="19"/>
        <v>0.78387241685649023</v>
      </c>
      <c r="AO124" s="52">
        <f t="shared" si="20"/>
        <v>0.87832035432864231</v>
      </c>
      <c r="AP124" s="53"/>
      <c r="AQ124" s="52"/>
      <c r="AR124" s="51">
        <v>3225.9061930000003</v>
      </c>
      <c r="AS124" s="52">
        <f t="shared" si="1"/>
        <v>70.619662718914185</v>
      </c>
      <c r="AT124" s="52">
        <f>[1]Extra_XM!D163</f>
        <v>94.697452660861103</v>
      </c>
      <c r="AU124" s="42">
        <v>544.31831299999999</v>
      </c>
      <c r="AV124" s="42">
        <v>506.97702300000003</v>
      </c>
      <c r="AW124" s="42">
        <v>182.30336502749998</v>
      </c>
      <c r="AX124" s="42">
        <v>1402.2215082275002</v>
      </c>
      <c r="AY124" s="42">
        <v>321.76719702749995</v>
      </c>
      <c r="AZ124" s="42">
        <v>147.45553889000001</v>
      </c>
      <c r="BA124" s="42">
        <f t="shared" si="10"/>
        <v>11.915900021891419</v>
      </c>
      <c r="BB124" s="42">
        <f t="shared" si="4"/>
        <v>11.098446212784589</v>
      </c>
      <c r="BC124" s="42">
        <f t="shared" si="5"/>
        <v>3.9908792694286337</v>
      </c>
      <c r="BD124" s="42">
        <f t="shared" si="6"/>
        <v>30.696617955943523</v>
      </c>
      <c r="BE124" s="42">
        <f t="shared" si="7"/>
        <v>7.0439403902692632</v>
      </c>
      <c r="BF124" s="42">
        <f t="shared" si="8"/>
        <v>3.2280109214098078</v>
      </c>
    </row>
    <row r="125" spans="1:58" x14ac:dyDescent="0.25">
      <c r="A125" s="41">
        <v>37712</v>
      </c>
      <c r="B125" s="42">
        <v>2003</v>
      </c>
      <c r="C125" s="42">
        <v>4</v>
      </c>
      <c r="D125" s="51"/>
      <c r="E125" s="51"/>
      <c r="F125" s="51"/>
      <c r="G125" s="51"/>
      <c r="H125" s="51"/>
      <c r="I125" s="51"/>
      <c r="J125" s="51"/>
      <c r="K125" s="51">
        <v>106.490383032848</v>
      </c>
      <c r="L125" s="51">
        <v>45.82</v>
      </c>
      <c r="M125" s="51"/>
      <c r="N125" s="52">
        <v>102.19</v>
      </c>
      <c r="O125" s="52">
        <v>76.5</v>
      </c>
      <c r="P125" s="27">
        <v>192.08</v>
      </c>
      <c r="Q125" s="52">
        <f t="shared" si="2"/>
        <v>636.23249469447546</v>
      </c>
      <c r="R125" s="54">
        <f t="shared" si="9"/>
        <v>2.8926505249625034E-2</v>
      </c>
      <c r="S125" s="52"/>
      <c r="T125" s="52"/>
      <c r="U125" s="52">
        <v>40.696064037852345</v>
      </c>
      <c r="V125" s="52">
        <v>70.061450444550516</v>
      </c>
      <c r="W125" s="52"/>
      <c r="X125" s="52"/>
      <c r="Y125" s="52"/>
      <c r="Z125" s="52"/>
      <c r="AA125" s="52">
        <f t="shared" si="3"/>
        <v>58.086242547977029</v>
      </c>
      <c r="AB125" s="52">
        <v>117.97160730999997</v>
      </c>
      <c r="AC125" s="52">
        <v>38.361864789999998</v>
      </c>
      <c r="AD125" s="52">
        <v>36.655452659999995</v>
      </c>
      <c r="AE125" s="52">
        <v>130.60037199999999</v>
      </c>
      <c r="AF125" s="52">
        <v>25.486013</v>
      </c>
      <c r="AG125" s="52">
        <v>69.247465999999989</v>
      </c>
      <c r="AH125" s="52">
        <v>35.163184999999999</v>
      </c>
      <c r="AI125" s="52">
        <f t="shared" si="11"/>
        <v>2.8988456279278472</v>
      </c>
      <c r="AJ125" s="52">
        <f t="shared" si="12"/>
        <v>0.94264312033514464</v>
      </c>
      <c r="AK125" s="52">
        <f t="shared" si="13"/>
        <v>0.90071247740090821</v>
      </c>
      <c r="AL125" s="52">
        <f t="shared" si="14"/>
        <v>1.8640831894190151</v>
      </c>
      <c r="AM125" s="52">
        <f t="shared" si="18"/>
        <v>0.36376656261449608</v>
      </c>
      <c r="AN125" s="52">
        <f t="shared" si="19"/>
        <v>0.50189062283016217</v>
      </c>
      <c r="AO125" s="52">
        <f t="shared" si="20"/>
        <v>0.98838184994193423</v>
      </c>
      <c r="AP125" s="53"/>
      <c r="AQ125" s="52"/>
      <c r="AR125" s="51">
        <v>3259.7589770000004</v>
      </c>
      <c r="AS125" s="52">
        <f t="shared" si="1"/>
        <v>71.142710104757754</v>
      </c>
      <c r="AT125" s="52">
        <f>[1]Extra_XM!D164</f>
        <v>94.762541414590274</v>
      </c>
      <c r="AU125" s="42">
        <v>693.32201499999996</v>
      </c>
      <c r="AV125" s="42">
        <v>652.61769399999991</v>
      </c>
      <c r="AW125" s="42">
        <v>206.6214269708</v>
      </c>
      <c r="AX125" s="42">
        <v>1580.7029795307999</v>
      </c>
      <c r="AY125" s="42">
        <v>369.46638697079999</v>
      </c>
      <c r="AZ125" s="42">
        <v>361.50169899999997</v>
      </c>
      <c r="BA125" s="42">
        <f t="shared" si="10"/>
        <v>15.131427651680488</v>
      </c>
      <c r="BB125" s="42">
        <f t="shared" si="4"/>
        <v>14.243074945438671</v>
      </c>
      <c r="BC125" s="42">
        <f t="shared" si="5"/>
        <v>4.5094156912003491</v>
      </c>
      <c r="BD125" s="42">
        <f t="shared" si="6"/>
        <v>34.498100819092095</v>
      </c>
      <c r="BE125" s="42">
        <f t="shared" si="7"/>
        <v>8.0634305318812736</v>
      </c>
      <c r="BF125" s="42">
        <f t="shared" si="8"/>
        <v>7.889604954168485</v>
      </c>
    </row>
    <row r="126" spans="1:58" x14ac:dyDescent="0.25">
      <c r="A126" s="41">
        <v>37742</v>
      </c>
      <c r="B126" s="42">
        <v>2003</v>
      </c>
      <c r="C126" s="42">
        <v>5</v>
      </c>
      <c r="D126" s="51"/>
      <c r="E126" s="51"/>
      <c r="F126" s="51"/>
      <c r="G126" s="51"/>
      <c r="H126" s="51"/>
      <c r="I126" s="51"/>
      <c r="J126" s="51"/>
      <c r="K126" s="51">
        <v>114.00568278035701</v>
      </c>
      <c r="L126" s="51">
        <v>45.83</v>
      </c>
      <c r="M126" s="51"/>
      <c r="N126" s="52">
        <v>100.3</v>
      </c>
      <c r="O126" s="52">
        <v>79.7</v>
      </c>
      <c r="P126" s="27">
        <v>208.75</v>
      </c>
      <c r="Q126" s="52">
        <f t="shared" si="2"/>
        <v>691.44904866447177</v>
      </c>
      <c r="R126" s="54">
        <f t="shared" si="9"/>
        <v>8.6786755518533765E-2</v>
      </c>
      <c r="S126" s="52"/>
      <c r="T126" s="52"/>
      <c r="U126" s="52">
        <v>41.198337440278536</v>
      </c>
      <c r="V126" s="52">
        <v>68.771403331497794</v>
      </c>
      <c r="W126" s="52"/>
      <c r="X126" s="52"/>
      <c r="Y126" s="52"/>
      <c r="Z126" s="52"/>
      <c r="AA126" s="52">
        <f t="shared" si="3"/>
        <v>59.906204388022722</v>
      </c>
      <c r="AB126" s="52">
        <v>139.87224171000003</v>
      </c>
      <c r="AC126" s="52">
        <v>30.345453259999996</v>
      </c>
      <c r="AD126" s="52">
        <v>39.382732060000002</v>
      </c>
      <c r="AE126" s="52">
        <v>139.38449299999999</v>
      </c>
      <c r="AF126" s="52">
        <v>30.302630999999998</v>
      </c>
      <c r="AG126" s="52">
        <v>70.974271000000002</v>
      </c>
      <c r="AH126" s="52">
        <v>37.492449999999998</v>
      </c>
      <c r="AI126" s="52">
        <f t="shared" si="11"/>
        <v>3.395094326628108</v>
      </c>
      <c r="AJ126" s="52">
        <f t="shared" si="12"/>
        <v>0.73656985076130865</v>
      </c>
      <c r="AK126" s="52">
        <f t="shared" si="13"/>
        <v>0.95593012987695314</v>
      </c>
      <c r="AL126" s="52">
        <f t="shared" si="14"/>
        <v>2.026779827774154</v>
      </c>
      <c r="AM126" s="52">
        <f t="shared" si="18"/>
        <v>0.44062836487329865</v>
      </c>
      <c r="AN126" s="52">
        <f t="shared" si="19"/>
        <v>0.54517500274461006</v>
      </c>
      <c r="AO126" s="52">
        <f t="shared" si="20"/>
        <v>1.0320317393827745</v>
      </c>
      <c r="AP126" s="53"/>
      <c r="AQ126" s="52"/>
      <c r="AR126" s="51">
        <v>3381.4399069999999</v>
      </c>
      <c r="AS126" s="52">
        <f t="shared" si="1"/>
        <v>73.7822366790312</v>
      </c>
      <c r="AT126" s="52">
        <f>[1]Extra_XM!D165</f>
        <v>96.608945384205512</v>
      </c>
      <c r="AU126" s="42">
        <v>781.94490799999994</v>
      </c>
      <c r="AV126" s="42">
        <v>731.31712099999993</v>
      </c>
      <c r="AW126" s="42">
        <v>191.06101800779999</v>
      </c>
      <c r="AX126" s="42">
        <v>1938.4393410578</v>
      </c>
      <c r="AY126" s="42">
        <v>362.8512030078</v>
      </c>
      <c r="AZ126" s="42">
        <v>391.26282200000003</v>
      </c>
      <c r="BA126" s="42">
        <f t="shared" si="10"/>
        <v>17.061857036875409</v>
      </c>
      <c r="BB126" s="42">
        <f t="shared" si="4"/>
        <v>15.957170434213396</v>
      </c>
      <c r="BC126" s="42">
        <f t="shared" si="5"/>
        <v>4.1689072225136377</v>
      </c>
      <c r="BD126" s="42">
        <f t="shared" si="6"/>
        <v>42.296298081121535</v>
      </c>
      <c r="BE126" s="42">
        <f t="shared" si="7"/>
        <v>7.9173293259393409</v>
      </c>
      <c r="BF126" s="42">
        <f t="shared" si="8"/>
        <v>8.5372642810386221</v>
      </c>
    </row>
    <row r="127" spans="1:58" x14ac:dyDescent="0.25">
      <c r="A127" s="41">
        <v>37773</v>
      </c>
      <c r="B127" s="42">
        <v>2003</v>
      </c>
      <c r="C127" s="42">
        <v>6</v>
      </c>
      <c r="D127" s="51"/>
      <c r="E127" s="51"/>
      <c r="F127" s="51"/>
      <c r="G127" s="51"/>
      <c r="H127" s="51"/>
      <c r="I127" s="51"/>
      <c r="J127" s="51"/>
      <c r="K127" s="51">
        <v>111.867156542014</v>
      </c>
      <c r="L127" s="51">
        <v>45.92</v>
      </c>
      <c r="M127" s="51"/>
      <c r="N127" s="52">
        <v>98.58</v>
      </c>
      <c r="O127" s="52">
        <v>76.3</v>
      </c>
      <c r="P127" s="27">
        <v>217.54</v>
      </c>
      <c r="Q127" s="52">
        <f t="shared" si="2"/>
        <v>720.56443615075057</v>
      </c>
      <c r="R127" s="54">
        <f t="shared" si="9"/>
        <v>4.2107784431137718E-2</v>
      </c>
      <c r="S127" s="52"/>
      <c r="T127" s="52"/>
      <c r="U127" s="52">
        <v>41.062630485551992</v>
      </c>
      <c r="V127" s="52">
        <v>68.995156503548344</v>
      </c>
      <c r="W127" s="52"/>
      <c r="X127" s="52"/>
      <c r="Y127" s="52"/>
      <c r="Z127" s="52"/>
      <c r="AA127" s="52">
        <f t="shared" si="3"/>
        <v>59.515236382484595</v>
      </c>
      <c r="AB127" s="52">
        <v>158.33023023000001</v>
      </c>
      <c r="AC127" s="52">
        <v>31.984028130000002</v>
      </c>
      <c r="AD127" s="52">
        <v>48.556390050000005</v>
      </c>
      <c r="AE127" s="52">
        <v>119.762563</v>
      </c>
      <c r="AF127" s="52">
        <v>26.791713999999999</v>
      </c>
      <c r="AG127" s="52">
        <v>74.185961000000006</v>
      </c>
      <c r="AH127" s="52">
        <v>17.861224999999997</v>
      </c>
      <c r="AI127" s="52">
        <f t="shared" si="11"/>
        <v>3.8558228822118195</v>
      </c>
      <c r="AJ127" s="52">
        <f t="shared" si="12"/>
        <v>0.77890840776149683</v>
      </c>
      <c r="AK127" s="52">
        <f t="shared" si="13"/>
        <v>1.1824958478265224</v>
      </c>
      <c r="AL127" s="52">
        <f t="shared" si="14"/>
        <v>1.7358111651481034</v>
      </c>
      <c r="AM127" s="52">
        <f t="shared" si="18"/>
        <v>0.38831296800699527</v>
      </c>
      <c r="AN127" s="52">
        <f t="shared" si="19"/>
        <v>0.25887650532514428</v>
      </c>
      <c r="AO127" s="52">
        <f t="shared" si="20"/>
        <v>1.0752343317923296</v>
      </c>
      <c r="AP127" s="53"/>
      <c r="AQ127" s="52"/>
      <c r="AR127" s="51">
        <v>3531.5406069999999</v>
      </c>
      <c r="AS127" s="52">
        <f t="shared" si="1"/>
        <v>76.906372103658526</v>
      </c>
      <c r="AT127" s="52">
        <f>[1]Extra_XM!D166</f>
        <v>96.845368549373916</v>
      </c>
      <c r="AU127" s="42">
        <v>587.26740599999994</v>
      </c>
      <c r="AV127" s="42">
        <v>547.27671699999996</v>
      </c>
      <c r="AW127" s="42">
        <v>213.54906798479999</v>
      </c>
      <c r="AX127" s="42">
        <v>1854.9217291447999</v>
      </c>
      <c r="AY127" s="42">
        <v>367.98275698479995</v>
      </c>
      <c r="AZ127" s="42">
        <v>364.76788886000003</v>
      </c>
      <c r="BA127" s="42">
        <f t="shared" si="10"/>
        <v>12.788924346689894</v>
      </c>
      <c r="BB127" s="42">
        <f t="shared" si="4"/>
        <v>11.918046972996514</v>
      </c>
      <c r="BC127" s="42">
        <f t="shared" si="5"/>
        <v>4.6504587975783966</v>
      </c>
      <c r="BD127" s="42">
        <f t="shared" si="6"/>
        <v>40.394636958728221</v>
      </c>
      <c r="BE127" s="42">
        <f t="shared" si="7"/>
        <v>8.0135617810278728</v>
      </c>
      <c r="BF127" s="42">
        <f t="shared" si="8"/>
        <v>7.9435515866724744</v>
      </c>
    </row>
    <row r="128" spans="1:58" x14ac:dyDescent="0.25">
      <c r="A128" s="41">
        <v>37803</v>
      </c>
      <c r="B128" s="42">
        <v>2003</v>
      </c>
      <c r="C128" s="42">
        <v>7</v>
      </c>
      <c r="D128" s="51"/>
      <c r="E128" s="51"/>
      <c r="F128" s="51"/>
      <c r="G128" s="51"/>
      <c r="H128" s="51"/>
      <c r="I128" s="51"/>
      <c r="J128" s="51"/>
      <c r="K128" s="51">
        <v>113.465721085941</v>
      </c>
      <c r="L128" s="51">
        <v>46.19</v>
      </c>
      <c r="M128" s="51"/>
      <c r="N128" s="52">
        <v>103.05</v>
      </c>
      <c r="O128" s="52">
        <v>81.3</v>
      </c>
      <c r="P128" s="27">
        <v>224.03</v>
      </c>
      <c r="Q128" s="52">
        <f t="shared" si="2"/>
        <v>742.06146286132514</v>
      </c>
      <c r="R128" s="54">
        <f t="shared" si="9"/>
        <v>2.9833593821825932E-2</v>
      </c>
      <c r="S128" s="52"/>
      <c r="T128" s="52"/>
      <c r="U128" s="52">
        <v>40.241179950216051</v>
      </c>
      <c r="V128" s="52">
        <v>69.231737390679925</v>
      </c>
      <c r="W128" s="52"/>
      <c r="X128" s="52"/>
      <c r="Y128" s="52"/>
      <c r="Z128" s="52"/>
      <c r="AA128" s="52">
        <f t="shared" si="3"/>
        <v>58.125335961355461</v>
      </c>
      <c r="AB128" s="52">
        <v>150.37062035999998</v>
      </c>
      <c r="AC128" s="52">
        <v>30.808114839999998</v>
      </c>
      <c r="AD128" s="52">
        <v>42.611625549999999</v>
      </c>
      <c r="AE128" s="52">
        <v>132.290099</v>
      </c>
      <c r="AF128" s="52">
        <v>31.584011</v>
      </c>
      <c r="AG128" s="52">
        <v>75.845344999999995</v>
      </c>
      <c r="AH128" s="52">
        <v>24.110448999999999</v>
      </c>
      <c r="AI128" s="52">
        <f t="shared" si="11"/>
        <v>3.7367348707475623</v>
      </c>
      <c r="AJ128" s="52">
        <f t="shared" si="12"/>
        <v>0.7655867665439714</v>
      </c>
      <c r="AK128" s="52">
        <f t="shared" si="13"/>
        <v>1.0589059665426441</v>
      </c>
      <c r="AL128" s="52">
        <f t="shared" si="14"/>
        <v>1.9108302634885064</v>
      </c>
      <c r="AM128" s="52">
        <f t="shared" si="18"/>
        <v>0.45620711237924078</v>
      </c>
      <c r="AN128" s="52">
        <f t="shared" si="19"/>
        <v>0.34825717089754538</v>
      </c>
      <c r="AO128" s="52">
        <f t="shared" si="20"/>
        <v>1.0955285517680855</v>
      </c>
      <c r="AP128" s="53"/>
      <c r="AQ128" s="52"/>
      <c r="AR128" s="51">
        <v>3612.2795510000001</v>
      </c>
      <c r="AS128" s="52">
        <f t="shared" si="1"/>
        <v>78.20479651439706</v>
      </c>
      <c r="AT128" s="52">
        <f>[1]Extra_XM!D167</f>
        <v>95.704213481994032</v>
      </c>
      <c r="AU128" s="42">
        <v>794.76156700000001</v>
      </c>
      <c r="AV128" s="42">
        <v>746.16106400000001</v>
      </c>
      <c r="AW128" s="42">
        <v>252.83847800000001</v>
      </c>
      <c r="AX128" s="42">
        <v>2123.8279508540936</v>
      </c>
      <c r="AY128" s="42">
        <v>455.085578</v>
      </c>
      <c r="AZ128" s="42">
        <v>534.34438999999998</v>
      </c>
      <c r="BA128" s="42">
        <f t="shared" si="10"/>
        <v>17.206355639748864</v>
      </c>
      <c r="BB128" s="42">
        <f t="shared" si="4"/>
        <v>16.154168954319118</v>
      </c>
      <c r="BC128" s="42">
        <f t="shared" si="5"/>
        <v>5.4738791513314577</v>
      </c>
      <c r="BD128" s="42">
        <f t="shared" si="6"/>
        <v>45.980254402556696</v>
      </c>
      <c r="BE128" s="42">
        <f t="shared" si="7"/>
        <v>9.8524697553583032</v>
      </c>
      <c r="BF128" s="42">
        <f t="shared" si="8"/>
        <v>11.568399870101754</v>
      </c>
    </row>
    <row r="129" spans="1:58" x14ac:dyDescent="0.25">
      <c r="A129" s="41">
        <v>37834</v>
      </c>
      <c r="B129" s="42">
        <v>2003</v>
      </c>
      <c r="C129" s="42">
        <v>8</v>
      </c>
      <c r="D129" s="51"/>
      <c r="E129" s="51"/>
      <c r="F129" s="51"/>
      <c r="G129" s="51"/>
      <c r="H129" s="51"/>
      <c r="I129" s="51"/>
      <c r="J129" s="51"/>
      <c r="K129" s="51">
        <v>113.716522965861</v>
      </c>
      <c r="L129" s="51">
        <v>46.49</v>
      </c>
      <c r="M129" s="51"/>
      <c r="N129" s="52">
        <v>101.47</v>
      </c>
      <c r="O129" s="52">
        <v>81.599999999999994</v>
      </c>
      <c r="P129" s="27">
        <v>220.57</v>
      </c>
      <c r="Q129" s="52">
        <f t="shared" si="2"/>
        <v>730.60079839004811</v>
      </c>
      <c r="R129" s="54">
        <f t="shared" si="9"/>
        <v>-1.5444360130339674E-2</v>
      </c>
      <c r="S129" s="52"/>
      <c r="T129" s="52"/>
      <c r="U129" s="52">
        <v>41.127095097291146</v>
      </c>
      <c r="V129" s="52">
        <v>69.934277643675898</v>
      </c>
      <c r="W129" s="52"/>
      <c r="X129" s="52"/>
      <c r="Y129" s="52"/>
      <c r="Z129" s="52"/>
      <c r="AA129" s="52">
        <f t="shared" si="3"/>
        <v>58.808207481371248</v>
      </c>
      <c r="AB129" s="52">
        <v>146.95242345</v>
      </c>
      <c r="AC129" s="52">
        <v>27.025643929999998</v>
      </c>
      <c r="AD129" s="52">
        <v>38.311378339999997</v>
      </c>
      <c r="AE129" s="52">
        <v>125.06734100000001</v>
      </c>
      <c r="AF129" s="52">
        <v>30.331783999999999</v>
      </c>
      <c r="AG129" s="52">
        <v>71.400897000000001</v>
      </c>
      <c r="AH129" s="52">
        <v>22.286307000000001</v>
      </c>
      <c r="AI129" s="52">
        <f t="shared" si="11"/>
        <v>3.573129176820443</v>
      </c>
      <c r="AJ129" s="52">
        <f t="shared" si="12"/>
        <v>0.65712503803313971</v>
      </c>
      <c r="AK129" s="52">
        <f t="shared" si="13"/>
        <v>0.93153621108832929</v>
      </c>
      <c r="AL129" s="52">
        <f t="shared" si="14"/>
        <v>1.7883553704126913</v>
      </c>
      <c r="AM129" s="52">
        <f t="shared" si="18"/>
        <v>0.43371841423092011</v>
      </c>
      <c r="AN129" s="52">
        <f t="shared" si="19"/>
        <v>0.31867501532727038</v>
      </c>
      <c r="AO129" s="52">
        <f t="shared" si="20"/>
        <v>1.0209713949402139</v>
      </c>
      <c r="AP129" s="53"/>
      <c r="AQ129" s="52"/>
      <c r="AR129" s="51">
        <v>3607.6133309999996</v>
      </c>
      <c r="AS129" s="52">
        <f t="shared" si="1"/>
        <v>77.599770509787035</v>
      </c>
      <c r="AT129" s="52">
        <f>[1]Extra_XM!D168</f>
        <v>95.216269706201246</v>
      </c>
      <c r="AU129" s="42">
        <v>638.36389200000008</v>
      </c>
      <c r="AV129" s="42">
        <v>595.02843500000006</v>
      </c>
      <c r="AW129" s="42">
        <v>261.78402299999999</v>
      </c>
      <c r="AX129" s="42">
        <v>1742.3048765000001</v>
      </c>
      <c r="AY129" s="42">
        <v>413.55343500000004</v>
      </c>
      <c r="AZ129" s="42">
        <v>370.39352000000002</v>
      </c>
      <c r="BA129" s="42">
        <f t="shared" si="10"/>
        <v>13.731208690040869</v>
      </c>
      <c r="BB129" s="42">
        <f t="shared" si="4"/>
        <v>12.799062916756293</v>
      </c>
      <c r="BC129" s="42">
        <f t="shared" si="5"/>
        <v>5.6309748978274889</v>
      </c>
      <c r="BD129" s="42">
        <f t="shared" si="6"/>
        <v>37.476981641213165</v>
      </c>
      <c r="BE129" s="42">
        <f t="shared" si="7"/>
        <v>8.8955352764035283</v>
      </c>
      <c r="BF129" s="42">
        <f t="shared" si="8"/>
        <v>7.9671654119165414</v>
      </c>
    </row>
    <row r="130" spans="1:58" x14ac:dyDescent="0.25">
      <c r="A130" s="41">
        <v>37865</v>
      </c>
      <c r="B130" s="42">
        <v>2003</v>
      </c>
      <c r="C130" s="42">
        <v>9</v>
      </c>
      <c r="D130" s="51"/>
      <c r="E130" s="51"/>
      <c r="F130" s="51"/>
      <c r="G130" s="51"/>
      <c r="H130" s="51"/>
      <c r="I130" s="51"/>
      <c r="J130" s="51"/>
      <c r="K130" s="51">
        <v>114.100102311621</v>
      </c>
      <c r="L130" s="51">
        <v>46.6</v>
      </c>
      <c r="M130" s="51"/>
      <c r="N130" s="52">
        <v>102.87</v>
      </c>
      <c r="O130" s="52">
        <v>85.7</v>
      </c>
      <c r="P130" s="27">
        <v>210.96</v>
      </c>
      <c r="Q130" s="52">
        <f t="shared" si="2"/>
        <v>698.76929967069213</v>
      </c>
      <c r="R130" s="54">
        <f t="shared" si="9"/>
        <v>-4.3568935031962575E-2</v>
      </c>
      <c r="S130" s="52"/>
      <c r="T130" s="52"/>
      <c r="U130" s="52">
        <v>41.717095758378726</v>
      </c>
      <c r="V130" s="52">
        <v>69.824964334613284</v>
      </c>
      <c r="W130" s="52"/>
      <c r="X130" s="52"/>
      <c r="Y130" s="52"/>
      <c r="Z130" s="52"/>
      <c r="AA130" s="52">
        <f t="shared" si="3"/>
        <v>59.745244635519185</v>
      </c>
      <c r="AB130" s="52">
        <v>155.78528620000003</v>
      </c>
      <c r="AC130" s="52">
        <v>25.314254219999999</v>
      </c>
      <c r="AD130" s="52">
        <v>46.262375370000008</v>
      </c>
      <c r="AE130" s="52">
        <v>151.08793499999999</v>
      </c>
      <c r="AF130" s="52">
        <v>31.486943999999998</v>
      </c>
      <c r="AG130" s="52">
        <v>71.144633999999996</v>
      </c>
      <c r="AH130" s="52">
        <v>46.987470000000002</v>
      </c>
      <c r="AI130" s="52">
        <f t="shared" si="11"/>
        <v>3.7343272192842218</v>
      </c>
      <c r="AJ130" s="52">
        <f t="shared" si="12"/>
        <v>0.60680768303281807</v>
      </c>
      <c r="AK130" s="52">
        <f t="shared" si="13"/>
        <v>1.1089548428286353</v>
      </c>
      <c r="AL130" s="52">
        <f t="shared" si="14"/>
        <v>2.1638096981469337</v>
      </c>
      <c r="AM130" s="52">
        <f t="shared" si="18"/>
        <v>0.45094106814160512</v>
      </c>
      <c r="AN130" s="52">
        <f t="shared" si="19"/>
        <v>0.67293224490352666</v>
      </c>
      <c r="AO130" s="52">
        <f t="shared" si="20"/>
        <v>1.0188996826272998</v>
      </c>
      <c r="AP130" s="53"/>
      <c r="AQ130" s="52"/>
      <c r="AR130" s="51">
        <v>3661.9291800000001</v>
      </c>
      <c r="AS130" s="52">
        <f t="shared" ref="AS130:AS193" si="21">AR130/L130</f>
        <v>78.582171244635191</v>
      </c>
      <c r="AT130" s="52">
        <f>[1]Extra_XM!D169</f>
        <v>96.301065606147702</v>
      </c>
      <c r="AU130" s="42">
        <v>659.95651100000009</v>
      </c>
      <c r="AV130" s="42">
        <v>610.22380800000008</v>
      </c>
      <c r="AW130" s="42">
        <v>276.871374</v>
      </c>
      <c r="AX130" s="42">
        <v>2009.68691597</v>
      </c>
      <c r="AY130" s="42">
        <v>419.90263500000003</v>
      </c>
      <c r="AZ130" s="42">
        <v>384.16905800000001</v>
      </c>
      <c r="BA130" s="42">
        <f t="shared" si="10"/>
        <v>14.162156888412019</v>
      </c>
      <c r="BB130" s="42">
        <f t="shared" si="4"/>
        <v>13.094931502145924</v>
      </c>
      <c r="BC130" s="42">
        <f t="shared" si="5"/>
        <v>5.9414457939914165</v>
      </c>
      <c r="BD130" s="42">
        <f t="shared" si="6"/>
        <v>43.126328668884121</v>
      </c>
      <c r="BE130" s="42">
        <f t="shared" si="7"/>
        <v>9.0107861587982843</v>
      </c>
      <c r="BF130" s="42">
        <f t="shared" si="8"/>
        <v>8.2439712017167377</v>
      </c>
    </row>
    <row r="131" spans="1:58" x14ac:dyDescent="0.25">
      <c r="A131" s="41">
        <v>37895</v>
      </c>
      <c r="B131" s="42">
        <v>2003</v>
      </c>
      <c r="C131" s="42">
        <v>10</v>
      </c>
      <c r="D131" s="51"/>
      <c r="E131" s="51"/>
      <c r="F131" s="51"/>
      <c r="G131" s="51"/>
      <c r="H131" s="51"/>
      <c r="I131" s="51"/>
      <c r="J131" s="51"/>
      <c r="K131" s="51">
        <v>124.999656951887</v>
      </c>
      <c r="L131" s="51">
        <v>47.18</v>
      </c>
      <c r="M131" s="51"/>
      <c r="N131" s="52">
        <v>105.06</v>
      </c>
      <c r="O131" s="52">
        <v>90</v>
      </c>
      <c r="P131" s="27">
        <v>244.91</v>
      </c>
      <c r="Q131" s="52">
        <f t="shared" si="2"/>
        <v>811.22292938163264</v>
      </c>
      <c r="R131" s="54">
        <f t="shared" si="9"/>
        <v>0.16093098217671598</v>
      </c>
      <c r="S131" s="52"/>
      <c r="T131" s="52"/>
      <c r="U131" s="52">
        <v>41.931455007299334</v>
      </c>
      <c r="V131" s="52">
        <v>69.982658866091555</v>
      </c>
      <c r="W131" s="52"/>
      <c r="X131" s="52"/>
      <c r="Y131" s="52"/>
      <c r="Z131" s="52"/>
      <c r="AA131" s="52">
        <f t="shared" si="3"/>
        <v>59.916921829925258</v>
      </c>
      <c r="AB131" s="52">
        <v>141.05980615999999</v>
      </c>
      <c r="AC131" s="52">
        <v>29.566232579999998</v>
      </c>
      <c r="AD131" s="52">
        <v>44.953959430000005</v>
      </c>
      <c r="AE131" s="52">
        <v>156.809156</v>
      </c>
      <c r="AF131" s="52">
        <v>31.886566000000002</v>
      </c>
      <c r="AG131" s="52">
        <v>78.788796000000005</v>
      </c>
      <c r="AH131" s="52">
        <v>43.739333999999992</v>
      </c>
      <c r="AI131" s="52">
        <f t="shared" si="11"/>
        <v>3.3640570339246425</v>
      </c>
      <c r="AJ131" s="52">
        <f t="shared" si="12"/>
        <v>0.70510867259085508</v>
      </c>
      <c r="AK131" s="52">
        <f t="shared" si="13"/>
        <v>1.0720820305943239</v>
      </c>
      <c r="AL131" s="52">
        <f t="shared" si="14"/>
        <v>2.2406858861999908</v>
      </c>
      <c r="AM131" s="52">
        <f t="shared" si="18"/>
        <v>0.45563524616881745</v>
      </c>
      <c r="AN131" s="52">
        <f t="shared" si="19"/>
        <v>0.62500246073378118</v>
      </c>
      <c r="AO131" s="52">
        <f t="shared" si="20"/>
        <v>1.12583313175852</v>
      </c>
      <c r="AP131" s="53"/>
      <c r="AQ131" s="52"/>
      <c r="AR131" s="51">
        <v>3811.8134200000004</v>
      </c>
      <c r="AS131" s="52">
        <f t="shared" si="21"/>
        <v>80.792993217465039</v>
      </c>
      <c r="AT131" s="52">
        <f>[1]Extra_XM!D170</f>
        <v>97.094175881919952</v>
      </c>
      <c r="AU131" s="42">
        <v>737.06881600000008</v>
      </c>
      <c r="AV131" s="42">
        <v>685.4432680000001</v>
      </c>
      <c r="AW131" s="42">
        <v>265.786404</v>
      </c>
      <c r="AX131" s="42">
        <v>2058.7384003000002</v>
      </c>
      <c r="AY131" s="42">
        <v>408.704275</v>
      </c>
      <c r="AZ131" s="42">
        <v>517.03116499999999</v>
      </c>
      <c r="BA131" s="42">
        <f t="shared" si="10"/>
        <v>15.62248444256041</v>
      </c>
      <c r="BB131" s="42">
        <f t="shared" si="4"/>
        <v>14.528259177617636</v>
      </c>
      <c r="BC131" s="42">
        <f t="shared" si="5"/>
        <v>5.6334549385332773</v>
      </c>
      <c r="BD131" s="42">
        <f t="shared" si="6"/>
        <v>43.63582874735058</v>
      </c>
      <c r="BE131" s="42">
        <f t="shared" si="7"/>
        <v>8.6626594955489615</v>
      </c>
      <c r="BF131" s="42">
        <f t="shared" si="8"/>
        <v>10.958693620178041</v>
      </c>
    </row>
    <row r="132" spans="1:58" x14ac:dyDescent="0.25">
      <c r="A132" s="41">
        <v>37926</v>
      </c>
      <c r="B132" s="42">
        <v>2003</v>
      </c>
      <c r="C132" s="42">
        <v>11</v>
      </c>
      <c r="D132" s="51"/>
      <c r="E132" s="51"/>
      <c r="F132" s="51"/>
      <c r="G132" s="51"/>
      <c r="H132" s="51"/>
      <c r="I132" s="51"/>
      <c r="J132" s="51"/>
      <c r="K132" s="51">
        <v>126.612593823658</v>
      </c>
      <c r="L132" s="51">
        <v>46.94</v>
      </c>
      <c r="M132" s="51"/>
      <c r="N132" s="52">
        <v>101.95</v>
      </c>
      <c r="O132" s="52">
        <v>84.6</v>
      </c>
      <c r="P132" s="27">
        <v>252.25</v>
      </c>
      <c r="Q132" s="52">
        <f t="shared" si="2"/>
        <v>835.53543724844565</v>
      </c>
      <c r="R132" s="54">
        <f t="shared" si="9"/>
        <v>2.9970193132170975E-2</v>
      </c>
      <c r="S132" s="52"/>
      <c r="T132" s="52"/>
      <c r="U132" s="52">
        <v>43.03919656863566</v>
      </c>
      <c r="V132" s="52">
        <v>69.903300851469055</v>
      </c>
      <c r="W132" s="52"/>
      <c r="X132" s="52"/>
      <c r="Y132" s="52"/>
      <c r="Z132" s="52"/>
      <c r="AA132" s="52">
        <f t="shared" si="3"/>
        <v>61.569619809636173</v>
      </c>
      <c r="AB132" s="52">
        <v>166.23756428999999</v>
      </c>
      <c r="AC132" s="52">
        <v>34.458413280000002</v>
      </c>
      <c r="AD132" s="52">
        <v>52.563769100000002</v>
      </c>
      <c r="AE132" s="52">
        <v>143.15559099999999</v>
      </c>
      <c r="AF132" s="52">
        <v>34.514851</v>
      </c>
      <c r="AG132" s="52">
        <v>77.456575000000001</v>
      </c>
      <c r="AH132" s="52">
        <v>30.104077999999998</v>
      </c>
      <c r="AI132" s="52">
        <f t="shared" si="11"/>
        <v>3.8624690408636435</v>
      </c>
      <c r="AJ132" s="52">
        <f t="shared" si="12"/>
        <v>0.80062863685311425</v>
      </c>
      <c r="AK132" s="52">
        <f t="shared" si="13"/>
        <v>1.2212999612150119</v>
      </c>
      <c r="AL132" s="52">
        <f t="shared" si="14"/>
        <v>2.0479088863654353</v>
      </c>
      <c r="AM132" s="52">
        <f t="shared" si="18"/>
        <v>0.49375137625242271</v>
      </c>
      <c r="AN132" s="52">
        <f t="shared" si="19"/>
        <v>0.43065316849579566</v>
      </c>
      <c r="AO132" s="52">
        <f t="shared" si="20"/>
        <v>1.108053182847262</v>
      </c>
      <c r="AP132" s="53"/>
      <c r="AQ132" s="52"/>
      <c r="AR132" s="51">
        <v>3897.300283</v>
      </c>
      <c r="AS132" s="52">
        <f t="shared" si="21"/>
        <v>83.027274882829147</v>
      </c>
      <c r="AT132" s="52">
        <f>[1]Extra_XM!D171</f>
        <v>97.65028108781847</v>
      </c>
      <c r="AU132" s="42">
        <v>810.21116400000005</v>
      </c>
      <c r="AV132" s="42">
        <v>755.74017700000002</v>
      </c>
      <c r="AW132" s="42">
        <v>256.59669500000001</v>
      </c>
      <c r="AX132" s="42">
        <v>1811.3204872400001</v>
      </c>
      <c r="AY132" s="42">
        <v>371.70498499999997</v>
      </c>
      <c r="AZ132" s="42">
        <v>461.32480199999998</v>
      </c>
      <c r="BA132" s="42">
        <f t="shared" si="10"/>
        <v>17.260570174691097</v>
      </c>
      <c r="BB132" s="42">
        <f t="shared" si="4"/>
        <v>16.100131593523649</v>
      </c>
      <c r="BC132" s="42">
        <f t="shared" si="5"/>
        <v>5.4664826374094595</v>
      </c>
      <c r="BD132" s="42">
        <f t="shared" si="6"/>
        <v>38.587995041329364</v>
      </c>
      <c r="BE132" s="42">
        <f t="shared" si="7"/>
        <v>7.9187257136770342</v>
      </c>
      <c r="BF132" s="42">
        <f t="shared" si="8"/>
        <v>9.8279676608436297</v>
      </c>
    </row>
    <row r="133" spans="1:58" x14ac:dyDescent="0.25">
      <c r="A133" s="41">
        <v>37956</v>
      </c>
      <c r="B133" s="42">
        <v>2003</v>
      </c>
      <c r="C133" s="42">
        <v>12</v>
      </c>
      <c r="D133" s="51"/>
      <c r="E133" s="51"/>
      <c r="F133" s="51"/>
      <c r="G133" s="51"/>
      <c r="H133" s="51"/>
      <c r="I133" s="51"/>
      <c r="J133" s="51"/>
      <c r="K133" s="51">
        <v>124.760657513376</v>
      </c>
      <c r="L133" s="51">
        <v>47.36</v>
      </c>
      <c r="M133" s="51"/>
      <c r="N133" s="52">
        <v>99.74</v>
      </c>
      <c r="O133" s="52">
        <v>77.900000000000006</v>
      </c>
      <c r="P133" s="27">
        <v>237.32</v>
      </c>
      <c r="Q133" s="52">
        <f t="shared" si="2"/>
        <v>786.08233882180809</v>
      </c>
      <c r="R133" s="54">
        <f t="shared" si="9"/>
        <v>-5.9187314172448047E-2</v>
      </c>
      <c r="S133" s="52"/>
      <c r="T133" s="52"/>
      <c r="U133" s="52">
        <v>43.462713501533003</v>
      </c>
      <c r="V133" s="52">
        <v>71.715822341095731</v>
      </c>
      <c r="W133" s="52"/>
      <c r="X133" s="52"/>
      <c r="Y133" s="52"/>
      <c r="Z133" s="52"/>
      <c r="AA133" s="52">
        <f t="shared" si="3"/>
        <v>60.604078824914083</v>
      </c>
      <c r="AB133" s="52">
        <v>147.98081579000001</v>
      </c>
      <c r="AC133" s="52">
        <v>34.224907999999999</v>
      </c>
      <c r="AD133" s="52">
        <v>41.586262009999999</v>
      </c>
      <c r="AE133" s="52">
        <v>153.09509800000001</v>
      </c>
      <c r="AF133" s="52">
        <v>40.167957999999999</v>
      </c>
      <c r="AG133" s="52">
        <v>79.966726999999992</v>
      </c>
      <c r="AH133" s="52">
        <v>32.180123999999999</v>
      </c>
      <c r="AI133" s="52">
        <f t="shared" si="11"/>
        <v>3.4047762752958457</v>
      </c>
      <c r="AJ133" s="52">
        <f t="shared" si="12"/>
        <v>0.78745446942222852</v>
      </c>
      <c r="AK133" s="52">
        <f t="shared" si="13"/>
        <v>0.95682617719055163</v>
      </c>
      <c r="AL133" s="52">
        <f t="shared" si="14"/>
        <v>2.1347464618316319</v>
      </c>
      <c r="AM133" s="52">
        <f t="shared" si="18"/>
        <v>0.56009896684936045</v>
      </c>
      <c r="AN133" s="52">
        <f t="shared" si="19"/>
        <v>0.44871721399141845</v>
      </c>
      <c r="AO133" s="52">
        <f t="shared" si="20"/>
        <v>1.1150499902191904</v>
      </c>
      <c r="AP133" s="53"/>
      <c r="AQ133" s="52"/>
      <c r="AR133" s="51">
        <v>4531.7318020000002</v>
      </c>
      <c r="AS133" s="52">
        <f t="shared" si="21"/>
        <v>95.686904603040546</v>
      </c>
      <c r="AT133" s="52">
        <f>[1]Extra_XM!D172</f>
        <v>98.956888538636804</v>
      </c>
      <c r="AU133" s="42">
        <v>719.77574600000003</v>
      </c>
      <c r="AV133" s="42">
        <v>661.57495400000005</v>
      </c>
      <c r="AW133" s="42">
        <v>251.445088</v>
      </c>
      <c r="AX133" s="42">
        <v>3137.7660996000004</v>
      </c>
      <c r="AY133" s="42">
        <v>421.51758000000001</v>
      </c>
      <c r="AZ133" s="42">
        <v>939.30183199999999</v>
      </c>
      <c r="BA133" s="42">
        <f t="shared" si="10"/>
        <v>15.197967609797297</v>
      </c>
      <c r="BB133" s="42">
        <f t="shared" si="4"/>
        <v>13.96906575168919</v>
      </c>
      <c r="BC133" s="42">
        <f t="shared" si="5"/>
        <v>5.3092290540540539</v>
      </c>
      <c r="BD133" s="42">
        <f t="shared" si="6"/>
        <v>66.253507170608117</v>
      </c>
      <c r="BE133" s="42">
        <f t="shared" si="7"/>
        <v>8.9002867398648657</v>
      </c>
      <c r="BF133" s="42">
        <f t="shared" si="8"/>
        <v>19.833231250000001</v>
      </c>
    </row>
    <row r="134" spans="1:58" x14ac:dyDescent="0.25">
      <c r="A134" s="41">
        <v>37987</v>
      </c>
      <c r="B134" s="42">
        <v>2004</v>
      </c>
      <c r="C134" s="42">
        <v>1</v>
      </c>
      <c r="D134" s="51"/>
      <c r="E134" s="51"/>
      <c r="F134" s="51"/>
      <c r="G134" s="51"/>
      <c r="H134" s="51"/>
      <c r="I134" s="51"/>
      <c r="J134" s="51"/>
      <c r="K134" s="51">
        <v>123.15847609224301</v>
      </c>
      <c r="L134" s="51">
        <v>47.65</v>
      </c>
      <c r="M134" s="51"/>
      <c r="N134" s="52">
        <v>98.59</v>
      </c>
      <c r="O134" s="52">
        <v>76.8</v>
      </c>
      <c r="P134" s="27">
        <v>226.31</v>
      </c>
      <c r="Q134" s="52">
        <f t="shared" si="2"/>
        <v>749.61357702158864</v>
      </c>
      <c r="R134" s="54">
        <f t="shared" si="9"/>
        <v>-4.6393055789651028E-2</v>
      </c>
      <c r="S134" s="52"/>
      <c r="T134" s="52">
        <v>74446</v>
      </c>
      <c r="U134" s="52">
        <v>45.705796054101775</v>
      </c>
      <c r="V134" s="52">
        <v>73.064345962104326</v>
      </c>
      <c r="W134" s="52"/>
      <c r="X134" s="52"/>
      <c r="Y134" s="52"/>
      <c r="Z134" s="52"/>
      <c r="AA134" s="52">
        <f t="shared" si="3"/>
        <v>62.55553984950145</v>
      </c>
      <c r="AB134" s="52">
        <v>169.61006636000002</v>
      </c>
      <c r="AC134" s="52">
        <v>41.870888900000004</v>
      </c>
      <c r="AD134" s="52">
        <v>47.790316689999997</v>
      </c>
      <c r="AE134" s="52">
        <v>140.23586699999998</v>
      </c>
      <c r="AF134" s="52">
        <v>32.375553999999994</v>
      </c>
      <c r="AG134" s="52">
        <v>68.314025000000001</v>
      </c>
      <c r="AH134" s="52">
        <v>38.998716999999999</v>
      </c>
      <c r="AI134" s="52">
        <f t="shared" si="11"/>
        <v>3.7109093594876508</v>
      </c>
      <c r="AJ134" s="52">
        <f t="shared" si="12"/>
        <v>0.9160958240490461</v>
      </c>
      <c r="AK134" s="52">
        <f t="shared" si="13"/>
        <v>1.0456073587129033</v>
      </c>
      <c r="AL134" s="52">
        <f t="shared" si="14"/>
        <v>1.919347462204547</v>
      </c>
      <c r="AM134" s="52">
        <f t="shared" si="18"/>
        <v>0.44311015959537847</v>
      </c>
      <c r="AN134" s="52">
        <f t="shared" si="19"/>
        <v>0.5337585177348626</v>
      </c>
      <c r="AO134" s="52">
        <f t="shared" si="20"/>
        <v>0.93498441819258693</v>
      </c>
      <c r="AP134" s="53"/>
      <c r="AQ134" s="52"/>
      <c r="AR134" s="51">
        <v>3879.9539888200002</v>
      </c>
      <c r="AS134" s="52">
        <f t="shared" si="21"/>
        <v>81.426106795802738</v>
      </c>
      <c r="AT134" s="52">
        <f>[1]Extra_XM!D173</f>
        <v>99.722341997233045</v>
      </c>
      <c r="AU134" s="42">
        <v>773.01575999999989</v>
      </c>
      <c r="AV134" s="42">
        <v>720.99732599999993</v>
      </c>
      <c r="AW134" s="42">
        <v>27.720683000000001</v>
      </c>
      <c r="AX134" s="42">
        <v>1465.5729220799999</v>
      </c>
      <c r="AY134" s="42">
        <v>120.526274</v>
      </c>
      <c r="AZ134" s="42">
        <v>276.83016199999997</v>
      </c>
      <c r="BA134" s="42">
        <f t="shared" si="10"/>
        <v>16.222786149003145</v>
      </c>
      <c r="BB134" s="42">
        <f t="shared" si="4"/>
        <v>15.131108625393493</v>
      </c>
      <c r="BC134" s="42">
        <f t="shared" si="5"/>
        <v>0.58175620146904516</v>
      </c>
      <c r="BD134" s="42">
        <f t="shared" si="6"/>
        <v>30.757039288142707</v>
      </c>
      <c r="BE134" s="42">
        <f t="shared" si="7"/>
        <v>2.5294076390346274</v>
      </c>
      <c r="BF134" s="42">
        <f t="shared" si="8"/>
        <v>5.8096571248688349</v>
      </c>
    </row>
    <row r="135" spans="1:58" x14ac:dyDescent="0.25">
      <c r="A135" s="41">
        <v>38018</v>
      </c>
      <c r="B135" s="42">
        <v>2004</v>
      </c>
      <c r="C135" s="42">
        <v>2</v>
      </c>
      <c r="D135" s="51"/>
      <c r="E135" s="51"/>
      <c r="F135" s="51"/>
      <c r="G135" s="51"/>
      <c r="H135" s="51"/>
      <c r="I135" s="51"/>
      <c r="J135" s="51"/>
      <c r="K135" s="51">
        <v>123.206447305707</v>
      </c>
      <c r="L135" s="51">
        <v>47.74</v>
      </c>
      <c r="M135" s="51"/>
      <c r="N135" s="52">
        <v>99.45</v>
      </c>
      <c r="O135" s="52">
        <v>74</v>
      </c>
      <c r="P135" s="27">
        <v>234.35</v>
      </c>
      <c r="Q135" s="52">
        <f t="shared" si="2"/>
        <v>776.24471642883339</v>
      </c>
      <c r="R135" s="54">
        <f t="shared" si="9"/>
        <v>3.5526490212540285E-2</v>
      </c>
      <c r="S135" s="52"/>
      <c r="T135" s="52">
        <v>123079</v>
      </c>
      <c r="U135" s="52">
        <v>46.780490459837687</v>
      </c>
      <c r="V135" s="52">
        <v>73.333430543095886</v>
      </c>
      <c r="W135" s="52"/>
      <c r="X135" s="52"/>
      <c r="Y135" s="52"/>
      <c r="Z135" s="52"/>
      <c r="AA135" s="52">
        <f t="shared" si="3"/>
        <v>63.791493338561565</v>
      </c>
      <c r="AB135" s="52">
        <v>149.11545763000001</v>
      </c>
      <c r="AC135" s="52">
        <v>32.399393859999996</v>
      </c>
      <c r="AD135" s="52">
        <v>43.829859900000002</v>
      </c>
      <c r="AE135" s="52">
        <v>135.15803400000001</v>
      </c>
      <c r="AF135" s="52">
        <v>27.913477999999998</v>
      </c>
      <c r="AG135" s="52">
        <v>66.392686000000012</v>
      </c>
      <c r="AH135" s="52">
        <v>40.115156999999996</v>
      </c>
      <c r="AI135" s="52">
        <f t="shared" si="11"/>
        <v>3.187556525471225</v>
      </c>
      <c r="AJ135" s="52">
        <f t="shared" si="12"/>
        <v>0.69258345822209266</v>
      </c>
      <c r="AK135" s="52">
        <f t="shared" si="13"/>
        <v>0.93692604479273511</v>
      </c>
      <c r="AL135" s="52">
        <f t="shared" si="14"/>
        <v>1.8430616568601907</v>
      </c>
      <c r="AM135" s="52">
        <f t="shared" si="18"/>
        <v>0.3806378317948193</v>
      </c>
      <c r="AN135" s="52">
        <f t="shared" si="19"/>
        <v>0.54702414305335822</v>
      </c>
      <c r="AO135" s="52">
        <f t="shared" si="20"/>
        <v>0.90535360896532713</v>
      </c>
      <c r="AP135" s="53"/>
      <c r="AQ135" s="52"/>
      <c r="AR135" s="51">
        <v>3969.6558749999999</v>
      </c>
      <c r="AS135" s="52">
        <f t="shared" si="21"/>
        <v>83.151568391286133</v>
      </c>
      <c r="AT135" s="52">
        <f>[1]Extra_XM!D174</f>
        <v>100.06117155233471</v>
      </c>
      <c r="AU135" s="42">
        <v>631.85436000000004</v>
      </c>
      <c r="AV135" s="42">
        <v>582.02981399999999</v>
      </c>
      <c r="AW135" s="42">
        <v>24.90964</v>
      </c>
      <c r="AX135" s="42">
        <v>1580.6710387600001</v>
      </c>
      <c r="AY135" s="42">
        <v>136.69085999999999</v>
      </c>
      <c r="AZ135" s="42">
        <v>378.00288499999999</v>
      </c>
      <c r="BA135" s="42">
        <f t="shared" si="10"/>
        <v>13.235323837452871</v>
      </c>
      <c r="BB135" s="42">
        <f t="shared" si="4"/>
        <v>12.191659279430246</v>
      </c>
      <c r="BC135" s="42">
        <f t="shared" si="5"/>
        <v>0.52177712609970672</v>
      </c>
      <c r="BD135" s="42">
        <f t="shared" si="6"/>
        <v>33.109992433179727</v>
      </c>
      <c r="BE135" s="42">
        <f t="shared" si="7"/>
        <v>2.8632354419773769</v>
      </c>
      <c r="BF135" s="42">
        <f t="shared" si="8"/>
        <v>7.9179489945538331</v>
      </c>
    </row>
    <row r="136" spans="1:58" x14ac:dyDescent="0.25">
      <c r="A136" s="41">
        <v>38047</v>
      </c>
      <c r="B136" s="42">
        <v>2004</v>
      </c>
      <c r="C136" s="42">
        <v>3</v>
      </c>
      <c r="D136" s="51"/>
      <c r="E136" s="51"/>
      <c r="F136" s="51"/>
      <c r="G136" s="51"/>
      <c r="H136" s="51"/>
      <c r="I136" s="51"/>
      <c r="J136" s="51"/>
      <c r="K136" s="51">
        <v>139.236351900259</v>
      </c>
      <c r="L136" s="51">
        <v>47.62</v>
      </c>
      <c r="M136" s="51"/>
      <c r="N136" s="52">
        <v>111.98</v>
      </c>
      <c r="O136" s="52">
        <v>86.9</v>
      </c>
      <c r="P136" s="27">
        <v>259.83999999999997</v>
      </c>
      <c r="Q136" s="52">
        <f t="shared" si="2"/>
        <v>860.67602780826996</v>
      </c>
      <c r="R136" s="54">
        <f t="shared" si="9"/>
        <v>0.10876893535310428</v>
      </c>
      <c r="S136" s="52"/>
      <c r="T136" s="52">
        <v>129935</v>
      </c>
      <c r="U136" s="52">
        <v>47.963938555510197</v>
      </c>
      <c r="V136" s="52">
        <v>75.044523829056118</v>
      </c>
      <c r="W136" s="52"/>
      <c r="X136" s="52"/>
      <c r="Y136" s="52"/>
      <c r="Z136" s="52"/>
      <c r="AA136" s="52">
        <f t="shared" si="3"/>
        <v>63.913975475102255</v>
      </c>
      <c r="AB136" s="52">
        <v>167.96534996</v>
      </c>
      <c r="AC136" s="52">
        <v>41.415066230000001</v>
      </c>
      <c r="AD136" s="52">
        <v>57.048417810000004</v>
      </c>
      <c r="AE136" s="52">
        <v>160.231437</v>
      </c>
      <c r="AF136" s="52">
        <v>39.355727000000002</v>
      </c>
      <c r="AG136" s="52">
        <v>77.772143999999997</v>
      </c>
      <c r="AH136" s="52">
        <v>42.180134999999993</v>
      </c>
      <c r="AI136" s="52">
        <f t="shared" si="11"/>
        <v>3.5019090387168337</v>
      </c>
      <c r="AJ136" s="52">
        <f t="shared" si="12"/>
        <v>0.86346258204106874</v>
      </c>
      <c r="AK136" s="52">
        <f t="shared" si="13"/>
        <v>1.189402278630143</v>
      </c>
      <c r="AL136" s="52">
        <f t="shared" si="14"/>
        <v>2.1351516249872025</v>
      </c>
      <c r="AM136" s="52">
        <f t="shared" si="18"/>
        <v>0.52443169723680827</v>
      </c>
      <c r="AN136" s="52">
        <f t="shared" si="19"/>
        <v>0.56206812766354675</v>
      </c>
      <c r="AO136" s="52">
        <f t="shared" si="20"/>
        <v>1.0363466916940818</v>
      </c>
      <c r="AP136" s="53"/>
      <c r="AQ136" s="52"/>
      <c r="AR136" s="51">
        <v>3687.719912</v>
      </c>
      <c r="AS136" s="52">
        <f t="shared" si="21"/>
        <v>77.440569340613195</v>
      </c>
      <c r="AT136" s="52">
        <f>[1]Extra_XM!D175</f>
        <v>100.26621409527851</v>
      </c>
      <c r="AU136" s="42">
        <v>872.93459000000007</v>
      </c>
      <c r="AV136" s="42">
        <v>811.80747200000008</v>
      </c>
      <c r="AW136" s="42">
        <v>35.083103999999999</v>
      </c>
      <c r="AX136" s="42">
        <v>1709.1281452000001</v>
      </c>
      <c r="AY136" s="42">
        <v>200.27843799999999</v>
      </c>
      <c r="AZ136" s="42">
        <v>413.56415500000003</v>
      </c>
      <c r="BA136" s="42">
        <f t="shared" si="10"/>
        <v>18.331259764804706</v>
      </c>
      <c r="BB136" s="42">
        <f t="shared" si="4"/>
        <v>17.047615959680808</v>
      </c>
      <c r="BC136" s="42">
        <f t="shared" si="5"/>
        <v>0.73673044939101218</v>
      </c>
      <c r="BD136" s="42">
        <f t="shared" si="6"/>
        <v>35.890973229735408</v>
      </c>
      <c r="BE136" s="42">
        <f t="shared" si="7"/>
        <v>4.2057630827383452</v>
      </c>
      <c r="BF136" s="42">
        <f t="shared" si="8"/>
        <v>8.6846735615287702</v>
      </c>
    </row>
    <row r="137" spans="1:58" x14ac:dyDescent="0.25">
      <c r="A137" s="41">
        <v>38078</v>
      </c>
      <c r="B137" s="42">
        <v>2004</v>
      </c>
      <c r="C137" s="42">
        <v>4</v>
      </c>
      <c r="D137" s="51"/>
      <c r="E137" s="51"/>
      <c r="F137" s="51"/>
      <c r="G137" s="51"/>
      <c r="H137" s="51"/>
      <c r="I137" s="51"/>
      <c r="J137" s="51"/>
      <c r="K137" s="51">
        <v>133.91392673015801</v>
      </c>
      <c r="L137" s="51">
        <v>47.63</v>
      </c>
      <c r="M137" s="51"/>
      <c r="N137" s="52">
        <v>107.36</v>
      </c>
      <c r="O137" s="52">
        <v>82.2</v>
      </c>
      <c r="P137" s="27">
        <v>259.67</v>
      </c>
      <c r="Q137" s="52">
        <f t="shared" si="2"/>
        <v>860.11293157702244</v>
      </c>
      <c r="R137" s="54">
        <f t="shared" si="9"/>
        <v>-6.5424876847275382E-4</v>
      </c>
      <c r="S137" s="52"/>
      <c r="T137" s="52">
        <v>105665</v>
      </c>
      <c r="U137" s="52">
        <v>48.843547953470463</v>
      </c>
      <c r="V137" s="52">
        <v>76.407350687619953</v>
      </c>
      <c r="W137" s="52"/>
      <c r="X137" s="52"/>
      <c r="Y137" s="52"/>
      <c r="Z137" s="52"/>
      <c r="AA137" s="52">
        <f t="shared" si="3"/>
        <v>63.925195041979684</v>
      </c>
      <c r="AB137" s="52">
        <v>155.36873423999998</v>
      </c>
      <c r="AC137" s="52">
        <v>38.035900299999994</v>
      </c>
      <c r="AD137" s="52">
        <v>46.866421119999998</v>
      </c>
      <c r="AE137" s="52">
        <v>135.34628000000001</v>
      </c>
      <c r="AF137" s="52">
        <v>28.921664999999997</v>
      </c>
      <c r="AG137" s="52">
        <v>71.559707000000003</v>
      </c>
      <c r="AH137" s="52">
        <v>34.041181999999999</v>
      </c>
      <c r="AI137" s="52">
        <f t="shared" si="11"/>
        <v>3.1809469366968997</v>
      </c>
      <c r="AJ137" s="52">
        <f t="shared" si="12"/>
        <v>0.77872926709242962</v>
      </c>
      <c r="AK137" s="52">
        <f t="shared" si="13"/>
        <v>0.9595212281598805</v>
      </c>
      <c r="AL137" s="52">
        <f t="shared" si="14"/>
        <v>1.7713777376386608</v>
      </c>
      <c r="AM137" s="52">
        <f t="shared" si="18"/>
        <v>0.37851940604827283</v>
      </c>
      <c r="AN137" s="52">
        <f t="shared" si="19"/>
        <v>0.44552234429868259</v>
      </c>
      <c r="AO137" s="52">
        <f t="shared" si="20"/>
        <v>0.9365552706121324</v>
      </c>
      <c r="AP137" s="53"/>
      <c r="AQ137" s="52"/>
      <c r="AR137" s="51">
        <v>3801.9435170000002</v>
      </c>
      <c r="AS137" s="52">
        <f t="shared" si="21"/>
        <v>79.822454692420749</v>
      </c>
      <c r="AT137" s="52">
        <f>[1]Extra_XM!D176</f>
        <v>100.58539446718491</v>
      </c>
      <c r="AU137" s="42">
        <v>1182.630461</v>
      </c>
      <c r="AV137" s="42">
        <v>1136.581079</v>
      </c>
      <c r="AW137" s="42">
        <v>33.364525999999998</v>
      </c>
      <c r="AX137" s="42">
        <v>1799.4614730500002</v>
      </c>
      <c r="AY137" s="42">
        <v>184.300209</v>
      </c>
      <c r="AZ137" s="42">
        <v>461.66278599999998</v>
      </c>
      <c r="BA137" s="42">
        <f t="shared" si="10"/>
        <v>24.829528889355448</v>
      </c>
      <c r="BB137" s="42">
        <f t="shared" si="4"/>
        <v>23.862714234726013</v>
      </c>
      <c r="BC137" s="42">
        <f t="shared" si="5"/>
        <v>0.70049393239554891</v>
      </c>
      <c r="BD137" s="42">
        <f t="shared" si="6"/>
        <v>37.780001533697252</v>
      </c>
      <c r="BE137" s="42">
        <f t="shared" si="7"/>
        <v>3.8694144236825525</v>
      </c>
      <c r="BF137" s="42">
        <f t="shared" si="8"/>
        <v>9.6926891874868772</v>
      </c>
    </row>
    <row r="138" spans="1:58" x14ac:dyDescent="0.25">
      <c r="A138" s="41">
        <v>38108</v>
      </c>
      <c r="B138" s="42">
        <v>2004</v>
      </c>
      <c r="C138" s="42">
        <v>5</v>
      </c>
      <c r="D138" s="51"/>
      <c r="E138" s="51"/>
      <c r="F138" s="51"/>
      <c r="G138" s="51"/>
      <c r="H138" s="51"/>
      <c r="I138" s="51"/>
      <c r="J138" s="51"/>
      <c r="K138" s="51">
        <v>140.75591623153599</v>
      </c>
      <c r="L138" s="51">
        <v>47.82</v>
      </c>
      <c r="M138" s="51"/>
      <c r="N138" s="52">
        <v>106.03</v>
      </c>
      <c r="O138" s="52">
        <v>86.3</v>
      </c>
      <c r="P138" s="27">
        <v>271.94</v>
      </c>
      <c r="Q138" s="52">
        <f t="shared" si="2"/>
        <v>900.75523015001909</v>
      </c>
      <c r="R138" s="54">
        <f t="shared" si="9"/>
        <v>4.7252281742211188E-2</v>
      </c>
      <c r="S138" s="52"/>
      <c r="T138" s="52">
        <v>157600</v>
      </c>
      <c r="U138" s="52">
        <v>48.00307792342555</v>
      </c>
      <c r="V138" s="52">
        <v>77.526166225607383</v>
      </c>
      <c r="W138" s="52"/>
      <c r="X138" s="52"/>
      <c r="Y138" s="52"/>
      <c r="Z138" s="52"/>
      <c r="AA138" s="52">
        <f t="shared" si="3"/>
        <v>61.918549904470616</v>
      </c>
      <c r="AB138" s="52">
        <v>198.14697564999997</v>
      </c>
      <c r="AC138" s="52">
        <v>40.981333880000001</v>
      </c>
      <c r="AD138" s="52">
        <v>69.812053919999997</v>
      </c>
      <c r="AE138" s="52">
        <v>156.21337199999999</v>
      </c>
      <c r="AF138" s="52">
        <v>35.697895000000003</v>
      </c>
      <c r="AG138" s="52">
        <v>80.758319</v>
      </c>
      <c r="AH138" s="52">
        <v>39.071784999999998</v>
      </c>
      <c r="AI138" s="52">
        <f t="shared" si="11"/>
        <v>4.1277973042912741</v>
      </c>
      <c r="AJ138" s="52">
        <f t="shared" si="12"/>
        <v>0.85372304553831679</v>
      </c>
      <c r="AK138" s="52">
        <f t="shared" si="13"/>
        <v>1.454324533759358</v>
      </c>
      <c r="AL138" s="52">
        <f t="shared" si="14"/>
        <v>2.0149760991070615</v>
      </c>
      <c r="AM138" s="52">
        <f t="shared" si="18"/>
        <v>0.46046253462497105</v>
      </c>
      <c r="AN138" s="52">
        <f t="shared" si="19"/>
        <v>0.50398190575163948</v>
      </c>
      <c r="AO138" s="52">
        <f t="shared" si="20"/>
        <v>1.0416911209692323</v>
      </c>
      <c r="AP138" s="53"/>
      <c r="AQ138" s="52"/>
      <c r="AR138" s="51">
        <v>3852.5475099999999</v>
      </c>
      <c r="AS138" s="52">
        <f t="shared" si="21"/>
        <v>80.563519657047252</v>
      </c>
      <c r="AT138" s="52">
        <f>[1]Extra_XM!D177</f>
        <v>99.977653048730147</v>
      </c>
      <c r="AU138" s="42">
        <v>1096.1000619999998</v>
      </c>
      <c r="AV138" s="42">
        <v>1044.1938619999999</v>
      </c>
      <c r="AW138" s="42">
        <v>33.266027000000001</v>
      </c>
      <c r="AX138" s="42">
        <v>1695.08074111</v>
      </c>
      <c r="AY138" s="42">
        <v>144.518147</v>
      </c>
      <c r="AZ138" s="42">
        <v>460.02507500000002</v>
      </c>
      <c r="BA138" s="42">
        <f t="shared" si="10"/>
        <v>22.921373107486403</v>
      </c>
      <c r="BB138" s="42">
        <f t="shared" si="4"/>
        <v>21.835923504809699</v>
      </c>
      <c r="BC138" s="42">
        <f t="shared" si="5"/>
        <v>0.69565092011710583</v>
      </c>
      <c r="BD138" s="42">
        <f t="shared" si="6"/>
        <v>35.447108764324547</v>
      </c>
      <c r="BE138" s="42">
        <f t="shared" si="7"/>
        <v>3.0221277080719364</v>
      </c>
      <c r="BF138" s="42">
        <f t="shared" si="8"/>
        <v>9.6199304684232541</v>
      </c>
    </row>
    <row r="139" spans="1:58" x14ac:dyDescent="0.25">
      <c r="A139" s="41">
        <v>38139</v>
      </c>
      <c r="B139" s="42">
        <v>2004</v>
      </c>
      <c r="C139" s="42">
        <v>6</v>
      </c>
      <c r="D139" s="51"/>
      <c r="E139" s="51"/>
      <c r="F139" s="51"/>
      <c r="G139" s="51"/>
      <c r="H139" s="51"/>
      <c r="I139" s="51"/>
      <c r="J139" s="51"/>
      <c r="K139" s="51">
        <v>135.70999180571101</v>
      </c>
      <c r="L139" s="51">
        <v>48.18</v>
      </c>
      <c r="M139" s="51"/>
      <c r="N139" s="52">
        <v>107</v>
      </c>
      <c r="O139" s="52">
        <v>86.1</v>
      </c>
      <c r="P139" s="27">
        <v>292.26</v>
      </c>
      <c r="Q139" s="52">
        <f t="shared" si="2"/>
        <v>968.06179143798101</v>
      </c>
      <c r="R139" s="54">
        <f t="shared" si="9"/>
        <v>7.4722365227623655E-2</v>
      </c>
      <c r="S139" s="52"/>
      <c r="T139" s="52">
        <v>154614</v>
      </c>
      <c r="U139" s="52">
        <v>48.455616823260122</v>
      </c>
      <c r="V139" s="52">
        <v>77.236183514566704</v>
      </c>
      <c r="W139" s="52"/>
      <c r="X139" s="52"/>
      <c r="Y139" s="52"/>
      <c r="Z139" s="52"/>
      <c r="AA139" s="52">
        <f t="shared" si="3"/>
        <v>62.736938334247732</v>
      </c>
      <c r="AB139" s="52">
        <v>211.17409923000002</v>
      </c>
      <c r="AC139" s="52">
        <v>35.487172290000004</v>
      </c>
      <c r="AD139" s="52">
        <v>75.395642069999994</v>
      </c>
      <c r="AE139" s="52">
        <v>154.069954</v>
      </c>
      <c r="AF139" s="52">
        <v>30.132317</v>
      </c>
      <c r="AG139" s="52">
        <v>84.630088999999984</v>
      </c>
      <c r="AH139" s="52">
        <v>37.908482999999997</v>
      </c>
      <c r="AI139" s="52">
        <f t="shared" si="11"/>
        <v>4.3580933042344485</v>
      </c>
      <c r="AJ139" s="52">
        <f t="shared" si="12"/>
        <v>0.73236447323409404</v>
      </c>
      <c r="AK139" s="52">
        <f t="shared" si="13"/>
        <v>1.5559732186467157</v>
      </c>
      <c r="AL139" s="52">
        <f t="shared" si="14"/>
        <v>1.9947898379901499</v>
      </c>
      <c r="AM139" s="52">
        <f t="shared" si="18"/>
        <v>0.39013213274989256</v>
      </c>
      <c r="AN139" s="52">
        <f t="shared" si="19"/>
        <v>0.49081248289346763</v>
      </c>
      <c r="AO139" s="52">
        <f t="shared" si="20"/>
        <v>1.0957311087754458</v>
      </c>
      <c r="AP139" s="53"/>
      <c r="AQ139" s="52"/>
      <c r="AR139" s="51">
        <v>4080.5274749999999</v>
      </c>
      <c r="AS139" s="52">
        <f t="shared" si="21"/>
        <v>84.693388854296387</v>
      </c>
      <c r="AT139" s="52">
        <f>[1]Extra_XM!D178</f>
        <v>100.29769579862086</v>
      </c>
      <c r="AU139" s="42">
        <v>720.79247899999996</v>
      </c>
      <c r="AV139" s="42">
        <v>668.70938699999999</v>
      </c>
      <c r="AW139" s="42">
        <v>30.973417999999999</v>
      </c>
      <c r="AX139" s="42">
        <v>1961.43568254</v>
      </c>
      <c r="AY139" s="42">
        <v>184.08017799999999</v>
      </c>
      <c r="AZ139" s="42">
        <v>482.31028800000001</v>
      </c>
      <c r="BA139" s="42">
        <f t="shared" si="10"/>
        <v>14.960408447488584</v>
      </c>
      <c r="BB139" s="42">
        <f t="shared" si="4"/>
        <v>13.879397820672478</v>
      </c>
      <c r="BC139" s="42">
        <f t="shared" si="5"/>
        <v>0.64286878372768785</v>
      </c>
      <c r="BD139" s="42">
        <f t="shared" si="6"/>
        <v>40.710578716064759</v>
      </c>
      <c r="BE139" s="42">
        <f t="shared" si="7"/>
        <v>3.8206761726857614</v>
      </c>
      <c r="BF139" s="42">
        <f t="shared" si="8"/>
        <v>10.010591282689914</v>
      </c>
    </row>
    <row r="140" spans="1:58" x14ac:dyDescent="0.25">
      <c r="A140" s="41">
        <v>38169</v>
      </c>
      <c r="B140" s="42">
        <v>2004</v>
      </c>
      <c r="C140" s="42">
        <v>7</v>
      </c>
      <c r="D140" s="51"/>
      <c r="E140" s="51"/>
      <c r="F140" s="51"/>
      <c r="G140" s="51"/>
      <c r="H140" s="51"/>
      <c r="I140" s="51"/>
      <c r="J140" s="51"/>
      <c r="K140" s="51">
        <v>136.48933366255301</v>
      </c>
      <c r="L140" s="51">
        <v>48.43</v>
      </c>
      <c r="M140" s="51"/>
      <c r="N140" s="52">
        <v>111.47</v>
      </c>
      <c r="O140" s="52">
        <v>90.1</v>
      </c>
      <c r="P140" s="27">
        <v>305.55</v>
      </c>
      <c r="Q140" s="52">
        <f t="shared" si="2"/>
        <v>1012.0826673984642</v>
      </c>
      <c r="R140" s="54">
        <f t="shared" si="9"/>
        <v>4.5473208786696917E-2</v>
      </c>
      <c r="S140" s="52"/>
      <c r="T140" s="52">
        <v>149998</v>
      </c>
      <c r="U140" s="52">
        <v>48.884589220550708</v>
      </c>
      <c r="V140" s="52">
        <v>77.310837230568353</v>
      </c>
      <c r="W140" s="52"/>
      <c r="X140" s="52"/>
      <c r="Y140" s="52"/>
      <c r="Z140" s="52"/>
      <c r="AA140" s="52">
        <f t="shared" si="3"/>
        <v>63.231224717900176</v>
      </c>
      <c r="AB140" s="52">
        <v>197.49171045000003</v>
      </c>
      <c r="AC140" s="52">
        <v>34.698960769999999</v>
      </c>
      <c r="AD140" s="52">
        <v>77.208458850000014</v>
      </c>
      <c r="AE140" s="52">
        <v>157.853329</v>
      </c>
      <c r="AF140" s="52">
        <v>30.754997000000003</v>
      </c>
      <c r="AG140" s="52">
        <v>87.840460000000007</v>
      </c>
      <c r="AH140" s="52">
        <v>38.006709999999998</v>
      </c>
      <c r="AI140" s="52">
        <f t="shared" si="11"/>
        <v>4.0399584735996106</v>
      </c>
      <c r="AJ140" s="52">
        <f t="shared" si="12"/>
        <v>0.70981389683873664</v>
      </c>
      <c r="AK140" s="52">
        <f t="shared" si="13"/>
        <v>1.5794028359665988</v>
      </c>
      <c r="AL140" s="52">
        <f t="shared" si="14"/>
        <v>2.0418007960413798</v>
      </c>
      <c r="AM140" s="52">
        <f t="shared" si="18"/>
        <v>0.39780964870782198</v>
      </c>
      <c r="AN140" s="52">
        <f t="shared" si="19"/>
        <v>0.49160908562729055</v>
      </c>
      <c r="AO140" s="52">
        <f t="shared" si="20"/>
        <v>1.1361985349871271</v>
      </c>
      <c r="AP140" s="53"/>
      <c r="AQ140" s="52"/>
      <c r="AR140" s="51">
        <v>4231.9877174899993</v>
      </c>
      <c r="AS140" s="52">
        <f t="shared" si="21"/>
        <v>87.383599370018572</v>
      </c>
      <c r="AT140" s="52">
        <f>[1]Extra_XM!D179</f>
        <v>100.05053586403452</v>
      </c>
      <c r="AU140" s="42">
        <v>1041.1882879999998</v>
      </c>
      <c r="AV140" s="42">
        <v>993.14745299999993</v>
      </c>
      <c r="AW140" s="42">
        <v>36.057541999999998</v>
      </c>
      <c r="AX140" s="42">
        <v>2269.3210332600001</v>
      </c>
      <c r="AY140" s="42">
        <v>147.01804200000001</v>
      </c>
      <c r="AZ140" s="42">
        <v>875.50039800000002</v>
      </c>
      <c r="BA140" s="42">
        <f t="shared" si="10"/>
        <v>21.498828990295269</v>
      </c>
      <c r="BB140" s="42">
        <f t="shared" si="4"/>
        <v>20.506864608713606</v>
      </c>
      <c r="BC140" s="42">
        <f t="shared" si="5"/>
        <v>0.74452905224034682</v>
      </c>
      <c r="BD140" s="42">
        <f t="shared" si="6"/>
        <v>46.857754145364446</v>
      </c>
      <c r="BE140" s="42">
        <f t="shared" si="7"/>
        <v>3.0356812306421643</v>
      </c>
      <c r="BF140" s="42">
        <f t="shared" si="8"/>
        <v>18.077646045839355</v>
      </c>
    </row>
    <row r="141" spans="1:58" x14ac:dyDescent="0.25">
      <c r="A141" s="41">
        <v>38200</v>
      </c>
      <c r="B141" s="42">
        <v>2004</v>
      </c>
      <c r="C141" s="42">
        <v>8</v>
      </c>
      <c r="D141" s="51"/>
      <c r="E141" s="51"/>
      <c r="F141" s="51"/>
      <c r="G141" s="51"/>
      <c r="H141" s="51"/>
      <c r="I141" s="51"/>
      <c r="J141" s="51"/>
      <c r="K141" s="51">
        <v>137.18567770562299</v>
      </c>
      <c r="L141" s="51">
        <v>48.6</v>
      </c>
      <c r="M141" s="51"/>
      <c r="N141" s="52">
        <v>110.65</v>
      </c>
      <c r="O141" s="52">
        <v>92.1</v>
      </c>
      <c r="P141" s="27">
        <v>317.20999999999998</v>
      </c>
      <c r="Q141" s="52">
        <f t="shared" si="2"/>
        <v>1050.7044442005131</v>
      </c>
      <c r="R141" s="54">
        <f t="shared" si="9"/>
        <v>3.8160693830796788E-2</v>
      </c>
      <c r="S141" s="52"/>
      <c r="T141" s="52">
        <v>113038</v>
      </c>
      <c r="U141" s="52">
        <v>49.444512811445897</v>
      </c>
      <c r="V141" s="52">
        <v>77.786760565918115</v>
      </c>
      <c r="W141" s="52"/>
      <c r="X141" s="52"/>
      <c r="Y141" s="52"/>
      <c r="Z141" s="52"/>
      <c r="AA141" s="52">
        <f t="shared" si="3"/>
        <v>63.564175255178014</v>
      </c>
      <c r="AB141" s="52">
        <v>204.25273823000001</v>
      </c>
      <c r="AC141" s="52">
        <v>37.098347789999991</v>
      </c>
      <c r="AD141" s="52">
        <v>67.177287050000004</v>
      </c>
      <c r="AE141" s="52">
        <v>152.07603900000001</v>
      </c>
      <c r="AF141" s="52">
        <v>33.974333000000001</v>
      </c>
      <c r="AG141" s="52">
        <v>75.259461999999999</v>
      </c>
      <c r="AH141" s="52">
        <v>39.524396000000003</v>
      </c>
      <c r="AI141" s="52">
        <f t="shared" si="11"/>
        <v>4.1309485444604803</v>
      </c>
      <c r="AJ141" s="52">
        <f t="shared" si="12"/>
        <v>0.75030262572254747</v>
      </c>
      <c r="AK141" s="52">
        <f t="shared" si="13"/>
        <v>1.3586398819658134</v>
      </c>
      <c r="AL141" s="52">
        <f t="shared" si="14"/>
        <v>1.9550375654366994</v>
      </c>
      <c r="AM141" s="52">
        <f t="shared" si="18"/>
        <v>0.43676240986034437</v>
      </c>
      <c r="AN141" s="52">
        <f t="shared" si="19"/>
        <v>0.50811212232583214</v>
      </c>
      <c r="AO141" s="52">
        <f t="shared" si="20"/>
        <v>0.967509913672566</v>
      </c>
      <c r="AP141" s="53"/>
      <c r="AQ141" s="52"/>
      <c r="AR141" s="51">
        <v>4208.2072989999997</v>
      </c>
      <c r="AS141" s="52">
        <f t="shared" si="21"/>
        <v>86.588627551440325</v>
      </c>
      <c r="AT141" s="52">
        <f>[1]Extra_XM!D180</f>
        <v>99.863447101696224</v>
      </c>
      <c r="AU141" s="42">
        <v>870.89941900000008</v>
      </c>
      <c r="AV141" s="42">
        <v>816.92875200000003</v>
      </c>
      <c r="AW141" s="42">
        <v>34.745277999999999</v>
      </c>
      <c r="AX141" s="42">
        <v>1727.5972416499999</v>
      </c>
      <c r="AY141" s="42">
        <v>143.83940999999999</v>
      </c>
      <c r="AZ141" s="42">
        <v>514.78371300000003</v>
      </c>
      <c r="BA141" s="42">
        <f t="shared" si="10"/>
        <v>17.919741131687243</v>
      </c>
      <c r="BB141" s="42">
        <f t="shared" si="4"/>
        <v>16.809233580246914</v>
      </c>
      <c r="BC141" s="42">
        <f t="shared" si="5"/>
        <v>0.71492341563785999</v>
      </c>
      <c r="BD141" s="42">
        <f t="shared" si="6"/>
        <v>35.547268346707817</v>
      </c>
      <c r="BE141" s="42">
        <f t="shared" si="7"/>
        <v>2.9596586419753081</v>
      </c>
      <c r="BF141" s="42">
        <f t="shared" si="8"/>
        <v>10.592257469135802</v>
      </c>
    </row>
    <row r="142" spans="1:58" x14ac:dyDescent="0.25">
      <c r="A142" s="41">
        <v>38231</v>
      </c>
      <c r="B142" s="42">
        <v>2004</v>
      </c>
      <c r="C142" s="42">
        <v>9</v>
      </c>
      <c r="D142" s="51"/>
      <c r="E142" s="51"/>
      <c r="F142" s="51"/>
      <c r="G142" s="51"/>
      <c r="H142" s="51"/>
      <c r="I142" s="51"/>
      <c r="J142" s="51"/>
      <c r="K142" s="51">
        <v>138.26274566508101</v>
      </c>
      <c r="L142" s="51">
        <v>48.59</v>
      </c>
      <c r="M142" s="51"/>
      <c r="N142" s="52">
        <v>109.21</v>
      </c>
      <c r="O142" s="52">
        <v>92.1</v>
      </c>
      <c r="P142" s="27">
        <v>313.86</v>
      </c>
      <c r="Q142" s="52">
        <f t="shared" si="2"/>
        <v>1039.6081361141612</v>
      </c>
      <c r="R142" s="54">
        <f t="shared" si="9"/>
        <v>-1.0560827212256707E-2</v>
      </c>
      <c r="S142" s="52"/>
      <c r="T142" s="52">
        <v>141054</v>
      </c>
      <c r="U142" s="52">
        <v>48.802625846178039</v>
      </c>
      <c r="V142" s="52">
        <v>78.903613080300119</v>
      </c>
      <c r="W142" s="52"/>
      <c r="X142" s="52"/>
      <c r="Y142" s="52"/>
      <c r="Z142" s="52"/>
      <c r="AA142" s="52">
        <f t="shared" si="3"/>
        <v>61.85093931821811</v>
      </c>
      <c r="AB142" s="52">
        <v>220.32463905999998</v>
      </c>
      <c r="AC142" s="52">
        <v>32.33675092</v>
      </c>
      <c r="AD142" s="52">
        <v>93.742458659999983</v>
      </c>
      <c r="AE142" s="52">
        <v>166.03341999999998</v>
      </c>
      <c r="AF142" s="52">
        <v>33.903013000000001</v>
      </c>
      <c r="AG142" s="52">
        <v>80.992452</v>
      </c>
      <c r="AH142" s="52">
        <v>49.259221999999994</v>
      </c>
      <c r="AI142" s="52">
        <f t="shared" si="11"/>
        <v>4.5146062376734717</v>
      </c>
      <c r="AJ142" s="52">
        <f t="shared" si="12"/>
        <v>0.66260268498508346</v>
      </c>
      <c r="AK142" s="52">
        <f t="shared" si="13"/>
        <v>1.9208486640753448</v>
      </c>
      <c r="AL142" s="52">
        <f t="shared" si="14"/>
        <v>2.1042562376836655</v>
      </c>
      <c r="AM142" s="52">
        <f t="shared" si="18"/>
        <v>0.42967630602032053</v>
      </c>
      <c r="AN142" s="52">
        <f t="shared" si="19"/>
        <v>0.62429615168406727</v>
      </c>
      <c r="AO142" s="52">
        <f t="shared" si="20"/>
        <v>1.0264732987268159</v>
      </c>
      <c r="AP142" s="53"/>
      <c r="AQ142" s="52"/>
      <c r="AR142" s="51">
        <v>4277.2112770000003</v>
      </c>
      <c r="AS142" s="52">
        <f t="shared" si="21"/>
        <v>88.02657495369418</v>
      </c>
      <c r="AT142" s="52">
        <f>[1]Extra_XM!D181</f>
        <v>100.64149064083942</v>
      </c>
      <c r="AU142" s="42">
        <v>927.95483300000001</v>
      </c>
      <c r="AV142" s="42">
        <v>871.13088700000003</v>
      </c>
      <c r="AW142" s="42">
        <v>30.278478</v>
      </c>
      <c r="AX142" s="42">
        <v>1787.4822930299999</v>
      </c>
      <c r="AY142" s="42">
        <v>157.195414</v>
      </c>
      <c r="AZ142" s="42">
        <v>515.81582400000002</v>
      </c>
      <c r="BA142" s="42">
        <f t="shared" si="10"/>
        <v>19.097650401317143</v>
      </c>
      <c r="BB142" s="42">
        <f t="shared" si="4"/>
        <v>17.928192776291418</v>
      </c>
      <c r="BC142" s="42">
        <f t="shared" si="5"/>
        <v>0.62314216917061116</v>
      </c>
      <c r="BD142" s="42">
        <f t="shared" si="6"/>
        <v>36.787040399876517</v>
      </c>
      <c r="BE142" s="42">
        <f t="shared" si="7"/>
        <v>3.2351392055978594</v>
      </c>
      <c r="BF142" s="42">
        <f t="shared" si="8"/>
        <v>10.615678616999382</v>
      </c>
    </row>
    <row r="143" spans="1:58" x14ac:dyDescent="0.25">
      <c r="A143" s="41">
        <v>38261</v>
      </c>
      <c r="B143" s="42">
        <v>2004</v>
      </c>
      <c r="C143" s="42">
        <v>10</v>
      </c>
      <c r="D143" s="51"/>
      <c r="E143" s="51"/>
      <c r="F143" s="51"/>
      <c r="G143" s="51"/>
      <c r="H143" s="51"/>
      <c r="I143" s="51"/>
      <c r="J143" s="51"/>
      <c r="K143" s="51">
        <v>141.894851827407</v>
      </c>
      <c r="L143" s="51">
        <v>48.98</v>
      </c>
      <c r="M143" s="51"/>
      <c r="N143" s="52">
        <v>108.89</v>
      </c>
      <c r="O143" s="52">
        <v>93.5</v>
      </c>
      <c r="P143" s="27">
        <v>315.98</v>
      </c>
      <c r="Q143" s="52">
        <f t="shared" si="2"/>
        <v>1046.6302773508974</v>
      </c>
      <c r="R143" s="54">
        <f t="shared" si="9"/>
        <v>6.7546039635506538E-3</v>
      </c>
      <c r="S143" s="52"/>
      <c r="T143" s="52">
        <v>148654</v>
      </c>
      <c r="U143" s="52">
        <v>50.505053636073896</v>
      </c>
      <c r="V143" s="52">
        <v>80.292203515818557</v>
      </c>
      <c r="W143" s="52"/>
      <c r="X143" s="52"/>
      <c r="Y143" s="52"/>
      <c r="Z143" s="52"/>
      <c r="AA143" s="52">
        <f t="shared" si="3"/>
        <v>62.901566309764782</v>
      </c>
      <c r="AB143" s="52">
        <v>191.10170061000002</v>
      </c>
      <c r="AC143" s="52">
        <v>31.944418020000001</v>
      </c>
      <c r="AD143" s="52">
        <v>78.93359181000001</v>
      </c>
      <c r="AE143" s="52">
        <v>181.22461099999998</v>
      </c>
      <c r="AF143" s="52">
        <v>32.172825000000003</v>
      </c>
      <c r="AG143" s="52">
        <v>103.053197</v>
      </c>
      <c r="AH143" s="52">
        <v>43.628598999999994</v>
      </c>
      <c r="AI143" s="52">
        <f t="shared" si="11"/>
        <v>3.7838134375032744</v>
      </c>
      <c r="AJ143" s="52">
        <f t="shared" si="12"/>
        <v>0.63249943758466343</v>
      </c>
      <c r="AK143" s="52">
        <f t="shared" si="13"/>
        <v>1.5628850209480949</v>
      </c>
      <c r="AL143" s="52">
        <f t="shared" si="14"/>
        <v>2.2570636134590139</v>
      </c>
      <c r="AM143" s="52">
        <f t="shared" si="18"/>
        <v>0.40069675001087196</v>
      </c>
      <c r="AN143" s="52">
        <f t="shared" si="19"/>
        <v>0.54337279448813014</v>
      </c>
      <c r="AO143" s="52">
        <f t="shared" si="20"/>
        <v>1.2834770063284817</v>
      </c>
      <c r="AP143" s="53"/>
      <c r="AQ143" s="52"/>
      <c r="AR143" s="51">
        <v>4360.3649400000004</v>
      </c>
      <c r="AS143" s="52">
        <f t="shared" si="21"/>
        <v>89.023375663536157</v>
      </c>
      <c r="AT143" s="52">
        <f>[1]Extra_XM!D182</f>
        <v>101.32471674995128</v>
      </c>
      <c r="AU143" s="42">
        <v>902.18292600000007</v>
      </c>
      <c r="AV143" s="42">
        <v>842.37305200000003</v>
      </c>
      <c r="AW143" s="42">
        <v>34.548358999999998</v>
      </c>
      <c r="AX143" s="42">
        <v>1981.3369307800001</v>
      </c>
      <c r="AY143" s="42">
        <v>160.395602</v>
      </c>
      <c r="AZ143" s="42">
        <v>622.23523399999999</v>
      </c>
      <c r="BA143" s="42">
        <f t="shared" si="10"/>
        <v>18.419414577378525</v>
      </c>
      <c r="BB143" s="42">
        <f t="shared" si="4"/>
        <v>17.198306492445898</v>
      </c>
      <c r="BC143" s="42">
        <f t="shared" si="5"/>
        <v>0.70535645161290328</v>
      </c>
      <c r="BD143" s="42">
        <f t="shared" si="6"/>
        <v>40.451958570436915</v>
      </c>
      <c r="BE143" s="42">
        <f t="shared" si="7"/>
        <v>3.2747162515312374</v>
      </c>
      <c r="BF143" s="42">
        <f t="shared" si="8"/>
        <v>12.703863495304207</v>
      </c>
    </row>
    <row r="144" spans="1:58" x14ac:dyDescent="0.25">
      <c r="A144" s="41">
        <v>38292</v>
      </c>
      <c r="B144" s="42">
        <v>2004</v>
      </c>
      <c r="C144" s="42">
        <v>11</v>
      </c>
      <c r="D144" s="51"/>
      <c r="E144" s="51"/>
      <c r="F144" s="51"/>
      <c r="G144" s="51"/>
      <c r="H144" s="51"/>
      <c r="I144" s="51"/>
      <c r="J144" s="51"/>
      <c r="K144" s="51">
        <v>133.656938086596</v>
      </c>
      <c r="L144" s="51">
        <v>49.25</v>
      </c>
      <c r="M144" s="51"/>
      <c r="N144" s="52">
        <v>109.59</v>
      </c>
      <c r="O144" s="52">
        <v>91.8</v>
      </c>
      <c r="P144" s="27">
        <v>292.94</v>
      </c>
      <c r="Q144" s="52">
        <f t="shared" si="2"/>
        <v>970.31417636297181</v>
      </c>
      <c r="R144" s="54">
        <f t="shared" si="9"/>
        <v>-7.291600734223691E-2</v>
      </c>
      <c r="S144" s="52"/>
      <c r="T144" s="52">
        <v>155599</v>
      </c>
      <c r="U144" s="52">
        <v>53.284962317412116</v>
      </c>
      <c r="V144" s="52">
        <v>80.749868423657986</v>
      </c>
      <c r="W144" s="52"/>
      <c r="X144" s="52"/>
      <c r="Y144" s="52"/>
      <c r="Z144" s="52"/>
      <c r="AA144" s="52">
        <f t="shared" si="3"/>
        <v>65.987676955521536</v>
      </c>
      <c r="AB144" s="52">
        <v>182.31858013999999</v>
      </c>
      <c r="AC144" s="52">
        <v>44.365753839999996</v>
      </c>
      <c r="AD144" s="52">
        <v>57.363911529999996</v>
      </c>
      <c r="AE144" s="52">
        <v>194.12360500000003</v>
      </c>
      <c r="AF144" s="52">
        <v>37.712107000000003</v>
      </c>
      <c r="AG144" s="52">
        <v>99.507928000000007</v>
      </c>
      <c r="AH144" s="52">
        <v>54.858252000000007</v>
      </c>
      <c r="AI144" s="52">
        <f t="shared" si="11"/>
        <v>3.4215765989276696</v>
      </c>
      <c r="AJ144" s="52">
        <f t="shared" si="12"/>
        <v>0.83261302833843687</v>
      </c>
      <c r="AK144" s="52">
        <f t="shared" si="13"/>
        <v>1.0765497250104086</v>
      </c>
      <c r="AL144" s="52">
        <f t="shared" si="14"/>
        <v>2.4040114094244882</v>
      </c>
      <c r="AM144" s="52">
        <f t="shared" si="18"/>
        <v>0.46702375788579192</v>
      </c>
      <c r="AN144" s="52">
        <f t="shared" si="19"/>
        <v>0.67936026486363554</v>
      </c>
      <c r="AO144" s="52">
        <f t="shared" si="20"/>
        <v>1.2322983299233006</v>
      </c>
      <c r="AP144" s="53"/>
      <c r="AQ144" s="52"/>
      <c r="AR144" s="51">
        <v>4433.4707735399998</v>
      </c>
      <c r="AS144" s="52">
        <f t="shared" si="21"/>
        <v>90.019711137868015</v>
      </c>
      <c r="AT144" s="52">
        <f>[1]Extra_XM!D183</f>
        <v>102.90290980785947</v>
      </c>
      <c r="AU144" s="42">
        <v>904.543451</v>
      </c>
      <c r="AV144" s="42">
        <v>842.83928000000003</v>
      </c>
      <c r="AW144" s="42">
        <v>28.901713000000001</v>
      </c>
      <c r="AX144" s="42">
        <v>1813.22157098</v>
      </c>
      <c r="AY144" s="42">
        <v>164.31926100000001</v>
      </c>
      <c r="AZ144" s="42">
        <v>482.62953299999998</v>
      </c>
      <c r="BA144" s="42">
        <f t="shared" si="10"/>
        <v>18.366364487309646</v>
      </c>
      <c r="BB144" s="42">
        <f t="shared" si="4"/>
        <v>17.113487918781725</v>
      </c>
      <c r="BC144" s="42">
        <f t="shared" si="5"/>
        <v>0.58683681218274109</v>
      </c>
      <c r="BD144" s="42">
        <f t="shared" si="6"/>
        <v>36.816681644263959</v>
      </c>
      <c r="BE144" s="42">
        <f t="shared" si="7"/>
        <v>3.3364316954314721</v>
      </c>
      <c r="BF144" s="42">
        <f t="shared" si="8"/>
        <v>9.7995844263959384</v>
      </c>
    </row>
    <row r="145" spans="1:58" x14ac:dyDescent="0.25">
      <c r="A145" s="41">
        <v>38322</v>
      </c>
      <c r="B145" s="42">
        <v>2004</v>
      </c>
      <c r="C145" s="42">
        <v>12</v>
      </c>
      <c r="D145" s="51"/>
      <c r="E145" s="51"/>
      <c r="F145" s="51"/>
      <c r="G145" s="51"/>
      <c r="H145" s="51"/>
      <c r="I145" s="51"/>
      <c r="J145" s="51"/>
      <c r="K145" s="51">
        <v>134.44751129897301</v>
      </c>
      <c r="L145" s="51">
        <v>49.55</v>
      </c>
      <c r="M145" s="51"/>
      <c r="N145" s="52">
        <v>107.56</v>
      </c>
      <c r="O145" s="52">
        <v>84.7</v>
      </c>
      <c r="P145" s="27">
        <v>295.23</v>
      </c>
      <c r="Q145" s="52">
        <f t="shared" si="2"/>
        <v>977.89941383095572</v>
      </c>
      <c r="R145" s="54">
        <f t="shared" si="9"/>
        <v>7.8173004710861971E-3</v>
      </c>
      <c r="S145" s="52"/>
      <c r="T145" s="52">
        <v>226421</v>
      </c>
      <c r="U145" s="52">
        <v>52.621203596017367</v>
      </c>
      <c r="V145" s="52">
        <v>80.270675847669281</v>
      </c>
      <c r="W145" s="52"/>
      <c r="X145" s="52"/>
      <c r="Y145" s="52"/>
      <c r="Z145" s="52"/>
      <c r="AA145" s="52">
        <f t="shared" si="3"/>
        <v>65.554703558093024</v>
      </c>
      <c r="AB145" s="52">
        <v>218.31768652</v>
      </c>
      <c r="AC145" s="52">
        <v>45.217669130000004</v>
      </c>
      <c r="AD145" s="52">
        <v>80.140201509999997</v>
      </c>
      <c r="AE145" s="52">
        <v>187.86209200000002</v>
      </c>
      <c r="AF145" s="52">
        <v>39.895001000000001</v>
      </c>
      <c r="AG145" s="52">
        <v>101.327309</v>
      </c>
      <c r="AH145" s="52">
        <v>45.929425000000009</v>
      </c>
      <c r="AI145" s="52">
        <f t="shared" si="11"/>
        <v>4.1488539144042562</v>
      </c>
      <c r="AJ145" s="52">
        <f t="shared" si="12"/>
        <v>0.85930510972619223</v>
      </c>
      <c r="AK145" s="52">
        <f t="shared" si="13"/>
        <v>1.5229640531457818</v>
      </c>
      <c r="AL145" s="52">
        <f t="shared" si="14"/>
        <v>2.3403576712934169</v>
      </c>
      <c r="AM145" s="52">
        <f t="shared" si="18"/>
        <v>0.49700591877050182</v>
      </c>
      <c r="AN145" s="52">
        <f t="shared" si="19"/>
        <v>0.57218186485885436</v>
      </c>
      <c r="AO145" s="52">
        <f t="shared" si="20"/>
        <v>1.2623203670577057</v>
      </c>
      <c r="AP145" s="53"/>
      <c r="AQ145" s="52"/>
      <c r="AR145" s="51">
        <v>5257.8375199999991</v>
      </c>
      <c r="AS145" s="52">
        <f t="shared" si="21"/>
        <v>106.11175620585266</v>
      </c>
      <c r="AT145" s="52">
        <f>[1]Extra_XM!D184</f>
        <v>103.1569901298689</v>
      </c>
      <c r="AU145" s="42">
        <v>880.63282600000002</v>
      </c>
      <c r="AV145" s="42">
        <v>814.41593499999999</v>
      </c>
      <c r="AW145" s="42">
        <v>36.642277999999997</v>
      </c>
      <c r="AX145" s="42">
        <v>3189.62261588</v>
      </c>
      <c r="AY145" s="42">
        <v>207.543914</v>
      </c>
      <c r="AZ145" s="42">
        <v>865.26413400000001</v>
      </c>
      <c r="BA145" s="42">
        <f t="shared" si="10"/>
        <v>17.772610010090819</v>
      </c>
      <c r="BB145" s="42">
        <f t="shared" si="4"/>
        <v>16.436244904137236</v>
      </c>
      <c r="BC145" s="42">
        <f t="shared" si="5"/>
        <v>0.73950106962663975</v>
      </c>
      <c r="BD145" s="42">
        <f t="shared" si="6"/>
        <v>64.371798504137246</v>
      </c>
      <c r="BE145" s="42">
        <f t="shared" si="7"/>
        <v>4.1885754591321902</v>
      </c>
      <c r="BF145" s="42">
        <f t="shared" si="8"/>
        <v>17.462444682139253</v>
      </c>
    </row>
    <row r="146" spans="1:58" x14ac:dyDescent="0.25">
      <c r="A146" s="41">
        <v>38353</v>
      </c>
      <c r="B146" s="42">
        <v>2005</v>
      </c>
      <c r="C146" s="42">
        <v>1</v>
      </c>
      <c r="D146" s="51"/>
      <c r="E146" s="51"/>
      <c r="F146" s="51"/>
      <c r="G146" s="51"/>
      <c r="H146" s="51"/>
      <c r="I146" s="51"/>
      <c r="J146" s="51"/>
      <c r="K146" s="51">
        <v>141.67650666135901</v>
      </c>
      <c r="L146" s="51">
        <v>50.23</v>
      </c>
      <c r="M146" s="51"/>
      <c r="N146" s="52">
        <v>103.52</v>
      </c>
      <c r="O146" s="52">
        <v>81</v>
      </c>
      <c r="P146" s="27">
        <v>302.23</v>
      </c>
      <c r="Q146" s="52">
        <f t="shared" si="2"/>
        <v>1001.0857292352734</v>
      </c>
      <c r="R146" s="54">
        <f t="shared" si="9"/>
        <v>2.371032754123914E-2</v>
      </c>
      <c r="S146" s="52"/>
      <c r="T146" s="52">
        <v>154565</v>
      </c>
      <c r="U146" s="52">
        <v>54.858214967435785</v>
      </c>
      <c r="V146" s="52">
        <v>80.287991114316981</v>
      </c>
      <c r="W146" s="52"/>
      <c r="X146" s="52"/>
      <c r="Y146" s="52"/>
      <c r="Z146" s="52"/>
      <c r="AA146" s="52">
        <f t="shared" si="3"/>
        <v>68.326799819074623</v>
      </c>
      <c r="AB146" s="52">
        <v>182.86840266999999</v>
      </c>
      <c r="AC146" s="52">
        <v>36.267922540000008</v>
      </c>
      <c r="AD146" s="52">
        <v>82.756598080000003</v>
      </c>
      <c r="AE146" s="52">
        <v>175.82310899999999</v>
      </c>
      <c r="AF146" s="52">
        <v>32.812922999999998</v>
      </c>
      <c r="AG146" s="52">
        <v>91.509399999999999</v>
      </c>
      <c r="AH146" s="52">
        <v>50.472431999999998</v>
      </c>
      <c r="AI146" s="52">
        <f t="shared" si="11"/>
        <v>3.3334734420095868</v>
      </c>
      <c r="AJ146" s="52">
        <f t="shared" si="12"/>
        <v>0.66112108389835322</v>
      </c>
      <c r="AK146" s="52">
        <f t="shared" si="13"/>
        <v>1.5085543364676537</v>
      </c>
      <c r="AL146" s="52">
        <f t="shared" si="14"/>
        <v>2.1899054461290057</v>
      </c>
      <c r="AM146" s="52">
        <f t="shared" si="18"/>
        <v>0.40869029782149807</v>
      </c>
      <c r="AN146" s="52">
        <f t="shared" si="19"/>
        <v>0.62864235733754381</v>
      </c>
      <c r="AO146" s="52">
        <f t="shared" si="20"/>
        <v>1.1397644744866708</v>
      </c>
      <c r="AP146" s="53"/>
      <c r="AQ146" s="52"/>
      <c r="AR146" s="51">
        <v>4674.8755719300007</v>
      </c>
      <c r="AS146" s="52">
        <f t="shared" si="21"/>
        <v>93.069392234322137</v>
      </c>
      <c r="AT146" s="52">
        <f>[1]Extra_XM!D185</f>
        <v>101.89170883353455</v>
      </c>
      <c r="AU146" s="42">
        <v>964.33717100000001</v>
      </c>
      <c r="AV146" s="42">
        <v>906.49924199999998</v>
      </c>
      <c r="AW146" s="42">
        <v>38.117589000000002</v>
      </c>
      <c r="AX146" s="42">
        <v>1658.8966843000003</v>
      </c>
      <c r="AY146" s="42">
        <v>125.33575500000001</v>
      </c>
      <c r="AZ146" s="42">
        <v>372.56899099999998</v>
      </c>
      <c r="BA146" s="42">
        <f t="shared" si="10"/>
        <v>19.198430639060323</v>
      </c>
      <c r="BB146" s="42">
        <f t="shared" si="4"/>
        <v>18.04696878359546</v>
      </c>
      <c r="BC146" s="42">
        <f t="shared" si="5"/>
        <v>0.75886101931116867</v>
      </c>
      <c r="BD146" s="42">
        <f t="shared" si="6"/>
        <v>33.026014021501105</v>
      </c>
      <c r="BE146" s="42">
        <f t="shared" si="7"/>
        <v>2.4952370097551269</v>
      </c>
      <c r="BF146" s="42">
        <f t="shared" si="8"/>
        <v>7.417260422058531</v>
      </c>
    </row>
    <row r="147" spans="1:58" x14ac:dyDescent="0.25">
      <c r="A147" s="41">
        <v>38384</v>
      </c>
      <c r="B147" s="42">
        <v>2005</v>
      </c>
      <c r="C147" s="42">
        <v>2</v>
      </c>
      <c r="D147" s="51"/>
      <c r="E147" s="51"/>
      <c r="F147" s="51"/>
      <c r="G147" s="51"/>
      <c r="H147" s="51"/>
      <c r="I147" s="51"/>
      <c r="J147" s="51"/>
      <c r="K147" s="51">
        <v>131.190608556245</v>
      </c>
      <c r="L147" s="51">
        <v>50.25</v>
      </c>
      <c r="M147" s="51"/>
      <c r="N147" s="52">
        <v>104</v>
      </c>
      <c r="O147" s="52">
        <v>76.400000000000006</v>
      </c>
      <c r="P147" s="27">
        <v>286.37</v>
      </c>
      <c r="Q147" s="52">
        <f t="shared" si="2"/>
        <v>948.55216319063379</v>
      </c>
      <c r="R147" s="54">
        <f t="shared" si="9"/>
        <v>-5.2476590675975321E-2</v>
      </c>
      <c r="S147" s="52"/>
      <c r="T147" s="52">
        <v>89063</v>
      </c>
      <c r="U147" s="52">
        <v>55.177672579041044</v>
      </c>
      <c r="V147" s="52">
        <v>81.49454070758118</v>
      </c>
      <c r="W147" s="52"/>
      <c r="X147" s="52"/>
      <c r="Y147" s="52"/>
      <c r="Z147" s="52"/>
      <c r="AA147" s="52">
        <f t="shared" si="3"/>
        <v>67.707201120415718</v>
      </c>
      <c r="AB147" s="52">
        <v>183.12371332000004</v>
      </c>
      <c r="AC147" s="52">
        <v>31.458249850000001</v>
      </c>
      <c r="AD147" s="52">
        <v>84.989175889999999</v>
      </c>
      <c r="AE147" s="52">
        <v>165.93558099999998</v>
      </c>
      <c r="AF147" s="52">
        <v>35.451067999999999</v>
      </c>
      <c r="AG147" s="52">
        <v>84.984578999999997</v>
      </c>
      <c r="AH147" s="52">
        <v>43.193536999999999</v>
      </c>
      <c r="AI147" s="52">
        <f t="shared" si="11"/>
        <v>3.318800970767271</v>
      </c>
      <c r="AJ147" s="52">
        <f t="shared" si="12"/>
        <v>0.57012643664766061</v>
      </c>
      <c r="AK147" s="52">
        <f t="shared" si="13"/>
        <v>1.5402820002647719</v>
      </c>
      <c r="AL147" s="52">
        <f t="shared" si="14"/>
        <v>2.0361557910413932</v>
      </c>
      <c r="AM147" s="52">
        <f t="shared" si="18"/>
        <v>0.43501156877741748</v>
      </c>
      <c r="AN147" s="52">
        <f t="shared" si="19"/>
        <v>0.53001755240252357</v>
      </c>
      <c r="AO147" s="52">
        <f t="shared" si="20"/>
        <v>1.0428254244040933</v>
      </c>
      <c r="AP147" s="53"/>
      <c r="AQ147" s="52"/>
      <c r="AR147" s="51">
        <v>4611.8299579600016</v>
      </c>
      <c r="AS147" s="52">
        <f t="shared" si="21"/>
        <v>91.77771060616918</v>
      </c>
      <c r="AT147" s="52">
        <f>[1]Extra_XM!D186</f>
        <v>102.00145701261087</v>
      </c>
      <c r="AU147" s="42">
        <v>858.47286100000008</v>
      </c>
      <c r="AV147" s="42">
        <v>809.67644300000006</v>
      </c>
      <c r="AW147" s="42">
        <v>39.315919999999998</v>
      </c>
      <c r="AX147" s="42">
        <v>1726.0989722700001</v>
      </c>
      <c r="AY147" s="42">
        <v>132.28540599999999</v>
      </c>
      <c r="AZ147" s="42">
        <v>335.46394299999997</v>
      </c>
      <c r="BA147" s="42">
        <f t="shared" si="10"/>
        <v>17.084037034825872</v>
      </c>
      <c r="BB147" s="42">
        <f t="shared" si="4"/>
        <v>16.112964039800996</v>
      </c>
      <c r="BC147" s="42">
        <f t="shared" si="5"/>
        <v>0.78240636815920395</v>
      </c>
      <c r="BD147" s="42">
        <f t="shared" si="6"/>
        <v>34.350228303880598</v>
      </c>
      <c r="BE147" s="42">
        <f t="shared" si="7"/>
        <v>2.6325453930348259</v>
      </c>
      <c r="BF147" s="42">
        <f t="shared" si="8"/>
        <v>6.6758993631840786</v>
      </c>
    </row>
    <row r="148" spans="1:58" x14ac:dyDescent="0.25">
      <c r="A148" s="41">
        <v>38412</v>
      </c>
      <c r="B148" s="42">
        <v>2005</v>
      </c>
      <c r="C148" s="42">
        <v>3</v>
      </c>
      <c r="D148" s="51"/>
      <c r="E148" s="51"/>
      <c r="F148" s="51"/>
      <c r="G148" s="51"/>
      <c r="H148" s="51"/>
      <c r="I148" s="51"/>
      <c r="J148" s="51"/>
      <c r="K148" s="51">
        <v>149.557586911535</v>
      </c>
      <c r="L148" s="51">
        <v>50.33</v>
      </c>
      <c r="M148" s="51"/>
      <c r="N148" s="52">
        <v>115.42</v>
      </c>
      <c r="O148" s="52">
        <v>88</v>
      </c>
      <c r="P148" s="27">
        <v>338.3</v>
      </c>
      <c r="Q148" s="52">
        <f t="shared" si="2"/>
        <v>1120.5615001829501</v>
      </c>
      <c r="R148" s="54">
        <f t="shared" si="9"/>
        <v>0.18133882739113738</v>
      </c>
      <c r="S148" s="52"/>
      <c r="T148" s="52">
        <v>117459</v>
      </c>
      <c r="U148" s="52">
        <v>55.458135556103869</v>
      </c>
      <c r="V148" s="52">
        <v>83.534028577266469</v>
      </c>
      <c r="W148" s="52"/>
      <c r="X148" s="52"/>
      <c r="Y148" s="52"/>
      <c r="Z148" s="52"/>
      <c r="AA148" s="52">
        <f t="shared" si="3"/>
        <v>66.389873086040339</v>
      </c>
      <c r="AB148" s="52">
        <v>214.05634330000001</v>
      </c>
      <c r="AC148" s="52">
        <v>50.13233623</v>
      </c>
      <c r="AD148" s="52">
        <v>93.674310990000009</v>
      </c>
      <c r="AE148" s="52">
        <v>166.12786600000001</v>
      </c>
      <c r="AF148" s="52">
        <v>34.598770999999999</v>
      </c>
      <c r="AG148" s="52">
        <v>88.929657000000006</v>
      </c>
      <c r="AH148" s="52">
        <v>39.059251000000003</v>
      </c>
      <c r="AI148" s="52">
        <f t="shared" si="11"/>
        <v>3.8597825396321026</v>
      </c>
      <c r="AJ148" s="52">
        <f t="shared" si="12"/>
        <v>0.90396721287689052</v>
      </c>
      <c r="AK148" s="52">
        <f t="shared" si="13"/>
        <v>1.689099535184247</v>
      </c>
      <c r="AL148" s="52">
        <f t="shared" si="14"/>
        <v>1.9887448124968226</v>
      </c>
      <c r="AM148" s="52">
        <f t="shared" si="18"/>
        <v>0.41418774587169799</v>
      </c>
      <c r="AN148" s="52">
        <f t="shared" si="19"/>
        <v>0.46758490719589046</v>
      </c>
      <c r="AO148" s="52">
        <f t="shared" si="20"/>
        <v>1.0645919814311691</v>
      </c>
      <c r="AP148" s="53"/>
      <c r="AQ148" s="52"/>
      <c r="AR148" s="51">
        <v>4506.8150287300004</v>
      </c>
      <c r="AS148" s="52">
        <f t="shared" si="21"/>
        <v>89.545301584144653</v>
      </c>
      <c r="AT148" s="52">
        <f>[1]Extra_XM!D187</f>
        <v>102.83249360052602</v>
      </c>
      <c r="AU148" s="42">
        <v>851.09004000000004</v>
      </c>
      <c r="AV148" s="42">
        <v>796.67812500000002</v>
      </c>
      <c r="AW148" s="42">
        <v>49.450451000000001</v>
      </c>
      <c r="AX148" s="42">
        <v>1687.1056490699998</v>
      </c>
      <c r="AY148" s="42">
        <v>210.51587979999999</v>
      </c>
      <c r="AZ148" s="42">
        <v>448.33784800000001</v>
      </c>
      <c r="BA148" s="42">
        <f t="shared" si="10"/>
        <v>16.910193522749854</v>
      </c>
      <c r="BB148" s="42">
        <f t="shared" si="4"/>
        <v>15.829090502682298</v>
      </c>
      <c r="BC148" s="42">
        <f t="shared" si="5"/>
        <v>0.9825243592290881</v>
      </c>
      <c r="BD148" s="42">
        <f t="shared" si="6"/>
        <v>33.520875205046686</v>
      </c>
      <c r="BE148" s="42">
        <f t="shared" si="7"/>
        <v>4.1827116987879993</v>
      </c>
      <c r="BF148" s="42">
        <f t="shared" si="8"/>
        <v>8.907964394993046</v>
      </c>
    </row>
    <row r="149" spans="1:58" x14ac:dyDescent="0.25">
      <c r="A149" s="41">
        <v>38443</v>
      </c>
      <c r="B149" s="42">
        <v>2005</v>
      </c>
      <c r="C149" s="42">
        <v>4</v>
      </c>
      <c r="D149" s="51"/>
      <c r="E149" s="51"/>
      <c r="F149" s="51"/>
      <c r="G149" s="51"/>
      <c r="H149" s="51"/>
      <c r="I149" s="51"/>
      <c r="J149" s="51"/>
      <c r="K149" s="51">
        <v>146.743370902587</v>
      </c>
      <c r="L149" s="51">
        <v>50.15</v>
      </c>
      <c r="M149" s="51"/>
      <c r="N149" s="52">
        <v>112.35</v>
      </c>
      <c r="O149" s="52">
        <v>87</v>
      </c>
      <c r="P149" s="27">
        <v>343.86</v>
      </c>
      <c r="Q149" s="52">
        <f t="shared" si="2"/>
        <v>1138.9780592755224</v>
      </c>
      <c r="R149" s="54">
        <f t="shared" si="9"/>
        <v>1.6435116760271873E-2</v>
      </c>
      <c r="S149" s="52"/>
      <c r="T149" s="52">
        <v>127918</v>
      </c>
      <c r="U149" s="52">
        <v>57.582909650389382</v>
      </c>
      <c r="V149" s="52">
        <v>84.586468449437078</v>
      </c>
      <c r="W149" s="52"/>
      <c r="X149" s="52"/>
      <c r="Y149" s="52"/>
      <c r="Z149" s="52"/>
      <c r="AA149" s="52">
        <f t="shared" si="3"/>
        <v>68.075793570706281</v>
      </c>
      <c r="AB149" s="52">
        <v>230.7714067</v>
      </c>
      <c r="AC149" s="52">
        <v>45.174851880000006</v>
      </c>
      <c r="AD149" s="52">
        <v>105.76669079000003</v>
      </c>
      <c r="AE149" s="52">
        <v>195.69963999999999</v>
      </c>
      <c r="AF149" s="52">
        <v>39.394570000000002</v>
      </c>
      <c r="AG149" s="52">
        <v>108.45683199999999</v>
      </c>
      <c r="AH149" s="52">
        <v>44.499485999999997</v>
      </c>
      <c r="AI149" s="52">
        <f t="shared" si="11"/>
        <v>4.0076371288132622</v>
      </c>
      <c r="AJ149" s="52">
        <f t="shared" si="12"/>
        <v>0.78451839537591916</v>
      </c>
      <c r="AK149" s="52">
        <f t="shared" si="13"/>
        <v>1.8367722546872867</v>
      </c>
      <c r="AL149" s="52">
        <f t="shared" si="14"/>
        <v>2.313604570416397</v>
      </c>
      <c r="AM149" s="52">
        <f t="shared" si="18"/>
        <v>0.46573134831310209</v>
      </c>
      <c r="AN149" s="52">
        <f t="shared" si="19"/>
        <v>0.52608279806125591</v>
      </c>
      <c r="AO149" s="52">
        <f t="shared" si="20"/>
        <v>1.282200734799938</v>
      </c>
      <c r="AP149" s="53"/>
      <c r="AQ149" s="52"/>
      <c r="AR149" s="51">
        <v>4791.7239236699997</v>
      </c>
      <c r="AS149" s="52">
        <f t="shared" si="21"/>
        <v>95.547834968494513</v>
      </c>
      <c r="AT149" s="52">
        <f>[1]Extra_XM!D188</f>
        <v>103.24386581077474</v>
      </c>
      <c r="AU149" s="42">
        <v>1214.499247</v>
      </c>
      <c r="AV149" s="42">
        <v>1156.340616</v>
      </c>
      <c r="AW149" s="42">
        <v>47.808489999999999</v>
      </c>
      <c r="AX149" s="42">
        <v>1857.7613088000003</v>
      </c>
      <c r="AY149" s="42">
        <v>141.27105599999999</v>
      </c>
      <c r="AZ149" s="42">
        <v>512.24613899999997</v>
      </c>
      <c r="BA149" s="42">
        <f t="shared" si="10"/>
        <v>24.217332941176469</v>
      </c>
      <c r="BB149" s="42">
        <f t="shared" si="4"/>
        <v>23.057639401794617</v>
      </c>
      <c r="BC149" s="42">
        <f t="shared" si="5"/>
        <v>0.95330987038883352</v>
      </c>
      <c r="BD149" s="42">
        <f t="shared" si="6"/>
        <v>37.044093894317058</v>
      </c>
      <c r="BE149" s="42">
        <f t="shared" si="7"/>
        <v>2.8169702093718842</v>
      </c>
      <c r="BF149" s="42">
        <f t="shared" si="8"/>
        <v>10.214279940179461</v>
      </c>
    </row>
    <row r="150" spans="1:58" x14ac:dyDescent="0.25">
      <c r="A150" s="41">
        <v>38473</v>
      </c>
      <c r="B150" s="42">
        <v>2005</v>
      </c>
      <c r="C150" s="42">
        <v>5</v>
      </c>
      <c r="D150" s="51"/>
      <c r="E150" s="51"/>
      <c r="F150" s="51"/>
      <c r="G150" s="51"/>
      <c r="H150" s="51"/>
      <c r="I150" s="51"/>
      <c r="J150" s="51"/>
      <c r="K150" s="51">
        <v>149.342668260735</v>
      </c>
      <c r="L150" s="51">
        <v>50.48</v>
      </c>
      <c r="M150" s="51"/>
      <c r="N150" s="52">
        <v>110.86</v>
      </c>
      <c r="O150" s="52">
        <v>91.1</v>
      </c>
      <c r="P150" s="27">
        <v>346.31</v>
      </c>
      <c r="Q150" s="52">
        <f t="shared" ref="Q150:Q213" si="22">Q151/(1+R151)</f>
        <v>1147.0932696670336</v>
      </c>
      <c r="R150" s="54">
        <f t="shared" ref="R150:R213" si="23">P150/P149-1</f>
        <v>7.1249927295993221E-3</v>
      </c>
      <c r="S150" s="52"/>
      <c r="T150" s="52">
        <v>147471</v>
      </c>
      <c r="U150" s="52">
        <v>56.659845930314965</v>
      </c>
      <c r="V150" s="52">
        <v>84.353977588676983</v>
      </c>
      <c r="W150" s="52"/>
      <c r="X150" s="52"/>
      <c r="Y150" s="52"/>
      <c r="Z150" s="52"/>
      <c r="AA150" s="52">
        <f t="shared" ref="AA150:AA213" si="24">100*U150/V150</f>
        <v>67.169145486650464</v>
      </c>
      <c r="AB150" s="52">
        <v>283.19109824999998</v>
      </c>
      <c r="AC150" s="52">
        <v>45.64076858</v>
      </c>
      <c r="AD150" s="52">
        <v>121.3453336</v>
      </c>
      <c r="AE150" s="52">
        <v>194.79216700000001</v>
      </c>
      <c r="AF150" s="52">
        <v>40.252482000000001</v>
      </c>
      <c r="AG150" s="52">
        <v>101.71212700000001</v>
      </c>
      <c r="AH150" s="52">
        <v>51.749721000000001</v>
      </c>
      <c r="AI150" s="52">
        <f t="shared" si="11"/>
        <v>4.9980915690856653</v>
      </c>
      <c r="AJ150" s="52">
        <f t="shared" si="12"/>
        <v>0.80552228532588754</v>
      </c>
      <c r="AK150" s="52">
        <f t="shared" si="13"/>
        <v>2.1416460212271082</v>
      </c>
      <c r="AL150" s="52">
        <f t="shared" si="14"/>
        <v>2.3092232585621115</v>
      </c>
      <c r="AM150" s="52">
        <f t="shared" si="18"/>
        <v>0.47718534621185638</v>
      </c>
      <c r="AN150" s="52">
        <f t="shared" si="19"/>
        <v>0.61348287868936813</v>
      </c>
      <c r="AO150" s="52">
        <f t="shared" si="20"/>
        <v>1.2057774856327943</v>
      </c>
      <c r="AP150" s="53"/>
      <c r="AQ150" s="52"/>
      <c r="AR150" s="51">
        <v>4872.5631100900009</v>
      </c>
      <c r="AS150" s="52">
        <f t="shared" si="21"/>
        <v>96.524625794175932</v>
      </c>
      <c r="AT150" s="52">
        <f>[1]Extra_XM!D189</f>
        <v>101.93524213685046</v>
      </c>
      <c r="AU150" s="42">
        <v>1036.996132</v>
      </c>
      <c r="AV150" s="42">
        <v>979.06171199999994</v>
      </c>
      <c r="AW150" s="42">
        <v>46.094462</v>
      </c>
      <c r="AX150" s="42">
        <v>1919.2836256000001</v>
      </c>
      <c r="AY150" s="42">
        <v>201.6490948</v>
      </c>
      <c r="AZ150" s="42">
        <v>474.32736199999999</v>
      </c>
      <c r="BA150" s="42">
        <f t="shared" si="10"/>
        <v>20.542712599049128</v>
      </c>
      <c r="BB150" s="42">
        <f t="shared" ref="BB150:BB213" si="25">AV150/$L150</f>
        <v>19.395041838351823</v>
      </c>
      <c r="BC150" s="42">
        <f t="shared" ref="BC150:BC213" si="26">AW150/$L150</f>
        <v>0.91312325673534078</v>
      </c>
      <c r="BD150" s="42">
        <f t="shared" ref="BD150:BD213" si="27">AX150/$L150</f>
        <v>38.020674041204444</v>
      </c>
      <c r="BE150" s="42">
        <f t="shared" ref="BE150:BE213" si="28">AY150/$L150</f>
        <v>3.9946334152139462</v>
      </c>
      <c r="BF150" s="42">
        <f t="shared" ref="BF150:BF213" si="29">AZ150/$L150</f>
        <v>9.3963423534072898</v>
      </c>
    </row>
    <row r="151" spans="1:58" x14ac:dyDescent="0.25">
      <c r="A151" s="41">
        <v>38504</v>
      </c>
      <c r="B151" s="42">
        <v>2005</v>
      </c>
      <c r="C151" s="42">
        <v>6</v>
      </c>
      <c r="D151" s="51"/>
      <c r="E151" s="51"/>
      <c r="F151" s="51"/>
      <c r="G151" s="51"/>
      <c r="H151" s="51"/>
      <c r="I151" s="51"/>
      <c r="J151" s="51"/>
      <c r="K151" s="51">
        <v>143.06557787029399</v>
      </c>
      <c r="L151" s="51">
        <v>51.26</v>
      </c>
      <c r="M151" s="51"/>
      <c r="N151" s="52">
        <v>111.5</v>
      </c>
      <c r="O151" s="52">
        <v>91.4</v>
      </c>
      <c r="P151" s="27">
        <v>320.97000000000003</v>
      </c>
      <c r="Q151" s="52">
        <f t="shared" si="22"/>
        <v>1063.1588079034038</v>
      </c>
      <c r="R151" s="54">
        <f t="shared" si="23"/>
        <v>-7.3171435996650325E-2</v>
      </c>
      <c r="S151" s="52"/>
      <c r="T151" s="52">
        <v>151875</v>
      </c>
      <c r="U151" s="52">
        <v>59.014120591169416</v>
      </c>
      <c r="V151" s="52">
        <v>85.261524913917071</v>
      </c>
      <c r="W151" s="52"/>
      <c r="X151" s="52"/>
      <c r="Y151" s="52"/>
      <c r="Z151" s="52"/>
      <c r="AA151" s="52">
        <f t="shared" si="24"/>
        <v>69.215417681952175</v>
      </c>
      <c r="AB151" s="52">
        <v>215.84050139999999</v>
      </c>
      <c r="AC151" s="52">
        <v>40.302289900000005</v>
      </c>
      <c r="AD151" s="52">
        <v>96.928649799999988</v>
      </c>
      <c r="AE151" s="52">
        <v>194.827517</v>
      </c>
      <c r="AF151" s="52">
        <v>38.261099999999999</v>
      </c>
      <c r="AG151" s="52">
        <v>106.731009</v>
      </c>
      <c r="AH151" s="52">
        <v>48.377715999999992</v>
      </c>
      <c r="AI151" s="52">
        <f t="shared" si="11"/>
        <v>3.6574382408453157</v>
      </c>
      <c r="AJ151" s="52">
        <f t="shared" si="12"/>
        <v>0.68292621318889302</v>
      </c>
      <c r="AK151" s="52">
        <f t="shared" si="13"/>
        <v>1.6424653765747026</v>
      </c>
      <c r="AL151" s="52">
        <f t="shared" si="14"/>
        <v>2.2850578522575624</v>
      </c>
      <c r="AM151" s="52">
        <f t="shared" si="18"/>
        <v>0.44874989086378297</v>
      </c>
      <c r="AN151" s="52">
        <f t="shared" si="19"/>
        <v>0.56740383248884863</v>
      </c>
      <c r="AO151" s="52">
        <f t="shared" si="20"/>
        <v>1.2518074138101476</v>
      </c>
      <c r="AP151" s="53">
        <v>23814819.960895866</v>
      </c>
      <c r="AQ151" s="52">
        <f t="shared" ref="AQ151:AQ182" si="30">AP151/L151</f>
        <v>464588.76240530371</v>
      </c>
      <c r="AR151" s="51">
        <v>4981.3368849299995</v>
      </c>
      <c r="AS151" s="52">
        <f t="shared" si="21"/>
        <v>97.17785573410066</v>
      </c>
      <c r="AT151" s="52">
        <f>[1]Extra_XM!D190</f>
        <v>98.981795242454311</v>
      </c>
      <c r="AU151" s="42">
        <v>860.66703699999994</v>
      </c>
      <c r="AV151" s="42">
        <v>798.82565399999999</v>
      </c>
      <c r="AW151" s="42">
        <v>47.880428000000002</v>
      </c>
      <c r="AX151" s="42">
        <v>2129.48948728</v>
      </c>
      <c r="AY151" s="42">
        <v>142.0083382</v>
      </c>
      <c r="AZ151" s="42">
        <v>586.99884599999996</v>
      </c>
      <c r="BA151" s="42">
        <f t="shared" ref="BA151:BA214" si="31">AU151/$L151</f>
        <v>16.79022701911822</v>
      </c>
      <c r="BB151" s="42">
        <f t="shared" si="25"/>
        <v>15.583801287553648</v>
      </c>
      <c r="BC151" s="42">
        <f t="shared" si="26"/>
        <v>0.93406999609832231</v>
      </c>
      <c r="BD151" s="42">
        <f t="shared" si="27"/>
        <v>41.542908452594617</v>
      </c>
      <c r="BE151" s="42">
        <f t="shared" si="28"/>
        <v>2.7703538470542335</v>
      </c>
      <c r="BF151" s="42">
        <f t="shared" si="29"/>
        <v>11.451401599687866</v>
      </c>
    </row>
    <row r="152" spans="1:58" x14ac:dyDescent="0.25">
      <c r="A152" s="41">
        <v>38534</v>
      </c>
      <c r="B152" s="42">
        <v>2005</v>
      </c>
      <c r="C152" s="42">
        <v>7</v>
      </c>
      <c r="D152" s="51"/>
      <c r="E152" s="51"/>
      <c r="F152" s="51"/>
      <c r="G152" s="51"/>
      <c r="H152" s="51"/>
      <c r="I152" s="51"/>
      <c r="J152" s="51"/>
      <c r="K152" s="51">
        <v>151.23648420182101</v>
      </c>
      <c r="L152" s="51">
        <v>51.02</v>
      </c>
      <c r="M152" s="51"/>
      <c r="N152" s="52">
        <v>113.15</v>
      </c>
      <c r="O152" s="52">
        <v>90.5</v>
      </c>
      <c r="P152" s="27">
        <v>330</v>
      </c>
      <c r="Q152" s="52">
        <f t="shared" si="22"/>
        <v>1093.0691547749736</v>
      </c>
      <c r="R152" s="54">
        <f t="shared" si="23"/>
        <v>2.8133470417796014E-2</v>
      </c>
      <c r="S152" s="52"/>
      <c r="T152" s="52">
        <v>190722</v>
      </c>
      <c r="U152" s="52">
        <v>59.260059544545612</v>
      </c>
      <c r="V152" s="52">
        <v>86.309285542242364</v>
      </c>
      <c r="W152" s="52"/>
      <c r="X152" s="52"/>
      <c r="Y152" s="52"/>
      <c r="Z152" s="52"/>
      <c r="AA152" s="52">
        <f t="shared" si="24"/>
        <v>68.660120602599534</v>
      </c>
      <c r="AB152" s="52">
        <v>259.27286544999998</v>
      </c>
      <c r="AC152" s="52">
        <v>44.936438060000008</v>
      </c>
      <c r="AD152" s="52">
        <v>112.83940334</v>
      </c>
      <c r="AE152" s="52">
        <v>215.55725299999997</v>
      </c>
      <c r="AF152" s="52">
        <v>43.471700999999996</v>
      </c>
      <c r="AG152" s="52">
        <v>113.82835599999999</v>
      </c>
      <c r="AH152" s="52">
        <v>56.867535999999987</v>
      </c>
      <c r="AI152" s="52">
        <f t="shared" si="11"/>
        <v>4.3751705186037713</v>
      </c>
      <c r="AJ152" s="52">
        <f t="shared" si="12"/>
        <v>0.75829215166787711</v>
      </c>
      <c r="AK152" s="52">
        <f t="shared" si="13"/>
        <v>1.904139216316159</v>
      </c>
      <c r="AL152" s="52">
        <f t="shared" si="14"/>
        <v>2.4974978259378564</v>
      </c>
      <c r="AM152" s="52">
        <f t="shared" si="18"/>
        <v>0.503673512379194</v>
      </c>
      <c r="AN152" s="52">
        <f t="shared" si="19"/>
        <v>0.65888085670883356</v>
      </c>
      <c r="AO152" s="52">
        <f t="shared" si="20"/>
        <v>1.3188425241255062</v>
      </c>
      <c r="AP152" s="53">
        <v>23824761.880993653</v>
      </c>
      <c r="AQ152" s="52">
        <f t="shared" si="30"/>
        <v>466969.06862002454</v>
      </c>
      <c r="AR152" s="51">
        <v>5302.3677283700008</v>
      </c>
      <c r="AS152" s="52">
        <f t="shared" si="21"/>
        <v>103.92723889396316</v>
      </c>
      <c r="AT152" s="52">
        <f>[1]Extra_XM!D191</f>
        <v>98.630562039706874</v>
      </c>
      <c r="AU152" s="42">
        <v>1667.9288280000001</v>
      </c>
      <c r="AV152" s="42">
        <v>1598.3413420000002</v>
      </c>
      <c r="AW152" s="42">
        <v>61.287748999999998</v>
      </c>
      <c r="AX152" s="42">
        <v>2289.9458077300001</v>
      </c>
      <c r="AY152" s="42">
        <v>202.72214779999999</v>
      </c>
      <c r="AZ152" s="42">
        <v>548.21746299999995</v>
      </c>
      <c r="BA152" s="42">
        <f t="shared" si="31"/>
        <v>32.691666562132497</v>
      </c>
      <c r="BB152" s="42">
        <f t="shared" si="25"/>
        <v>31.327740925127401</v>
      </c>
      <c r="BC152" s="42">
        <f t="shared" si="26"/>
        <v>1.201249490395923</v>
      </c>
      <c r="BD152" s="42">
        <f t="shared" si="27"/>
        <v>44.883296897883184</v>
      </c>
      <c r="BE152" s="42">
        <f t="shared" si="28"/>
        <v>3.973385883967071</v>
      </c>
      <c r="BF152" s="42">
        <f t="shared" si="29"/>
        <v>10.745148235985885</v>
      </c>
    </row>
    <row r="153" spans="1:58" x14ac:dyDescent="0.25">
      <c r="A153" s="41">
        <v>38565</v>
      </c>
      <c r="B153" s="42">
        <v>2005</v>
      </c>
      <c r="C153" s="42">
        <v>8</v>
      </c>
      <c r="D153" s="51"/>
      <c r="E153" s="51"/>
      <c r="F153" s="51"/>
      <c r="G153" s="51"/>
      <c r="H153" s="51"/>
      <c r="I153" s="51"/>
      <c r="J153" s="51"/>
      <c r="K153" s="51">
        <v>153.331417551736</v>
      </c>
      <c r="L153" s="51">
        <v>51.2</v>
      </c>
      <c r="M153" s="51"/>
      <c r="N153" s="52">
        <v>115.15</v>
      </c>
      <c r="O153" s="52">
        <v>95.6</v>
      </c>
      <c r="P153" s="27">
        <v>360.55</v>
      </c>
      <c r="Q153" s="52">
        <f t="shared" si="22"/>
        <v>1194.2608598609597</v>
      </c>
      <c r="R153" s="54">
        <f t="shared" si="23"/>
        <v>9.2575757575757534E-2</v>
      </c>
      <c r="S153" s="52"/>
      <c r="T153" s="52">
        <v>219879</v>
      </c>
      <c r="U153" s="52">
        <v>59.103900740876568</v>
      </c>
      <c r="V153" s="52">
        <v>87.362797961444159</v>
      </c>
      <c r="W153" s="52"/>
      <c r="X153" s="52"/>
      <c r="Y153" s="52"/>
      <c r="Z153" s="52"/>
      <c r="AA153" s="52">
        <f t="shared" si="24"/>
        <v>67.653397235469612</v>
      </c>
      <c r="AB153" s="52">
        <v>289.68122129000005</v>
      </c>
      <c r="AC153" s="52">
        <v>47.365051639999997</v>
      </c>
      <c r="AD153" s="52">
        <v>139.57461703000001</v>
      </c>
      <c r="AE153" s="52">
        <v>219.09395900000001</v>
      </c>
      <c r="AF153" s="52">
        <v>46.966532000000001</v>
      </c>
      <c r="AG153" s="52">
        <v>112.03971800000001</v>
      </c>
      <c r="AH153" s="52">
        <v>58.313379000000005</v>
      </c>
      <c r="AI153" s="52">
        <f t="shared" si="11"/>
        <v>4.9012200152409742</v>
      </c>
      <c r="AJ153" s="52">
        <f t="shared" si="12"/>
        <v>0.80138622064316778</v>
      </c>
      <c r="AK153" s="52">
        <f t="shared" si="13"/>
        <v>2.3615127813970065</v>
      </c>
      <c r="AL153" s="52">
        <f t="shared" si="14"/>
        <v>2.5078633481575623</v>
      </c>
      <c r="AM153" s="52">
        <f t="shared" si="18"/>
        <v>0.53760334027680468</v>
      </c>
      <c r="AN153" s="52">
        <f t="shared" si="19"/>
        <v>0.66748524956510047</v>
      </c>
      <c r="AO153" s="52">
        <f t="shared" si="20"/>
        <v>1.2824648547708661</v>
      </c>
      <c r="AP153" s="53">
        <v>23743051.646062177</v>
      </c>
      <c r="AQ153" s="52">
        <f t="shared" si="30"/>
        <v>463731.47746215184</v>
      </c>
      <c r="AR153" s="51">
        <v>5572.6277832400001</v>
      </c>
      <c r="AS153" s="52">
        <f t="shared" si="21"/>
        <v>108.84038639140624</v>
      </c>
      <c r="AT153" s="52">
        <f>[1]Extra_XM!D192</f>
        <v>99.327793163206053</v>
      </c>
      <c r="AU153" s="42">
        <v>926.16012099999989</v>
      </c>
      <c r="AV153" s="42">
        <v>855.77889999999991</v>
      </c>
      <c r="AW153" s="42">
        <v>58.975853000000001</v>
      </c>
      <c r="AX153" s="42">
        <v>2107.9566570500001</v>
      </c>
      <c r="AY153" s="42">
        <v>174.8628042</v>
      </c>
      <c r="AZ153" s="42">
        <v>774.00126299999999</v>
      </c>
      <c r="BA153" s="42">
        <f t="shared" si="31"/>
        <v>18.089064863281248</v>
      </c>
      <c r="BB153" s="42">
        <f t="shared" si="25"/>
        <v>16.714431640624998</v>
      </c>
      <c r="BC153" s="42">
        <f t="shared" si="26"/>
        <v>1.1518721289062499</v>
      </c>
      <c r="BD153" s="42">
        <f t="shared" si="27"/>
        <v>41.171028458007811</v>
      </c>
      <c r="BE153" s="42">
        <f t="shared" si="28"/>
        <v>3.4152891445312497</v>
      </c>
      <c r="BF153" s="42">
        <f t="shared" si="29"/>
        <v>15.117212167968749</v>
      </c>
    </row>
    <row r="154" spans="1:58" x14ac:dyDescent="0.25">
      <c r="A154" s="41">
        <v>38596</v>
      </c>
      <c r="B154" s="42">
        <v>2005</v>
      </c>
      <c r="C154" s="42">
        <v>9</v>
      </c>
      <c r="D154" s="51"/>
      <c r="E154" s="51"/>
      <c r="F154" s="51"/>
      <c r="G154" s="51"/>
      <c r="H154" s="51"/>
      <c r="I154" s="51"/>
      <c r="J154" s="51"/>
      <c r="K154" s="51">
        <v>148.72218345800499</v>
      </c>
      <c r="L154" s="51">
        <v>51.28</v>
      </c>
      <c r="M154" s="51"/>
      <c r="N154" s="52">
        <v>110.95</v>
      </c>
      <c r="O154" s="52">
        <v>92</v>
      </c>
      <c r="P154" s="27">
        <v>356.53</v>
      </c>
      <c r="Q154" s="52">
        <f t="shared" si="22"/>
        <v>1180.9452901573372</v>
      </c>
      <c r="R154" s="54">
        <f t="shared" si="23"/>
        <v>-1.1149632505893847E-2</v>
      </c>
      <c r="S154" s="52"/>
      <c r="T154" s="52">
        <v>199621</v>
      </c>
      <c r="U154" s="52">
        <v>62.961418166550231</v>
      </c>
      <c r="V154" s="52">
        <v>89.465757975647165</v>
      </c>
      <c r="W154" s="52"/>
      <c r="X154" s="52"/>
      <c r="Y154" s="52"/>
      <c r="Z154" s="52"/>
      <c r="AA154" s="52">
        <f t="shared" si="24"/>
        <v>70.37487815582864</v>
      </c>
      <c r="AB154" s="52">
        <v>244.72278754999999</v>
      </c>
      <c r="AC154" s="52">
        <v>52.132507849999996</v>
      </c>
      <c r="AD154" s="52">
        <v>109.72961378000001</v>
      </c>
      <c r="AE154" s="52">
        <v>206.89806399999998</v>
      </c>
      <c r="AF154" s="52">
        <v>47.663766999999993</v>
      </c>
      <c r="AG154" s="52">
        <v>107.363105</v>
      </c>
      <c r="AH154" s="52">
        <v>49.342497999999999</v>
      </c>
      <c r="AI154" s="52">
        <f t="shared" si="11"/>
        <v>3.8868690489569508</v>
      </c>
      <c r="AJ154" s="52">
        <f t="shared" si="12"/>
        <v>0.82800720454064747</v>
      </c>
      <c r="AK154" s="52">
        <f t="shared" si="13"/>
        <v>1.7428072139311581</v>
      </c>
      <c r="AL154" s="52">
        <f t="shared" si="14"/>
        <v>2.3125949936770023</v>
      </c>
      <c r="AM154" s="52">
        <f t="shared" si="18"/>
        <v>0.53275988577634592</v>
      </c>
      <c r="AN154" s="52">
        <f t="shared" si="19"/>
        <v>0.55152383567164509</v>
      </c>
      <c r="AO154" s="52">
        <f t="shared" si="20"/>
        <v>1.2000468942455564</v>
      </c>
      <c r="AP154" s="53">
        <v>23834635.97605145</v>
      </c>
      <c r="AQ154" s="52">
        <f t="shared" si="30"/>
        <v>464793.99329273496</v>
      </c>
      <c r="AR154" s="51">
        <v>5804.0051454800014</v>
      </c>
      <c r="AS154" s="52">
        <f t="shared" si="21"/>
        <v>113.18262764196571</v>
      </c>
      <c r="AT154" s="52">
        <f>[1]Extra_XM!D193</f>
        <v>99.815905823066174</v>
      </c>
      <c r="AU154" s="42">
        <v>954.24163399999998</v>
      </c>
      <c r="AV154" s="42">
        <v>881.67115899999999</v>
      </c>
      <c r="AW154" s="42">
        <v>57.844883000000003</v>
      </c>
      <c r="AX154" s="42">
        <v>2129.9444092000003</v>
      </c>
      <c r="AY154" s="42">
        <v>201.77131990000001</v>
      </c>
      <c r="AZ154" s="42">
        <v>636.09067600000003</v>
      </c>
      <c r="BA154" s="42">
        <f t="shared" si="31"/>
        <v>18.60845620124805</v>
      </c>
      <c r="BB154" s="42">
        <f t="shared" si="25"/>
        <v>17.193275331513259</v>
      </c>
      <c r="BC154" s="42">
        <f t="shared" si="26"/>
        <v>1.1280203393135726</v>
      </c>
      <c r="BD154" s="42">
        <f t="shared" si="27"/>
        <v>41.535577402496102</v>
      </c>
      <c r="BE154" s="42">
        <f t="shared" si="28"/>
        <v>3.9346981259750389</v>
      </c>
      <c r="BF154" s="42">
        <f t="shared" si="29"/>
        <v>12.404264352574103</v>
      </c>
    </row>
    <row r="155" spans="1:58" x14ac:dyDescent="0.25">
      <c r="A155" s="41">
        <v>38626</v>
      </c>
      <c r="B155" s="42">
        <v>2005</v>
      </c>
      <c r="C155" s="42">
        <v>10</v>
      </c>
      <c r="D155" s="51"/>
      <c r="E155" s="51"/>
      <c r="F155" s="51"/>
      <c r="G155" s="51"/>
      <c r="H155" s="51"/>
      <c r="I155" s="51"/>
      <c r="J155" s="51"/>
      <c r="K155" s="51">
        <v>150.572596872622</v>
      </c>
      <c r="L155" s="51">
        <v>51.47</v>
      </c>
      <c r="M155" s="51"/>
      <c r="N155" s="52">
        <v>111.33</v>
      </c>
      <c r="O155" s="52">
        <v>93.7</v>
      </c>
      <c r="P155" s="27">
        <v>346.48</v>
      </c>
      <c r="Q155" s="52">
        <f t="shared" si="22"/>
        <v>1147.6563658982814</v>
      </c>
      <c r="R155" s="54">
        <f t="shared" si="23"/>
        <v>-2.8188371245056354E-2</v>
      </c>
      <c r="S155" s="52"/>
      <c r="T155" s="52">
        <v>203386</v>
      </c>
      <c r="U155" s="52">
        <v>64.499784205156317</v>
      </c>
      <c r="V155" s="52">
        <v>91.916934978499285</v>
      </c>
      <c r="W155" s="52"/>
      <c r="X155" s="52"/>
      <c r="Y155" s="52"/>
      <c r="Z155" s="52"/>
      <c r="AA155" s="52">
        <f t="shared" si="24"/>
        <v>70.171817870388921</v>
      </c>
      <c r="AB155" s="52">
        <v>297.52540685000002</v>
      </c>
      <c r="AC155" s="52">
        <v>50.831448399999999</v>
      </c>
      <c r="AD155" s="52">
        <v>164.94386631</v>
      </c>
      <c r="AE155" s="52">
        <v>220.409042</v>
      </c>
      <c r="AF155" s="52">
        <v>47.937088000000003</v>
      </c>
      <c r="AG155" s="52">
        <v>123.18130099999999</v>
      </c>
      <c r="AH155" s="52">
        <v>47.486682999999999</v>
      </c>
      <c r="AI155" s="52">
        <f t="shared" si="11"/>
        <v>4.6128124383122335</v>
      </c>
      <c r="AJ155" s="52">
        <f t="shared" si="12"/>
        <v>0.78808710798657788</v>
      </c>
      <c r="AK155" s="52">
        <f t="shared" si="13"/>
        <v>2.5572778008893535</v>
      </c>
      <c r="AL155" s="52">
        <f t="shared" si="14"/>
        <v>2.3979154880605722</v>
      </c>
      <c r="AM155" s="52">
        <f t="shared" si="18"/>
        <v>0.52152618025408692</v>
      </c>
      <c r="AN155" s="52">
        <f t="shared" si="19"/>
        <v>0.51662604949901592</v>
      </c>
      <c r="AO155" s="52">
        <f t="shared" si="20"/>
        <v>1.3401371687253703</v>
      </c>
      <c r="AP155" s="53">
        <v>23890830.097779967</v>
      </c>
      <c r="AQ155" s="52">
        <f t="shared" si="30"/>
        <v>464170.00384262612</v>
      </c>
      <c r="AR155" s="51">
        <v>6360.7420331699996</v>
      </c>
      <c r="AS155" s="52">
        <f t="shared" si="21"/>
        <v>123.58154329065475</v>
      </c>
      <c r="AT155" s="52">
        <f>[1]Extra_XM!D194</f>
        <v>98.523752511274111</v>
      </c>
      <c r="AU155" s="42">
        <v>1092.1477499999999</v>
      </c>
      <c r="AV155" s="42">
        <v>1016.4020599999999</v>
      </c>
      <c r="AW155" s="42">
        <v>65.458498000000006</v>
      </c>
      <c r="AX155" s="42">
        <v>2041.2230099000003</v>
      </c>
      <c r="AY155" s="42">
        <v>218.11222770000001</v>
      </c>
      <c r="AZ155" s="42">
        <v>575.95266900000001</v>
      </c>
      <c r="BA155" s="42">
        <f t="shared" si="31"/>
        <v>21.219113075578004</v>
      </c>
      <c r="BB155" s="42">
        <f t="shared" si="25"/>
        <v>19.747465708179519</v>
      </c>
      <c r="BC155" s="42">
        <f t="shared" si="26"/>
        <v>1.2717796386244415</v>
      </c>
      <c r="BD155" s="42">
        <f t="shared" si="27"/>
        <v>39.658500289489027</v>
      </c>
      <c r="BE155" s="42">
        <f t="shared" si="28"/>
        <v>4.2376574256848656</v>
      </c>
      <c r="BF155" s="42">
        <f t="shared" si="29"/>
        <v>11.190065455605207</v>
      </c>
    </row>
    <row r="156" spans="1:58" x14ac:dyDescent="0.25">
      <c r="A156" s="41">
        <v>38657</v>
      </c>
      <c r="B156" s="42">
        <v>2005</v>
      </c>
      <c r="C156" s="42">
        <v>11</v>
      </c>
      <c r="D156" s="51"/>
      <c r="E156" s="51"/>
      <c r="F156" s="51"/>
      <c r="G156" s="51"/>
      <c r="H156" s="51"/>
      <c r="I156" s="51"/>
      <c r="J156" s="51"/>
      <c r="K156" s="51">
        <v>148.67078572929199</v>
      </c>
      <c r="L156" s="51">
        <v>51.69</v>
      </c>
      <c r="M156" s="51"/>
      <c r="N156" s="52">
        <v>111.73</v>
      </c>
      <c r="O156" s="52">
        <v>92.4</v>
      </c>
      <c r="P156" s="27">
        <v>344.96</v>
      </c>
      <c r="Q156" s="52">
        <f t="shared" si="22"/>
        <v>1142.6216231247722</v>
      </c>
      <c r="R156" s="54">
        <f t="shared" si="23"/>
        <v>-4.3869776033249597E-3</v>
      </c>
      <c r="S156" s="52"/>
      <c r="T156" s="52">
        <v>193428</v>
      </c>
      <c r="U156" s="52">
        <v>65.971413696659326</v>
      </c>
      <c r="V156" s="52">
        <v>89.189282309579184</v>
      </c>
      <c r="W156" s="52"/>
      <c r="X156" s="52"/>
      <c r="Y156" s="52"/>
      <c r="Z156" s="52"/>
      <c r="AA156" s="52">
        <f t="shared" si="24"/>
        <v>73.967871462033074</v>
      </c>
      <c r="AB156" s="52">
        <v>274.68612355000005</v>
      </c>
      <c r="AC156" s="52">
        <v>46.217495539999994</v>
      </c>
      <c r="AD156" s="52">
        <v>153.84432956000003</v>
      </c>
      <c r="AE156" s="52">
        <v>242.090529</v>
      </c>
      <c r="AF156" s="52">
        <v>58.631398000000004</v>
      </c>
      <c r="AG156" s="52">
        <v>125.71249900000001</v>
      </c>
      <c r="AH156" s="52">
        <v>56.030168000000003</v>
      </c>
      <c r="AI156" s="52">
        <f t="shared" si="11"/>
        <v>4.1637143750325549</v>
      </c>
      <c r="AJ156" s="52">
        <f t="shared" si="12"/>
        <v>0.70056851824505262</v>
      </c>
      <c r="AK156" s="52">
        <f t="shared" si="13"/>
        <v>2.3319847330752355</v>
      </c>
      <c r="AL156" s="52">
        <f t="shared" si="14"/>
        <v>2.714345521468545</v>
      </c>
      <c r="AM156" s="52">
        <f t="shared" si="18"/>
        <v>0.65738165485498945</v>
      </c>
      <c r="AN156" s="52">
        <f t="shared" si="19"/>
        <v>0.62821637924517981</v>
      </c>
      <c r="AO156" s="52">
        <f t="shared" si="20"/>
        <v>1.4095023050375877</v>
      </c>
      <c r="AP156" s="53">
        <v>23847228.588849962</v>
      </c>
      <c r="AQ156" s="52">
        <f t="shared" si="30"/>
        <v>461350.91098568315</v>
      </c>
      <c r="AR156" s="51">
        <v>6881.6187169099994</v>
      </c>
      <c r="AS156" s="52">
        <f t="shared" si="21"/>
        <v>133.13249597426969</v>
      </c>
      <c r="AT156" s="52">
        <f>[1]Extra_XM!D195</f>
        <v>96.65077519578179</v>
      </c>
      <c r="AU156" s="42">
        <v>973.88019000000008</v>
      </c>
      <c r="AV156" s="42">
        <v>893.51204600000005</v>
      </c>
      <c r="AW156" s="42">
        <v>50.630676999999999</v>
      </c>
      <c r="AX156" s="42">
        <v>2396.8357396000001</v>
      </c>
      <c r="AY156" s="42">
        <v>229.26847955</v>
      </c>
      <c r="AZ156" s="42">
        <v>776.00040899999999</v>
      </c>
      <c r="BA156" s="42">
        <f t="shared" si="31"/>
        <v>18.840785258270461</v>
      </c>
      <c r="BB156" s="42">
        <f t="shared" si="25"/>
        <v>17.285974966144323</v>
      </c>
      <c r="BC156" s="42">
        <f t="shared" si="26"/>
        <v>0.97950622944476684</v>
      </c>
      <c r="BD156" s="42">
        <f t="shared" si="27"/>
        <v>46.36942812149352</v>
      </c>
      <c r="BE156" s="42">
        <f t="shared" si="28"/>
        <v>4.4354513358483265</v>
      </c>
      <c r="BF156" s="42">
        <f t="shared" si="29"/>
        <v>15.012582878699943</v>
      </c>
    </row>
    <row r="157" spans="1:58" x14ac:dyDescent="0.25">
      <c r="A157" s="41">
        <v>38687</v>
      </c>
      <c r="B157" s="42">
        <v>2005</v>
      </c>
      <c r="C157" s="42">
        <v>12</v>
      </c>
      <c r="D157" s="51"/>
      <c r="E157" s="51"/>
      <c r="F157" s="51"/>
      <c r="G157" s="51"/>
      <c r="H157" s="51"/>
      <c r="I157" s="51"/>
      <c r="J157" s="51"/>
      <c r="K157" s="51">
        <v>149.215316110705</v>
      </c>
      <c r="L157" s="51">
        <v>51.98</v>
      </c>
      <c r="M157" s="51"/>
      <c r="N157" s="52">
        <v>111.25</v>
      </c>
      <c r="O157" s="52">
        <v>86.6</v>
      </c>
      <c r="P157" s="27">
        <v>344.36</v>
      </c>
      <c r="Q157" s="52">
        <f t="shared" si="22"/>
        <v>1140.6342246615452</v>
      </c>
      <c r="R157" s="54">
        <f t="shared" si="23"/>
        <v>-1.7393320964748105E-3</v>
      </c>
      <c r="S157" s="52"/>
      <c r="T157" s="52">
        <v>190824</v>
      </c>
      <c r="U157" s="52">
        <v>69.338913639476331</v>
      </c>
      <c r="V157" s="52">
        <v>89.574460511191958</v>
      </c>
      <c r="W157" s="52"/>
      <c r="X157" s="52"/>
      <c r="Y157" s="52"/>
      <c r="Z157" s="52"/>
      <c r="AA157" s="52">
        <f t="shared" si="24"/>
        <v>77.409245050169986</v>
      </c>
      <c r="AB157" s="52">
        <v>272.34394829999997</v>
      </c>
      <c r="AC157" s="52">
        <v>54.367204099999995</v>
      </c>
      <c r="AD157" s="52">
        <v>136.39914981999999</v>
      </c>
      <c r="AE157" s="52">
        <v>242.81270999999998</v>
      </c>
      <c r="AF157" s="52">
        <v>58.763807</v>
      </c>
      <c r="AG157" s="52">
        <v>116.91916099999999</v>
      </c>
      <c r="AH157" s="52">
        <v>65.942536000000004</v>
      </c>
      <c r="AI157" s="52">
        <f t="shared" si="11"/>
        <v>3.927721592467349</v>
      </c>
      <c r="AJ157" s="52">
        <f t="shared" si="12"/>
        <v>0.78407926006281448</v>
      </c>
      <c r="AK157" s="52">
        <f t="shared" si="13"/>
        <v>1.9671371047028436</v>
      </c>
      <c r="AL157" s="52">
        <f t="shared" si="14"/>
        <v>2.7107359465442893</v>
      </c>
      <c r="AM157" s="52">
        <f t="shared" si="18"/>
        <v>0.65603305523294453</v>
      </c>
      <c r="AN157" s="52">
        <f t="shared" si="19"/>
        <v>0.7361756422943877</v>
      </c>
      <c r="AO157" s="52">
        <f t="shared" si="20"/>
        <v>1.3052734041908232</v>
      </c>
      <c r="AP157" s="53">
        <v>23885555.610799965</v>
      </c>
      <c r="AQ157" s="52">
        <f t="shared" si="30"/>
        <v>459514.3441862248</v>
      </c>
      <c r="AR157" s="51">
        <v>7430.7758477100006</v>
      </c>
      <c r="AS157" s="52">
        <f t="shared" si="21"/>
        <v>142.95451803982303</v>
      </c>
      <c r="AT157" s="52">
        <f>[1]Extra_XM!D196</f>
        <v>96.164648630213861</v>
      </c>
      <c r="AU157" s="42">
        <v>1038.4791789999999</v>
      </c>
      <c r="AV157" s="42">
        <v>961.94626700000003</v>
      </c>
      <c r="AW157" s="42">
        <v>55.295288999999997</v>
      </c>
      <c r="AX157" s="42">
        <v>4234.0814160999998</v>
      </c>
      <c r="AY157" s="42">
        <v>244.98077495000001</v>
      </c>
      <c r="AZ157" s="42">
        <v>1703.6929239999999</v>
      </c>
      <c r="BA157" s="42">
        <f t="shared" si="31"/>
        <v>19.978437456714122</v>
      </c>
      <c r="BB157" s="42">
        <f t="shared" si="25"/>
        <v>18.506084397845328</v>
      </c>
      <c r="BC157" s="42">
        <f t="shared" si="26"/>
        <v>1.0637800884955753</v>
      </c>
      <c r="BD157" s="42">
        <f t="shared" si="27"/>
        <v>81.455971837245102</v>
      </c>
      <c r="BE157" s="42">
        <f t="shared" si="28"/>
        <v>4.7129814342054646</v>
      </c>
      <c r="BF157" s="42">
        <f t="shared" si="29"/>
        <v>32.775931589072719</v>
      </c>
    </row>
    <row r="158" spans="1:58" x14ac:dyDescent="0.25">
      <c r="A158" s="41">
        <v>38718</v>
      </c>
      <c r="B158" s="42">
        <v>2006</v>
      </c>
      <c r="C158" s="42">
        <v>1</v>
      </c>
      <c r="D158" s="51">
        <v>151.79</v>
      </c>
      <c r="E158" s="51">
        <v>172.834028851</v>
      </c>
      <c r="F158" s="51"/>
      <c r="G158" s="51"/>
      <c r="H158" s="51"/>
      <c r="I158" s="51"/>
      <c r="J158" s="51"/>
      <c r="K158" s="51">
        <v>146.445549618993</v>
      </c>
      <c r="L158" s="51">
        <v>52.19</v>
      </c>
      <c r="M158" s="51"/>
      <c r="N158" s="52">
        <v>108.55</v>
      </c>
      <c r="O158" s="52">
        <v>83.7</v>
      </c>
      <c r="P158" s="27">
        <v>335.63</v>
      </c>
      <c r="Q158" s="52">
        <f t="shared" si="22"/>
        <v>1111.717577021589</v>
      </c>
      <c r="R158" s="54">
        <f t="shared" si="23"/>
        <v>-2.5351376466488662E-2</v>
      </c>
      <c r="S158" s="52"/>
      <c r="T158" s="52">
        <v>115705</v>
      </c>
      <c r="U158" s="52">
        <v>70.704362213316017</v>
      </c>
      <c r="V158" s="52">
        <v>89.930053234600422</v>
      </c>
      <c r="W158" s="52">
        <v>100</v>
      </c>
      <c r="X158" s="52">
        <v>100</v>
      </c>
      <c r="Y158" s="52"/>
      <c r="Z158" s="52"/>
      <c r="AA158" s="52">
        <f t="shared" si="24"/>
        <v>78.621506015202314</v>
      </c>
      <c r="AB158" s="52">
        <v>283.57271612</v>
      </c>
      <c r="AC158" s="52">
        <v>64.352225399999995</v>
      </c>
      <c r="AD158" s="52">
        <v>148.64868254000001</v>
      </c>
      <c r="AE158" s="52">
        <v>241.53275000000002</v>
      </c>
      <c r="AF158" s="52">
        <v>32.510305000000002</v>
      </c>
      <c r="AG158" s="52">
        <v>125.030209</v>
      </c>
      <c r="AH158" s="52">
        <v>81.322278999999995</v>
      </c>
      <c r="AI158" s="52">
        <f t="shared" si="11"/>
        <v>4.0106820462428789</v>
      </c>
      <c r="AJ158" s="52">
        <f t="shared" si="12"/>
        <v>0.91015919506986653</v>
      </c>
      <c r="AK158" s="52">
        <f t="shared" si="13"/>
        <v>2.1023976157443429</v>
      </c>
      <c r="AL158" s="52">
        <f t="shared" si="14"/>
        <v>2.6857845771525768</v>
      </c>
      <c r="AM158" s="52">
        <f t="shared" si="18"/>
        <v>0.36150656905751416</v>
      </c>
      <c r="AN158" s="52">
        <f t="shared" si="19"/>
        <v>0.90428367464494508</v>
      </c>
      <c r="AO158" s="52">
        <f t="shared" si="20"/>
        <v>1.3903050704733138</v>
      </c>
      <c r="AP158" s="53">
        <v>23865671.344604045</v>
      </c>
      <c r="AQ158" s="52">
        <f t="shared" si="30"/>
        <v>457284.3714237219</v>
      </c>
      <c r="AR158" s="51">
        <v>6969.1440357799993</v>
      </c>
      <c r="AS158" s="52">
        <f t="shared" si="21"/>
        <v>133.53408767541674</v>
      </c>
      <c r="AT158" s="52">
        <f>[1]Extra_XM!D197</f>
        <v>96.685757686741596</v>
      </c>
      <c r="AU158" s="42">
        <v>1150.6029560000002</v>
      </c>
      <c r="AV158" s="42">
        <v>1069.8065330000002</v>
      </c>
      <c r="AW158" s="42">
        <v>66.613003000000006</v>
      </c>
      <c r="AX158" s="42">
        <v>1518.2658535899998</v>
      </c>
      <c r="AY158" s="42">
        <v>189.39919742000001</v>
      </c>
      <c r="AZ158" s="42">
        <v>469.74525899999998</v>
      </c>
      <c r="BA158" s="42">
        <f t="shared" si="31"/>
        <v>22.046425675416749</v>
      </c>
      <c r="BB158" s="42">
        <f t="shared" si="25"/>
        <v>20.498304905154249</v>
      </c>
      <c r="BC158" s="42">
        <f t="shared" si="26"/>
        <v>1.2763556811649743</v>
      </c>
      <c r="BD158" s="42">
        <f t="shared" si="27"/>
        <v>29.091125763364627</v>
      </c>
      <c r="BE158" s="42">
        <f t="shared" si="28"/>
        <v>3.6290323322475575</v>
      </c>
      <c r="BF158" s="42">
        <f t="shared" si="29"/>
        <v>9.0006755891933317</v>
      </c>
    </row>
    <row r="159" spans="1:58" x14ac:dyDescent="0.25">
      <c r="A159" s="41">
        <v>38749</v>
      </c>
      <c r="B159" s="42">
        <v>2006</v>
      </c>
      <c r="C159" s="42">
        <v>2</v>
      </c>
      <c r="D159" s="51">
        <v>153.58000000000001</v>
      </c>
      <c r="E159" s="51">
        <v>175.567973276</v>
      </c>
      <c r="F159" s="51"/>
      <c r="G159" s="51"/>
      <c r="H159" s="51"/>
      <c r="I159" s="51"/>
      <c r="J159" s="51"/>
      <c r="K159" s="51">
        <v>136.13954356437301</v>
      </c>
      <c r="L159" s="51">
        <v>52.35</v>
      </c>
      <c r="M159" s="51"/>
      <c r="N159" s="52">
        <v>107.8</v>
      </c>
      <c r="O159" s="52">
        <v>80.2</v>
      </c>
      <c r="P159" s="27">
        <v>329.63</v>
      </c>
      <c r="Q159" s="52">
        <f t="shared" si="22"/>
        <v>1091.8435923893169</v>
      </c>
      <c r="R159" s="54">
        <f t="shared" si="23"/>
        <v>-1.7876828650597365E-2</v>
      </c>
      <c r="S159" s="52"/>
      <c r="T159" s="52">
        <v>147497</v>
      </c>
      <c r="U159" s="52">
        <v>71.905960727380716</v>
      </c>
      <c r="V159" s="52">
        <v>90.347838350836923</v>
      </c>
      <c r="W159" s="52">
        <v>101.69946871232564</v>
      </c>
      <c r="X159" s="52">
        <v>100.46456673960441</v>
      </c>
      <c r="Y159" s="54">
        <f t="shared" ref="Y159:Y190" si="32">W159/W158-1</f>
        <v>1.6994687123256469E-2</v>
      </c>
      <c r="Z159" s="54">
        <f t="shared" ref="Z159:Z190" si="33">X159/X158-1</f>
        <v>4.6456673960439954E-3</v>
      </c>
      <c r="AA159" s="52">
        <f t="shared" si="24"/>
        <v>79.587914929582396</v>
      </c>
      <c r="AB159" s="52">
        <v>281.93410068000003</v>
      </c>
      <c r="AC159" s="52">
        <v>60.372694100000004</v>
      </c>
      <c r="AD159" s="52">
        <v>158.82518178000001</v>
      </c>
      <c r="AE159" s="52">
        <v>183.45166999999998</v>
      </c>
      <c r="AF159" s="52">
        <v>30.441388999999997</v>
      </c>
      <c r="AG159" s="52">
        <v>93.308442999999997</v>
      </c>
      <c r="AH159" s="52">
        <v>58.107308999999994</v>
      </c>
      <c r="AI159" s="52">
        <f t="shared" si="11"/>
        <v>3.9208724537998383</v>
      </c>
      <c r="AJ159" s="52">
        <f t="shared" si="12"/>
        <v>0.83960625084883933</v>
      </c>
      <c r="AK159" s="52">
        <f t="shared" si="13"/>
        <v>2.2087902056153426</v>
      </c>
      <c r="AL159" s="52">
        <f t="shared" si="14"/>
        <v>2.0305042527705437</v>
      </c>
      <c r="AM159" s="52">
        <f t="shared" si="18"/>
        <v>0.33693544367703193</v>
      </c>
      <c r="AN159" s="52">
        <f t="shared" si="19"/>
        <v>0.64315107102351299</v>
      </c>
      <c r="AO159" s="52">
        <f t="shared" si="20"/>
        <v>1.0327689594261957</v>
      </c>
      <c r="AP159" s="53">
        <v>23743213.458529226</v>
      </c>
      <c r="AQ159" s="52">
        <f t="shared" si="30"/>
        <v>453547.53502443602</v>
      </c>
      <c r="AR159" s="51">
        <v>6945.7935122099998</v>
      </c>
      <c r="AS159" s="52">
        <f t="shared" si="21"/>
        <v>132.67991427335244</v>
      </c>
      <c r="AT159" s="52">
        <f>[1]Extra_XM!D198</f>
        <v>95.596171382360623</v>
      </c>
      <c r="AU159" s="42">
        <v>942.18686600000001</v>
      </c>
      <c r="AV159" s="42">
        <v>880.22286399999996</v>
      </c>
      <c r="AW159" s="42">
        <v>79.584999999999994</v>
      </c>
      <c r="AX159" s="42">
        <v>1780.1678789</v>
      </c>
      <c r="AY159" s="42">
        <v>204.37633405</v>
      </c>
      <c r="AZ159" s="42">
        <v>389.190562</v>
      </c>
      <c r="BA159" s="42">
        <f t="shared" si="31"/>
        <v>17.99783889207259</v>
      </c>
      <c r="BB159" s="42">
        <f t="shared" si="25"/>
        <v>16.81419033428844</v>
      </c>
      <c r="BC159" s="42">
        <f t="shared" si="26"/>
        <v>1.5202483285577839</v>
      </c>
      <c r="BD159" s="42">
        <f t="shared" si="27"/>
        <v>34.005117075453676</v>
      </c>
      <c r="BE159" s="42">
        <f t="shared" si="28"/>
        <v>3.9040369446036292</v>
      </c>
      <c r="BF159" s="42">
        <f t="shared" si="29"/>
        <v>7.4343946895893023</v>
      </c>
    </row>
    <row r="160" spans="1:58" x14ac:dyDescent="0.25">
      <c r="A160" s="41">
        <v>38777</v>
      </c>
      <c r="B160" s="42">
        <v>2006</v>
      </c>
      <c r="C160" s="42">
        <v>3</v>
      </c>
      <c r="D160" s="51">
        <v>181.01</v>
      </c>
      <c r="E160" s="51">
        <v>175.62512849999999</v>
      </c>
      <c r="F160" s="51"/>
      <c r="G160" s="51"/>
      <c r="H160" s="51"/>
      <c r="I160" s="51"/>
      <c r="J160" s="51"/>
      <c r="K160" s="51">
        <v>151.69382880638</v>
      </c>
      <c r="L160" s="51">
        <v>52.21</v>
      </c>
      <c r="M160" s="51"/>
      <c r="N160" s="52">
        <v>119.09</v>
      </c>
      <c r="O160" s="52">
        <v>92.4</v>
      </c>
      <c r="P160" s="27">
        <v>368</v>
      </c>
      <c r="Q160" s="52">
        <f t="shared" si="22"/>
        <v>1218.9377241126979</v>
      </c>
      <c r="R160" s="54">
        <f t="shared" si="23"/>
        <v>0.11640323999635949</v>
      </c>
      <c r="S160" s="52"/>
      <c r="T160" s="52">
        <v>167806</v>
      </c>
      <c r="U160" s="52">
        <v>73.534103955118795</v>
      </c>
      <c r="V160" s="52">
        <v>89.88525652719423</v>
      </c>
      <c r="W160" s="52">
        <v>104.00221662882046</v>
      </c>
      <c r="X160" s="52">
        <v>99.950187166809158</v>
      </c>
      <c r="Y160" s="54">
        <f t="shared" si="32"/>
        <v>2.2642674004605956E-2</v>
      </c>
      <c r="Z160" s="54">
        <f t="shared" si="33"/>
        <v>-5.1200098650550085E-3</v>
      </c>
      <c r="AA160" s="52">
        <f t="shared" si="24"/>
        <v>81.808860313895309</v>
      </c>
      <c r="AB160" s="52">
        <v>351.05399116000001</v>
      </c>
      <c r="AC160" s="52">
        <v>75.737729299999998</v>
      </c>
      <c r="AD160" s="52">
        <v>155.36678056000002</v>
      </c>
      <c r="AE160" s="52">
        <v>266.32831299999998</v>
      </c>
      <c r="AF160" s="52">
        <v>41.928930999999999</v>
      </c>
      <c r="AG160" s="52">
        <v>133.66525100000001</v>
      </c>
      <c r="AH160" s="52">
        <v>88.656662999999995</v>
      </c>
      <c r="AI160" s="52">
        <f t="shared" si="11"/>
        <v>4.7740296308535184</v>
      </c>
      <c r="AJ160" s="52">
        <f t="shared" si="12"/>
        <v>1.0299673923575132</v>
      </c>
      <c r="AK160" s="52">
        <f t="shared" si="13"/>
        <v>2.1128533864345096</v>
      </c>
      <c r="AL160" s="52">
        <f t="shared" si="14"/>
        <v>2.9629810637456879</v>
      </c>
      <c r="AM160" s="52">
        <f t="shared" si="18"/>
        <v>0.46647172873467474</v>
      </c>
      <c r="AN160" s="52">
        <f t="shared" si="19"/>
        <v>0.98633153450674604</v>
      </c>
      <c r="AO160" s="52">
        <f t="shared" si="20"/>
        <v>1.4870653560360081</v>
      </c>
      <c r="AP160" s="53">
        <v>23765213.783701234</v>
      </c>
      <c r="AQ160" s="52">
        <f t="shared" si="30"/>
        <v>455185.09449724638</v>
      </c>
      <c r="AR160" s="51">
        <v>6747.7089245400002</v>
      </c>
      <c r="AS160" s="52">
        <f t="shared" si="21"/>
        <v>129.24169554759624</v>
      </c>
      <c r="AT160" s="52">
        <f>[1]Extra_XM!D199</f>
        <v>96.072646789337568</v>
      </c>
      <c r="AU160" s="42">
        <v>1070.3364119999999</v>
      </c>
      <c r="AV160" s="42">
        <v>992.00617899999997</v>
      </c>
      <c r="AW160" s="42">
        <v>98.715999999999994</v>
      </c>
      <c r="AX160" s="42">
        <v>1972.03904749</v>
      </c>
      <c r="AY160" s="42">
        <v>241.64681813000001</v>
      </c>
      <c r="AZ160" s="42">
        <v>525.03708600000004</v>
      </c>
      <c r="BA160" s="42">
        <f t="shared" si="31"/>
        <v>20.500601647194021</v>
      </c>
      <c r="BB160" s="42">
        <f t="shared" si="25"/>
        <v>19.000309883164142</v>
      </c>
      <c r="BC160" s="42">
        <f t="shared" si="26"/>
        <v>1.890748898678414</v>
      </c>
      <c r="BD160" s="42">
        <f t="shared" si="27"/>
        <v>37.771289934686841</v>
      </c>
      <c r="BE160" s="42">
        <f t="shared" si="28"/>
        <v>4.6283627299367938</v>
      </c>
      <c r="BF160" s="42">
        <f t="shared" si="29"/>
        <v>10.056255238460066</v>
      </c>
    </row>
    <row r="161" spans="1:58" x14ac:dyDescent="0.25">
      <c r="A161" s="41">
        <v>38808</v>
      </c>
      <c r="B161" s="42">
        <v>2006</v>
      </c>
      <c r="C161" s="42">
        <v>4</v>
      </c>
      <c r="D161" s="51">
        <v>185.69</v>
      </c>
      <c r="E161" s="51">
        <v>174.85024173799999</v>
      </c>
      <c r="F161" s="51"/>
      <c r="G161" s="51"/>
      <c r="H161" s="51"/>
      <c r="I161" s="51"/>
      <c r="J161" s="51"/>
      <c r="K161" s="51">
        <v>114.165777187196</v>
      </c>
      <c r="L161" s="51">
        <v>52.28</v>
      </c>
      <c r="M161" s="51"/>
      <c r="N161" s="52">
        <v>112.61</v>
      </c>
      <c r="O161" s="52">
        <v>85.7</v>
      </c>
      <c r="P161" s="27">
        <v>290.08999999999997</v>
      </c>
      <c r="Q161" s="52">
        <f t="shared" si="22"/>
        <v>960.87403366264266</v>
      </c>
      <c r="R161" s="54">
        <f t="shared" si="23"/>
        <v>-0.21171195652173924</v>
      </c>
      <c r="S161" s="52"/>
      <c r="T161" s="52">
        <v>144309</v>
      </c>
      <c r="U161" s="52">
        <v>79.498738111766102</v>
      </c>
      <c r="V161" s="52">
        <v>92.597857570340778</v>
      </c>
      <c r="W161" s="52">
        <v>112.43823665634284</v>
      </c>
      <c r="X161" s="52">
        <v>102.96653258814477</v>
      </c>
      <c r="Y161" s="54">
        <f t="shared" si="32"/>
        <v>8.1113848348349782E-2</v>
      </c>
      <c r="Z161" s="54">
        <f t="shared" si="33"/>
        <v>3.0178486972731289E-2</v>
      </c>
      <c r="AA161" s="52">
        <f t="shared" si="24"/>
        <v>85.85375536510216</v>
      </c>
      <c r="AB161" s="52">
        <v>312.85624200000007</v>
      </c>
      <c r="AC161" s="52">
        <v>88.678034020000013</v>
      </c>
      <c r="AD161" s="52">
        <v>144.29362474000001</v>
      </c>
      <c r="AE161" s="52">
        <v>229.55801599999998</v>
      </c>
      <c r="AF161" s="52">
        <v>41.304207999999996</v>
      </c>
      <c r="AG161" s="52">
        <v>110.19138500000001</v>
      </c>
      <c r="AH161" s="52">
        <v>76.804479000000001</v>
      </c>
      <c r="AI161" s="52">
        <f t="shared" si="11"/>
        <v>3.9353611067405887</v>
      </c>
      <c r="AJ161" s="52">
        <f t="shared" si="12"/>
        <v>1.115464674361609</v>
      </c>
      <c r="AK161" s="52">
        <f t="shared" si="13"/>
        <v>1.8150429575012843</v>
      </c>
      <c r="AL161" s="52">
        <f t="shared" si="14"/>
        <v>2.4790856076299517</v>
      </c>
      <c r="AM161" s="52">
        <f t="shared" si="18"/>
        <v>0.44606008263877794</v>
      </c>
      <c r="AN161" s="52">
        <f t="shared" si="19"/>
        <v>0.82944120971326429</v>
      </c>
      <c r="AO161" s="52">
        <f t="shared" si="20"/>
        <v>1.1899992925462075</v>
      </c>
      <c r="AP161" s="53">
        <v>23972694.275367018</v>
      </c>
      <c r="AQ161" s="52">
        <f t="shared" si="30"/>
        <v>458544.26693509979</v>
      </c>
      <c r="AR161" s="51">
        <v>7047.9657513600014</v>
      </c>
      <c r="AS161" s="52">
        <f t="shared" si="21"/>
        <v>134.81189271920431</v>
      </c>
      <c r="AT161" s="52">
        <f>[1]Extra_XM!D200</f>
        <v>97.368158426984436</v>
      </c>
      <c r="AU161" s="42">
        <v>1510.292093</v>
      </c>
      <c r="AV161" s="42">
        <v>1438.551152</v>
      </c>
      <c r="AW161" s="42">
        <v>90.855785999999995</v>
      </c>
      <c r="AX161" s="42">
        <v>1911.66438195</v>
      </c>
      <c r="AY161" s="42">
        <v>204.23323500000001</v>
      </c>
      <c r="AZ161" s="42">
        <v>480.541856</v>
      </c>
      <c r="BA161" s="42">
        <f t="shared" si="31"/>
        <v>28.88852511476664</v>
      </c>
      <c r="BB161" s="42">
        <f t="shared" si="25"/>
        <v>27.516280642693189</v>
      </c>
      <c r="BC161" s="42">
        <f t="shared" si="26"/>
        <v>1.7378688982402446</v>
      </c>
      <c r="BD161" s="42">
        <f t="shared" si="27"/>
        <v>36.565883357880644</v>
      </c>
      <c r="BE161" s="42">
        <f t="shared" si="28"/>
        <v>3.906527065799541</v>
      </c>
      <c r="BF161" s="42">
        <f t="shared" si="29"/>
        <v>9.1916957918898241</v>
      </c>
    </row>
    <row r="162" spans="1:58" x14ac:dyDescent="0.25">
      <c r="A162" s="41">
        <v>38838</v>
      </c>
      <c r="B162" s="42">
        <v>2006</v>
      </c>
      <c r="C162" s="42">
        <v>5</v>
      </c>
      <c r="D162" s="51">
        <v>189.14</v>
      </c>
      <c r="E162" s="51">
        <v>175.62817812599999</v>
      </c>
      <c r="F162" s="51"/>
      <c r="G162" s="51"/>
      <c r="H162" s="51"/>
      <c r="I162" s="51"/>
      <c r="J162" s="51"/>
      <c r="K162" s="51">
        <v>141.490618209183</v>
      </c>
      <c r="L162" s="51">
        <v>52.72</v>
      </c>
      <c r="M162" s="51"/>
      <c r="N162" s="52">
        <v>117.19</v>
      </c>
      <c r="O162" s="52">
        <v>95.4</v>
      </c>
      <c r="P162" s="27">
        <v>359.9</v>
      </c>
      <c r="Q162" s="52">
        <f t="shared" si="22"/>
        <v>1192.1078448591302</v>
      </c>
      <c r="R162" s="54">
        <f t="shared" si="23"/>
        <v>0.24064945361784273</v>
      </c>
      <c r="S162" s="52"/>
      <c r="T162" s="52">
        <v>176131</v>
      </c>
      <c r="U162" s="52">
        <v>81.015273723570616</v>
      </c>
      <c r="V162" s="52">
        <v>95.000770133104695</v>
      </c>
      <c r="W162" s="52">
        <v>114.58313346939816</v>
      </c>
      <c r="X162" s="52">
        <v>105.63851206145324</v>
      </c>
      <c r="Y162" s="54">
        <f t="shared" si="32"/>
        <v>1.9076222438555446E-2</v>
      </c>
      <c r="Z162" s="54">
        <f t="shared" si="33"/>
        <v>2.5949980116316995E-2</v>
      </c>
      <c r="AA162" s="52">
        <f t="shared" si="24"/>
        <v>85.278544173969195</v>
      </c>
      <c r="AB162" s="52">
        <v>349.09357761000001</v>
      </c>
      <c r="AC162" s="52">
        <v>102.59560234999999</v>
      </c>
      <c r="AD162" s="52">
        <v>157.59268152000001</v>
      </c>
      <c r="AE162" s="52">
        <v>279.16922099999999</v>
      </c>
      <c r="AF162" s="52">
        <v>48.436419999999998</v>
      </c>
      <c r="AG162" s="52">
        <v>139.36325100000002</v>
      </c>
      <c r="AH162" s="52">
        <v>89.957997999999989</v>
      </c>
      <c r="AI162" s="52">
        <f t="shared" ref="AI162:AI225" si="34">AB162/$U162</f>
        <v>4.3089847329422106</v>
      </c>
      <c r="AJ162" s="52">
        <f t="shared" ref="AJ162:AJ225" si="35">AC162/$U162</f>
        <v>1.2663735816046597</v>
      </c>
      <c r="AK162" s="52">
        <f t="shared" ref="AK162:AK225" si="36">AD162/$U162</f>
        <v>1.9452218609754564</v>
      </c>
      <c r="AL162" s="52">
        <f t="shared" ref="AL162:AL225" si="37">AE162/$V162</f>
        <v>2.9385995567073677</v>
      </c>
      <c r="AM162" s="52">
        <f t="shared" si="18"/>
        <v>0.50985291942513922</v>
      </c>
      <c r="AN162" s="52">
        <f t="shared" si="19"/>
        <v>0.94691861838552127</v>
      </c>
      <c r="AO162" s="52">
        <f t="shared" si="20"/>
        <v>1.4669696972428694</v>
      </c>
      <c r="AP162" s="53">
        <v>24207600.303657018</v>
      </c>
      <c r="AQ162" s="52">
        <f t="shared" si="30"/>
        <v>459172.99513765209</v>
      </c>
      <c r="AR162" s="51">
        <v>7488.5997837700006</v>
      </c>
      <c r="AS162" s="52">
        <f t="shared" si="21"/>
        <v>142.04476069366467</v>
      </c>
      <c r="AT162" s="52">
        <f>[1]Extra_XM!D201</f>
        <v>98.998566258949467</v>
      </c>
      <c r="AU162" s="42">
        <v>1449.999849</v>
      </c>
      <c r="AV162" s="42">
        <v>1372.265594</v>
      </c>
      <c r="AW162" s="42">
        <v>98.493815999999995</v>
      </c>
      <c r="AX162" s="42">
        <v>2267.1082674099998</v>
      </c>
      <c r="AY162" s="42">
        <v>246.05384541999999</v>
      </c>
      <c r="AZ162" s="42">
        <v>594.48083299999996</v>
      </c>
      <c r="BA162" s="42">
        <f t="shared" si="31"/>
        <v>27.503790762518971</v>
      </c>
      <c r="BB162" s="42">
        <f t="shared" si="25"/>
        <v>26.029317033383915</v>
      </c>
      <c r="BC162" s="42">
        <f t="shared" si="26"/>
        <v>1.8682438543247344</v>
      </c>
      <c r="BD162" s="42">
        <f t="shared" si="27"/>
        <v>43.002812356031868</v>
      </c>
      <c r="BE162" s="42">
        <f t="shared" si="28"/>
        <v>4.6671821968892262</v>
      </c>
      <c r="BF162" s="42">
        <f t="shared" si="29"/>
        <v>11.276191824734445</v>
      </c>
    </row>
    <row r="163" spans="1:58" x14ac:dyDescent="0.25">
      <c r="A163" s="41">
        <v>38869</v>
      </c>
      <c r="B163" s="42">
        <v>2006</v>
      </c>
      <c r="C163" s="42">
        <v>6</v>
      </c>
      <c r="D163" s="51">
        <v>180.78</v>
      </c>
      <c r="E163" s="51">
        <v>175.93508472400001</v>
      </c>
      <c r="F163" s="51"/>
      <c r="G163" s="51"/>
      <c r="H163" s="51"/>
      <c r="I163" s="51"/>
      <c r="J163" s="51"/>
      <c r="K163" s="51">
        <v>141.71495977691299</v>
      </c>
      <c r="L163" s="51">
        <v>53.05</v>
      </c>
      <c r="M163" s="51"/>
      <c r="N163" s="52">
        <v>114.4</v>
      </c>
      <c r="O163" s="52">
        <v>91.1</v>
      </c>
      <c r="P163" s="27">
        <v>362.53</v>
      </c>
      <c r="Q163" s="52">
        <f t="shared" si="22"/>
        <v>1200.8192747896096</v>
      </c>
      <c r="R163" s="54">
        <f t="shared" si="23"/>
        <v>7.3075854404001106E-3</v>
      </c>
      <c r="S163" s="52"/>
      <c r="T163" s="52">
        <v>149055</v>
      </c>
      <c r="U163" s="52">
        <v>78.337703125216649</v>
      </c>
      <c r="V163" s="52">
        <v>95.267535325238597</v>
      </c>
      <c r="W163" s="52">
        <v>110.79613855913266</v>
      </c>
      <c r="X163" s="52">
        <v>105.93514837216242</v>
      </c>
      <c r="Y163" s="54">
        <f t="shared" si="32"/>
        <v>-3.3050195047047648E-2</v>
      </c>
      <c r="Z163" s="54">
        <f t="shared" si="33"/>
        <v>2.8080318902694579E-3</v>
      </c>
      <c r="AA163" s="52">
        <f t="shared" si="24"/>
        <v>82.229169525353683</v>
      </c>
      <c r="AB163" s="52">
        <v>367.48907835</v>
      </c>
      <c r="AC163" s="52">
        <v>101.79577291</v>
      </c>
      <c r="AD163" s="52">
        <v>157.15029380999999</v>
      </c>
      <c r="AE163" s="52">
        <v>252.63908500000002</v>
      </c>
      <c r="AF163" s="52">
        <v>40.261550999999997</v>
      </c>
      <c r="AG163" s="52">
        <v>125.67363</v>
      </c>
      <c r="AH163" s="52">
        <v>85.452977000000004</v>
      </c>
      <c r="AI163" s="52">
        <f t="shared" si="34"/>
        <v>4.6910882460084089</v>
      </c>
      <c r="AJ163" s="52">
        <f t="shared" si="35"/>
        <v>1.2994480160758284</v>
      </c>
      <c r="AK163" s="52">
        <f t="shared" si="36"/>
        <v>2.0060620562082043</v>
      </c>
      <c r="AL163" s="52">
        <f t="shared" si="37"/>
        <v>2.6518906376395992</v>
      </c>
      <c r="AM163" s="52">
        <f t="shared" si="18"/>
        <v>0.42261564616476199</v>
      </c>
      <c r="AN163" s="52">
        <f t="shared" si="19"/>
        <v>0.89697898353586891</v>
      </c>
      <c r="AO163" s="52">
        <f t="shared" si="20"/>
        <v>1.3191653334050946</v>
      </c>
      <c r="AP163" s="53">
        <v>24190176.589657016</v>
      </c>
      <c r="AQ163" s="52">
        <f t="shared" si="30"/>
        <v>455988.2486268995</v>
      </c>
      <c r="AR163" s="51">
        <v>7843.8088549100003</v>
      </c>
      <c r="AS163" s="52">
        <f t="shared" si="21"/>
        <v>147.85690584184732</v>
      </c>
      <c r="AT163" s="52">
        <f>[1]Extra_XM!D202</f>
        <v>97.578746445270255</v>
      </c>
      <c r="AU163" s="42">
        <v>1123.5776679999999</v>
      </c>
      <c r="AV163" s="42">
        <v>1046.3157209999999</v>
      </c>
      <c r="AW163" s="42">
        <v>106.721345</v>
      </c>
      <c r="AX163" s="42">
        <v>2282.9964552400002</v>
      </c>
      <c r="AY163" s="42">
        <v>271.18916854999998</v>
      </c>
      <c r="AZ163" s="42">
        <v>656.99822900000004</v>
      </c>
      <c r="BA163" s="42">
        <f t="shared" si="31"/>
        <v>21.179597888784166</v>
      </c>
      <c r="BB163" s="42">
        <f t="shared" si="25"/>
        <v>19.723199264844485</v>
      </c>
      <c r="BC163" s="42">
        <f t="shared" si="26"/>
        <v>2.0117124410933083</v>
      </c>
      <c r="BD163" s="42">
        <f t="shared" si="27"/>
        <v>43.03480594231857</v>
      </c>
      <c r="BE163" s="42">
        <f t="shared" si="28"/>
        <v>5.1119541668237511</v>
      </c>
      <c r="BF163" s="42">
        <f t="shared" si="29"/>
        <v>12.384509500471255</v>
      </c>
    </row>
    <row r="164" spans="1:58" x14ac:dyDescent="0.25">
      <c r="A164" s="41">
        <v>38899</v>
      </c>
      <c r="B164" s="42">
        <v>2006</v>
      </c>
      <c r="C164" s="42">
        <v>7</v>
      </c>
      <c r="D164" s="51">
        <v>176.47</v>
      </c>
      <c r="E164" s="51">
        <v>175.77743006</v>
      </c>
      <c r="F164" s="51"/>
      <c r="G164" s="51"/>
      <c r="H164" s="51"/>
      <c r="I164" s="51"/>
      <c r="J164" s="51"/>
      <c r="K164" s="51">
        <v>149.23301977281599</v>
      </c>
      <c r="L164" s="51">
        <v>53.35</v>
      </c>
      <c r="M164" s="51"/>
      <c r="N164" s="52">
        <v>119.41</v>
      </c>
      <c r="O164" s="52">
        <v>93.8</v>
      </c>
      <c r="P164" s="27">
        <v>376.31</v>
      </c>
      <c r="Q164" s="52">
        <f t="shared" si="22"/>
        <v>1246.463192828395</v>
      </c>
      <c r="R164" s="54">
        <f t="shared" si="23"/>
        <v>3.8010647394698394E-2</v>
      </c>
      <c r="S164" s="52"/>
      <c r="T164" s="52">
        <v>157151</v>
      </c>
      <c r="U164" s="52">
        <v>83.468801988549885</v>
      </c>
      <c r="V164" s="52">
        <v>96.109277062273947</v>
      </c>
      <c r="W164" s="52">
        <v>118.05325637012801</v>
      </c>
      <c r="X164" s="52">
        <v>106.87114441215084</v>
      </c>
      <c r="Y164" s="54">
        <f t="shared" si="32"/>
        <v>6.5499735869605002E-2</v>
      </c>
      <c r="Z164" s="54">
        <f t="shared" si="33"/>
        <v>8.8355569834117631E-3</v>
      </c>
      <c r="AA164" s="52">
        <f t="shared" si="24"/>
        <v>86.847809639090627</v>
      </c>
      <c r="AB164" s="52">
        <v>408.19184822000005</v>
      </c>
      <c r="AC164" s="52">
        <v>91.75932048</v>
      </c>
      <c r="AD164" s="52">
        <v>193.16003640000002</v>
      </c>
      <c r="AE164" s="52">
        <v>220.44675799999999</v>
      </c>
      <c r="AF164" s="52">
        <v>36.999335000000002</v>
      </c>
      <c r="AG164" s="52">
        <v>109.013346</v>
      </c>
      <c r="AH164" s="52">
        <v>72.783167999999989</v>
      </c>
      <c r="AI164" s="52">
        <f t="shared" si="34"/>
        <v>4.8903523052360951</v>
      </c>
      <c r="AJ164" s="52">
        <f t="shared" si="35"/>
        <v>1.0993247572019471</v>
      </c>
      <c r="AK164" s="52">
        <f t="shared" si="36"/>
        <v>2.3141584855440649</v>
      </c>
      <c r="AL164" s="52">
        <f t="shared" si="37"/>
        <v>2.2937094600884538</v>
      </c>
      <c r="AM164" s="52">
        <f t="shared" si="18"/>
        <v>0.38497152544417024</v>
      </c>
      <c r="AN164" s="52">
        <f t="shared" si="19"/>
        <v>0.75729596793075638</v>
      </c>
      <c r="AO164" s="52">
        <f t="shared" si="20"/>
        <v>1.1342645510626916</v>
      </c>
      <c r="AP164" s="53">
        <v>24490068.840097014</v>
      </c>
      <c r="AQ164" s="52">
        <f t="shared" si="30"/>
        <v>459045.33908335544</v>
      </c>
      <c r="AR164" s="51">
        <v>8222.3553285199996</v>
      </c>
      <c r="AS164" s="52">
        <f t="shared" si="21"/>
        <v>154.1209995973758</v>
      </c>
      <c r="AT164" s="52">
        <f>[1]Extra_XM!D203</f>
        <v>96.810970998510115</v>
      </c>
      <c r="AU164" s="42">
        <v>1768.138625</v>
      </c>
      <c r="AV164" s="42">
        <v>1697.5906540000001</v>
      </c>
      <c r="AW164" s="42">
        <v>473.04705000000001</v>
      </c>
      <c r="AX164" s="42">
        <v>2658.6027557199995</v>
      </c>
      <c r="AY164" s="42">
        <v>639.61892678000004</v>
      </c>
      <c r="AZ164" s="42">
        <v>672.22212400000001</v>
      </c>
      <c r="BA164" s="42">
        <f t="shared" si="31"/>
        <v>33.142242268041237</v>
      </c>
      <c r="BB164" s="42">
        <f t="shared" si="25"/>
        <v>31.819881049671977</v>
      </c>
      <c r="BC164" s="42">
        <f t="shared" si="26"/>
        <v>8.8668612933458295</v>
      </c>
      <c r="BD164" s="42">
        <f t="shared" si="27"/>
        <v>49.833228785754443</v>
      </c>
      <c r="BE164" s="42">
        <f t="shared" si="28"/>
        <v>11.989108280787255</v>
      </c>
      <c r="BF164" s="42">
        <f t="shared" si="29"/>
        <v>12.60022725398313</v>
      </c>
    </row>
    <row r="165" spans="1:58" x14ac:dyDescent="0.25">
      <c r="A165" s="41">
        <v>38930</v>
      </c>
      <c r="B165" s="42">
        <v>2006</v>
      </c>
      <c r="C165" s="42">
        <v>8</v>
      </c>
      <c r="D165" s="51">
        <v>171.67</v>
      </c>
      <c r="E165" s="51">
        <v>177.16525437000001</v>
      </c>
      <c r="F165" s="51"/>
      <c r="G165" s="51"/>
      <c r="H165" s="51"/>
      <c r="I165" s="51"/>
      <c r="J165" s="51"/>
      <c r="K165" s="51">
        <v>153.17503520308</v>
      </c>
      <c r="L165" s="51">
        <v>53.45</v>
      </c>
      <c r="M165" s="51"/>
      <c r="N165" s="52">
        <v>121.06</v>
      </c>
      <c r="O165" s="52">
        <v>98.6</v>
      </c>
      <c r="P165" s="27">
        <v>389.72</v>
      </c>
      <c r="Q165" s="52">
        <f t="shared" si="22"/>
        <v>1290.8815484815234</v>
      </c>
      <c r="R165" s="54">
        <f t="shared" si="23"/>
        <v>3.5635513273630792E-2</v>
      </c>
      <c r="S165" s="52"/>
      <c r="T165" s="52">
        <v>270622</v>
      </c>
      <c r="U165" s="52">
        <v>83.37597942057532</v>
      </c>
      <c r="V165" s="52">
        <v>95.48349934920968</v>
      </c>
      <c r="W165" s="52">
        <v>117.92197370938565</v>
      </c>
      <c r="X165" s="52">
        <v>106.17529503749097</v>
      </c>
      <c r="Y165" s="54">
        <f t="shared" si="32"/>
        <v>-1.1120630195133874E-3</v>
      </c>
      <c r="Z165" s="54">
        <f t="shared" si="33"/>
        <v>-6.511106234404207E-3</v>
      </c>
      <c r="AA165" s="52">
        <f t="shared" si="24"/>
        <v>87.319777750966367</v>
      </c>
      <c r="AB165" s="52">
        <v>396.70849368</v>
      </c>
      <c r="AC165" s="52">
        <v>100.22452868000001</v>
      </c>
      <c r="AD165" s="52">
        <v>190.17034282</v>
      </c>
      <c r="AE165" s="52">
        <v>243.45847299999997</v>
      </c>
      <c r="AF165" s="52">
        <v>40.427757</v>
      </c>
      <c r="AG165" s="52">
        <v>115.68083799999999</v>
      </c>
      <c r="AH165" s="52">
        <v>84.263944999999993</v>
      </c>
      <c r="AI165" s="52">
        <f t="shared" si="34"/>
        <v>4.7580669688912973</v>
      </c>
      <c r="AJ165" s="52">
        <f t="shared" si="35"/>
        <v>1.2020791764788175</v>
      </c>
      <c r="AK165" s="52">
        <f t="shared" si="36"/>
        <v>2.2808768681531104</v>
      </c>
      <c r="AL165" s="52">
        <f t="shared" si="37"/>
        <v>2.5497439312483166</v>
      </c>
      <c r="AM165" s="52">
        <f t="shared" si="18"/>
        <v>0.42340045427267453</v>
      </c>
      <c r="AN165" s="52">
        <f t="shared" si="19"/>
        <v>0.88249745321778938</v>
      </c>
      <c r="AO165" s="52">
        <f t="shared" si="20"/>
        <v>1.2115270050684155</v>
      </c>
      <c r="AP165" s="53">
        <v>24586183.08324628</v>
      </c>
      <c r="AQ165" s="52">
        <f t="shared" si="30"/>
        <v>459984.71624408377</v>
      </c>
      <c r="AR165" s="51">
        <v>8286.7544992800013</v>
      </c>
      <c r="AS165" s="52">
        <f t="shared" si="21"/>
        <v>155.03750232516373</v>
      </c>
      <c r="AT165" s="52">
        <f>[1]Extra_XM!D204</f>
        <v>97.092483141585745</v>
      </c>
      <c r="AU165" s="42">
        <v>1209.6354879999999</v>
      </c>
      <c r="AV165" s="42">
        <v>1138.8169249999999</v>
      </c>
      <c r="AW165" s="42">
        <v>580.83963400000005</v>
      </c>
      <c r="AX165" s="42">
        <v>2858.2531048099995</v>
      </c>
      <c r="AY165" s="42">
        <v>972.01118427250003</v>
      </c>
      <c r="AZ165" s="42">
        <v>752.70756399999993</v>
      </c>
      <c r="BA165" s="42">
        <f t="shared" si="31"/>
        <v>22.631159738072963</v>
      </c>
      <c r="BB165" s="42">
        <f t="shared" si="25"/>
        <v>21.306210009354533</v>
      </c>
      <c r="BC165" s="42">
        <f t="shared" si="26"/>
        <v>10.866971637043967</v>
      </c>
      <c r="BD165" s="42">
        <f t="shared" si="27"/>
        <v>53.475268565201112</v>
      </c>
      <c r="BE165" s="42">
        <f t="shared" si="28"/>
        <v>18.185429078999064</v>
      </c>
      <c r="BF165" s="42">
        <f t="shared" si="29"/>
        <v>14.082461440598689</v>
      </c>
    </row>
    <row r="166" spans="1:58" x14ac:dyDescent="0.25">
      <c r="A166" s="41">
        <v>38961</v>
      </c>
      <c r="B166" s="42">
        <v>2006</v>
      </c>
      <c r="C166" s="42">
        <v>9</v>
      </c>
      <c r="D166" s="51">
        <v>180.87</v>
      </c>
      <c r="E166" s="51">
        <v>177.66783340399999</v>
      </c>
      <c r="F166" s="51"/>
      <c r="G166" s="51"/>
      <c r="H166" s="51"/>
      <c r="I166" s="51"/>
      <c r="J166" s="51"/>
      <c r="K166" s="51">
        <v>146.14087530490499</v>
      </c>
      <c r="L166" s="51">
        <v>53.49</v>
      </c>
      <c r="M166" s="51"/>
      <c r="N166" s="52">
        <v>116.21</v>
      </c>
      <c r="O166" s="52">
        <v>93.2</v>
      </c>
      <c r="P166" s="27">
        <v>366.47</v>
      </c>
      <c r="Q166" s="52">
        <f t="shared" si="22"/>
        <v>1213.8698580314685</v>
      </c>
      <c r="R166" s="54">
        <f t="shared" si="23"/>
        <v>-5.9658216155188293E-2</v>
      </c>
      <c r="S166" s="52"/>
      <c r="T166" s="52">
        <v>199650</v>
      </c>
      <c r="U166" s="52">
        <v>83.041949565841321</v>
      </c>
      <c r="V166" s="52">
        <v>93.180405361326365</v>
      </c>
      <c r="W166" s="52">
        <v>117.44954196079533</v>
      </c>
      <c r="X166" s="52">
        <v>103.61431135623455</v>
      </c>
      <c r="Y166" s="54">
        <f t="shared" si="32"/>
        <v>-4.0063080164738363E-3</v>
      </c>
      <c r="Z166" s="54">
        <f t="shared" si="33"/>
        <v>-2.4120334964476631E-2</v>
      </c>
      <c r="AA166" s="52">
        <f t="shared" si="24"/>
        <v>89.119541006318784</v>
      </c>
      <c r="AB166" s="52">
        <v>372.89073181000003</v>
      </c>
      <c r="AC166" s="52">
        <v>82.067441240000008</v>
      </c>
      <c r="AD166" s="52">
        <v>188.20669719</v>
      </c>
      <c r="AE166" s="52">
        <v>229.130053</v>
      </c>
      <c r="AF166" s="52">
        <v>39.799676000000005</v>
      </c>
      <c r="AG166" s="52">
        <v>108.02690699999999</v>
      </c>
      <c r="AH166" s="52">
        <v>78.341057000000006</v>
      </c>
      <c r="AI166" s="52">
        <f t="shared" si="34"/>
        <v>4.490389902447399</v>
      </c>
      <c r="AJ166" s="52">
        <f t="shared" si="35"/>
        <v>0.98826486696258675</v>
      </c>
      <c r="AK166" s="52">
        <f t="shared" si="36"/>
        <v>2.2664050901258874</v>
      </c>
      <c r="AL166" s="52">
        <f t="shared" si="37"/>
        <v>2.4589939495487347</v>
      </c>
      <c r="AM166" s="52">
        <f t="shared" si="18"/>
        <v>0.42712495020458968</v>
      </c>
      <c r="AN166" s="52">
        <f t="shared" si="19"/>
        <v>0.84074604200546554</v>
      </c>
      <c r="AO166" s="52">
        <f t="shared" si="20"/>
        <v>1.1593307260373384</v>
      </c>
      <c r="AP166" s="53">
        <v>24753378.878016282</v>
      </c>
      <c r="AQ166" s="52">
        <f t="shared" si="30"/>
        <v>462766.47743533895</v>
      </c>
      <c r="AR166" s="51">
        <v>8576.1884676600002</v>
      </c>
      <c r="AS166" s="52">
        <f t="shared" si="21"/>
        <v>160.33255688278183</v>
      </c>
      <c r="AT166" s="52">
        <f>[1]Extra_XM!D205</f>
        <v>96.529861838000301</v>
      </c>
      <c r="AU166" s="42">
        <v>1190.6740500000001</v>
      </c>
      <c r="AV166" s="42">
        <v>1117.607039</v>
      </c>
      <c r="AW166" s="42">
        <v>576.40314799999999</v>
      </c>
      <c r="AX166" s="42">
        <v>2943.5096416599999</v>
      </c>
      <c r="AY166" s="42">
        <v>614.45349750169999</v>
      </c>
      <c r="AZ166" s="42">
        <v>921.36237500000004</v>
      </c>
      <c r="BA166" s="42">
        <f t="shared" si="31"/>
        <v>22.259750420639371</v>
      </c>
      <c r="BB166" s="42">
        <f t="shared" si="25"/>
        <v>20.893756571321742</v>
      </c>
      <c r="BC166" s="42">
        <f t="shared" si="26"/>
        <v>10.775904804636379</v>
      </c>
      <c r="BD166" s="42">
        <f t="shared" si="27"/>
        <v>55.029157630585154</v>
      </c>
      <c r="BE166" s="42">
        <f t="shared" si="28"/>
        <v>11.487259254097962</v>
      </c>
      <c r="BF166" s="42">
        <f t="shared" si="29"/>
        <v>17.224946251635821</v>
      </c>
    </row>
    <row r="167" spans="1:58" x14ac:dyDescent="0.25">
      <c r="A167" s="41">
        <v>38991</v>
      </c>
      <c r="B167" s="42">
        <v>2006</v>
      </c>
      <c r="C167" s="42">
        <v>10</v>
      </c>
      <c r="D167" s="51">
        <v>185.01</v>
      </c>
      <c r="E167" s="51">
        <v>178.46217639599999</v>
      </c>
      <c r="F167" s="51"/>
      <c r="G167" s="51"/>
      <c r="H167" s="51"/>
      <c r="I167" s="51"/>
      <c r="J167" s="51"/>
      <c r="K167" s="51">
        <v>150.422115744671</v>
      </c>
      <c r="L167" s="51">
        <v>53.74</v>
      </c>
      <c r="M167" s="51"/>
      <c r="N167" s="52">
        <v>119.33</v>
      </c>
      <c r="O167" s="52">
        <v>97.5</v>
      </c>
      <c r="P167" s="27">
        <v>371.96</v>
      </c>
      <c r="Q167" s="52">
        <f t="shared" si="22"/>
        <v>1232.0545539699974</v>
      </c>
      <c r="R167" s="54">
        <f t="shared" si="23"/>
        <v>1.4980762408928205E-2</v>
      </c>
      <c r="S167" s="52"/>
      <c r="T167" s="52">
        <v>186860</v>
      </c>
      <c r="U167" s="52">
        <v>88.120367325611625</v>
      </c>
      <c r="V167" s="52">
        <v>91.871450922158672</v>
      </c>
      <c r="W167" s="52">
        <v>124.63215078547952</v>
      </c>
      <c r="X167" s="52">
        <v>102.15878632084619</v>
      </c>
      <c r="Y167" s="54">
        <f t="shared" si="32"/>
        <v>6.1154847475537677E-2</v>
      </c>
      <c r="Z167" s="54">
        <f t="shared" si="33"/>
        <v>-1.4047528920827834E-2</v>
      </c>
      <c r="AA167" s="52">
        <f t="shared" si="24"/>
        <v>95.917030199375773</v>
      </c>
      <c r="AB167" s="52">
        <v>405.35991614</v>
      </c>
      <c r="AC167" s="52">
        <v>99.982529200000016</v>
      </c>
      <c r="AD167" s="52">
        <v>190.43158761999999</v>
      </c>
      <c r="AE167" s="52">
        <v>257.01302700000002</v>
      </c>
      <c r="AF167" s="52">
        <v>43.637953999999993</v>
      </c>
      <c r="AG167" s="52">
        <v>130.41820800000002</v>
      </c>
      <c r="AH167" s="52">
        <v>80.747353000000004</v>
      </c>
      <c r="AI167" s="52">
        <f t="shared" si="34"/>
        <v>4.6000706583775752</v>
      </c>
      <c r="AJ167" s="52">
        <f t="shared" si="35"/>
        <v>1.1346131687190633</v>
      </c>
      <c r="AK167" s="52">
        <f t="shared" si="36"/>
        <v>2.161039421412537</v>
      </c>
      <c r="AL167" s="52">
        <f t="shared" si="37"/>
        <v>2.797528768950905</v>
      </c>
      <c r="AM167" s="52">
        <f t="shared" si="18"/>
        <v>0.47498927645078542</v>
      </c>
      <c r="AN167" s="52">
        <f t="shared" si="19"/>
        <v>0.87891670578291015</v>
      </c>
      <c r="AO167" s="52">
        <f t="shared" si="20"/>
        <v>1.4195727474740922</v>
      </c>
      <c r="AP167" s="53">
        <v>24755300.302326273</v>
      </c>
      <c r="AQ167" s="52">
        <f t="shared" si="30"/>
        <v>460649.42877421423</v>
      </c>
      <c r="AR167" s="51">
        <v>8726.4382652800014</v>
      </c>
      <c r="AS167" s="52">
        <f t="shared" si="21"/>
        <v>162.38255052623745</v>
      </c>
      <c r="AT167" s="52">
        <f>[1]Extra_XM!D206</f>
        <v>95.421902229273215</v>
      </c>
      <c r="AU167" s="42">
        <v>1168.8116190000001</v>
      </c>
      <c r="AV167" s="42">
        <v>1090.259468</v>
      </c>
      <c r="AW167" s="42">
        <v>610.01579400000003</v>
      </c>
      <c r="AX167" s="42">
        <v>3112.5511532200003</v>
      </c>
      <c r="AY167" s="42">
        <v>943.31857709099995</v>
      </c>
      <c r="AZ167" s="42">
        <v>968.33475499999997</v>
      </c>
      <c r="BA167" s="42">
        <f t="shared" si="31"/>
        <v>21.749378842575364</v>
      </c>
      <c r="BB167" s="42">
        <f t="shared" si="25"/>
        <v>20.287671529586898</v>
      </c>
      <c r="BC167" s="42">
        <f t="shared" si="26"/>
        <v>11.351242910308894</v>
      </c>
      <c r="BD167" s="42">
        <f t="shared" si="27"/>
        <v>57.918704004838112</v>
      </c>
      <c r="BE167" s="42">
        <f t="shared" si="28"/>
        <v>17.553378807052475</v>
      </c>
      <c r="BF167" s="42">
        <f t="shared" si="29"/>
        <v>18.018882675846669</v>
      </c>
    </row>
    <row r="168" spans="1:58" x14ac:dyDescent="0.25">
      <c r="A168" s="41">
        <v>39022</v>
      </c>
      <c r="B168" s="42">
        <v>2006</v>
      </c>
      <c r="C168" s="42">
        <v>11</v>
      </c>
      <c r="D168" s="51">
        <v>176.02</v>
      </c>
      <c r="E168" s="51">
        <v>177.77625865900001</v>
      </c>
      <c r="F168" s="51"/>
      <c r="G168" s="51"/>
      <c r="H168" s="51"/>
      <c r="I168" s="51"/>
      <c r="J168" s="51"/>
      <c r="K168" s="51">
        <v>129.51942092526801</v>
      </c>
      <c r="L168" s="51">
        <v>54.14</v>
      </c>
      <c r="M168" s="51"/>
      <c r="N168" s="52">
        <v>118.67</v>
      </c>
      <c r="O168" s="52">
        <v>95.9</v>
      </c>
      <c r="P168" s="27">
        <v>321.26</v>
      </c>
      <c r="Q168" s="52">
        <f t="shared" si="22"/>
        <v>1064.119383827297</v>
      </c>
      <c r="R168" s="54">
        <f t="shared" si="23"/>
        <v>-0.13630497903000316</v>
      </c>
      <c r="S168" s="52"/>
      <c r="T168" s="52">
        <v>149277</v>
      </c>
      <c r="U168" s="52">
        <v>91.8314755115629</v>
      </c>
      <c r="V168" s="52">
        <v>91.472974332845567</v>
      </c>
      <c r="W168" s="52">
        <v>129.88091913552108</v>
      </c>
      <c r="X168" s="52">
        <v>101.71569018670559</v>
      </c>
      <c r="Y168" s="54">
        <f t="shared" si="32"/>
        <v>4.2114079849876696E-2</v>
      </c>
      <c r="Z168" s="54">
        <f t="shared" si="33"/>
        <v>-4.3373277042366709E-3</v>
      </c>
      <c r="AA168" s="52">
        <f t="shared" si="24"/>
        <v>100.39192032546448</v>
      </c>
      <c r="AB168" s="52">
        <v>334.09611476999999</v>
      </c>
      <c r="AC168" s="52">
        <v>89.816548220000001</v>
      </c>
      <c r="AD168" s="52">
        <v>153.22354213</v>
      </c>
      <c r="AE168" s="52">
        <v>265.57807500000001</v>
      </c>
      <c r="AF168" s="52">
        <v>49.036104000000009</v>
      </c>
      <c r="AG168" s="52">
        <v>133.461557</v>
      </c>
      <c r="AH168" s="52">
        <v>81.305533999999994</v>
      </c>
      <c r="AI168" s="52">
        <f t="shared" si="34"/>
        <v>3.6381438162553805</v>
      </c>
      <c r="AJ168" s="52">
        <f t="shared" si="35"/>
        <v>0.97805842408239219</v>
      </c>
      <c r="AK168" s="52">
        <f t="shared" si="36"/>
        <v>1.6685296765236768</v>
      </c>
      <c r="AL168" s="52">
        <f t="shared" si="37"/>
        <v>2.9033501636629064</v>
      </c>
      <c r="AM168" s="52">
        <f t="shared" si="18"/>
        <v>0.53607204048674317</v>
      </c>
      <c r="AN168" s="52">
        <f t="shared" si="19"/>
        <v>0.88884760327297341</v>
      </c>
      <c r="AO168" s="52">
        <f t="shared" si="20"/>
        <v>1.4590271932600472</v>
      </c>
      <c r="AP168" s="53">
        <v>24851083.026221599</v>
      </c>
      <c r="AQ168" s="52">
        <f t="shared" si="30"/>
        <v>459015.20181421499</v>
      </c>
      <c r="AR168" s="51">
        <v>9396.4728119400006</v>
      </c>
      <c r="AS168" s="52">
        <f t="shared" si="21"/>
        <v>173.55878854710011</v>
      </c>
      <c r="AT168" s="52">
        <f>[1]Extra_XM!D207</f>
        <v>95.552955410749647</v>
      </c>
      <c r="AU168" s="42">
        <v>1083.953184</v>
      </c>
      <c r="AV168" s="42">
        <v>1002.116053</v>
      </c>
      <c r="AW168" s="42">
        <v>596.78190700000005</v>
      </c>
      <c r="AX168" s="42">
        <v>3533.0510397100002</v>
      </c>
      <c r="AY168" s="42">
        <v>683.60006701429995</v>
      </c>
      <c r="AZ168" s="42">
        <v>1240.758476</v>
      </c>
      <c r="BA168" s="42">
        <f t="shared" si="31"/>
        <v>20.021300036941263</v>
      </c>
      <c r="BB168" s="42">
        <f t="shared" si="25"/>
        <v>18.509716531215368</v>
      </c>
      <c r="BC168" s="42">
        <f t="shared" si="26"/>
        <v>11.022938806797193</v>
      </c>
      <c r="BD168" s="42">
        <f t="shared" si="27"/>
        <v>65.257684516254159</v>
      </c>
      <c r="BE168" s="42">
        <f t="shared" si="28"/>
        <v>12.626525064911339</v>
      </c>
      <c r="BF168" s="42">
        <f t="shared" si="29"/>
        <v>22.917592833394902</v>
      </c>
    </row>
    <row r="169" spans="1:58" x14ac:dyDescent="0.25">
      <c r="A169" s="41">
        <v>39052</v>
      </c>
      <c r="B169" s="42">
        <v>2006</v>
      </c>
      <c r="C169" s="42">
        <v>12</v>
      </c>
      <c r="D169" s="51">
        <v>187.67</v>
      </c>
      <c r="E169" s="51">
        <v>180.586756611</v>
      </c>
      <c r="F169" s="51"/>
      <c r="G169" s="51"/>
      <c r="H169" s="51"/>
      <c r="I169" s="51"/>
      <c r="J169" s="51"/>
      <c r="K169" s="51">
        <v>133.904598994206</v>
      </c>
      <c r="L169" s="51">
        <v>54.55</v>
      </c>
      <c r="M169" s="51"/>
      <c r="N169" s="52">
        <v>116.3</v>
      </c>
      <c r="O169" s="52">
        <v>87</v>
      </c>
      <c r="P169" s="27">
        <v>338.58</v>
      </c>
      <c r="Q169" s="52">
        <f t="shared" si="22"/>
        <v>1121.4889527991229</v>
      </c>
      <c r="R169" s="54">
        <f t="shared" si="23"/>
        <v>5.3912718670235948E-2</v>
      </c>
      <c r="S169" s="52"/>
      <c r="T169" s="52">
        <v>157925</v>
      </c>
      <c r="U169" s="52">
        <v>88.952957697639491</v>
      </c>
      <c r="V169" s="52">
        <v>90.987661092746748</v>
      </c>
      <c r="W169" s="52">
        <v>125.80971656213687</v>
      </c>
      <c r="X169" s="52">
        <v>101.17603383975249</v>
      </c>
      <c r="Y169" s="54">
        <f t="shared" si="32"/>
        <v>-3.134565570125214E-2</v>
      </c>
      <c r="Z169" s="54">
        <f t="shared" si="33"/>
        <v>-5.3055368936938407E-3</v>
      </c>
      <c r="AA169" s="52">
        <f t="shared" si="24"/>
        <v>97.76375898592093</v>
      </c>
      <c r="AB169" s="52">
        <v>368.67084252999996</v>
      </c>
      <c r="AC169" s="52">
        <v>71.063004489999997</v>
      </c>
      <c r="AD169" s="52">
        <v>176.94710325999998</v>
      </c>
      <c r="AE169" s="52">
        <v>257.46349800000002</v>
      </c>
      <c r="AF169" s="52">
        <v>45.393794999999997</v>
      </c>
      <c r="AG169" s="52">
        <v>142.89371199999999</v>
      </c>
      <c r="AH169" s="52">
        <v>68.057126999999994</v>
      </c>
      <c r="AI169" s="52">
        <f t="shared" si="34"/>
        <v>4.1445596871905162</v>
      </c>
      <c r="AJ169" s="52">
        <f t="shared" si="35"/>
        <v>0.79888298634825239</v>
      </c>
      <c r="AK169" s="52">
        <f t="shared" si="36"/>
        <v>1.989221132606539</v>
      </c>
      <c r="AL169" s="52">
        <f t="shared" si="37"/>
        <v>2.8296528881818261</v>
      </c>
      <c r="AM169" s="52">
        <f t="shared" si="18"/>
        <v>0.49890055920580917</v>
      </c>
      <c r="AN169" s="52">
        <f t="shared" si="19"/>
        <v>0.74798193714010408</v>
      </c>
      <c r="AO169" s="52">
        <f t="shared" si="20"/>
        <v>1.5704735156819085</v>
      </c>
      <c r="AP169" s="53">
        <v>24985184.623724807</v>
      </c>
      <c r="AQ169" s="52">
        <f t="shared" si="30"/>
        <v>458023.54947249877</v>
      </c>
      <c r="AR169" s="51">
        <v>10751.93773204</v>
      </c>
      <c r="AS169" s="52">
        <f t="shared" si="21"/>
        <v>197.10243321796517</v>
      </c>
      <c r="AT169" s="52">
        <f>[1]Extra_XM!D208</f>
        <v>95.392180511803076</v>
      </c>
      <c r="AU169" s="42">
        <v>1147.4942030000002</v>
      </c>
      <c r="AV169" s="42">
        <v>1072.3443910000001</v>
      </c>
      <c r="AW169" s="42">
        <v>578.71460000000002</v>
      </c>
      <c r="AX169" s="42">
        <v>5000.3724246299998</v>
      </c>
      <c r="AY169" s="42">
        <v>867.69400655410004</v>
      </c>
      <c r="AZ169" s="42">
        <v>1701.06332</v>
      </c>
      <c r="BA169" s="42">
        <f t="shared" si="31"/>
        <v>21.035640751604038</v>
      </c>
      <c r="BB169" s="42">
        <f t="shared" si="25"/>
        <v>19.658009000916593</v>
      </c>
      <c r="BC169" s="42">
        <f t="shared" si="26"/>
        <v>10.608883593033914</v>
      </c>
      <c r="BD169" s="42">
        <f t="shared" si="27"/>
        <v>91.665855630247478</v>
      </c>
      <c r="BE169" s="42">
        <f t="shared" si="28"/>
        <v>15.906397920331807</v>
      </c>
      <c r="BF169" s="42">
        <f t="shared" si="29"/>
        <v>31.183562236480295</v>
      </c>
    </row>
    <row r="170" spans="1:58" x14ac:dyDescent="0.25">
      <c r="A170" s="41">
        <v>39083</v>
      </c>
      <c r="B170" s="42">
        <v>2007</v>
      </c>
      <c r="C170" s="42">
        <v>1</v>
      </c>
      <c r="D170" s="51">
        <v>159.94</v>
      </c>
      <c r="E170" s="51">
        <v>180.82466569499999</v>
      </c>
      <c r="F170" s="51"/>
      <c r="G170" s="51"/>
      <c r="H170" s="51"/>
      <c r="I170" s="51"/>
      <c r="J170" s="51"/>
      <c r="K170" s="51">
        <v>138.088564473334</v>
      </c>
      <c r="L170" s="51">
        <v>55.33</v>
      </c>
      <c r="M170" s="51"/>
      <c r="N170" s="52">
        <v>114.79</v>
      </c>
      <c r="O170" s="52">
        <v>87</v>
      </c>
      <c r="P170" s="27">
        <v>331.66</v>
      </c>
      <c r="Q170" s="52">
        <f t="shared" si="22"/>
        <v>1098.5676238565691</v>
      </c>
      <c r="R170" s="54">
        <f t="shared" si="23"/>
        <v>-2.0438301140055404E-2</v>
      </c>
      <c r="S170" s="52"/>
      <c r="T170" s="52">
        <v>144381</v>
      </c>
      <c r="U170" s="52">
        <v>85.798166527118056</v>
      </c>
      <c r="V170" s="52">
        <v>90.87309829576526</v>
      </c>
      <c r="W170" s="52">
        <v>121.34776955948466</v>
      </c>
      <c r="X170" s="52">
        <v>101.04864283656624</v>
      </c>
      <c r="Y170" s="54">
        <f t="shared" si="32"/>
        <v>-3.5465837811092027E-2</v>
      </c>
      <c r="Z170" s="54">
        <f t="shared" si="33"/>
        <v>-1.2591025596834227E-3</v>
      </c>
      <c r="AA170" s="52">
        <f t="shared" si="24"/>
        <v>94.415363992399833</v>
      </c>
      <c r="AB170" s="52">
        <v>326.13636981000002</v>
      </c>
      <c r="AC170" s="52">
        <v>95.733127550000006</v>
      </c>
      <c r="AD170" s="52">
        <v>149.34821495</v>
      </c>
      <c r="AE170" s="52">
        <v>278.26179099999996</v>
      </c>
      <c r="AF170" s="52">
        <v>59.257396</v>
      </c>
      <c r="AG170" s="52">
        <v>133.483677</v>
      </c>
      <c r="AH170" s="52">
        <v>83.838684000000001</v>
      </c>
      <c r="AI170" s="52">
        <f t="shared" si="34"/>
        <v>3.8012044197578363</v>
      </c>
      <c r="AJ170" s="52">
        <f t="shared" si="35"/>
        <v>1.1157945609448638</v>
      </c>
      <c r="AK170" s="52">
        <f t="shared" si="36"/>
        <v>1.740692383010257</v>
      </c>
      <c r="AL170" s="52">
        <f t="shared" si="37"/>
        <v>3.0620920406426499</v>
      </c>
      <c r="AM170" s="52">
        <f t="shared" si="18"/>
        <v>0.65208953046956286</v>
      </c>
      <c r="AN170" s="52">
        <f t="shared" si="19"/>
        <v>0.92259079499116114</v>
      </c>
      <c r="AO170" s="52">
        <f t="shared" si="20"/>
        <v>1.4689020128437771</v>
      </c>
      <c r="AP170" s="53">
        <v>24727642.411403336</v>
      </c>
      <c r="AQ170" s="52">
        <f t="shared" si="30"/>
        <v>446912.02623176103</v>
      </c>
      <c r="AR170" s="51">
        <v>10325.152049960001</v>
      </c>
      <c r="AS170" s="52">
        <f t="shared" si="21"/>
        <v>186.6103750218688</v>
      </c>
      <c r="AT170" s="52">
        <f>[1]Extra_XM!D209</f>
        <v>93.331032666163225</v>
      </c>
      <c r="AU170" s="42">
        <v>1489.2153229999999</v>
      </c>
      <c r="AV170" s="42">
        <v>1360.3592819999999</v>
      </c>
      <c r="AW170" s="42">
        <v>523.35694799999999</v>
      </c>
      <c r="AX170" s="42">
        <v>2508.3139035200002</v>
      </c>
      <c r="AY170" s="42">
        <v>592.87285798000005</v>
      </c>
      <c r="AZ170" s="42">
        <v>774.84952899999996</v>
      </c>
      <c r="BA170" s="42">
        <f t="shared" si="31"/>
        <v>26.915151328393275</v>
      </c>
      <c r="BB170" s="42">
        <f t="shared" si="25"/>
        <v>24.586287402855593</v>
      </c>
      <c r="BC170" s="42">
        <f t="shared" si="26"/>
        <v>9.4588279052955002</v>
      </c>
      <c r="BD170" s="42">
        <f t="shared" si="27"/>
        <v>45.333705106090733</v>
      </c>
      <c r="BE170" s="42">
        <f t="shared" si="28"/>
        <v>10.715215217422738</v>
      </c>
      <c r="BF170" s="42">
        <f t="shared" si="29"/>
        <v>14.004148364359299</v>
      </c>
    </row>
    <row r="171" spans="1:58" x14ac:dyDescent="0.25">
      <c r="A171" s="41">
        <v>39114</v>
      </c>
      <c r="B171" s="42">
        <v>2007</v>
      </c>
      <c r="C171" s="42">
        <v>2</v>
      </c>
      <c r="D171" s="51">
        <v>154.38</v>
      </c>
      <c r="E171" s="51">
        <v>179.25867523100001</v>
      </c>
      <c r="F171" s="51"/>
      <c r="G171" s="51"/>
      <c r="H171" s="51"/>
      <c r="I171" s="51"/>
      <c r="J171" s="51"/>
      <c r="K171" s="51">
        <v>129.218458669364</v>
      </c>
      <c r="L171" s="51">
        <v>55.8</v>
      </c>
      <c r="M171" s="51"/>
      <c r="N171" s="52">
        <v>113.33</v>
      </c>
      <c r="O171" s="52">
        <v>82.6</v>
      </c>
      <c r="P171" s="27">
        <v>319.51</v>
      </c>
      <c r="Q171" s="52">
        <f t="shared" si="22"/>
        <v>1058.3228049762176</v>
      </c>
      <c r="R171" s="54">
        <f t="shared" si="23"/>
        <v>-3.6633902188988876E-2</v>
      </c>
      <c r="S171" s="52"/>
      <c r="T171" s="52">
        <v>151045</v>
      </c>
      <c r="U171" s="52">
        <v>85.442688675461937</v>
      </c>
      <c r="V171" s="52">
        <v>90.16689661312023</v>
      </c>
      <c r="W171" s="52">
        <v>120.84500305324896</v>
      </c>
      <c r="X171" s="52">
        <v>100.26336399234853</v>
      </c>
      <c r="Y171" s="54">
        <f t="shared" si="32"/>
        <v>-4.1431870405268523E-3</v>
      </c>
      <c r="Z171" s="54">
        <f t="shared" si="33"/>
        <v>-7.7712953105941729E-3</v>
      </c>
      <c r="AA171" s="52">
        <f t="shared" si="24"/>
        <v>94.760596055636157</v>
      </c>
      <c r="AB171" s="52">
        <v>312.04137280999998</v>
      </c>
      <c r="AC171" s="52">
        <v>93.126110100000005</v>
      </c>
      <c r="AD171" s="52">
        <v>154.58485248</v>
      </c>
      <c r="AE171" s="52">
        <v>217.656778</v>
      </c>
      <c r="AF171" s="52">
        <v>54.700838000000005</v>
      </c>
      <c r="AG171" s="52">
        <v>108.34560999999998</v>
      </c>
      <c r="AH171" s="52">
        <v>53.347724999999997</v>
      </c>
      <c r="AI171" s="52">
        <f t="shared" si="34"/>
        <v>3.6520547006102624</v>
      </c>
      <c r="AJ171" s="52">
        <f t="shared" si="35"/>
        <v>1.0899248554047978</v>
      </c>
      <c r="AK171" s="52">
        <f t="shared" si="36"/>
        <v>1.8092227067802329</v>
      </c>
      <c r="AL171" s="52">
        <f t="shared" si="37"/>
        <v>2.413932232068511</v>
      </c>
      <c r="AM171" s="52">
        <f t="shared" si="18"/>
        <v>0.60666209057527287</v>
      </c>
      <c r="AN171" s="52">
        <f t="shared" si="19"/>
        <v>0.59165533032482498</v>
      </c>
      <c r="AO171" s="52">
        <f t="shared" si="20"/>
        <v>1.201611833940335</v>
      </c>
      <c r="AP171" s="53">
        <v>24795101.124641851</v>
      </c>
      <c r="AQ171" s="52">
        <f t="shared" si="30"/>
        <v>444356.65097924467</v>
      </c>
      <c r="AR171" s="51">
        <v>10455.73285991</v>
      </c>
      <c r="AS171" s="52">
        <f t="shared" si="21"/>
        <v>187.37872508799285</v>
      </c>
      <c r="AT171" s="52">
        <f>[1]Extra_XM!D210</f>
        <v>92.846876035067055</v>
      </c>
      <c r="AU171" s="42">
        <v>1025.960671</v>
      </c>
      <c r="AV171" s="42">
        <v>925.84893199999999</v>
      </c>
      <c r="AW171" s="42">
        <v>473.59094900000002</v>
      </c>
      <c r="AX171" s="42">
        <v>2498.1542680900002</v>
      </c>
      <c r="AY171" s="42">
        <v>802.70941128000004</v>
      </c>
      <c r="AZ171" s="42">
        <v>460.11424499999998</v>
      </c>
      <c r="BA171" s="42">
        <f t="shared" si="31"/>
        <v>18.38639195340502</v>
      </c>
      <c r="BB171" s="42">
        <f t="shared" si="25"/>
        <v>16.592274767025089</v>
      </c>
      <c r="BC171" s="42">
        <f t="shared" si="26"/>
        <v>8.4872929928315415</v>
      </c>
      <c r="BD171" s="42">
        <f t="shared" si="27"/>
        <v>44.769789750716853</v>
      </c>
      <c r="BE171" s="42">
        <f t="shared" si="28"/>
        <v>14.385473320430108</v>
      </c>
      <c r="BF171" s="42">
        <f t="shared" si="29"/>
        <v>8.2457750000000001</v>
      </c>
    </row>
    <row r="172" spans="1:58" x14ac:dyDescent="0.25">
      <c r="A172" s="41">
        <v>39142</v>
      </c>
      <c r="B172" s="42">
        <v>2007</v>
      </c>
      <c r="C172" s="42">
        <v>3</v>
      </c>
      <c r="D172" s="51">
        <v>184.33</v>
      </c>
      <c r="E172" s="51">
        <v>182.062254661</v>
      </c>
      <c r="F172" s="51"/>
      <c r="G172" s="51"/>
      <c r="H172" s="51"/>
      <c r="I172" s="51"/>
      <c r="J172" s="51"/>
      <c r="K172" s="51">
        <v>144.79825241377</v>
      </c>
      <c r="L172" s="51">
        <v>55.96</v>
      </c>
      <c r="M172" s="51"/>
      <c r="N172" s="52">
        <v>125.11</v>
      </c>
      <c r="O172" s="52">
        <v>96.4</v>
      </c>
      <c r="P172" s="27">
        <v>357.1</v>
      </c>
      <c r="Q172" s="52">
        <f t="shared" si="22"/>
        <v>1182.8333186974032</v>
      </c>
      <c r="R172" s="54">
        <f t="shared" si="23"/>
        <v>0.11764889987793814</v>
      </c>
      <c r="S172" s="52"/>
      <c r="T172" s="52">
        <v>132490</v>
      </c>
      <c r="U172" s="52">
        <v>84.052923013160921</v>
      </c>
      <c r="V172" s="52">
        <v>93.126210956148725</v>
      </c>
      <c r="W172" s="52">
        <v>118.87940203685328</v>
      </c>
      <c r="X172" s="52">
        <v>103.5540485150281</v>
      </c>
      <c r="Y172" s="54">
        <f t="shared" si="32"/>
        <v>-1.6265472023940908E-2</v>
      </c>
      <c r="Z172" s="54">
        <f t="shared" si="33"/>
        <v>3.2820408089745401E-2</v>
      </c>
      <c r="AA172" s="52">
        <f t="shared" si="24"/>
        <v>90.256998701192487</v>
      </c>
      <c r="AB172" s="52">
        <v>345.27850951999994</v>
      </c>
      <c r="AC172" s="52">
        <v>77.316409950000008</v>
      </c>
      <c r="AD172" s="52">
        <v>185.59873573999997</v>
      </c>
      <c r="AE172" s="52">
        <v>286.19395000000003</v>
      </c>
      <c r="AF172" s="52">
        <v>67.316146000000003</v>
      </c>
      <c r="AG172" s="52">
        <v>139.73968400000001</v>
      </c>
      <c r="AH172" s="52">
        <v>76.581354000000005</v>
      </c>
      <c r="AI172" s="52">
        <f t="shared" si="34"/>
        <v>4.1078703409985708</v>
      </c>
      <c r="AJ172" s="52">
        <f t="shared" si="35"/>
        <v>0.91985391082584822</v>
      </c>
      <c r="AK172" s="52">
        <f t="shared" si="36"/>
        <v>2.2081175655359315</v>
      </c>
      <c r="AL172" s="52">
        <f t="shared" si="37"/>
        <v>3.0731836618453534</v>
      </c>
      <c r="AM172" s="52">
        <f t="shared" si="18"/>
        <v>0.72284854402266874</v>
      </c>
      <c r="AN172" s="52">
        <f t="shared" si="19"/>
        <v>0.82233941673049105</v>
      </c>
      <c r="AO172" s="52">
        <f t="shared" si="20"/>
        <v>1.5005408527337232</v>
      </c>
      <c r="AP172" s="53">
        <v>25072736.272751849</v>
      </c>
      <c r="AQ172" s="52">
        <f t="shared" si="30"/>
        <v>448047.46734724531</v>
      </c>
      <c r="AR172" s="51">
        <v>10676.160509139998</v>
      </c>
      <c r="AS172" s="52">
        <f t="shared" si="21"/>
        <v>190.78199623195135</v>
      </c>
      <c r="AT172" s="52">
        <f>[1]Extra_XM!D211</f>
        <v>93.67943140280336</v>
      </c>
      <c r="AU172" s="42">
        <v>1204.1911239999999</v>
      </c>
      <c r="AV172" s="42">
        <v>1086.1199509999999</v>
      </c>
      <c r="AW172" s="42">
        <v>576.05193099999997</v>
      </c>
      <c r="AX172" s="42">
        <v>2712.6698400099999</v>
      </c>
      <c r="AY172" s="42">
        <v>717.33327510000004</v>
      </c>
      <c r="AZ172" s="42">
        <v>766.30085699999995</v>
      </c>
      <c r="BA172" s="42">
        <f t="shared" si="31"/>
        <v>21.518783488205859</v>
      </c>
      <c r="BB172" s="42">
        <f t="shared" si="25"/>
        <v>19.408862598284486</v>
      </c>
      <c r="BC172" s="42">
        <f t="shared" si="26"/>
        <v>10.293994478198712</v>
      </c>
      <c r="BD172" s="42">
        <f t="shared" si="27"/>
        <v>48.475157970157255</v>
      </c>
      <c r="BE172" s="42">
        <f t="shared" si="28"/>
        <v>12.818678968906362</v>
      </c>
      <c r="BF172" s="42">
        <f t="shared" si="29"/>
        <v>13.693725107219441</v>
      </c>
    </row>
    <row r="173" spans="1:58" x14ac:dyDescent="0.25">
      <c r="A173" s="41">
        <v>39173</v>
      </c>
      <c r="B173" s="42">
        <v>2007</v>
      </c>
      <c r="C173" s="42">
        <v>4</v>
      </c>
      <c r="D173" s="51">
        <v>192.58</v>
      </c>
      <c r="E173" s="51">
        <v>181.33049137899999</v>
      </c>
      <c r="F173" s="51"/>
      <c r="G173" s="51"/>
      <c r="H173" s="51"/>
      <c r="I173" s="51"/>
      <c r="J173" s="51"/>
      <c r="K173" s="51">
        <v>140.82977667131601</v>
      </c>
      <c r="L173" s="51">
        <v>55.82</v>
      </c>
      <c r="M173" s="51"/>
      <c r="N173" s="52">
        <v>120.29</v>
      </c>
      <c r="O173" s="52">
        <v>90.6</v>
      </c>
      <c r="P173" s="27">
        <v>343.76</v>
      </c>
      <c r="Q173" s="52">
        <f t="shared" si="22"/>
        <v>1138.6468261983177</v>
      </c>
      <c r="R173" s="54">
        <f t="shared" si="23"/>
        <v>-3.7356482777933464E-2</v>
      </c>
      <c r="S173" s="52"/>
      <c r="T173" s="52">
        <v>128427</v>
      </c>
      <c r="U173" s="52">
        <v>82.312585170109742</v>
      </c>
      <c r="V173" s="52">
        <v>94.207042056314563</v>
      </c>
      <c r="W173" s="52">
        <v>116.41797280028007</v>
      </c>
      <c r="X173" s="52">
        <v>104.75590602682817</v>
      </c>
      <c r="Y173" s="54">
        <f t="shared" si="32"/>
        <v>-2.0705262597217278E-2</v>
      </c>
      <c r="Z173" s="54">
        <f t="shared" si="33"/>
        <v>1.1606089081352078E-2</v>
      </c>
      <c r="AA173" s="52">
        <f t="shared" si="24"/>
        <v>87.374131883798427</v>
      </c>
      <c r="AB173" s="52">
        <v>333.54060356000002</v>
      </c>
      <c r="AC173" s="52">
        <v>92.748845880000005</v>
      </c>
      <c r="AD173" s="52">
        <v>158.58818341</v>
      </c>
      <c r="AE173" s="52">
        <v>261.28595799999999</v>
      </c>
      <c r="AF173" s="52">
        <v>61.391707999999994</v>
      </c>
      <c r="AG173" s="52">
        <v>125.97478</v>
      </c>
      <c r="AH173" s="52">
        <v>72.472003999999998</v>
      </c>
      <c r="AI173" s="52">
        <f t="shared" si="34"/>
        <v>4.0521215907712618</v>
      </c>
      <c r="AJ173" s="52">
        <f t="shared" si="35"/>
        <v>1.1267881538202495</v>
      </c>
      <c r="AK173" s="52">
        <f t="shared" si="36"/>
        <v>1.926657789720208</v>
      </c>
      <c r="AL173" s="52">
        <f t="shared" si="37"/>
        <v>2.7735289453606868</v>
      </c>
      <c r="AM173" s="52">
        <f t="shared" si="18"/>
        <v>0.65166792906311188</v>
      </c>
      <c r="AN173" s="52">
        <f t="shared" si="19"/>
        <v>0.76928435940784645</v>
      </c>
      <c r="AO173" s="52">
        <f t="shared" si="20"/>
        <v>1.3372119243983427</v>
      </c>
      <c r="AP173" s="53">
        <v>25485260.535911854</v>
      </c>
      <c r="AQ173" s="52">
        <f t="shared" si="30"/>
        <v>456561.45711056708</v>
      </c>
      <c r="AR173" s="51">
        <v>10973.931576019999</v>
      </c>
      <c r="AS173" s="52">
        <f t="shared" si="21"/>
        <v>196.59497628126118</v>
      </c>
      <c r="AT173" s="52">
        <f>[1]Extra_XM!D212</f>
        <v>94.939545170569218</v>
      </c>
      <c r="AU173" s="42">
        <v>1902.5299299999999</v>
      </c>
      <c r="AV173" s="42">
        <v>1788.0869049999999</v>
      </c>
      <c r="AW173" s="42">
        <v>562.48963300000003</v>
      </c>
      <c r="AX173" s="42">
        <v>2693.9847709499995</v>
      </c>
      <c r="AY173" s="42">
        <v>735.10373847999995</v>
      </c>
      <c r="AZ173" s="42">
        <v>726.09355700000003</v>
      </c>
      <c r="BA173" s="42">
        <f t="shared" si="31"/>
        <v>34.08330222142601</v>
      </c>
      <c r="BB173" s="42">
        <f t="shared" si="25"/>
        <v>32.033086796847009</v>
      </c>
      <c r="BC173" s="42">
        <f t="shared" si="26"/>
        <v>10.076847599426729</v>
      </c>
      <c r="BD173" s="42">
        <f t="shared" si="27"/>
        <v>48.261998762988171</v>
      </c>
      <c r="BE173" s="42">
        <f t="shared" si="28"/>
        <v>13.169181986384807</v>
      </c>
      <c r="BF173" s="42">
        <f t="shared" si="29"/>
        <v>13.007767054819062</v>
      </c>
    </row>
    <row r="174" spans="1:58" x14ac:dyDescent="0.25">
      <c r="A174" s="41">
        <v>39203</v>
      </c>
      <c r="B174" s="42">
        <v>2007</v>
      </c>
      <c r="C174" s="42">
        <v>5</v>
      </c>
      <c r="D174" s="51">
        <v>196.75</v>
      </c>
      <c r="E174" s="51">
        <v>183.395120569</v>
      </c>
      <c r="F174" s="51"/>
      <c r="G174" s="51"/>
      <c r="H174" s="51"/>
      <c r="I174" s="51"/>
      <c r="J174" s="51"/>
      <c r="K174" s="51">
        <v>146.93154369826101</v>
      </c>
      <c r="L174" s="51">
        <v>56.07</v>
      </c>
      <c r="M174" s="51"/>
      <c r="N174" s="52">
        <v>123.9</v>
      </c>
      <c r="O174" s="52">
        <v>99.9</v>
      </c>
      <c r="P174" s="27">
        <v>381.28</v>
      </c>
      <c r="Q174" s="52">
        <f t="shared" si="22"/>
        <v>1262.92547676546</v>
      </c>
      <c r="R174" s="54">
        <f t="shared" si="23"/>
        <v>0.10914591575517796</v>
      </c>
      <c r="S174" s="52"/>
      <c r="T174" s="52">
        <v>157744</v>
      </c>
      <c r="U174" s="52">
        <v>85.051947318607091</v>
      </c>
      <c r="V174" s="52">
        <v>96.012287810869495</v>
      </c>
      <c r="W174" s="52">
        <v>120.29236196488728</v>
      </c>
      <c r="X174" s="52">
        <v>106.76329475798525</v>
      </c>
      <c r="Y174" s="54">
        <f t="shared" si="32"/>
        <v>3.3279991666354425E-2</v>
      </c>
      <c r="Z174" s="54">
        <f t="shared" si="33"/>
        <v>1.9162535147593251E-2</v>
      </c>
      <c r="AA174" s="52">
        <f t="shared" si="24"/>
        <v>88.584439823106067</v>
      </c>
      <c r="AB174" s="52">
        <v>392.73222263000002</v>
      </c>
      <c r="AC174" s="52">
        <v>112.82999312999999</v>
      </c>
      <c r="AD174" s="52">
        <v>173.64339864000002</v>
      </c>
      <c r="AE174" s="52">
        <v>302.31862599999999</v>
      </c>
      <c r="AF174" s="52">
        <v>71.091590999999994</v>
      </c>
      <c r="AG174" s="52">
        <v>146.67205899999999</v>
      </c>
      <c r="AH174" s="52">
        <v>82.195547000000005</v>
      </c>
      <c r="AI174" s="52">
        <f t="shared" si="34"/>
        <v>4.6175570931822829</v>
      </c>
      <c r="AJ174" s="52">
        <f t="shared" si="35"/>
        <v>1.3266009384515973</v>
      </c>
      <c r="AK174" s="52">
        <f t="shared" si="36"/>
        <v>2.0416157902831635</v>
      </c>
      <c r="AL174" s="52">
        <f t="shared" si="37"/>
        <v>3.1487493204570289</v>
      </c>
      <c r="AM174" s="52">
        <f t="shared" si="18"/>
        <v>0.74044263105197827</v>
      </c>
      <c r="AN174" s="52">
        <f t="shared" si="19"/>
        <v>0.8560940362332945</v>
      </c>
      <c r="AO174" s="52">
        <f t="shared" si="20"/>
        <v>1.5276384132093905</v>
      </c>
      <c r="AP174" s="53">
        <v>25838552.172890376</v>
      </c>
      <c r="AQ174" s="52">
        <f t="shared" si="30"/>
        <v>460826.68401801988</v>
      </c>
      <c r="AR174" s="51">
        <v>11351.25098755</v>
      </c>
      <c r="AS174" s="52">
        <f t="shared" si="21"/>
        <v>202.44785067861602</v>
      </c>
      <c r="AT174" s="52">
        <f>[1]Extra_XM!D213</f>
        <v>94.318821518673957</v>
      </c>
      <c r="AU174" s="42">
        <v>1278.4406759999999</v>
      </c>
      <c r="AV174" s="42">
        <v>1146.327057</v>
      </c>
      <c r="AW174" s="42">
        <v>621.07089900000005</v>
      </c>
      <c r="AX174" s="42">
        <v>3143.9971643899999</v>
      </c>
      <c r="AY174" s="42">
        <v>891.43839165999998</v>
      </c>
      <c r="AZ174" s="42">
        <v>902.29768300000001</v>
      </c>
      <c r="BA174" s="42">
        <f t="shared" si="31"/>
        <v>22.800796789727126</v>
      </c>
      <c r="BB174" s="42">
        <f t="shared" si="25"/>
        <v>20.444570304975922</v>
      </c>
      <c r="BC174" s="42">
        <f t="shared" si="26"/>
        <v>11.076705885500269</v>
      </c>
      <c r="BD174" s="42">
        <f t="shared" si="27"/>
        <v>56.072715612448725</v>
      </c>
      <c r="BE174" s="42">
        <f t="shared" si="28"/>
        <v>15.89866937149991</v>
      </c>
      <c r="BF174" s="42">
        <f t="shared" si="29"/>
        <v>16.092343196004993</v>
      </c>
    </row>
    <row r="175" spans="1:58" x14ac:dyDescent="0.25">
      <c r="A175" s="41">
        <v>39234</v>
      </c>
      <c r="B175" s="42">
        <v>2007</v>
      </c>
      <c r="C175" s="42">
        <v>6</v>
      </c>
      <c r="D175" s="51">
        <v>188.99</v>
      </c>
      <c r="E175" s="51">
        <v>182.73887270399999</v>
      </c>
      <c r="F175" s="51"/>
      <c r="G175" s="51"/>
      <c r="H175" s="51"/>
      <c r="I175" s="51"/>
      <c r="J175" s="51"/>
      <c r="K175" s="51">
        <v>145.315656216138</v>
      </c>
      <c r="L175" s="51">
        <v>56.55</v>
      </c>
      <c r="M175" s="51"/>
      <c r="N175" s="52">
        <v>122.38</v>
      </c>
      <c r="O175" s="52">
        <v>96.9</v>
      </c>
      <c r="P175" s="27">
        <v>383.73</v>
      </c>
      <c r="Q175" s="52">
        <f t="shared" si="22"/>
        <v>1271.0406871569712</v>
      </c>
      <c r="R175" s="54">
        <f t="shared" si="23"/>
        <v>6.4257238774654279E-3</v>
      </c>
      <c r="S175" s="52"/>
      <c r="T175" s="52">
        <v>157521</v>
      </c>
      <c r="U175" s="52">
        <v>86.845641415943973</v>
      </c>
      <c r="V175" s="52">
        <v>96.770019054474886</v>
      </c>
      <c r="W175" s="52">
        <v>122.82925508037184</v>
      </c>
      <c r="X175" s="52">
        <v>107.60587320239993</v>
      </c>
      <c r="Y175" s="54">
        <f t="shared" si="32"/>
        <v>2.1089394821468987E-2</v>
      </c>
      <c r="Z175" s="54">
        <f t="shared" si="33"/>
        <v>7.8920236240804797E-3</v>
      </c>
      <c r="AA175" s="52">
        <f t="shared" si="24"/>
        <v>89.744367382066784</v>
      </c>
      <c r="AB175" s="52">
        <v>401.61136395999995</v>
      </c>
      <c r="AC175" s="52">
        <v>109.15201218</v>
      </c>
      <c r="AD175" s="52">
        <v>176.49073831000001</v>
      </c>
      <c r="AE175" s="52">
        <v>269.00527099999999</v>
      </c>
      <c r="AF175" s="52">
        <v>63.233982999999995</v>
      </c>
      <c r="AG175" s="52">
        <v>140.15822499999999</v>
      </c>
      <c r="AH175" s="52">
        <v>63.373550999999999</v>
      </c>
      <c r="AI175" s="52">
        <f t="shared" si="34"/>
        <v>4.6244274025969503</v>
      </c>
      <c r="AJ175" s="52">
        <f t="shared" si="35"/>
        <v>1.256850780308254</v>
      </c>
      <c r="AK175" s="52">
        <f t="shared" si="36"/>
        <v>2.0322348414090716</v>
      </c>
      <c r="AL175" s="52">
        <f t="shared" si="37"/>
        <v>2.77984104610508</v>
      </c>
      <c r="AM175" s="52">
        <f t="shared" si="18"/>
        <v>0.65344601166610905</v>
      </c>
      <c r="AN175" s="52">
        <f t="shared" si="19"/>
        <v>0.65488827654694415</v>
      </c>
      <c r="AO175" s="52">
        <f t="shared" si="20"/>
        <v>1.448364135601756</v>
      </c>
      <c r="AP175" s="53">
        <v>26169177.460438903</v>
      </c>
      <c r="AQ175" s="52">
        <f t="shared" si="30"/>
        <v>462761.75880528567</v>
      </c>
      <c r="AR175" s="51">
        <v>12028.75129683</v>
      </c>
      <c r="AS175" s="52">
        <f t="shared" si="21"/>
        <v>212.71001409071619</v>
      </c>
      <c r="AT175" s="52">
        <f>[1]Extra_XM!D214</f>
        <v>93.098890204796675</v>
      </c>
      <c r="AU175" s="42">
        <v>1096.0941240000002</v>
      </c>
      <c r="AV175" s="42">
        <v>972.69010400000002</v>
      </c>
      <c r="AW175" s="42">
        <v>651.89910699999996</v>
      </c>
      <c r="AX175" s="42">
        <v>4068.0924465399999</v>
      </c>
      <c r="AY175" s="42">
        <v>1065.9605988599999</v>
      </c>
      <c r="AZ175" s="42">
        <v>1487.1872069999999</v>
      </c>
      <c r="BA175" s="42">
        <f t="shared" si="31"/>
        <v>19.38274312997348</v>
      </c>
      <c r="BB175" s="42">
        <f t="shared" si="25"/>
        <v>17.200532343059241</v>
      </c>
      <c r="BC175" s="42">
        <f t="shared" si="26"/>
        <v>11.527835667550839</v>
      </c>
      <c r="BD175" s="42">
        <f t="shared" si="27"/>
        <v>71.937974297789566</v>
      </c>
      <c r="BE175" s="42">
        <f t="shared" si="28"/>
        <v>18.849877963925728</v>
      </c>
      <c r="BF175" s="42">
        <f t="shared" si="29"/>
        <v>26.298624350132627</v>
      </c>
    </row>
    <row r="176" spans="1:58" x14ac:dyDescent="0.25">
      <c r="A176" s="41">
        <v>39264</v>
      </c>
      <c r="B176" s="42">
        <v>2007</v>
      </c>
      <c r="C176" s="42">
        <v>7</v>
      </c>
      <c r="D176" s="51">
        <v>187.45</v>
      </c>
      <c r="E176" s="51">
        <v>184.496011987</v>
      </c>
      <c r="F176" s="51"/>
      <c r="G176" s="51"/>
      <c r="H176" s="51"/>
      <c r="I176" s="51"/>
      <c r="J176" s="51"/>
      <c r="K176" s="51">
        <v>150.56964626227</v>
      </c>
      <c r="L176" s="51">
        <v>58.06</v>
      </c>
      <c r="M176" s="51"/>
      <c r="N176" s="52">
        <v>127.85</v>
      </c>
      <c r="O176" s="52">
        <v>99.8</v>
      </c>
      <c r="P176" s="27">
        <v>398.77</v>
      </c>
      <c r="Q176" s="52">
        <f t="shared" si="22"/>
        <v>1320.8581419685333</v>
      </c>
      <c r="R176" s="54">
        <f t="shared" si="23"/>
        <v>3.9194225106194303E-2</v>
      </c>
      <c r="S176" s="52"/>
      <c r="T176" s="52">
        <v>160926</v>
      </c>
      <c r="U176" s="52">
        <v>87.378095093440763</v>
      </c>
      <c r="V176" s="52">
        <v>96.821633016453177</v>
      </c>
      <c r="W176" s="52">
        <v>123.58232555697182</v>
      </c>
      <c r="X176" s="52">
        <v>107.66326665444609</v>
      </c>
      <c r="Y176" s="54">
        <f t="shared" si="32"/>
        <v>6.1310351195016377E-3</v>
      </c>
      <c r="Z176" s="54">
        <f t="shared" si="33"/>
        <v>5.3336728133968059E-4</v>
      </c>
      <c r="AA176" s="52">
        <f t="shared" si="24"/>
        <v>90.246458741913969</v>
      </c>
      <c r="AB176" s="52">
        <v>421.9564651</v>
      </c>
      <c r="AC176" s="52">
        <v>94.681668119999983</v>
      </c>
      <c r="AD176" s="52">
        <v>202.46307418000001</v>
      </c>
      <c r="AE176" s="52">
        <v>298.56882199999995</v>
      </c>
      <c r="AF176" s="52">
        <v>65.534897999999998</v>
      </c>
      <c r="AG176" s="52">
        <v>147.61349199999998</v>
      </c>
      <c r="AH176" s="52">
        <v>83.284997000000004</v>
      </c>
      <c r="AI176" s="52">
        <f t="shared" si="34"/>
        <v>4.8290874806639623</v>
      </c>
      <c r="AJ176" s="52">
        <f t="shared" si="35"/>
        <v>1.0835858577455699</v>
      </c>
      <c r="AK176" s="52">
        <f t="shared" si="36"/>
        <v>2.3170918748399032</v>
      </c>
      <c r="AL176" s="52">
        <f t="shared" si="37"/>
        <v>3.0836995070023585</v>
      </c>
      <c r="AM176" s="52">
        <f t="shared" si="18"/>
        <v>0.67686214287320956</v>
      </c>
      <c r="AN176" s="52">
        <f t="shared" si="19"/>
        <v>0.86018996380537338</v>
      </c>
      <c r="AO176" s="52">
        <f t="shared" si="20"/>
        <v>1.524592050362501</v>
      </c>
      <c r="AP176" s="53">
        <v>26240169.598578423</v>
      </c>
      <c r="AQ176" s="52">
        <f t="shared" si="30"/>
        <v>451949.18357868452</v>
      </c>
      <c r="AR176" s="51">
        <v>12428.36295726</v>
      </c>
      <c r="AS176" s="52">
        <f t="shared" si="21"/>
        <v>214.06067787220115</v>
      </c>
      <c r="AT176" s="52">
        <f>[1]Extra_XM!D215</f>
        <v>91.071281488731856</v>
      </c>
      <c r="AU176" s="42">
        <v>2048.7139119999997</v>
      </c>
      <c r="AV176" s="42">
        <v>1920.9652189999999</v>
      </c>
      <c r="AW176" s="42">
        <v>1195.1381610000001</v>
      </c>
      <c r="AX176" s="42">
        <v>3436.1065078599995</v>
      </c>
      <c r="AY176" s="42">
        <v>1090.7856286199999</v>
      </c>
      <c r="AZ176" s="42">
        <v>1002.870141</v>
      </c>
      <c r="BA176" s="42">
        <f t="shared" si="31"/>
        <v>35.286150740613152</v>
      </c>
      <c r="BB176" s="42">
        <f t="shared" si="25"/>
        <v>33.085863227695484</v>
      </c>
      <c r="BC176" s="42">
        <f t="shared" si="26"/>
        <v>20.584536014467794</v>
      </c>
      <c r="BD176" s="42">
        <f t="shared" si="27"/>
        <v>59.181992901481216</v>
      </c>
      <c r="BE176" s="42">
        <f t="shared" si="28"/>
        <v>18.787213720633826</v>
      </c>
      <c r="BF176" s="42">
        <f t="shared" si="29"/>
        <v>17.272995883568722</v>
      </c>
    </row>
    <row r="177" spans="1:58" x14ac:dyDescent="0.25">
      <c r="A177" s="41">
        <v>39295</v>
      </c>
      <c r="B177" s="42">
        <v>2007</v>
      </c>
      <c r="C177" s="42">
        <v>8</v>
      </c>
      <c r="D177" s="51">
        <v>180.04</v>
      </c>
      <c r="E177" s="51">
        <v>184.676690568</v>
      </c>
      <c r="F177" s="51"/>
      <c r="G177" s="51"/>
      <c r="H177" s="51"/>
      <c r="I177" s="51"/>
      <c r="J177" s="51"/>
      <c r="K177" s="51">
        <v>146.49485336616601</v>
      </c>
      <c r="L177" s="51">
        <v>58.98</v>
      </c>
      <c r="M177" s="51"/>
      <c r="N177" s="52">
        <v>129.05000000000001</v>
      </c>
      <c r="O177" s="52">
        <v>104.9</v>
      </c>
      <c r="P177" s="27">
        <v>389.74</v>
      </c>
      <c r="Q177" s="52">
        <f t="shared" si="22"/>
        <v>1290.9477950969638</v>
      </c>
      <c r="R177" s="54">
        <f t="shared" si="23"/>
        <v>-2.2644632244150698E-2</v>
      </c>
      <c r="S177" s="52"/>
      <c r="T177" s="52">
        <v>174708</v>
      </c>
      <c r="U177" s="52">
        <v>87.081560919917465</v>
      </c>
      <c r="V177" s="52">
        <v>96.627453929759156</v>
      </c>
      <c r="W177" s="52">
        <v>123.16292544608665</v>
      </c>
      <c r="X177" s="52">
        <v>107.44734430178445</v>
      </c>
      <c r="Y177" s="54">
        <f t="shared" si="32"/>
        <v>-3.3936900685028748E-3</v>
      </c>
      <c r="Z177" s="54">
        <f t="shared" si="33"/>
        <v>-2.0055341006385285E-3</v>
      </c>
      <c r="AA177" s="52">
        <f t="shared" si="24"/>
        <v>90.120930831127112</v>
      </c>
      <c r="AB177" s="52">
        <v>432.02835264999999</v>
      </c>
      <c r="AC177" s="52">
        <v>111.13749665000002</v>
      </c>
      <c r="AD177" s="52">
        <v>194.87615687000002</v>
      </c>
      <c r="AE177" s="52">
        <v>334.04128699999995</v>
      </c>
      <c r="AF177" s="52">
        <v>76.651252999999997</v>
      </c>
      <c r="AG177" s="52">
        <v>166.39297199999999</v>
      </c>
      <c r="AH177" s="52">
        <v>87.578870000000009</v>
      </c>
      <c r="AI177" s="52">
        <f t="shared" si="34"/>
        <v>4.9611921064128008</v>
      </c>
      <c r="AJ177" s="52">
        <f t="shared" si="35"/>
        <v>1.2762460327531915</v>
      </c>
      <c r="AK177" s="52">
        <f t="shared" si="36"/>
        <v>2.2378578749778422</v>
      </c>
      <c r="AL177" s="52">
        <f t="shared" si="37"/>
        <v>3.4570018500417352</v>
      </c>
      <c r="AM177" s="52">
        <f t="shared" si="18"/>
        <v>0.79326578402572478</v>
      </c>
      <c r="AN177" s="52">
        <f t="shared" si="19"/>
        <v>0.90635597274107227</v>
      </c>
      <c r="AO177" s="52">
        <f t="shared" si="20"/>
        <v>1.7220051365624833</v>
      </c>
      <c r="AP177" s="53">
        <v>26293235.64410292</v>
      </c>
      <c r="AQ177" s="52">
        <f t="shared" si="30"/>
        <v>445799.18013060227</v>
      </c>
      <c r="AR177" s="51">
        <v>13395.866090970001</v>
      </c>
      <c r="AS177" s="52">
        <f t="shared" si="21"/>
        <v>227.12556953153614</v>
      </c>
      <c r="AT177" s="52">
        <f>[1]Extra_XM!D216</f>
        <v>90.037013920024293</v>
      </c>
      <c r="AU177" s="42">
        <v>1431.002101</v>
      </c>
      <c r="AV177" s="42">
        <v>1279.3188929999999</v>
      </c>
      <c r="AW177" s="42">
        <v>1383.6511860000001</v>
      </c>
      <c r="AX177" s="42">
        <v>4282.0053106599999</v>
      </c>
      <c r="AY177" s="42">
        <v>1428.3663498400001</v>
      </c>
      <c r="AZ177" s="42">
        <v>1416.818074</v>
      </c>
      <c r="BA177" s="42">
        <f t="shared" si="31"/>
        <v>24.262497473719908</v>
      </c>
      <c r="BB177" s="42">
        <f t="shared" si="25"/>
        <v>21.690723855544253</v>
      </c>
      <c r="BC177" s="42">
        <f t="shared" si="26"/>
        <v>23.459667446592068</v>
      </c>
      <c r="BD177" s="42">
        <f t="shared" si="27"/>
        <v>72.600971696507287</v>
      </c>
      <c r="BE177" s="42">
        <f t="shared" si="28"/>
        <v>24.217808576466602</v>
      </c>
      <c r="BF177" s="42">
        <f t="shared" si="29"/>
        <v>24.022008714818583</v>
      </c>
    </row>
    <row r="178" spans="1:58" x14ac:dyDescent="0.25">
      <c r="A178" s="41">
        <v>39326</v>
      </c>
      <c r="B178" s="42">
        <v>2007</v>
      </c>
      <c r="C178" s="42">
        <v>9</v>
      </c>
      <c r="D178" s="51">
        <v>189.78</v>
      </c>
      <c r="E178" s="51">
        <v>185.63908314</v>
      </c>
      <c r="F178" s="51"/>
      <c r="G178" s="51"/>
      <c r="H178" s="51"/>
      <c r="I178" s="51"/>
      <c r="J178" s="51"/>
      <c r="K178" s="51">
        <v>140.85262010629901</v>
      </c>
      <c r="L178" s="51">
        <v>59.1</v>
      </c>
      <c r="M178" s="51"/>
      <c r="N178" s="52">
        <v>123.24</v>
      </c>
      <c r="O178" s="52">
        <v>98.4</v>
      </c>
      <c r="P178" s="27">
        <v>375.09</v>
      </c>
      <c r="Q178" s="52">
        <f t="shared" si="22"/>
        <v>1242.422149286499</v>
      </c>
      <c r="R178" s="54">
        <f t="shared" si="23"/>
        <v>-3.7589162005439603E-2</v>
      </c>
      <c r="S178" s="52"/>
      <c r="T178" s="52">
        <v>184660</v>
      </c>
      <c r="U178" s="52">
        <v>89.223573714012971</v>
      </c>
      <c r="V178" s="52">
        <v>98.023261913991362</v>
      </c>
      <c r="W178" s="52">
        <v>126.19245958944406</v>
      </c>
      <c r="X178" s="52">
        <v>108.99944833600642</v>
      </c>
      <c r="Y178" s="54">
        <f t="shared" si="32"/>
        <v>2.4597776744784694E-2</v>
      </c>
      <c r="Z178" s="54">
        <f t="shared" si="33"/>
        <v>1.444525264265839E-2</v>
      </c>
      <c r="AA178" s="52">
        <f t="shared" si="24"/>
        <v>91.022857199243674</v>
      </c>
      <c r="AB178" s="52">
        <v>440.19979836000005</v>
      </c>
      <c r="AC178" s="52">
        <v>119.77812772000001</v>
      </c>
      <c r="AD178" s="52">
        <v>206.40483787000002</v>
      </c>
      <c r="AE178" s="52">
        <v>299.94643100000002</v>
      </c>
      <c r="AF178" s="52">
        <v>69.523712999999987</v>
      </c>
      <c r="AG178" s="52">
        <v>143.172594</v>
      </c>
      <c r="AH178" s="52">
        <v>83.282845000000009</v>
      </c>
      <c r="AI178" s="52">
        <f t="shared" si="34"/>
        <v>4.9336714506747521</v>
      </c>
      <c r="AJ178" s="52">
        <f t="shared" si="35"/>
        <v>1.3424493408426244</v>
      </c>
      <c r="AK178" s="52">
        <f t="shared" si="36"/>
        <v>2.3133442125013559</v>
      </c>
      <c r="AL178" s="52">
        <f t="shared" si="37"/>
        <v>3.0599515374542654</v>
      </c>
      <c r="AM178" s="52">
        <f t="shared" si="18"/>
        <v>0.7092572889586376</v>
      </c>
      <c r="AN178" s="52">
        <f t="shared" si="19"/>
        <v>0.84962327690211892</v>
      </c>
      <c r="AO178" s="52">
        <f t="shared" si="20"/>
        <v>1.4605981397112051</v>
      </c>
      <c r="AP178" s="53">
        <v>26702430.511205159</v>
      </c>
      <c r="AQ178" s="52">
        <f t="shared" si="30"/>
        <v>451817.77514729538</v>
      </c>
      <c r="AR178" s="51">
        <v>14019.232375990001</v>
      </c>
      <c r="AS178" s="52">
        <f t="shared" si="21"/>
        <v>237.21205373925551</v>
      </c>
      <c r="AT178" s="52">
        <f>[1]Extra_XM!D217</f>
        <v>90.201256420125787</v>
      </c>
      <c r="AU178" s="42">
        <v>1188.7942619999999</v>
      </c>
      <c r="AV178" s="42">
        <v>1058.3952979999999</v>
      </c>
      <c r="AW178" s="42">
        <v>1702.7188839999999</v>
      </c>
      <c r="AX178" s="42">
        <v>3245.3410579000006</v>
      </c>
      <c r="AY178" s="42">
        <v>908.66373378000003</v>
      </c>
      <c r="AZ178" s="42">
        <v>912.78143699999998</v>
      </c>
      <c r="BA178" s="42">
        <f t="shared" si="31"/>
        <v>20.114962131979691</v>
      </c>
      <c r="BB178" s="42">
        <f t="shared" si="25"/>
        <v>17.908549881556681</v>
      </c>
      <c r="BC178" s="42">
        <f t="shared" si="26"/>
        <v>28.810810219966157</v>
      </c>
      <c r="BD178" s="42">
        <f t="shared" si="27"/>
        <v>54.912708255499162</v>
      </c>
      <c r="BE178" s="42">
        <f t="shared" si="28"/>
        <v>15.375020876142132</v>
      </c>
      <c r="BF178" s="42">
        <f t="shared" si="29"/>
        <v>15.444694365482233</v>
      </c>
    </row>
    <row r="179" spans="1:58" x14ac:dyDescent="0.25">
      <c r="A179" s="41">
        <v>39356</v>
      </c>
      <c r="B179" s="42">
        <v>2007</v>
      </c>
      <c r="C179" s="42">
        <v>10</v>
      </c>
      <c r="D179" s="51">
        <v>192.56</v>
      </c>
      <c r="E179" s="51">
        <v>185.19632115499999</v>
      </c>
      <c r="F179" s="51"/>
      <c r="G179" s="51"/>
      <c r="H179" s="51"/>
      <c r="I179" s="51"/>
      <c r="J179" s="51"/>
      <c r="K179" s="51">
        <v>144.51794443033</v>
      </c>
      <c r="L179" s="51">
        <v>59.83</v>
      </c>
      <c r="M179" s="51"/>
      <c r="N179" s="52">
        <v>129.16999999999999</v>
      </c>
      <c r="O179" s="52">
        <v>107.8</v>
      </c>
      <c r="P179" s="27">
        <v>389.58</v>
      </c>
      <c r="Q179" s="52">
        <f t="shared" si="22"/>
        <v>1290.4178221734364</v>
      </c>
      <c r="R179" s="54">
        <f t="shared" si="23"/>
        <v>3.8630728625129951E-2</v>
      </c>
      <c r="S179" s="52"/>
      <c r="T179" s="52">
        <v>230096</v>
      </c>
      <c r="U179" s="52">
        <v>94.59705151965909</v>
      </c>
      <c r="V179" s="52">
        <v>99.523725628511457</v>
      </c>
      <c r="W179" s="52">
        <v>133.79238360747601</v>
      </c>
      <c r="X179" s="52">
        <v>110.66792695972728</v>
      </c>
      <c r="Y179" s="54">
        <f t="shared" si="32"/>
        <v>6.0224866388670417E-2</v>
      </c>
      <c r="Z179" s="54">
        <f t="shared" si="33"/>
        <v>1.5307220808838728E-2</v>
      </c>
      <c r="AA179" s="52">
        <f t="shared" si="24"/>
        <v>95.04974911485732</v>
      </c>
      <c r="AB179" s="52">
        <v>483.03171347000006</v>
      </c>
      <c r="AC179" s="52">
        <v>146.49913991</v>
      </c>
      <c r="AD179" s="52">
        <v>218.37862220000005</v>
      </c>
      <c r="AE179" s="52">
        <v>356.755808</v>
      </c>
      <c r="AF179" s="52">
        <v>83.357629000000003</v>
      </c>
      <c r="AG179" s="52">
        <v>176.30028299999998</v>
      </c>
      <c r="AH179" s="52">
        <v>94.342780999999988</v>
      </c>
      <c r="AI179" s="52">
        <f t="shared" si="34"/>
        <v>5.1062026322206959</v>
      </c>
      <c r="AJ179" s="52">
        <f t="shared" si="35"/>
        <v>1.548664969537181</v>
      </c>
      <c r="AK179" s="52">
        <f t="shared" si="36"/>
        <v>2.3085140465991878</v>
      </c>
      <c r="AL179" s="52">
        <f t="shared" si="37"/>
        <v>3.5846307576109968</v>
      </c>
      <c r="AM179" s="52">
        <f t="shared" si="18"/>
        <v>0.8375653993415193</v>
      </c>
      <c r="AN179" s="52">
        <f t="shared" si="19"/>
        <v>0.94794261774473565</v>
      </c>
      <c r="AO179" s="52">
        <f t="shared" si="20"/>
        <v>1.7714397435046749</v>
      </c>
      <c r="AP179" s="53">
        <v>26844636.629043799</v>
      </c>
      <c r="AQ179" s="52">
        <f t="shared" si="30"/>
        <v>448681.87579882669</v>
      </c>
      <c r="AR179" s="51">
        <v>14477.424740750002</v>
      </c>
      <c r="AS179" s="52">
        <f t="shared" si="21"/>
        <v>241.97601104379078</v>
      </c>
      <c r="AT179" s="52">
        <f>[1]Extra_XM!D218</f>
        <v>89.880822723027606</v>
      </c>
      <c r="AU179" s="42">
        <v>1420.4343610000001</v>
      </c>
      <c r="AV179" s="42">
        <v>1244.8567290000001</v>
      </c>
      <c r="AW179" s="42">
        <v>1926.9599990000002</v>
      </c>
      <c r="AX179" s="42">
        <v>3969.3616734399998</v>
      </c>
      <c r="AY179" s="42">
        <v>1312.8577545000001</v>
      </c>
      <c r="AZ179" s="42">
        <v>1089.967306</v>
      </c>
      <c r="BA179" s="42">
        <f t="shared" si="31"/>
        <v>23.74117267257229</v>
      </c>
      <c r="BB179" s="42">
        <f t="shared" si="25"/>
        <v>20.806564081564435</v>
      </c>
      <c r="BC179" s="42">
        <f t="shared" si="26"/>
        <v>32.207253869296345</v>
      </c>
      <c r="BD179" s="42">
        <f t="shared" si="27"/>
        <v>66.344002564599691</v>
      </c>
      <c r="BE179" s="42">
        <f t="shared" si="28"/>
        <v>21.943134790239011</v>
      </c>
      <c r="BF179" s="42">
        <f t="shared" si="29"/>
        <v>18.217738692963398</v>
      </c>
    </row>
    <row r="180" spans="1:58" x14ac:dyDescent="0.25">
      <c r="A180" s="41">
        <v>39387</v>
      </c>
      <c r="B180" s="42">
        <v>2007</v>
      </c>
      <c r="C180" s="42">
        <v>11</v>
      </c>
      <c r="D180" s="51">
        <v>188.26</v>
      </c>
      <c r="E180" s="51">
        <v>188.16689092499999</v>
      </c>
      <c r="F180" s="51"/>
      <c r="G180" s="51"/>
      <c r="H180" s="51"/>
      <c r="I180" s="51"/>
      <c r="J180" s="51"/>
      <c r="K180" s="51">
        <v>138.99088015517</v>
      </c>
      <c r="L180" s="51">
        <v>60.57</v>
      </c>
      <c r="M180" s="51"/>
      <c r="N180" s="52">
        <v>125.88</v>
      </c>
      <c r="O180" s="52">
        <v>102.4</v>
      </c>
      <c r="P180" s="27">
        <v>375.45</v>
      </c>
      <c r="Q180" s="52">
        <f t="shared" si="22"/>
        <v>1243.6145883644353</v>
      </c>
      <c r="R180" s="54">
        <f t="shared" si="23"/>
        <v>-3.6269829046665647E-2</v>
      </c>
      <c r="S180" s="52"/>
      <c r="T180" s="52">
        <v>216754</v>
      </c>
      <c r="U180" s="52">
        <v>93.445700329065687</v>
      </c>
      <c r="V180" s="52">
        <v>102.47053489071463</v>
      </c>
      <c r="W180" s="52">
        <v>132.16398168919019</v>
      </c>
      <c r="X180" s="52">
        <v>113.94470614111599</v>
      </c>
      <c r="Y180" s="54">
        <f t="shared" si="32"/>
        <v>-1.2171110749198299E-2</v>
      </c>
      <c r="Z180" s="54">
        <f t="shared" si="33"/>
        <v>2.9609113240018914E-2</v>
      </c>
      <c r="AA180" s="52">
        <f t="shared" si="24"/>
        <v>91.192751583395193</v>
      </c>
      <c r="AB180" s="52">
        <v>501.7172801800001</v>
      </c>
      <c r="AC180" s="52">
        <v>166.69588466000002</v>
      </c>
      <c r="AD180" s="52">
        <v>219.96835615000001</v>
      </c>
      <c r="AE180" s="52">
        <v>337.59537800000004</v>
      </c>
      <c r="AF180" s="52">
        <v>80.091407000000004</v>
      </c>
      <c r="AG180" s="52">
        <v>168.902219</v>
      </c>
      <c r="AH180" s="52">
        <v>86.469058000000004</v>
      </c>
      <c r="AI180" s="52">
        <f t="shared" si="34"/>
        <v>5.3690782819671821</v>
      </c>
      <c r="AJ180" s="52">
        <f t="shared" si="35"/>
        <v>1.7838796656559524</v>
      </c>
      <c r="AK180" s="52">
        <f t="shared" si="36"/>
        <v>2.3539697960996526</v>
      </c>
      <c r="AL180" s="52">
        <f t="shared" si="37"/>
        <v>3.2945605130298898</v>
      </c>
      <c r="AM180" s="52">
        <f t="shared" si="18"/>
        <v>0.78160426395175853</v>
      </c>
      <c r="AN180" s="52">
        <f t="shared" si="19"/>
        <v>0.84384314078402844</v>
      </c>
      <c r="AO180" s="52">
        <f t="shared" si="20"/>
        <v>1.6483003546349702</v>
      </c>
      <c r="AP180" s="53">
        <v>27087370.256605241</v>
      </c>
      <c r="AQ180" s="52">
        <f t="shared" si="30"/>
        <v>447207.69781418593</v>
      </c>
      <c r="AR180" s="51">
        <v>15224.452435589998</v>
      </c>
      <c r="AS180" s="52">
        <f t="shared" si="21"/>
        <v>251.35302023427434</v>
      </c>
      <c r="AT180" s="52">
        <f>[1]Extra_XM!D219</f>
        <v>90.370319367818936</v>
      </c>
      <c r="AU180" s="42">
        <v>1348.639128</v>
      </c>
      <c r="AV180" s="42">
        <v>1181.8731270000001</v>
      </c>
      <c r="AW180" s="42">
        <v>2006.61311</v>
      </c>
      <c r="AX180" s="42">
        <v>4341.9687826600002</v>
      </c>
      <c r="AY180" s="42">
        <v>1471.0506314199999</v>
      </c>
      <c r="AZ180" s="42">
        <v>1156.769546</v>
      </c>
      <c r="BA180" s="42">
        <f t="shared" si="31"/>
        <v>22.265793759286776</v>
      </c>
      <c r="BB180" s="42">
        <f t="shared" si="25"/>
        <v>19.512516542842992</v>
      </c>
      <c r="BC180" s="42">
        <f t="shared" si="26"/>
        <v>33.128827967640746</v>
      </c>
      <c r="BD180" s="42">
        <f t="shared" si="27"/>
        <v>71.685137570744601</v>
      </c>
      <c r="BE180" s="42">
        <f t="shared" si="28"/>
        <v>24.286786056133398</v>
      </c>
      <c r="BF180" s="42">
        <f t="shared" si="29"/>
        <v>19.09806085520885</v>
      </c>
    </row>
    <row r="181" spans="1:58" x14ac:dyDescent="0.25">
      <c r="A181" s="41">
        <v>39417</v>
      </c>
      <c r="B181" s="42">
        <v>2007</v>
      </c>
      <c r="C181" s="42">
        <v>12</v>
      </c>
      <c r="D181" s="51">
        <v>201.37</v>
      </c>
      <c r="E181" s="51">
        <v>196.966812688</v>
      </c>
      <c r="F181" s="51"/>
      <c r="G181" s="51"/>
      <c r="H181" s="51"/>
      <c r="I181" s="51"/>
      <c r="J181" s="51"/>
      <c r="K181" s="51">
        <v>144.187476070906</v>
      </c>
      <c r="L181" s="51">
        <v>60.95</v>
      </c>
      <c r="M181" s="51"/>
      <c r="N181" s="52">
        <v>122.43</v>
      </c>
      <c r="O181" s="52">
        <v>92.6</v>
      </c>
      <c r="P181" s="27">
        <v>387.23</v>
      </c>
      <c r="Q181" s="52">
        <f t="shared" si="22"/>
        <v>1282.63384485913</v>
      </c>
      <c r="R181" s="54">
        <f t="shared" si="23"/>
        <v>3.1375682514316328E-2</v>
      </c>
      <c r="S181" s="52"/>
      <c r="T181" s="52">
        <v>250792</v>
      </c>
      <c r="U181" s="52">
        <v>95.375709672750574</v>
      </c>
      <c r="V181" s="52">
        <v>101.83748654481829</v>
      </c>
      <c r="W181" s="52">
        <v>134.89367089544032</v>
      </c>
      <c r="X181" s="52">
        <v>113.24077200216368</v>
      </c>
      <c r="Y181" s="54">
        <f t="shared" si="32"/>
        <v>2.0653805759798693E-2</v>
      </c>
      <c r="Z181" s="54">
        <f t="shared" si="33"/>
        <v>-6.1778573379311919E-3</v>
      </c>
      <c r="AA181" s="52">
        <f t="shared" si="24"/>
        <v>93.6548150476751</v>
      </c>
      <c r="AB181" s="52">
        <v>499.43086955000001</v>
      </c>
      <c r="AC181" s="52">
        <v>167.77731635000001</v>
      </c>
      <c r="AD181" s="52">
        <v>201.63526071000001</v>
      </c>
      <c r="AE181" s="52">
        <v>346.32164400000011</v>
      </c>
      <c r="AF181" s="52">
        <v>84.577322000000009</v>
      </c>
      <c r="AG181" s="52">
        <v>173.14023200000003</v>
      </c>
      <c r="AH181" s="52">
        <v>85.664817000000014</v>
      </c>
      <c r="AI181" s="52">
        <f t="shared" si="34"/>
        <v>5.2364577025285346</v>
      </c>
      <c r="AJ181" s="52">
        <f t="shared" si="35"/>
        <v>1.7591199785109963</v>
      </c>
      <c r="AK181" s="52">
        <f t="shared" si="36"/>
        <v>2.1141154430393554</v>
      </c>
      <c r="AL181" s="52">
        <f t="shared" si="37"/>
        <v>3.4007285111812462</v>
      </c>
      <c r="AM181" s="52">
        <f t="shared" si="18"/>
        <v>0.83051266159026671</v>
      </c>
      <c r="AN181" s="52">
        <f t="shared" si="19"/>
        <v>0.84119139136745347</v>
      </c>
      <c r="AO181" s="52">
        <f t="shared" si="20"/>
        <v>1.7001620707105891</v>
      </c>
      <c r="AP181" s="53">
        <v>27155588.784493186</v>
      </c>
      <c r="AQ181" s="52">
        <f t="shared" si="30"/>
        <v>445538.78235427703</v>
      </c>
      <c r="AR181" s="51">
        <v>17097.608989249999</v>
      </c>
      <c r="AS181" s="52">
        <f t="shared" si="21"/>
        <v>280.51860523789986</v>
      </c>
      <c r="AT181" s="52">
        <f>[1]Extra_XM!D220</f>
        <v>88.372652671980717</v>
      </c>
      <c r="AU181" s="42">
        <v>1366.916841</v>
      </c>
      <c r="AV181" s="42">
        <v>1202.5225909999999</v>
      </c>
      <c r="AW181" s="42">
        <v>1611.8038550000001</v>
      </c>
      <c r="AX181" s="42">
        <v>6244.36120114</v>
      </c>
      <c r="AY181" s="42">
        <v>1354.3295740000001</v>
      </c>
      <c r="AZ181" s="42">
        <v>2345.3333969999999</v>
      </c>
      <c r="BA181" s="42">
        <f t="shared" si="31"/>
        <v>22.426855471698111</v>
      </c>
      <c r="BB181" s="42">
        <f t="shared" si="25"/>
        <v>19.72965694831829</v>
      </c>
      <c r="BC181" s="42">
        <f t="shared" si="26"/>
        <v>26.444689991796555</v>
      </c>
      <c r="BD181" s="42">
        <f t="shared" si="27"/>
        <v>102.45055293092699</v>
      </c>
      <c r="BE181" s="42">
        <f t="shared" si="28"/>
        <v>22.220337555373256</v>
      </c>
      <c r="BF181" s="42">
        <f t="shared" si="29"/>
        <v>38.479629155045117</v>
      </c>
    </row>
    <row r="182" spans="1:58" x14ac:dyDescent="0.25">
      <c r="A182" s="41">
        <v>39448</v>
      </c>
      <c r="B182" s="42">
        <v>2008</v>
      </c>
      <c r="C182" s="42">
        <v>1</v>
      </c>
      <c r="D182" s="51">
        <v>173.16</v>
      </c>
      <c r="E182" s="51">
        <v>194.52867609099999</v>
      </c>
      <c r="F182" s="51"/>
      <c r="G182" s="51"/>
      <c r="H182" s="51"/>
      <c r="I182" s="51"/>
      <c r="J182" s="51"/>
      <c r="K182" s="51">
        <v>148.493938708684</v>
      </c>
      <c r="L182" s="51">
        <v>61.61</v>
      </c>
      <c r="M182" s="51"/>
      <c r="N182" s="52">
        <v>121.86</v>
      </c>
      <c r="O182" s="52">
        <v>94.8</v>
      </c>
      <c r="P182" s="27">
        <v>385.69</v>
      </c>
      <c r="Q182" s="52">
        <f t="shared" si="22"/>
        <v>1277.53285547018</v>
      </c>
      <c r="R182" s="54">
        <f t="shared" si="23"/>
        <v>-3.9769645946853283E-3</v>
      </c>
      <c r="S182" s="52"/>
      <c r="T182" s="52">
        <v>185901</v>
      </c>
      <c r="U182" s="52">
        <v>100.95766553982854</v>
      </c>
      <c r="V182" s="52">
        <v>104.93022551810368</v>
      </c>
      <c r="W182" s="52">
        <v>142.7884537523129</v>
      </c>
      <c r="X182" s="52">
        <v>116.67982142117978</v>
      </c>
      <c r="Y182" s="54">
        <f t="shared" si="32"/>
        <v>5.852596941328736E-2</v>
      </c>
      <c r="Z182" s="54">
        <f t="shared" si="33"/>
        <v>3.036935688631992E-2</v>
      </c>
      <c r="AA182" s="52">
        <f t="shared" si="24"/>
        <v>96.21409373832924</v>
      </c>
      <c r="AB182" s="52">
        <v>523.05255793000003</v>
      </c>
      <c r="AC182" s="52">
        <v>135.63110091000001</v>
      </c>
      <c r="AD182" s="52">
        <v>260.03608212000006</v>
      </c>
      <c r="AE182" s="52">
        <v>355.80596300000002</v>
      </c>
      <c r="AF182" s="52">
        <v>81.816529000000003</v>
      </c>
      <c r="AG182" s="52">
        <v>170.752442</v>
      </c>
      <c r="AH182" s="52">
        <v>99.375305999999995</v>
      </c>
      <c r="AI182" s="52">
        <f t="shared" si="34"/>
        <v>5.1809097915764699</v>
      </c>
      <c r="AJ182" s="52">
        <f t="shared" si="35"/>
        <v>1.3434452964494563</v>
      </c>
      <c r="AK182" s="52">
        <f t="shared" si="36"/>
        <v>2.5756942846248156</v>
      </c>
      <c r="AL182" s="52">
        <f t="shared" si="37"/>
        <v>3.3908815238237775</v>
      </c>
      <c r="AM182" s="52">
        <f t="shared" si="18"/>
        <v>0.77972317886502729</v>
      </c>
      <c r="AN182" s="52">
        <f t="shared" si="19"/>
        <v>0.94706082550880166</v>
      </c>
      <c r="AO182" s="52">
        <f t="shared" si="20"/>
        <v>1.6272951016439012</v>
      </c>
      <c r="AP182" s="53">
        <v>27133628.991955385</v>
      </c>
      <c r="AQ182" s="52">
        <f t="shared" si="30"/>
        <v>440409.49508124305</v>
      </c>
      <c r="AR182" s="51">
        <v>16780.140382380003</v>
      </c>
      <c r="AS182" s="52">
        <f t="shared" si="21"/>
        <v>272.36066194416497</v>
      </c>
      <c r="AT182" s="52">
        <f>[1]Extra_XM!D221</f>
        <v>89.155531642397236</v>
      </c>
      <c r="AU182" s="42">
        <v>1679.306061</v>
      </c>
      <c r="AV182" s="42">
        <v>1515.0086779999999</v>
      </c>
      <c r="AW182" s="42">
        <v>1798.8449110000001</v>
      </c>
      <c r="AX182" s="42">
        <v>3595.4104473500006</v>
      </c>
      <c r="AY182" s="42">
        <v>1102.0431545500001</v>
      </c>
      <c r="AZ182" s="42">
        <v>969.32768500000009</v>
      </c>
      <c r="BA182" s="42">
        <f t="shared" si="31"/>
        <v>27.257037185521831</v>
      </c>
      <c r="BB182" s="42">
        <f t="shared" si="25"/>
        <v>24.590304788183737</v>
      </c>
      <c r="BC182" s="42">
        <f t="shared" si="26"/>
        <v>29.197287956500571</v>
      </c>
      <c r="BD182" s="42">
        <f t="shared" si="27"/>
        <v>58.357579083752647</v>
      </c>
      <c r="BE182" s="42">
        <f t="shared" si="28"/>
        <v>17.887407150624899</v>
      </c>
      <c r="BF182" s="42">
        <f t="shared" si="29"/>
        <v>15.733284937510145</v>
      </c>
    </row>
    <row r="183" spans="1:58" x14ac:dyDescent="0.25">
      <c r="A183" s="41">
        <v>39479</v>
      </c>
      <c r="B183" s="42">
        <v>2008</v>
      </c>
      <c r="C183" s="42">
        <v>2</v>
      </c>
      <c r="D183" s="51">
        <v>167.19</v>
      </c>
      <c r="E183" s="51">
        <v>193.91562268199999</v>
      </c>
      <c r="F183" s="51"/>
      <c r="G183" s="51"/>
      <c r="H183" s="51"/>
      <c r="I183" s="51"/>
      <c r="J183" s="51"/>
      <c r="K183" s="51">
        <v>134.520996725695</v>
      </c>
      <c r="L183" s="51">
        <v>63.23</v>
      </c>
      <c r="M183" s="51"/>
      <c r="N183" s="52">
        <v>121.91</v>
      </c>
      <c r="O183" s="52">
        <v>91.1</v>
      </c>
      <c r="P183" s="27">
        <v>358.89</v>
      </c>
      <c r="Q183" s="52">
        <f t="shared" si="22"/>
        <v>1188.7623907793638</v>
      </c>
      <c r="R183" s="54">
        <f t="shared" si="23"/>
        <v>-6.9485856516891875E-2</v>
      </c>
      <c r="S183" s="52"/>
      <c r="T183" s="52">
        <v>193832</v>
      </c>
      <c r="U183" s="52">
        <v>106.22074176347469</v>
      </c>
      <c r="V183" s="52">
        <v>105.02353332807014</v>
      </c>
      <c r="W183" s="52">
        <v>150.2322324088085</v>
      </c>
      <c r="X183" s="52">
        <v>116.78357740331298</v>
      </c>
      <c r="Y183" s="54">
        <f t="shared" si="32"/>
        <v>5.2131516665961719E-2</v>
      </c>
      <c r="Z183" s="54">
        <f t="shared" si="33"/>
        <v>8.8923672379181973E-4</v>
      </c>
      <c r="AA183" s="52">
        <f t="shared" si="24"/>
        <v>101.13994301797554</v>
      </c>
      <c r="AB183" s="52">
        <v>493.61502834000009</v>
      </c>
      <c r="AC183" s="52">
        <v>140.43164558999999</v>
      </c>
      <c r="AD183" s="52">
        <v>215.98539572000001</v>
      </c>
      <c r="AE183" s="52">
        <v>322.08766099999997</v>
      </c>
      <c r="AF183" s="52">
        <v>73.156773999999999</v>
      </c>
      <c r="AG183" s="52">
        <v>161.02247699999998</v>
      </c>
      <c r="AH183" s="52">
        <v>81.375399999999999</v>
      </c>
      <c r="AI183" s="52">
        <f t="shared" si="34"/>
        <v>4.6470681727976384</v>
      </c>
      <c r="AJ183" s="52">
        <f t="shared" si="35"/>
        <v>1.3220736671440676</v>
      </c>
      <c r="AK183" s="52">
        <f t="shared" si="36"/>
        <v>2.0333636551036518</v>
      </c>
      <c r="AL183" s="52">
        <f t="shared" si="37"/>
        <v>3.066814177674539</v>
      </c>
      <c r="AM183" s="52">
        <f t="shared" si="18"/>
        <v>0.69657505971994405</v>
      </c>
      <c r="AN183" s="52">
        <f t="shared" si="19"/>
        <v>0.77483014921809346</v>
      </c>
      <c r="AO183" s="52">
        <f t="shared" si="20"/>
        <v>1.5332037677403367</v>
      </c>
      <c r="AP183" s="53">
        <v>27017297.920501988</v>
      </c>
      <c r="AQ183" s="52">
        <f t="shared" ref="AQ183:AQ214" si="38">AP183/L183</f>
        <v>427286.0654831882</v>
      </c>
      <c r="AR183" s="51">
        <v>17187.97764999</v>
      </c>
      <c r="AS183" s="52">
        <f t="shared" si="21"/>
        <v>271.83263719737465</v>
      </c>
      <c r="AT183" s="52">
        <f>[1]Extra_XM!D222</f>
        <v>86.90512042458397</v>
      </c>
      <c r="AU183" s="42">
        <v>1301.1591929999997</v>
      </c>
      <c r="AV183" s="42">
        <v>1148.4296159999999</v>
      </c>
      <c r="AW183" s="42">
        <v>2016.6332240000002</v>
      </c>
      <c r="AX183" s="42">
        <v>3254.4494084100002</v>
      </c>
      <c r="AY183" s="42">
        <v>1198.9681131499999</v>
      </c>
      <c r="AZ183" s="42">
        <v>669.75097000000005</v>
      </c>
      <c r="BA183" s="42">
        <f t="shared" si="31"/>
        <v>20.578193784595918</v>
      </c>
      <c r="BB183" s="42">
        <f t="shared" si="25"/>
        <v>18.162733133006483</v>
      </c>
      <c r="BC183" s="42">
        <f t="shared" si="26"/>
        <v>31.893614170488696</v>
      </c>
      <c r="BD183" s="42">
        <f t="shared" si="27"/>
        <v>51.470020692867315</v>
      </c>
      <c r="BE183" s="42">
        <f t="shared" si="28"/>
        <v>18.962013492804047</v>
      </c>
      <c r="BF183" s="42">
        <f t="shared" si="29"/>
        <v>10.592297485370869</v>
      </c>
    </row>
    <row r="184" spans="1:58" x14ac:dyDescent="0.25">
      <c r="A184" s="41">
        <v>39508</v>
      </c>
      <c r="B184" s="42">
        <v>2008</v>
      </c>
      <c r="C184" s="42">
        <v>3</v>
      </c>
      <c r="D184" s="51">
        <v>190.98</v>
      </c>
      <c r="E184" s="51">
        <v>192.90866527899999</v>
      </c>
      <c r="F184" s="51"/>
      <c r="G184" s="51"/>
      <c r="H184" s="51"/>
      <c r="I184" s="51"/>
      <c r="J184" s="51"/>
      <c r="K184" s="51">
        <v>130.31833808299601</v>
      </c>
      <c r="L184" s="51">
        <v>63.84</v>
      </c>
      <c r="M184" s="51"/>
      <c r="N184" s="52">
        <v>128.99</v>
      </c>
      <c r="O184" s="52">
        <v>97.7</v>
      </c>
      <c r="P184" s="27">
        <v>385.29</v>
      </c>
      <c r="Q184" s="52">
        <f t="shared" si="22"/>
        <v>1276.2079231613618</v>
      </c>
      <c r="R184" s="54">
        <f t="shared" si="23"/>
        <v>7.356014377664466E-2</v>
      </c>
      <c r="S184" s="52"/>
      <c r="T184" s="52">
        <v>144311</v>
      </c>
      <c r="U184" s="52">
        <v>109.81369202729255</v>
      </c>
      <c r="V184" s="52">
        <v>108.97905109877397</v>
      </c>
      <c r="W184" s="52">
        <v>155.31388529604885</v>
      </c>
      <c r="X184" s="52">
        <v>121.18201555433359</v>
      </c>
      <c r="Y184" s="54">
        <f t="shared" si="32"/>
        <v>3.3825317015940159E-2</v>
      </c>
      <c r="Z184" s="54">
        <f t="shared" si="33"/>
        <v>3.766315648843821E-2</v>
      </c>
      <c r="AA184" s="52">
        <f t="shared" si="24"/>
        <v>100.76587281693442</v>
      </c>
      <c r="AB184" s="52">
        <v>575.28144707000001</v>
      </c>
      <c r="AC184" s="52">
        <v>159.55887437999999</v>
      </c>
      <c r="AD184" s="52">
        <v>288.81838067000001</v>
      </c>
      <c r="AE184" s="52">
        <v>359.440202</v>
      </c>
      <c r="AF184" s="52">
        <v>87.405316999999997</v>
      </c>
      <c r="AG184" s="52">
        <v>174.38506199999998</v>
      </c>
      <c r="AH184" s="52">
        <v>86.704125000000005</v>
      </c>
      <c r="AI184" s="52">
        <f t="shared" si="34"/>
        <v>5.2387041765886755</v>
      </c>
      <c r="AJ184" s="52">
        <f t="shared" si="35"/>
        <v>1.4529961741049926</v>
      </c>
      <c r="AK184" s="52">
        <f t="shared" si="36"/>
        <v>2.6300762258154342</v>
      </c>
      <c r="AL184" s="52">
        <f t="shared" si="37"/>
        <v>3.2982504286463161</v>
      </c>
      <c r="AM184" s="52">
        <f t="shared" si="18"/>
        <v>0.80203778725123553</v>
      </c>
      <c r="AN184" s="52">
        <f t="shared" si="19"/>
        <v>0.7956035965243915</v>
      </c>
      <c r="AO184" s="52">
        <f t="shared" si="20"/>
        <v>1.6001704937029118</v>
      </c>
      <c r="AP184" s="53">
        <v>26946793.702353057</v>
      </c>
      <c r="AQ184" s="52">
        <f t="shared" si="38"/>
        <v>422098.89884638245</v>
      </c>
      <c r="AR184" s="51">
        <v>17325.295716460001</v>
      </c>
      <c r="AS184" s="52">
        <f t="shared" si="21"/>
        <v>271.3862110974311</v>
      </c>
      <c r="AT184" s="52">
        <f>[1]Extra_XM!D223</f>
        <v>87.251137533260774</v>
      </c>
      <c r="AU184" s="42">
        <v>1568.7485999999999</v>
      </c>
      <c r="AV184" s="42">
        <v>1408.6132190000001</v>
      </c>
      <c r="AW184" s="42">
        <v>1907.3190500000001</v>
      </c>
      <c r="AX184" s="42">
        <v>3228.1380773799992</v>
      </c>
      <c r="AY184" s="42">
        <v>1163.8142263499999</v>
      </c>
      <c r="AZ184" s="42">
        <v>787.48586399999999</v>
      </c>
      <c r="BA184" s="42">
        <f t="shared" si="31"/>
        <v>24.573129699248117</v>
      </c>
      <c r="BB184" s="42">
        <f t="shared" si="25"/>
        <v>22.064743405388469</v>
      </c>
      <c r="BC184" s="42">
        <f t="shared" si="26"/>
        <v>29.876551535087717</v>
      </c>
      <c r="BD184" s="42">
        <f t="shared" si="27"/>
        <v>50.566072640664146</v>
      </c>
      <c r="BE184" s="42">
        <f t="shared" si="28"/>
        <v>18.230172718515036</v>
      </c>
      <c r="BF184" s="42">
        <f t="shared" si="29"/>
        <v>12.335304887218044</v>
      </c>
    </row>
    <row r="185" spans="1:58" x14ac:dyDescent="0.25">
      <c r="A185" s="41">
        <v>39539</v>
      </c>
      <c r="B185" s="42">
        <v>2008</v>
      </c>
      <c r="C185" s="42">
        <v>4</v>
      </c>
      <c r="D185" s="51">
        <v>207.59</v>
      </c>
      <c r="E185" s="51">
        <v>195.60686840299999</v>
      </c>
      <c r="F185" s="51"/>
      <c r="G185" s="51"/>
      <c r="H185" s="51"/>
      <c r="I185" s="51"/>
      <c r="J185" s="51"/>
      <c r="K185" s="51">
        <v>141.633188274877</v>
      </c>
      <c r="L185" s="51">
        <v>64.31</v>
      </c>
      <c r="M185" s="51"/>
      <c r="N185" s="52">
        <v>129.47999999999999</v>
      </c>
      <c r="O185" s="52">
        <v>99.2</v>
      </c>
      <c r="P185" s="27">
        <v>372.71</v>
      </c>
      <c r="Q185" s="52">
        <f t="shared" si="22"/>
        <v>1234.5388020490309</v>
      </c>
      <c r="R185" s="54">
        <f t="shared" si="23"/>
        <v>-3.2650730618495216E-2</v>
      </c>
      <c r="S185" s="52"/>
      <c r="T185" s="52">
        <v>213235</v>
      </c>
      <c r="U185" s="52">
        <v>109.87841074939899</v>
      </c>
      <c r="V185" s="52">
        <v>111.48502871779003</v>
      </c>
      <c r="W185" s="52">
        <v>155.40541956646797</v>
      </c>
      <c r="X185" s="52">
        <v>123.96860082686615</v>
      </c>
      <c r="Y185" s="54">
        <f t="shared" si="32"/>
        <v>5.8935020680639383E-4</v>
      </c>
      <c r="Z185" s="54">
        <f t="shared" si="33"/>
        <v>2.2995039814989404E-2</v>
      </c>
      <c r="AA185" s="52">
        <f t="shared" si="24"/>
        <v>98.558893524207647</v>
      </c>
      <c r="AB185" s="52">
        <v>593.78113474999998</v>
      </c>
      <c r="AC185" s="52">
        <v>183.45389982</v>
      </c>
      <c r="AD185" s="52">
        <v>299.38719451999998</v>
      </c>
      <c r="AE185" s="52">
        <v>392.08696700000002</v>
      </c>
      <c r="AF185" s="52">
        <v>91.447362999999996</v>
      </c>
      <c r="AG185" s="52">
        <v>198.555396</v>
      </c>
      <c r="AH185" s="52">
        <v>98.08305</v>
      </c>
      <c r="AI185" s="52">
        <f t="shared" si="34"/>
        <v>5.403983646107184</v>
      </c>
      <c r="AJ185" s="52">
        <f t="shared" si="35"/>
        <v>1.6696082384955995</v>
      </c>
      <c r="AK185" s="52">
        <f t="shared" si="36"/>
        <v>2.7247135490775882</v>
      </c>
      <c r="AL185" s="52">
        <f t="shared" si="37"/>
        <v>3.5169472664577914</v>
      </c>
      <c r="AM185" s="52">
        <f t="shared" si="18"/>
        <v>0.82026586037383731</v>
      </c>
      <c r="AN185" s="52">
        <f t="shared" si="19"/>
        <v>0.87978674022935033</v>
      </c>
      <c r="AO185" s="52">
        <f t="shared" si="20"/>
        <v>1.7810050217829461</v>
      </c>
      <c r="AP185" s="53">
        <v>27172724.861332066</v>
      </c>
      <c r="AQ185" s="52">
        <f t="shared" si="38"/>
        <v>422527.209785913</v>
      </c>
      <c r="AR185" s="51">
        <v>18147.08205628</v>
      </c>
      <c r="AS185" s="52">
        <f t="shared" si="21"/>
        <v>282.18134125765823</v>
      </c>
      <c r="AT185" s="52">
        <f>[1]Extra_XM!D224</f>
        <v>86.024579549561068</v>
      </c>
      <c r="AU185" s="42">
        <v>2409.321363</v>
      </c>
      <c r="AV185" s="42">
        <v>2224.7533549999998</v>
      </c>
      <c r="AW185" s="42">
        <v>2570.0951479999999</v>
      </c>
      <c r="AX185" s="42">
        <v>4717.3119939400003</v>
      </c>
      <c r="AY185" s="42">
        <v>1531.3200050999999</v>
      </c>
      <c r="AZ185" s="42">
        <v>1461.4569180000001</v>
      </c>
      <c r="BA185" s="42">
        <f t="shared" si="31"/>
        <v>37.464179178976828</v>
      </c>
      <c r="BB185" s="42">
        <f t="shared" si="25"/>
        <v>34.594205489037471</v>
      </c>
      <c r="BC185" s="42">
        <f t="shared" si="26"/>
        <v>39.964160286114129</v>
      </c>
      <c r="BD185" s="42">
        <f t="shared" si="27"/>
        <v>73.352697775462602</v>
      </c>
      <c r="BE185" s="42">
        <f t="shared" si="28"/>
        <v>23.811537942777171</v>
      </c>
      <c r="BF185" s="42">
        <f t="shared" si="29"/>
        <v>22.725189208521225</v>
      </c>
    </row>
    <row r="186" spans="1:58" x14ac:dyDescent="0.25">
      <c r="A186" s="41">
        <v>39569</v>
      </c>
      <c r="B186" s="42">
        <v>2008</v>
      </c>
      <c r="C186" s="42">
        <v>5</v>
      </c>
      <c r="D186" s="51">
        <v>206.5</v>
      </c>
      <c r="E186" s="51">
        <v>194.46306285599999</v>
      </c>
      <c r="F186" s="51"/>
      <c r="G186" s="51"/>
      <c r="H186" s="51"/>
      <c r="I186" s="51"/>
      <c r="J186" s="51"/>
      <c r="K186" s="51">
        <v>147.446267394621</v>
      </c>
      <c r="L186" s="51">
        <v>65.52</v>
      </c>
      <c r="M186" s="51"/>
      <c r="N186" s="52">
        <v>128.91999999999999</v>
      </c>
      <c r="O186" s="52">
        <v>102.5</v>
      </c>
      <c r="P186" s="27">
        <v>387.9</v>
      </c>
      <c r="Q186" s="52">
        <f t="shared" si="22"/>
        <v>1284.8531064763999</v>
      </c>
      <c r="R186" s="54">
        <f t="shared" si="23"/>
        <v>4.0755547208285225E-2</v>
      </c>
      <c r="S186" s="52"/>
      <c r="T186" s="52">
        <v>160625</v>
      </c>
      <c r="U186" s="52">
        <v>113.23074755093454</v>
      </c>
      <c r="V186" s="52">
        <v>114.5029788209752</v>
      </c>
      <c r="W186" s="52">
        <v>160.14676323550708</v>
      </c>
      <c r="X186" s="52">
        <v>127.32448686788989</v>
      </c>
      <c r="Y186" s="54">
        <f t="shared" si="32"/>
        <v>3.0509513003252886E-2</v>
      </c>
      <c r="Z186" s="54">
        <f t="shared" si="33"/>
        <v>2.7070451861520572E-2</v>
      </c>
      <c r="AA186" s="52">
        <f t="shared" si="24"/>
        <v>98.888909892877294</v>
      </c>
      <c r="AB186" s="52">
        <v>587.93043865000004</v>
      </c>
      <c r="AC186" s="52">
        <v>175.36409307999998</v>
      </c>
      <c r="AD186" s="52">
        <v>281.33624027000002</v>
      </c>
      <c r="AE186" s="52">
        <v>436.18331899999998</v>
      </c>
      <c r="AF186" s="52">
        <v>90.303984999999997</v>
      </c>
      <c r="AG186" s="52">
        <v>219.79118199999999</v>
      </c>
      <c r="AH186" s="52">
        <v>119.749577</v>
      </c>
      <c r="AI186" s="52">
        <f t="shared" si="34"/>
        <v>5.1923214441866294</v>
      </c>
      <c r="AJ186" s="52">
        <f t="shared" si="35"/>
        <v>1.5487320968283462</v>
      </c>
      <c r="AK186" s="52">
        <f t="shared" si="36"/>
        <v>2.4846275976712655</v>
      </c>
      <c r="AL186" s="52">
        <f t="shared" si="37"/>
        <v>3.8093621973099081</v>
      </c>
      <c r="AM186" s="52">
        <f t="shared" si="18"/>
        <v>0.78866057398550127</v>
      </c>
      <c r="AN186" s="52">
        <f t="shared" si="19"/>
        <v>1.0458206260924254</v>
      </c>
      <c r="AO186" s="52">
        <f t="shared" si="20"/>
        <v>1.9195237037775439</v>
      </c>
      <c r="AP186" s="53">
        <v>27414779.358204275</v>
      </c>
      <c r="AQ186" s="52">
        <f t="shared" si="38"/>
        <v>418418.48837308114</v>
      </c>
      <c r="AR186" s="51">
        <v>18924.240849330003</v>
      </c>
      <c r="AS186" s="52">
        <f t="shared" si="21"/>
        <v>288.83151479441398</v>
      </c>
      <c r="AT186" s="52">
        <f>[1]Extra_XM!D225</f>
        <v>82.434700138062254</v>
      </c>
      <c r="AU186" s="42">
        <v>1851.0821699999999</v>
      </c>
      <c r="AV186" s="42">
        <v>1670.34952</v>
      </c>
      <c r="AW186" s="42">
        <v>2222.4693400000001</v>
      </c>
      <c r="AX186" s="42">
        <v>4269.1624904950004</v>
      </c>
      <c r="AY186" s="42">
        <v>1401.3144304499999</v>
      </c>
      <c r="AZ186" s="42">
        <v>930.40042700000004</v>
      </c>
      <c r="BA186" s="42">
        <f t="shared" si="31"/>
        <v>28.252169871794873</v>
      </c>
      <c r="BB186" s="42">
        <f t="shared" si="25"/>
        <v>25.493735042735043</v>
      </c>
      <c r="BC186" s="42">
        <f t="shared" si="26"/>
        <v>33.920472222222223</v>
      </c>
      <c r="BD186" s="42">
        <f t="shared" si="27"/>
        <v>65.158157669337612</v>
      </c>
      <c r="BE186" s="42">
        <f t="shared" si="28"/>
        <v>21.387582882326008</v>
      </c>
      <c r="BF186" s="42">
        <f t="shared" si="29"/>
        <v>14.20025071733822</v>
      </c>
    </row>
    <row r="187" spans="1:58" x14ac:dyDescent="0.25">
      <c r="A187" s="41">
        <v>39600</v>
      </c>
      <c r="B187" s="42">
        <v>2008</v>
      </c>
      <c r="C187" s="42">
        <v>6</v>
      </c>
      <c r="D187" s="51">
        <v>204.06</v>
      </c>
      <c r="E187" s="51">
        <v>195.84638458399999</v>
      </c>
      <c r="F187" s="51"/>
      <c r="G187" s="51"/>
      <c r="H187" s="51"/>
      <c r="I187" s="51"/>
      <c r="J187" s="51"/>
      <c r="K187" s="51">
        <v>135.544721266865</v>
      </c>
      <c r="L187" s="51">
        <v>66.34</v>
      </c>
      <c r="M187" s="51"/>
      <c r="N187" s="52">
        <v>130.59</v>
      </c>
      <c r="O187" s="52">
        <v>103.3</v>
      </c>
      <c r="P187" s="27">
        <v>377.07</v>
      </c>
      <c r="Q187" s="52">
        <f t="shared" si="22"/>
        <v>1248.9805642151484</v>
      </c>
      <c r="R187" s="54">
        <f t="shared" si="23"/>
        <v>-2.7919566898685244E-2</v>
      </c>
      <c r="S187" s="52"/>
      <c r="T187" s="52">
        <v>233077</v>
      </c>
      <c r="U187" s="52">
        <v>115.62325044579653</v>
      </c>
      <c r="V187" s="52">
        <v>119.46454793170705</v>
      </c>
      <c r="W187" s="52">
        <v>163.53057552087043</v>
      </c>
      <c r="X187" s="52">
        <v>132.84162928277161</v>
      </c>
      <c r="Y187" s="54">
        <f t="shared" si="32"/>
        <v>2.1129445372475075E-2</v>
      </c>
      <c r="Z187" s="54">
        <f t="shared" si="33"/>
        <v>4.3331354012101642E-2</v>
      </c>
      <c r="AA187" s="52">
        <f t="shared" si="24"/>
        <v>96.784571195040698</v>
      </c>
      <c r="AB187" s="52">
        <v>578.35278993999998</v>
      </c>
      <c r="AC187" s="52">
        <v>191.72597476999999</v>
      </c>
      <c r="AD187" s="52">
        <v>237.89047543000001</v>
      </c>
      <c r="AE187" s="52">
        <v>426.954838</v>
      </c>
      <c r="AF187" s="52">
        <v>92.704635999999994</v>
      </c>
      <c r="AG187" s="52">
        <v>221.77838100000002</v>
      </c>
      <c r="AH187" s="52">
        <v>106.52719099999999</v>
      </c>
      <c r="AI187" s="52">
        <f t="shared" si="34"/>
        <v>5.0020457625097494</v>
      </c>
      <c r="AJ187" s="52">
        <f t="shared" si="35"/>
        <v>1.6581956832279159</v>
      </c>
      <c r="AK187" s="52">
        <f t="shared" si="36"/>
        <v>2.0574622708909365</v>
      </c>
      <c r="AL187" s="52">
        <f t="shared" si="37"/>
        <v>3.5739041028646628</v>
      </c>
      <c r="AM187" s="52">
        <f t="shared" ref="AM187:AM250" si="39">AF187/$V187</f>
        <v>0.77600122885825018</v>
      </c>
      <c r="AN187" s="52">
        <f t="shared" ref="AN187:AN250" si="40">AH187/$V187</f>
        <v>0.89170547115699283</v>
      </c>
      <c r="AO187" s="52">
        <f t="shared" ref="AO187:AO250" si="41">AG187/$V187</f>
        <v>1.8564367826242609</v>
      </c>
      <c r="AP187" s="53">
        <v>27673807.968706172</v>
      </c>
      <c r="AQ187" s="52">
        <f t="shared" si="38"/>
        <v>417151.16021564923</v>
      </c>
      <c r="AR187" s="51">
        <v>19522.427574130001</v>
      </c>
      <c r="AS187" s="52">
        <f t="shared" si="21"/>
        <v>294.27837766249621</v>
      </c>
      <c r="AT187" s="52">
        <f>[1]Extra_XM!D226</f>
        <v>80.84479876018402</v>
      </c>
      <c r="AU187" s="42">
        <v>1482.291612</v>
      </c>
      <c r="AV187" s="42">
        <v>1303.8101549999999</v>
      </c>
      <c r="AW187" s="42">
        <v>2379.7094280000001</v>
      </c>
      <c r="AX187" s="42">
        <v>3997.9001276999993</v>
      </c>
      <c r="AY187" s="42">
        <v>1520.5905341749999</v>
      </c>
      <c r="AZ187" s="42">
        <v>1016.942537</v>
      </c>
      <c r="BA187" s="42">
        <f t="shared" si="31"/>
        <v>22.343859089538739</v>
      </c>
      <c r="BB187" s="42">
        <f t="shared" si="25"/>
        <v>19.653454250829061</v>
      </c>
      <c r="BC187" s="42">
        <f t="shared" si="26"/>
        <v>35.871411335544167</v>
      </c>
      <c r="BD187" s="42">
        <f t="shared" si="27"/>
        <v>60.263794508592085</v>
      </c>
      <c r="BE187" s="42">
        <f t="shared" si="28"/>
        <v>22.92117175422068</v>
      </c>
      <c r="BF187" s="42">
        <f t="shared" si="29"/>
        <v>15.329251386795296</v>
      </c>
    </row>
    <row r="188" spans="1:58" x14ac:dyDescent="0.25">
      <c r="A188" s="41">
        <v>39630</v>
      </c>
      <c r="B188" s="42">
        <v>2008</v>
      </c>
      <c r="C188" s="42">
        <v>7</v>
      </c>
      <c r="D188" s="51">
        <v>201.22</v>
      </c>
      <c r="E188" s="51">
        <v>196.64559988100001</v>
      </c>
      <c r="F188" s="51"/>
      <c r="G188" s="51"/>
      <c r="H188" s="51"/>
      <c r="I188" s="51"/>
      <c r="J188" s="51"/>
      <c r="K188" s="51">
        <v>143.47110309440501</v>
      </c>
      <c r="L188" s="51">
        <v>66.650000000000006</v>
      </c>
      <c r="M188" s="51"/>
      <c r="N188" s="52">
        <v>136.53</v>
      </c>
      <c r="O188" s="52">
        <v>108.5</v>
      </c>
      <c r="P188" s="27">
        <v>397.45</v>
      </c>
      <c r="Q188" s="52">
        <f t="shared" si="22"/>
        <v>1316.4858653494332</v>
      </c>
      <c r="R188" s="54">
        <f t="shared" si="23"/>
        <v>5.4048319940594558E-2</v>
      </c>
      <c r="S188" s="52"/>
      <c r="T188" s="52">
        <v>162253</v>
      </c>
      <c r="U188" s="52">
        <v>119.47131790715159</v>
      </c>
      <c r="V188" s="52">
        <v>121.33952709181224</v>
      </c>
      <c r="W188" s="52">
        <v>168.97305083766261</v>
      </c>
      <c r="X188" s="52">
        <v>134.9265598400948</v>
      </c>
      <c r="Y188" s="54">
        <f t="shared" si="32"/>
        <v>3.3281087034990442E-2</v>
      </c>
      <c r="Z188" s="54">
        <f t="shared" si="33"/>
        <v>1.5694858370677744E-2</v>
      </c>
      <c r="AA188" s="52">
        <f t="shared" si="24"/>
        <v>98.460345750938146</v>
      </c>
      <c r="AB188" s="52">
        <v>679.47850222</v>
      </c>
      <c r="AC188" s="52">
        <v>181.16392376999997</v>
      </c>
      <c r="AD188" s="52">
        <v>331.66324552999998</v>
      </c>
      <c r="AE188" s="52">
        <v>529.61178700000005</v>
      </c>
      <c r="AF188" s="52">
        <v>106.606345</v>
      </c>
      <c r="AG188" s="52">
        <v>255.90248800000003</v>
      </c>
      <c r="AH188" s="52">
        <v>162.87635399999999</v>
      </c>
      <c r="AI188" s="52">
        <f t="shared" si="34"/>
        <v>5.6873776411177115</v>
      </c>
      <c r="AJ188" s="52">
        <f t="shared" si="35"/>
        <v>1.5163800562641607</v>
      </c>
      <c r="AK188" s="52">
        <f t="shared" si="36"/>
        <v>2.7760909592355518</v>
      </c>
      <c r="AL188" s="52">
        <f t="shared" si="37"/>
        <v>4.3647095031058285</v>
      </c>
      <c r="AM188" s="52">
        <f t="shared" si="39"/>
        <v>0.87857887330758844</v>
      </c>
      <c r="AN188" s="52">
        <f t="shared" si="40"/>
        <v>1.3423190109910241</v>
      </c>
      <c r="AO188" s="52">
        <f t="shared" si="41"/>
        <v>2.1089787815504666</v>
      </c>
      <c r="AP188" s="53">
        <v>27930436.258932162</v>
      </c>
      <c r="AQ188" s="52">
        <f t="shared" si="38"/>
        <v>419061.3092112852</v>
      </c>
      <c r="AR188" s="51">
        <v>20360.64282039</v>
      </c>
      <c r="AS188" s="52">
        <f t="shared" si="21"/>
        <v>305.48601380930228</v>
      </c>
      <c r="AT188" s="52">
        <f>[1]Extra_XM!D227</f>
        <v>80.211444836792253</v>
      </c>
      <c r="AU188" s="42">
        <v>3047.805155</v>
      </c>
      <c r="AV188" s="42">
        <v>2853.369921</v>
      </c>
      <c r="AW188" s="42">
        <v>2103.1670489999997</v>
      </c>
      <c r="AX188" s="42">
        <v>4687.0470593499995</v>
      </c>
      <c r="AY188" s="42">
        <v>1606.1539601500001</v>
      </c>
      <c r="AZ188" s="42">
        <v>1184.431611</v>
      </c>
      <c r="BA188" s="42">
        <f t="shared" si="31"/>
        <v>45.728509452363085</v>
      </c>
      <c r="BB188" s="42">
        <f t="shared" si="25"/>
        <v>42.811251627906969</v>
      </c>
      <c r="BC188" s="42">
        <f t="shared" si="26"/>
        <v>31.555394583645903</v>
      </c>
      <c r="BD188" s="42">
        <f t="shared" si="27"/>
        <v>70.323286711927963</v>
      </c>
      <c r="BE188" s="42">
        <f t="shared" si="28"/>
        <v>24.098333985746436</v>
      </c>
      <c r="BF188" s="42">
        <f t="shared" si="29"/>
        <v>17.770916894223554</v>
      </c>
    </row>
    <row r="189" spans="1:58" x14ac:dyDescent="0.25">
      <c r="A189" s="41">
        <v>39661</v>
      </c>
      <c r="B189" s="42">
        <v>2008</v>
      </c>
      <c r="C189" s="42">
        <v>8</v>
      </c>
      <c r="D189" s="51">
        <v>193.4</v>
      </c>
      <c r="E189" s="51">
        <v>196.65012587999999</v>
      </c>
      <c r="F189" s="51"/>
      <c r="G189" s="51"/>
      <c r="H189" s="51"/>
      <c r="I189" s="51"/>
      <c r="J189" s="51"/>
      <c r="K189" s="51">
        <v>143.411236162172</v>
      </c>
      <c r="L189" s="51">
        <v>67.08</v>
      </c>
      <c r="M189" s="51"/>
      <c r="N189" s="52">
        <v>133.87</v>
      </c>
      <c r="O189" s="52">
        <v>106.9</v>
      </c>
      <c r="P189" s="27">
        <v>387.76</v>
      </c>
      <c r="Q189" s="52">
        <f t="shared" si="22"/>
        <v>1284.3893801683134</v>
      </c>
      <c r="R189" s="54">
        <f t="shared" si="23"/>
        <v>-2.4380425210718371E-2</v>
      </c>
      <c r="S189" s="52"/>
      <c r="T189" s="52">
        <v>169620</v>
      </c>
      <c r="U189" s="52">
        <v>118.57079860692461</v>
      </c>
      <c r="V189" s="52">
        <v>117.88778956998186</v>
      </c>
      <c r="W189" s="52">
        <v>167.69941046804851</v>
      </c>
      <c r="X189" s="52">
        <v>131.08831289407573</v>
      </c>
      <c r="Y189" s="54">
        <f t="shared" si="32"/>
        <v>-7.5375355022602175E-3</v>
      </c>
      <c r="Z189" s="54">
        <f t="shared" si="33"/>
        <v>-2.8446934025205151E-2</v>
      </c>
      <c r="AA189" s="52">
        <f t="shared" si="24"/>
        <v>100.57937216350749</v>
      </c>
      <c r="AB189" s="52">
        <v>647.67048765000004</v>
      </c>
      <c r="AC189" s="52">
        <v>186.19432700999999</v>
      </c>
      <c r="AD189" s="52">
        <v>314.19268135999999</v>
      </c>
      <c r="AE189" s="52">
        <v>460.33257499999996</v>
      </c>
      <c r="AF189" s="52">
        <v>91.780849000000003</v>
      </c>
      <c r="AG189" s="52">
        <v>257.36744899999997</v>
      </c>
      <c r="AH189" s="52">
        <v>100.55316499999999</v>
      </c>
      <c r="AI189" s="52">
        <f t="shared" si="34"/>
        <v>5.4623102421457057</v>
      </c>
      <c r="AJ189" s="52">
        <f t="shared" si="35"/>
        <v>1.570321944336859</v>
      </c>
      <c r="AK189" s="52">
        <f t="shared" si="36"/>
        <v>2.6498318730363257</v>
      </c>
      <c r="AL189" s="52">
        <f t="shared" si="37"/>
        <v>3.9048367662092112</v>
      </c>
      <c r="AM189" s="52">
        <f t="shared" si="39"/>
        <v>0.77854415062652471</v>
      </c>
      <c r="AN189" s="52">
        <f t="shared" si="40"/>
        <v>0.85295657308349571</v>
      </c>
      <c r="AO189" s="52">
        <f t="shared" si="41"/>
        <v>2.1831561176844243</v>
      </c>
      <c r="AP189" s="53">
        <v>27988996.368238173</v>
      </c>
      <c r="AQ189" s="52">
        <f t="shared" si="38"/>
        <v>417248.00787474919</v>
      </c>
      <c r="AR189" s="51">
        <v>20895.07134844</v>
      </c>
      <c r="AS189" s="52">
        <f t="shared" si="21"/>
        <v>311.49480245140131</v>
      </c>
      <c r="AT189" s="52">
        <f>[1]Extra_XM!D228</f>
        <v>77.128028252988912</v>
      </c>
      <c r="AU189" s="42">
        <v>1524.993545</v>
      </c>
      <c r="AV189" s="42">
        <v>1355.105853</v>
      </c>
      <c r="AW189" s="42">
        <v>2320.2007010000002</v>
      </c>
      <c r="AX189" s="42">
        <v>3969.8308597750001</v>
      </c>
      <c r="AY189" s="42">
        <v>1291.21223285</v>
      </c>
      <c r="AZ189" s="42">
        <v>1116.6535710000001</v>
      </c>
      <c r="BA189" s="42">
        <f t="shared" si="31"/>
        <v>22.733952668455576</v>
      </c>
      <c r="BB189" s="42">
        <f t="shared" si="25"/>
        <v>20.201339490161004</v>
      </c>
      <c r="BC189" s="42">
        <f t="shared" si="26"/>
        <v>34.588561434108534</v>
      </c>
      <c r="BD189" s="42">
        <f t="shared" si="27"/>
        <v>59.180543526759095</v>
      </c>
      <c r="BE189" s="42">
        <f t="shared" si="28"/>
        <v>19.248840680530709</v>
      </c>
      <c r="BF189" s="42">
        <f t="shared" si="29"/>
        <v>16.646594677996422</v>
      </c>
    </row>
    <row r="190" spans="1:58" x14ac:dyDescent="0.25">
      <c r="A190" s="41">
        <v>39692</v>
      </c>
      <c r="B190" s="42">
        <v>2008</v>
      </c>
      <c r="C190" s="42">
        <v>9</v>
      </c>
      <c r="D190" s="51">
        <v>202.01</v>
      </c>
      <c r="E190" s="51">
        <v>195.99647837699999</v>
      </c>
      <c r="F190" s="51"/>
      <c r="G190" s="51"/>
      <c r="H190" s="51"/>
      <c r="I190" s="51"/>
      <c r="J190" s="51"/>
      <c r="K190" s="51">
        <v>131.54561019375501</v>
      </c>
      <c r="L190" s="51">
        <v>67.67</v>
      </c>
      <c r="M190" s="51"/>
      <c r="N190" s="52">
        <v>132.6</v>
      </c>
      <c r="O190" s="52">
        <v>107.3</v>
      </c>
      <c r="P190" s="27">
        <v>368.19</v>
      </c>
      <c r="Q190" s="52">
        <f t="shared" si="22"/>
        <v>1219.5670669593856</v>
      </c>
      <c r="R190" s="54">
        <f t="shared" si="23"/>
        <v>-5.0469362492263192E-2</v>
      </c>
      <c r="S190" s="52"/>
      <c r="T190" s="52">
        <v>196318</v>
      </c>
      <c r="U190" s="52">
        <v>120.19135664392567</v>
      </c>
      <c r="V190" s="52">
        <v>115.37500448571426</v>
      </c>
      <c r="W190" s="52">
        <v>169.99143034669731</v>
      </c>
      <c r="X190" s="52">
        <v>128.29415788817073</v>
      </c>
      <c r="Y190" s="54">
        <f t="shared" si="32"/>
        <v>1.3667429552982835E-2</v>
      </c>
      <c r="Z190" s="54">
        <f t="shared" si="33"/>
        <v>-2.1315058102569173E-2</v>
      </c>
      <c r="AA190" s="52">
        <f t="shared" si="24"/>
        <v>104.17451958479253</v>
      </c>
      <c r="AB190" s="52">
        <v>599.22013301999993</v>
      </c>
      <c r="AC190" s="52">
        <v>182.38582163999999</v>
      </c>
      <c r="AD190" s="52">
        <v>293.03557384999999</v>
      </c>
      <c r="AE190" s="52">
        <v>408.08241399999997</v>
      </c>
      <c r="AF190" s="52">
        <v>87.896445999999997</v>
      </c>
      <c r="AG190" s="52">
        <v>215.99618900000002</v>
      </c>
      <c r="AH190" s="52">
        <v>99.778464</v>
      </c>
      <c r="AI190" s="52">
        <f t="shared" si="34"/>
        <v>4.9855509560078151</v>
      </c>
      <c r="AJ190" s="52">
        <f t="shared" si="35"/>
        <v>1.5174620433009112</v>
      </c>
      <c r="AK190" s="52">
        <f t="shared" si="36"/>
        <v>2.4380752662451095</v>
      </c>
      <c r="AL190" s="52">
        <f t="shared" si="37"/>
        <v>3.5370088679002287</v>
      </c>
      <c r="AM190" s="52">
        <f t="shared" si="39"/>
        <v>0.76183265510410747</v>
      </c>
      <c r="AN190" s="52">
        <f t="shared" si="40"/>
        <v>0.86481872260602666</v>
      </c>
      <c r="AO190" s="52">
        <f t="shared" si="41"/>
        <v>1.8721229087947266</v>
      </c>
      <c r="AP190" s="53">
        <v>28365361.976953756</v>
      </c>
      <c r="AQ190" s="52">
        <f t="shared" si="38"/>
        <v>419171.89266962843</v>
      </c>
      <c r="AR190" s="51">
        <v>21410.5880488</v>
      </c>
      <c r="AS190" s="52">
        <f t="shared" si="21"/>
        <v>316.39704520171421</v>
      </c>
      <c r="AT190" s="52">
        <f>[1]Extra_XM!D229</f>
        <v>74.771969628881322</v>
      </c>
      <c r="AU190" s="42">
        <v>1538.4610659999998</v>
      </c>
      <c r="AV190" s="42">
        <v>1370.2357689999999</v>
      </c>
      <c r="AW190" s="42">
        <v>2445.9776400000001</v>
      </c>
      <c r="AX190" s="42">
        <v>4899.8655620150003</v>
      </c>
      <c r="AY190" s="42">
        <v>1661.2849698</v>
      </c>
      <c r="AZ190" s="42">
        <v>1622.6937210000001</v>
      </c>
      <c r="BA190" s="42">
        <f t="shared" si="31"/>
        <v>22.734757883848083</v>
      </c>
      <c r="BB190" s="42">
        <f t="shared" si="25"/>
        <v>20.248792212206293</v>
      </c>
      <c r="BC190" s="42">
        <f t="shared" si="26"/>
        <v>36.145672232894931</v>
      </c>
      <c r="BD190" s="42">
        <f t="shared" si="27"/>
        <v>72.408239426850898</v>
      </c>
      <c r="BE190" s="42">
        <f t="shared" si="28"/>
        <v>24.549800056154869</v>
      </c>
      <c r="BF190" s="42">
        <f t="shared" si="29"/>
        <v>23.979514127382888</v>
      </c>
    </row>
    <row r="191" spans="1:58" x14ac:dyDescent="0.25">
      <c r="A191" s="41">
        <v>39722</v>
      </c>
      <c r="B191" s="42">
        <v>2008</v>
      </c>
      <c r="C191" s="42">
        <v>10</v>
      </c>
      <c r="D191" s="51">
        <v>207.98</v>
      </c>
      <c r="E191" s="51">
        <v>198.05616339400001</v>
      </c>
      <c r="F191" s="51"/>
      <c r="G191" s="51"/>
      <c r="H191" s="51"/>
      <c r="I191" s="51"/>
      <c r="J191" s="51"/>
      <c r="K191" s="51">
        <v>135.820109155133</v>
      </c>
      <c r="L191" s="51">
        <v>67.790000000000006</v>
      </c>
      <c r="M191" s="51"/>
      <c r="N191" s="52">
        <v>132.80000000000001</v>
      </c>
      <c r="O191" s="52">
        <v>108.4</v>
      </c>
      <c r="P191" s="27">
        <v>384.22</v>
      </c>
      <c r="Q191" s="52">
        <f t="shared" si="22"/>
        <v>1272.663729235273</v>
      </c>
      <c r="R191" s="54">
        <f t="shared" si="23"/>
        <v>4.3537304109291464E-2</v>
      </c>
      <c r="S191" s="52"/>
      <c r="T191" s="52">
        <v>242400</v>
      </c>
      <c r="U191" s="52">
        <v>114.20206377601662</v>
      </c>
      <c r="V191" s="52">
        <v>107.92117796001409</v>
      </c>
      <c r="W191" s="52">
        <v>161.52053452015795</v>
      </c>
      <c r="X191" s="52">
        <v>120.00568672908514</v>
      </c>
      <c r="Y191" s="54">
        <f t="shared" ref="Y191:Y222" si="42">W191/W190-1</f>
        <v>-4.9831310962340725E-2</v>
      </c>
      <c r="Z191" s="54">
        <f t="shared" ref="Z191:Z222" si="43">X191/X190-1</f>
        <v>-6.4605211145392416E-2</v>
      </c>
      <c r="AA191" s="52">
        <f t="shared" si="24"/>
        <v>105.81988256126121</v>
      </c>
      <c r="AB191" s="52">
        <v>637.75416996000001</v>
      </c>
      <c r="AC191" s="52">
        <v>145.20775466000001</v>
      </c>
      <c r="AD191" s="52">
        <v>315.05261966</v>
      </c>
      <c r="AE191" s="52">
        <v>538.75619300000005</v>
      </c>
      <c r="AF191" s="52">
        <v>121.640586</v>
      </c>
      <c r="AG191" s="52">
        <v>279.80621700000006</v>
      </c>
      <c r="AH191" s="52">
        <v>131.04838599999999</v>
      </c>
      <c r="AI191" s="52">
        <f t="shared" si="34"/>
        <v>5.5844364705249196</v>
      </c>
      <c r="AJ191" s="52">
        <f t="shared" si="35"/>
        <v>1.2714985163910395</v>
      </c>
      <c r="AK191" s="52">
        <f t="shared" si="36"/>
        <v>2.7587296520132036</v>
      </c>
      <c r="AL191" s="52">
        <f t="shared" si="37"/>
        <v>4.9921266908299939</v>
      </c>
      <c r="AM191" s="52">
        <f t="shared" si="39"/>
        <v>1.1271243355504246</v>
      </c>
      <c r="AN191" s="52">
        <f t="shared" si="40"/>
        <v>1.2142972165162502</v>
      </c>
      <c r="AO191" s="52">
        <f t="shared" si="41"/>
        <v>2.5926905384934842</v>
      </c>
      <c r="AP191" s="53">
        <v>28493047.926900003</v>
      </c>
      <c r="AQ191" s="52">
        <f t="shared" si="38"/>
        <v>420313.43748192949</v>
      </c>
      <c r="AR191" s="51">
        <v>20542.194062930001</v>
      </c>
      <c r="AS191" s="52">
        <f t="shared" si="21"/>
        <v>303.0269075517038</v>
      </c>
      <c r="AT191" s="52">
        <f>[1]Extra_XM!D230</f>
        <v>71.416328855838273</v>
      </c>
      <c r="AU191" s="42">
        <v>1824.6059359999999</v>
      </c>
      <c r="AV191" s="42">
        <v>1646.9767469999999</v>
      </c>
      <c r="AW191" s="42">
        <v>2414.643137</v>
      </c>
      <c r="AX191" s="42">
        <v>4726.9250234399997</v>
      </c>
      <c r="AY191" s="42">
        <v>1357.6030329749999</v>
      </c>
      <c r="AZ191" s="42">
        <v>1636.9015649999999</v>
      </c>
      <c r="BA191" s="42">
        <f t="shared" si="31"/>
        <v>26.915561823277766</v>
      </c>
      <c r="BB191" s="42">
        <f t="shared" si="25"/>
        <v>24.295275807641243</v>
      </c>
      <c r="BC191" s="42">
        <f t="shared" si="26"/>
        <v>35.619459168018878</v>
      </c>
      <c r="BD191" s="42">
        <f t="shared" si="27"/>
        <v>69.728942667650088</v>
      </c>
      <c r="BE191" s="42">
        <f t="shared" si="28"/>
        <v>20.026597329620884</v>
      </c>
      <c r="BF191" s="42">
        <f t="shared" si="29"/>
        <v>24.146652382357274</v>
      </c>
    </row>
    <row r="192" spans="1:58" x14ac:dyDescent="0.25">
      <c r="A192" s="41">
        <v>39753</v>
      </c>
      <c r="B192" s="42">
        <v>2008</v>
      </c>
      <c r="C192" s="42">
        <v>11</v>
      </c>
      <c r="D192" s="51">
        <v>199.81</v>
      </c>
      <c r="E192" s="51">
        <v>197.66439303999999</v>
      </c>
      <c r="F192" s="51"/>
      <c r="G192" s="51"/>
      <c r="H192" s="51"/>
      <c r="I192" s="51"/>
      <c r="J192" s="51"/>
      <c r="K192" s="51">
        <v>130.456032027129</v>
      </c>
      <c r="L192" s="51">
        <v>67.88</v>
      </c>
      <c r="M192" s="51"/>
      <c r="N192" s="52">
        <v>124.58</v>
      </c>
      <c r="O192" s="52">
        <v>96.2</v>
      </c>
      <c r="P192" s="27">
        <v>369.26</v>
      </c>
      <c r="Q192" s="52">
        <f t="shared" si="22"/>
        <v>1223.1112608854742</v>
      </c>
      <c r="R192" s="54">
        <f t="shared" si="23"/>
        <v>-3.8936026234969612E-2</v>
      </c>
      <c r="S192" s="52"/>
      <c r="T192" s="52">
        <v>180541</v>
      </c>
      <c r="U192" s="52">
        <v>108.36068944502119</v>
      </c>
      <c r="V192" s="52">
        <v>101.08841550448976</v>
      </c>
      <c r="W192" s="52">
        <v>153.25884578110688</v>
      </c>
      <c r="X192" s="52">
        <v>112.40782349008572</v>
      </c>
      <c r="Y192" s="54">
        <f t="shared" si="42"/>
        <v>-5.114946383501473E-2</v>
      </c>
      <c r="Z192" s="54">
        <f t="shared" si="43"/>
        <v>-6.3312526648439005E-2</v>
      </c>
      <c r="AA192" s="52">
        <f t="shared" si="24"/>
        <v>107.1939736163027</v>
      </c>
      <c r="AB192" s="52">
        <v>623.21416791999991</v>
      </c>
      <c r="AC192" s="52">
        <v>136.68381162</v>
      </c>
      <c r="AD192" s="52">
        <v>338.18271575999995</v>
      </c>
      <c r="AE192" s="52">
        <v>433.32958399999995</v>
      </c>
      <c r="AF192" s="52">
        <v>93.759482999999989</v>
      </c>
      <c r="AG192" s="52">
        <v>225.48241699999997</v>
      </c>
      <c r="AH192" s="52">
        <v>111.775874</v>
      </c>
      <c r="AI192" s="52">
        <f t="shared" si="34"/>
        <v>5.7512938604566486</v>
      </c>
      <c r="AJ192" s="52">
        <f t="shared" si="35"/>
        <v>1.2613782020033111</v>
      </c>
      <c r="AK192" s="52">
        <f t="shared" si="36"/>
        <v>3.1208985241053049</v>
      </c>
      <c r="AL192" s="52">
        <f t="shared" si="37"/>
        <v>4.2866393922333659</v>
      </c>
      <c r="AM192" s="52">
        <f t="shared" si="39"/>
        <v>0.92749977860554889</v>
      </c>
      <c r="AN192" s="52">
        <f t="shared" si="40"/>
        <v>1.1057238699624841</v>
      </c>
      <c r="AO192" s="52">
        <f t="shared" si="41"/>
        <v>2.2305465554555592</v>
      </c>
      <c r="AP192" s="53">
        <v>28601432.834033057</v>
      </c>
      <c r="AQ192" s="52">
        <f t="shared" si="38"/>
        <v>421352.87027155363</v>
      </c>
      <c r="AR192" s="51">
        <v>20271.030288229998</v>
      </c>
      <c r="AS192" s="52">
        <f t="shared" si="21"/>
        <v>298.63038138229228</v>
      </c>
      <c r="AT192" s="52">
        <f>[1]Extra_XM!D231</f>
        <v>69.469953338777742</v>
      </c>
      <c r="AU192" s="42">
        <v>1527.2076929999998</v>
      </c>
      <c r="AV192" s="42">
        <v>1384.883949</v>
      </c>
      <c r="AW192" s="42">
        <v>1934.4219269999999</v>
      </c>
      <c r="AX192" s="42">
        <v>3733.60956145</v>
      </c>
      <c r="AY192" s="42">
        <v>992.38084555</v>
      </c>
      <c r="AZ192" s="42">
        <v>1096.5225009999999</v>
      </c>
      <c r="BA192" s="42">
        <f t="shared" si="31"/>
        <v>22.49864014437242</v>
      </c>
      <c r="BB192" s="42">
        <f t="shared" si="25"/>
        <v>20.401943856806131</v>
      </c>
      <c r="BC192" s="42">
        <f t="shared" si="26"/>
        <v>28.497671287566295</v>
      </c>
      <c r="BD192" s="42">
        <f t="shared" si="27"/>
        <v>55.003087234089577</v>
      </c>
      <c r="BE192" s="42">
        <f t="shared" si="28"/>
        <v>14.619635320418386</v>
      </c>
      <c r="BF192" s="42">
        <f t="shared" si="29"/>
        <v>16.153837669416617</v>
      </c>
    </row>
    <row r="193" spans="1:58" x14ac:dyDescent="0.25">
      <c r="A193" s="41">
        <v>39783</v>
      </c>
      <c r="B193" s="42">
        <v>2008</v>
      </c>
      <c r="C193" s="42">
        <v>12</v>
      </c>
      <c r="D193" s="51">
        <v>198.82</v>
      </c>
      <c r="E193" s="51">
        <v>196.51853410800001</v>
      </c>
      <c r="F193" s="51"/>
      <c r="G193" s="51"/>
      <c r="H193" s="51"/>
      <c r="I193" s="51"/>
      <c r="J193" s="51"/>
      <c r="K193" s="51">
        <v>135.915896246703</v>
      </c>
      <c r="L193" s="51">
        <v>68.17</v>
      </c>
      <c r="M193" s="51"/>
      <c r="N193" s="52">
        <v>118.9</v>
      </c>
      <c r="O193" s="52">
        <v>79.099999999999994</v>
      </c>
      <c r="P193" s="27">
        <v>357.04</v>
      </c>
      <c r="Q193" s="52">
        <f t="shared" si="22"/>
        <v>1182.6345788510798</v>
      </c>
      <c r="R193" s="54">
        <f t="shared" si="23"/>
        <v>-3.3093213453934789E-2</v>
      </c>
      <c r="S193" s="52"/>
      <c r="T193" s="52">
        <v>332353</v>
      </c>
      <c r="U193" s="52">
        <v>103.0141048736794</v>
      </c>
      <c r="V193" s="52">
        <v>92.162826090718184</v>
      </c>
      <c r="W193" s="52">
        <v>145.69695793717008</v>
      </c>
      <c r="X193" s="52">
        <v>102.48278831804218</v>
      </c>
      <c r="Y193" s="54">
        <f t="shared" si="42"/>
        <v>-4.9340628956172083E-2</v>
      </c>
      <c r="Z193" s="54">
        <f t="shared" si="43"/>
        <v>-8.8294878985170633E-2</v>
      </c>
      <c r="AA193" s="52">
        <f t="shared" si="24"/>
        <v>111.77402998935823</v>
      </c>
      <c r="AB193" s="52">
        <v>518.65724468999997</v>
      </c>
      <c r="AC193" s="52">
        <v>114.49710186000001</v>
      </c>
      <c r="AD193" s="52">
        <v>311.04233145999996</v>
      </c>
      <c r="AE193" s="52">
        <v>437.49594999999999</v>
      </c>
      <c r="AF193" s="52">
        <v>100.190647</v>
      </c>
      <c r="AG193" s="52">
        <v>218.202821</v>
      </c>
      <c r="AH193" s="52">
        <v>117.247004</v>
      </c>
      <c r="AI193" s="52">
        <f t="shared" si="34"/>
        <v>5.0348177594320811</v>
      </c>
      <c r="AJ193" s="52">
        <f t="shared" si="35"/>
        <v>1.1114701428547245</v>
      </c>
      <c r="AK193" s="52">
        <f t="shared" si="36"/>
        <v>3.0194149805156707</v>
      </c>
      <c r="AL193" s="52">
        <f t="shared" si="37"/>
        <v>4.7469893074824085</v>
      </c>
      <c r="AM193" s="52">
        <f t="shared" si="39"/>
        <v>1.0871047606697719</v>
      </c>
      <c r="AN193" s="52">
        <f t="shared" si="40"/>
        <v>1.2721724037041879</v>
      </c>
      <c r="AO193" s="52">
        <f t="shared" si="41"/>
        <v>2.3675795356494111</v>
      </c>
      <c r="AP193" s="53">
        <v>28669142.04870306</v>
      </c>
      <c r="AQ193" s="52">
        <f t="shared" si="38"/>
        <v>420553.64601295377</v>
      </c>
      <c r="AR193" s="51">
        <v>21718.611637359998</v>
      </c>
      <c r="AS193" s="52">
        <f t="shared" si="21"/>
        <v>318.59486045709252</v>
      </c>
      <c r="AT193" s="52">
        <f>[1]Extra_XM!D232</f>
        <v>70.330475544608703</v>
      </c>
      <c r="AU193" s="42">
        <v>1630.9093480000001</v>
      </c>
      <c r="AV193" s="42">
        <v>1484.0253299999999</v>
      </c>
      <c r="AW193" s="42">
        <v>2219.2995540000002</v>
      </c>
      <c r="AX193" s="42">
        <v>9398.5697541150003</v>
      </c>
      <c r="AY193" s="42">
        <v>3524.1471798500002</v>
      </c>
      <c r="AZ193" s="42">
        <v>2749.8408810000001</v>
      </c>
      <c r="BA193" s="42">
        <f t="shared" si="31"/>
        <v>23.924150623441399</v>
      </c>
      <c r="BB193" s="42">
        <f t="shared" si="25"/>
        <v>21.769478216224144</v>
      </c>
      <c r="BC193" s="42">
        <f t="shared" si="26"/>
        <v>32.555369722751948</v>
      </c>
      <c r="BD193" s="42">
        <f t="shared" si="27"/>
        <v>137.86958712212117</v>
      </c>
      <c r="BE193" s="42">
        <f t="shared" si="28"/>
        <v>51.696452689599532</v>
      </c>
      <c r="BF193" s="42">
        <f t="shared" si="29"/>
        <v>40.3379915065278</v>
      </c>
    </row>
    <row r="194" spans="1:58" x14ac:dyDescent="0.25">
      <c r="A194" s="41">
        <v>39814</v>
      </c>
      <c r="B194" s="42">
        <v>2009</v>
      </c>
      <c r="C194" s="42">
        <v>1</v>
      </c>
      <c r="D194" s="51">
        <v>178.47</v>
      </c>
      <c r="E194" s="51">
        <v>199.842385882</v>
      </c>
      <c r="F194" s="51"/>
      <c r="G194" s="51"/>
      <c r="H194" s="51"/>
      <c r="I194" s="51"/>
      <c r="J194" s="51"/>
      <c r="K194" s="51">
        <v>97.925617809820196</v>
      </c>
      <c r="L194" s="51">
        <v>68.42</v>
      </c>
      <c r="M194" s="51"/>
      <c r="N194" s="52">
        <v>115.2</v>
      </c>
      <c r="O194" s="52">
        <v>78.7</v>
      </c>
      <c r="P194" s="27">
        <v>304.76</v>
      </c>
      <c r="Q194" s="52">
        <f t="shared" si="22"/>
        <v>1009.4659260885477</v>
      </c>
      <c r="R194" s="54">
        <f t="shared" si="23"/>
        <v>-0.14642617073717235</v>
      </c>
      <c r="S194" s="52"/>
      <c r="T194" s="52">
        <v>145641</v>
      </c>
      <c r="U194" s="52">
        <v>96.291640991799511</v>
      </c>
      <c r="V194" s="52">
        <v>90.81703173414391</v>
      </c>
      <c r="W194" s="52">
        <v>136.18910909808693</v>
      </c>
      <c r="X194" s="52">
        <v>100.98629820359344</v>
      </c>
      <c r="Y194" s="54">
        <f t="shared" si="42"/>
        <v>-6.5257703206015427E-2</v>
      </c>
      <c r="Z194" s="54">
        <f t="shared" si="43"/>
        <v>-1.4602355566327718E-2</v>
      </c>
      <c r="AA194" s="52">
        <f t="shared" si="24"/>
        <v>106.02817462002267</v>
      </c>
      <c r="AB194" s="52">
        <v>370.19961367999997</v>
      </c>
      <c r="AC194" s="52">
        <v>104.71634782999999</v>
      </c>
      <c r="AD194" s="52">
        <v>182.55177215000001</v>
      </c>
      <c r="AE194" s="52">
        <v>393.48485100000005</v>
      </c>
      <c r="AF194" s="52">
        <v>73.005780999999999</v>
      </c>
      <c r="AG194" s="52">
        <v>205.41361600000002</v>
      </c>
      <c r="AH194" s="52">
        <v>110.635627</v>
      </c>
      <c r="AI194" s="52">
        <f t="shared" si="34"/>
        <v>3.8445664635783627</v>
      </c>
      <c r="AJ194" s="52">
        <f t="shared" si="35"/>
        <v>1.087491569895646</v>
      </c>
      <c r="AK194" s="52">
        <f t="shared" si="36"/>
        <v>1.8958215922973696</v>
      </c>
      <c r="AL194" s="52">
        <f t="shared" si="37"/>
        <v>4.3327208948193805</v>
      </c>
      <c r="AM194" s="52">
        <f t="shared" si="39"/>
        <v>0.80387763843367799</v>
      </c>
      <c r="AN194" s="52">
        <f t="shared" si="40"/>
        <v>1.2182255342133694</v>
      </c>
      <c r="AO194" s="52">
        <f t="shared" si="41"/>
        <v>2.2618402306004013</v>
      </c>
      <c r="AP194" s="53">
        <v>28340508.93678306</v>
      </c>
      <c r="AQ194" s="52">
        <f t="shared" si="38"/>
        <v>414213.81082699588</v>
      </c>
      <c r="AR194" s="51">
        <v>20764.653568549998</v>
      </c>
      <c r="AS194" s="52">
        <f t="shared" ref="AS194:AS257" si="44">AR194/L194</f>
        <v>303.48806735676698</v>
      </c>
      <c r="AT194" s="52">
        <f>[1]Extra_XM!D233</f>
        <v>71.303805263033453</v>
      </c>
      <c r="AU194" s="42">
        <v>1726.6760409999999</v>
      </c>
      <c r="AV194" s="42">
        <v>1604.8782960000001</v>
      </c>
      <c r="AW194" s="42">
        <v>2302.3232309999999</v>
      </c>
      <c r="AX194" s="42">
        <v>3420.2282851700002</v>
      </c>
      <c r="AY194" s="42">
        <v>586.67533400000002</v>
      </c>
      <c r="AZ194" s="42">
        <v>1041.1358949999999</v>
      </c>
      <c r="BA194" s="42">
        <f t="shared" si="31"/>
        <v>25.236422698041508</v>
      </c>
      <c r="BB194" s="42">
        <f t="shared" si="25"/>
        <v>23.456274422683428</v>
      </c>
      <c r="BC194" s="42">
        <f t="shared" si="26"/>
        <v>33.649857220111073</v>
      </c>
      <c r="BD194" s="42">
        <f t="shared" si="27"/>
        <v>49.988720917421809</v>
      </c>
      <c r="BE194" s="42">
        <f t="shared" si="28"/>
        <v>8.5746175679625836</v>
      </c>
      <c r="BF194" s="42">
        <f t="shared" si="29"/>
        <v>15.216835647471498</v>
      </c>
    </row>
    <row r="195" spans="1:58" x14ac:dyDescent="0.25">
      <c r="A195" s="41">
        <v>39845</v>
      </c>
      <c r="B195" s="42">
        <v>2009</v>
      </c>
      <c r="C195" s="42">
        <v>2</v>
      </c>
      <c r="D195" s="51">
        <v>173.29</v>
      </c>
      <c r="E195" s="51">
        <v>200.52387585299999</v>
      </c>
      <c r="F195" s="51"/>
      <c r="G195" s="51"/>
      <c r="H195" s="51"/>
      <c r="I195" s="51"/>
      <c r="J195" s="51"/>
      <c r="K195" s="51">
        <v>90.7751467551888</v>
      </c>
      <c r="L195" s="51">
        <v>68.37</v>
      </c>
      <c r="M195" s="51"/>
      <c r="N195" s="52">
        <v>115.26</v>
      </c>
      <c r="O195" s="52">
        <v>76.099999999999994</v>
      </c>
      <c r="P195" s="27">
        <v>291.68</v>
      </c>
      <c r="Q195" s="52">
        <f t="shared" si="22"/>
        <v>966.14063959019427</v>
      </c>
      <c r="R195" s="54">
        <f t="shared" si="23"/>
        <v>-4.2919018243864016E-2</v>
      </c>
      <c r="S195" s="52"/>
      <c r="T195" s="52">
        <v>157212</v>
      </c>
      <c r="U195" s="52">
        <v>86.034346780106773</v>
      </c>
      <c r="V195" s="52">
        <v>90.611417797067048</v>
      </c>
      <c r="W195" s="52">
        <v>121.68180871293342</v>
      </c>
      <c r="X195" s="52">
        <v>100.75766057948297</v>
      </c>
      <c r="Y195" s="54">
        <f t="shared" si="42"/>
        <v>-0.10652320498480516</v>
      </c>
      <c r="Z195" s="54">
        <f t="shared" si="43"/>
        <v>-2.2640459961164039E-3</v>
      </c>
      <c r="AA195" s="52">
        <f t="shared" si="24"/>
        <v>94.948681823728805</v>
      </c>
      <c r="AB195" s="52">
        <v>395.06396919000002</v>
      </c>
      <c r="AC195" s="52">
        <v>118.33584526999999</v>
      </c>
      <c r="AD195" s="52">
        <v>189.11168152000005</v>
      </c>
      <c r="AE195" s="52">
        <v>317.35516099999995</v>
      </c>
      <c r="AF195" s="52">
        <v>59.969964000000004</v>
      </c>
      <c r="AG195" s="52">
        <v>164.792429</v>
      </c>
      <c r="AH195" s="52">
        <v>88.290171999999984</v>
      </c>
      <c r="AI195" s="52">
        <f t="shared" si="34"/>
        <v>4.5919331519972486</v>
      </c>
      <c r="AJ195" s="52">
        <f t="shared" si="35"/>
        <v>1.3754488724422107</v>
      </c>
      <c r="AK195" s="52">
        <f t="shared" si="36"/>
        <v>2.1980951631253305</v>
      </c>
      <c r="AL195" s="52">
        <f t="shared" si="37"/>
        <v>3.5023749623998515</v>
      </c>
      <c r="AM195" s="52">
        <f t="shared" si="39"/>
        <v>0.66183672497331947</v>
      </c>
      <c r="AN195" s="52">
        <f t="shared" si="40"/>
        <v>0.97438241389991587</v>
      </c>
      <c r="AO195" s="52">
        <f t="shared" si="41"/>
        <v>1.8186717855918382</v>
      </c>
      <c r="AP195" s="53">
        <v>28254830.298593055</v>
      </c>
      <c r="AQ195" s="52">
        <f t="shared" si="38"/>
        <v>413263.57025878388</v>
      </c>
      <c r="AR195" s="51">
        <v>20187.030301429997</v>
      </c>
      <c r="AS195" s="52">
        <f t="shared" si="44"/>
        <v>295.26152261854611</v>
      </c>
      <c r="AT195" s="52">
        <f>[1]Extra_XM!D234</f>
        <v>69.991771659823783</v>
      </c>
      <c r="AU195" s="42">
        <v>1109.667475</v>
      </c>
      <c r="AV195" s="42">
        <v>1010.052891</v>
      </c>
      <c r="AW195" s="42">
        <v>2214.083658</v>
      </c>
      <c r="AX195" s="42">
        <v>4137.7489457400006</v>
      </c>
      <c r="AY195" s="42">
        <v>736.43613900000003</v>
      </c>
      <c r="AZ195" s="42">
        <v>1111.153777</v>
      </c>
      <c r="BA195" s="42">
        <f t="shared" si="31"/>
        <v>16.230327263419628</v>
      </c>
      <c r="BB195" s="42">
        <f t="shared" si="25"/>
        <v>14.773334664326459</v>
      </c>
      <c r="BC195" s="42">
        <f t="shared" si="26"/>
        <v>32.383847564721364</v>
      </c>
      <c r="BD195" s="42">
        <f t="shared" si="27"/>
        <v>60.519949476963589</v>
      </c>
      <c r="BE195" s="42">
        <f t="shared" si="28"/>
        <v>10.771334488810881</v>
      </c>
      <c r="BF195" s="42">
        <f t="shared" si="29"/>
        <v>16.252066359514405</v>
      </c>
    </row>
    <row r="196" spans="1:58" x14ac:dyDescent="0.25">
      <c r="A196" s="41">
        <v>39873</v>
      </c>
      <c r="B196" s="42">
        <v>2009</v>
      </c>
      <c r="C196" s="42">
        <v>3</v>
      </c>
      <c r="D196" s="51">
        <v>195.24</v>
      </c>
      <c r="E196" s="51">
        <v>199.54632045</v>
      </c>
      <c r="F196" s="51"/>
      <c r="G196" s="51"/>
      <c r="H196" s="51"/>
      <c r="I196" s="51"/>
      <c r="J196" s="51"/>
      <c r="K196" s="51">
        <v>97.464180423160002</v>
      </c>
      <c r="L196" s="51">
        <v>68.03</v>
      </c>
      <c r="M196" s="51"/>
      <c r="N196" s="52">
        <v>127.81</v>
      </c>
      <c r="O196" s="52">
        <v>88.6</v>
      </c>
      <c r="P196" s="27">
        <v>308.42</v>
      </c>
      <c r="Q196" s="52">
        <f t="shared" si="22"/>
        <v>1021.5890567142338</v>
      </c>
      <c r="R196" s="54">
        <f t="shared" si="23"/>
        <v>5.7391662095447105E-2</v>
      </c>
      <c r="S196" s="52"/>
      <c r="T196" s="52">
        <v>132025</v>
      </c>
      <c r="U196" s="52">
        <v>78.081288795399431</v>
      </c>
      <c r="V196" s="52">
        <v>89.033299593265781</v>
      </c>
      <c r="W196" s="52">
        <v>110.43348154365232</v>
      </c>
      <c r="X196" s="52">
        <v>99.002832079955212</v>
      </c>
      <c r="Y196" s="54">
        <f t="shared" si="42"/>
        <v>-9.2440499432562495E-2</v>
      </c>
      <c r="Z196" s="54">
        <f t="shared" si="43"/>
        <v>-1.7416328341044229E-2</v>
      </c>
      <c r="AA196" s="52">
        <f t="shared" si="24"/>
        <v>87.698972353154559</v>
      </c>
      <c r="AB196" s="52">
        <v>414.60818064999995</v>
      </c>
      <c r="AC196" s="52">
        <v>118.93941484</v>
      </c>
      <c r="AD196" s="52">
        <v>186.88800622000002</v>
      </c>
      <c r="AE196" s="52">
        <v>367.08393999999998</v>
      </c>
      <c r="AF196" s="52">
        <v>67.001074000000003</v>
      </c>
      <c r="AG196" s="52">
        <v>181.23063999999999</v>
      </c>
      <c r="AH196" s="52">
        <v>115.001904</v>
      </c>
      <c r="AI196" s="52">
        <f t="shared" si="34"/>
        <v>5.309955650660684</v>
      </c>
      <c r="AJ196" s="52">
        <f t="shared" si="35"/>
        <v>1.5232767885230902</v>
      </c>
      <c r="AK196" s="52">
        <f t="shared" si="36"/>
        <v>2.3935056542126585</v>
      </c>
      <c r="AL196" s="52">
        <f t="shared" si="37"/>
        <v>4.1229960214544841</v>
      </c>
      <c r="AM196" s="52">
        <f t="shared" si="39"/>
        <v>0.75253949147210719</v>
      </c>
      <c r="AN196" s="52">
        <f t="shared" si="40"/>
        <v>1.2916729417573827</v>
      </c>
      <c r="AO196" s="52">
        <f t="shared" si="41"/>
        <v>2.0355377238395391</v>
      </c>
      <c r="AP196" s="53">
        <v>28244773.99048306</v>
      </c>
      <c r="AQ196" s="52">
        <f t="shared" si="38"/>
        <v>415181.15523273643</v>
      </c>
      <c r="AR196" s="51">
        <v>19560.867838700004</v>
      </c>
      <c r="AS196" s="52">
        <f t="shared" si="44"/>
        <v>287.53296837718659</v>
      </c>
      <c r="AT196" s="52">
        <f>[1]Extra_XM!D235</f>
        <v>69.958261918629276</v>
      </c>
      <c r="AU196" s="42">
        <v>1263.2354720000001</v>
      </c>
      <c r="AV196" s="42">
        <v>1151.5029400000001</v>
      </c>
      <c r="AW196" s="42">
        <v>2087.3349410000001</v>
      </c>
      <c r="AX196" s="42">
        <v>3211.2724528983003</v>
      </c>
      <c r="AY196" s="42">
        <v>1423.084063</v>
      </c>
      <c r="AZ196" s="42">
        <v>882.03616499999998</v>
      </c>
      <c r="BA196" s="42">
        <f t="shared" si="31"/>
        <v>18.568800117595181</v>
      </c>
      <c r="BB196" s="42">
        <f t="shared" si="25"/>
        <v>16.92639923563134</v>
      </c>
      <c r="BC196" s="42">
        <f t="shared" si="26"/>
        <v>30.682565647508454</v>
      </c>
      <c r="BD196" s="42">
        <f t="shared" si="27"/>
        <v>47.203769703047186</v>
      </c>
      <c r="BE196" s="42">
        <f t="shared" si="28"/>
        <v>20.918478068499191</v>
      </c>
      <c r="BF196" s="42">
        <f t="shared" si="29"/>
        <v>12.965400044098191</v>
      </c>
    </row>
    <row r="197" spans="1:58" x14ac:dyDescent="0.25">
      <c r="A197" s="41">
        <v>39904</v>
      </c>
      <c r="B197" s="42">
        <v>2009</v>
      </c>
      <c r="C197" s="42">
        <v>4</v>
      </c>
      <c r="D197" s="51">
        <v>211.58</v>
      </c>
      <c r="E197" s="51">
        <v>200.88708403499999</v>
      </c>
      <c r="F197" s="51"/>
      <c r="G197" s="51"/>
      <c r="H197" s="51"/>
      <c r="I197" s="51"/>
      <c r="J197" s="51"/>
      <c r="K197" s="51">
        <v>94.292655018682694</v>
      </c>
      <c r="L197" s="51">
        <v>67.739999999999995</v>
      </c>
      <c r="M197" s="51"/>
      <c r="N197" s="52">
        <v>123.09</v>
      </c>
      <c r="O197" s="52">
        <v>85.2</v>
      </c>
      <c r="P197" s="27">
        <v>310.42</v>
      </c>
      <c r="Q197" s="52">
        <f t="shared" si="22"/>
        <v>1028.2137182583244</v>
      </c>
      <c r="R197" s="54">
        <f t="shared" si="23"/>
        <v>6.4846637701834187E-3</v>
      </c>
      <c r="S197" s="52"/>
      <c r="T197" s="52">
        <v>174859</v>
      </c>
      <c r="U197" s="52">
        <v>73.909207009321676</v>
      </c>
      <c r="V197" s="52">
        <v>89.150309276776525</v>
      </c>
      <c r="W197" s="52">
        <v>104.53273984190197</v>
      </c>
      <c r="X197" s="52">
        <v>99.132943960580377</v>
      </c>
      <c r="Y197" s="54">
        <f t="shared" si="42"/>
        <v>-5.3432542552033002E-2</v>
      </c>
      <c r="Z197" s="54">
        <f t="shared" si="43"/>
        <v>1.3142238246284244E-3</v>
      </c>
      <c r="AA197" s="52">
        <f t="shared" si="24"/>
        <v>82.90403881815233</v>
      </c>
      <c r="AB197" s="52">
        <v>380.42603412</v>
      </c>
      <c r="AC197" s="52">
        <v>125.72953015</v>
      </c>
      <c r="AD197" s="52">
        <v>154.42449242999999</v>
      </c>
      <c r="AE197" s="52">
        <v>334.61902500000002</v>
      </c>
      <c r="AF197" s="52">
        <v>59.929640999999997</v>
      </c>
      <c r="AG197" s="52">
        <v>163.08032100000003</v>
      </c>
      <c r="AH197" s="52">
        <v>106.41331</v>
      </c>
      <c r="AI197" s="52">
        <f t="shared" si="34"/>
        <v>5.1472076283002117</v>
      </c>
      <c r="AJ197" s="52">
        <f t="shared" si="35"/>
        <v>1.7011348820741992</v>
      </c>
      <c r="AK197" s="52">
        <f t="shared" si="36"/>
        <v>2.089380994312704</v>
      </c>
      <c r="AL197" s="52">
        <f t="shared" si="37"/>
        <v>3.7534252849436562</v>
      </c>
      <c r="AM197" s="52">
        <f t="shared" si="39"/>
        <v>0.6722314424500998</v>
      </c>
      <c r="AN197" s="52">
        <f t="shared" si="40"/>
        <v>1.1936392690420026</v>
      </c>
      <c r="AO197" s="52">
        <f t="shared" si="41"/>
        <v>1.8292737548862561</v>
      </c>
      <c r="AP197" s="53">
        <v>28665841.922213059</v>
      </c>
      <c r="AQ197" s="52">
        <f t="shared" si="38"/>
        <v>423174.51907607116</v>
      </c>
      <c r="AR197" s="51">
        <v>19311.939494810002</v>
      </c>
      <c r="AS197" s="52">
        <f t="shared" si="44"/>
        <v>285.08915699453797</v>
      </c>
      <c r="AT197" s="52">
        <f>[1]Extra_XM!D236</f>
        <v>71.6405976642761</v>
      </c>
      <c r="AU197" s="42">
        <v>1712.8757949999999</v>
      </c>
      <c r="AV197" s="42">
        <v>1593.0306089999999</v>
      </c>
      <c r="AW197" s="42">
        <v>2006.7111479999999</v>
      </c>
      <c r="AX197" s="42">
        <v>5308.1666215700006</v>
      </c>
      <c r="AY197" s="42">
        <v>1070.98144</v>
      </c>
      <c r="AZ197" s="42">
        <v>945.24700499999994</v>
      </c>
      <c r="BA197" s="42">
        <f t="shared" si="31"/>
        <v>25.2860318128137</v>
      </c>
      <c r="BB197" s="42">
        <f t="shared" si="25"/>
        <v>23.516838042515502</v>
      </c>
      <c r="BC197" s="42">
        <f t="shared" si="26"/>
        <v>29.623725243578388</v>
      </c>
      <c r="BD197" s="42">
        <f t="shared" si="27"/>
        <v>78.360889010481273</v>
      </c>
      <c r="BE197" s="42">
        <f t="shared" si="28"/>
        <v>15.810177738411575</v>
      </c>
      <c r="BF197" s="42">
        <f t="shared" si="29"/>
        <v>13.954044951284322</v>
      </c>
    </row>
    <row r="198" spans="1:58" x14ac:dyDescent="0.25">
      <c r="A198" s="41">
        <v>39934</v>
      </c>
      <c r="B198" s="42">
        <v>2009</v>
      </c>
      <c r="C198" s="42">
        <v>5</v>
      </c>
      <c r="D198" s="51">
        <v>210.36</v>
      </c>
      <c r="E198" s="51">
        <v>200.32257459100001</v>
      </c>
      <c r="F198" s="51"/>
      <c r="G198" s="51"/>
      <c r="H198" s="51"/>
      <c r="I198" s="51"/>
      <c r="J198" s="51"/>
      <c r="K198" s="51">
        <v>109.245777196715</v>
      </c>
      <c r="L198" s="51">
        <v>67.61</v>
      </c>
      <c r="M198" s="51"/>
      <c r="N198" s="52">
        <v>124.41</v>
      </c>
      <c r="O198" s="52">
        <v>91.3</v>
      </c>
      <c r="P198" s="27">
        <v>376.31</v>
      </c>
      <c r="Q198" s="52">
        <f t="shared" si="22"/>
        <v>1246.4631928283941</v>
      </c>
      <c r="R198" s="54">
        <f t="shared" si="23"/>
        <v>0.21226080793763291</v>
      </c>
      <c r="S198" s="52"/>
      <c r="T198" s="52">
        <v>146320</v>
      </c>
      <c r="U198" s="52">
        <v>72.235004121530977</v>
      </c>
      <c r="V198" s="52">
        <v>90.905773520702184</v>
      </c>
      <c r="W198" s="52">
        <v>102.16484791079367</v>
      </c>
      <c r="X198" s="52">
        <v>101.08497688037214</v>
      </c>
      <c r="Y198" s="54">
        <f t="shared" si="42"/>
        <v>-2.2652156010543378E-2</v>
      </c>
      <c r="Z198" s="54">
        <f t="shared" si="43"/>
        <v>1.9691061737942217E-2</v>
      </c>
      <c r="AA198" s="52">
        <f t="shared" si="24"/>
        <v>79.461404181419482</v>
      </c>
      <c r="AB198" s="52">
        <v>456.25191541000004</v>
      </c>
      <c r="AC198" s="52">
        <v>135.30317514000001</v>
      </c>
      <c r="AD198" s="52">
        <v>195.54895403999998</v>
      </c>
      <c r="AE198" s="52">
        <v>331.01177099999995</v>
      </c>
      <c r="AF198" s="52">
        <v>67.374224999999996</v>
      </c>
      <c r="AG198" s="52">
        <v>171.38766699999999</v>
      </c>
      <c r="AH198" s="52">
        <v>87.798304000000002</v>
      </c>
      <c r="AI198" s="52">
        <f t="shared" si="34"/>
        <v>6.3162163684850645</v>
      </c>
      <c r="AJ198" s="52">
        <f t="shared" si="35"/>
        <v>1.8730970778704559</v>
      </c>
      <c r="AK198" s="52">
        <f t="shared" si="36"/>
        <v>2.7071217952864073</v>
      </c>
      <c r="AL198" s="52">
        <f t="shared" si="37"/>
        <v>3.641262355296035</v>
      </c>
      <c r="AM198" s="52">
        <f t="shared" si="39"/>
        <v>0.74114352026999375</v>
      </c>
      <c r="AN198" s="52">
        <f t="shared" si="40"/>
        <v>0.96581658787607683</v>
      </c>
      <c r="AO198" s="52">
        <f t="shared" si="41"/>
        <v>1.8853331352047675</v>
      </c>
      <c r="AP198" s="53">
        <v>28912853.875813063</v>
      </c>
      <c r="AQ198" s="52">
        <f t="shared" si="38"/>
        <v>427641.67838800565</v>
      </c>
      <c r="AR198" s="51">
        <v>19384.382701689996</v>
      </c>
      <c r="AS198" s="52">
        <f t="shared" si="44"/>
        <v>286.70881085179701</v>
      </c>
      <c r="AT198" s="52">
        <f>[1]Extra_XM!D237</f>
        <v>73.450579772322257</v>
      </c>
      <c r="AU198" s="42">
        <v>1836.3478730000002</v>
      </c>
      <c r="AV198" s="42">
        <v>1720.3622130000001</v>
      </c>
      <c r="AW198" s="42">
        <v>2262.9053610000001</v>
      </c>
      <c r="AX198" s="42">
        <v>4258.4489090900006</v>
      </c>
      <c r="AY198" s="42">
        <v>1263.1160649999999</v>
      </c>
      <c r="AZ198" s="42">
        <v>1127.352273</v>
      </c>
      <c r="BA198" s="42">
        <f t="shared" si="31"/>
        <v>27.160891480550216</v>
      </c>
      <c r="BB198" s="42">
        <f t="shared" si="25"/>
        <v>25.445381053098657</v>
      </c>
      <c r="BC198" s="42">
        <f t="shared" si="26"/>
        <v>33.46998019523739</v>
      </c>
      <c r="BD198" s="42">
        <f t="shared" si="27"/>
        <v>62.985488967460441</v>
      </c>
      <c r="BE198" s="42">
        <f t="shared" si="28"/>
        <v>18.682385224079276</v>
      </c>
      <c r="BF198" s="42">
        <f t="shared" si="29"/>
        <v>16.674342153527583</v>
      </c>
    </row>
    <row r="199" spans="1:58" x14ac:dyDescent="0.25">
      <c r="A199" s="41">
        <v>39965</v>
      </c>
      <c r="B199" s="42">
        <v>2009</v>
      </c>
      <c r="C199" s="42">
        <v>6</v>
      </c>
      <c r="D199" s="51">
        <v>209.81</v>
      </c>
      <c r="E199" s="51">
        <v>201.66228708099999</v>
      </c>
      <c r="F199" s="51"/>
      <c r="G199" s="51"/>
      <c r="H199" s="51"/>
      <c r="I199" s="51"/>
      <c r="J199" s="51"/>
      <c r="K199" s="51">
        <v>107.750388834129</v>
      </c>
      <c r="L199" s="51">
        <v>67.75</v>
      </c>
      <c r="M199" s="51"/>
      <c r="N199" s="52">
        <v>125.61</v>
      </c>
      <c r="O199" s="52">
        <v>92.2</v>
      </c>
      <c r="P199" s="27">
        <v>372.34</v>
      </c>
      <c r="Q199" s="52">
        <f t="shared" si="22"/>
        <v>1233.3132396633739</v>
      </c>
      <c r="R199" s="54">
        <f t="shared" si="23"/>
        <v>-1.0549812654460533E-2</v>
      </c>
      <c r="S199" s="52"/>
      <c r="T199" s="52">
        <v>169768</v>
      </c>
      <c r="U199" s="52">
        <v>73.311053914911255</v>
      </c>
      <c r="V199" s="52">
        <v>93.375224511854057</v>
      </c>
      <c r="W199" s="52">
        <v>103.68674805909544</v>
      </c>
      <c r="X199" s="52">
        <v>103.83094544408443</v>
      </c>
      <c r="Y199" s="54">
        <f t="shared" si="42"/>
        <v>1.4896514597962707E-2</v>
      </c>
      <c r="Z199" s="54">
        <f t="shared" si="43"/>
        <v>2.7164952186337077E-2</v>
      </c>
      <c r="AA199" s="52">
        <f t="shared" si="24"/>
        <v>78.512318763532775</v>
      </c>
      <c r="AB199" s="52">
        <v>467.05641174000004</v>
      </c>
      <c r="AC199" s="52">
        <v>146.78302849000002</v>
      </c>
      <c r="AD199" s="52">
        <v>176.34866390999997</v>
      </c>
      <c r="AE199" s="52">
        <v>335.02275000000009</v>
      </c>
      <c r="AF199" s="52">
        <v>64.362876999999997</v>
      </c>
      <c r="AG199" s="52">
        <v>169.22390500000003</v>
      </c>
      <c r="AH199" s="52">
        <v>99.090386000000009</v>
      </c>
      <c r="AI199" s="52">
        <f t="shared" si="34"/>
        <v>6.3708866098431862</v>
      </c>
      <c r="AJ199" s="52">
        <f t="shared" si="35"/>
        <v>2.0021950395142905</v>
      </c>
      <c r="AK199" s="52">
        <f t="shared" si="36"/>
        <v>2.4054853189626724</v>
      </c>
      <c r="AL199" s="52">
        <f t="shared" si="37"/>
        <v>3.5879190840121482</v>
      </c>
      <c r="AM199" s="52">
        <f t="shared" si="39"/>
        <v>0.68929287545465634</v>
      </c>
      <c r="AN199" s="52">
        <f t="shared" si="40"/>
        <v>1.0612064015698341</v>
      </c>
      <c r="AO199" s="52">
        <f t="shared" si="41"/>
        <v>1.8122998459673521</v>
      </c>
      <c r="AP199" s="53">
        <v>29307710.926533062</v>
      </c>
      <c r="AQ199" s="52">
        <f t="shared" si="38"/>
        <v>432586.13913701935</v>
      </c>
      <c r="AR199" s="51">
        <v>20078.21650206</v>
      </c>
      <c r="AS199" s="52">
        <f t="shared" si="44"/>
        <v>296.35743914479707</v>
      </c>
      <c r="AT199" s="52">
        <f>[1]Extra_XM!D238</f>
        <v>73.968800547613455</v>
      </c>
      <c r="AU199" s="42">
        <v>1320.274105</v>
      </c>
      <c r="AV199" s="42">
        <v>1188.3377069999999</v>
      </c>
      <c r="AW199" s="42">
        <v>1597.1544509999999</v>
      </c>
      <c r="AX199" s="42">
        <v>4468.6384585300002</v>
      </c>
      <c r="AY199" s="42">
        <v>1240.9951189999999</v>
      </c>
      <c r="AZ199" s="42">
        <v>1236.6398449999999</v>
      </c>
      <c r="BA199" s="42">
        <f t="shared" si="31"/>
        <v>19.487440664206641</v>
      </c>
      <c r="BB199" s="42">
        <f t="shared" si="25"/>
        <v>17.540039955719557</v>
      </c>
      <c r="BC199" s="42">
        <f t="shared" si="26"/>
        <v>23.574235439114389</v>
      </c>
      <c r="BD199" s="42">
        <f t="shared" si="27"/>
        <v>65.957763225535061</v>
      </c>
      <c r="BE199" s="42">
        <f t="shared" si="28"/>
        <v>18.31727112915129</v>
      </c>
      <c r="BF199" s="42">
        <f t="shared" si="29"/>
        <v>18.252986642066421</v>
      </c>
    </row>
    <row r="200" spans="1:58" x14ac:dyDescent="0.25">
      <c r="A200" s="41">
        <v>39995</v>
      </c>
      <c r="B200" s="42">
        <v>2009</v>
      </c>
      <c r="C200" s="42">
        <v>7</v>
      </c>
      <c r="D200" s="51">
        <v>206.19</v>
      </c>
      <c r="E200" s="51">
        <v>202.957634603</v>
      </c>
      <c r="F200" s="51"/>
      <c r="G200" s="51"/>
      <c r="H200" s="51"/>
      <c r="I200" s="51"/>
      <c r="J200" s="51"/>
      <c r="K200" s="51">
        <v>106.63134606289</v>
      </c>
      <c r="L200" s="51">
        <v>67.61</v>
      </c>
      <c r="M200" s="51"/>
      <c r="N200" s="52">
        <v>131.44</v>
      </c>
      <c r="O200" s="52">
        <v>97.7</v>
      </c>
      <c r="P200" s="27">
        <v>366.29</v>
      </c>
      <c r="Q200" s="52">
        <f t="shared" si="22"/>
        <v>1213.2736384924997</v>
      </c>
      <c r="R200" s="54">
        <f t="shared" si="23"/>
        <v>-1.6248589998388407E-2</v>
      </c>
      <c r="S200" s="52"/>
      <c r="T200" s="52">
        <v>142859</v>
      </c>
      <c r="U200" s="52">
        <v>72.971435086589921</v>
      </c>
      <c r="V200" s="52">
        <v>92.621029341353818</v>
      </c>
      <c r="W200" s="52">
        <v>103.20641160220654</v>
      </c>
      <c r="X200" s="52">
        <v>102.99229902570329</v>
      </c>
      <c r="Y200" s="54">
        <f t="shared" si="42"/>
        <v>-4.6325732639924677E-3</v>
      </c>
      <c r="Z200" s="54">
        <f t="shared" si="43"/>
        <v>-8.0770372916691979E-3</v>
      </c>
      <c r="AA200" s="52">
        <f t="shared" si="24"/>
        <v>78.784953703822993</v>
      </c>
      <c r="AB200" s="52">
        <v>489.97451533999998</v>
      </c>
      <c r="AC200" s="52">
        <v>158.44132910000002</v>
      </c>
      <c r="AD200" s="52">
        <v>191.01101881999998</v>
      </c>
      <c r="AE200" s="52">
        <v>388.43298600000003</v>
      </c>
      <c r="AF200" s="52">
        <v>83.940009000000003</v>
      </c>
      <c r="AG200" s="52">
        <v>199.95337899999998</v>
      </c>
      <c r="AH200" s="52">
        <v>100.802924</v>
      </c>
      <c r="AI200" s="52">
        <f t="shared" si="34"/>
        <v>6.714607089179248</v>
      </c>
      <c r="AJ200" s="52">
        <f t="shared" si="35"/>
        <v>2.1712787875418535</v>
      </c>
      <c r="AK200" s="52">
        <f t="shared" si="36"/>
        <v>2.6176135715755215</v>
      </c>
      <c r="AL200" s="52">
        <f t="shared" si="37"/>
        <v>4.1937882656047192</v>
      </c>
      <c r="AM200" s="52">
        <f t="shared" si="39"/>
        <v>0.90627376522279834</v>
      </c>
      <c r="AN200" s="52">
        <f t="shared" si="40"/>
        <v>1.0883373324268715</v>
      </c>
      <c r="AO200" s="52">
        <f t="shared" si="41"/>
        <v>2.1588334789832007</v>
      </c>
      <c r="AP200" s="53">
        <v>29308740.993193053</v>
      </c>
      <c r="AQ200" s="52">
        <f t="shared" si="38"/>
        <v>433497.13050130237</v>
      </c>
      <c r="AR200" s="51">
        <v>20219.16915605</v>
      </c>
      <c r="AS200" s="52">
        <f t="shared" si="44"/>
        <v>299.05589640659667</v>
      </c>
      <c r="AT200" s="52">
        <f>[1]Extra_XM!D239</f>
        <v>74.385391899321064</v>
      </c>
      <c r="AU200" s="42">
        <v>3210.4491510000003</v>
      </c>
      <c r="AV200" s="42">
        <v>3066.9547240000002</v>
      </c>
      <c r="AW200" s="42">
        <v>2075.9638329999998</v>
      </c>
      <c r="AX200" s="42">
        <v>5051.6849991700001</v>
      </c>
      <c r="AY200" s="42">
        <v>1998.20623</v>
      </c>
      <c r="AZ200" s="42">
        <v>1216.7740940000001</v>
      </c>
      <c r="BA200" s="42">
        <f t="shared" si="31"/>
        <v>47.484826963466944</v>
      </c>
      <c r="BB200" s="42">
        <f t="shared" si="25"/>
        <v>45.362442301434704</v>
      </c>
      <c r="BC200" s="42">
        <f t="shared" si="26"/>
        <v>30.704981999704184</v>
      </c>
      <c r="BD200" s="42">
        <f t="shared" si="27"/>
        <v>74.718015074249379</v>
      </c>
      <c r="BE200" s="42">
        <f t="shared" si="28"/>
        <v>29.55489173199231</v>
      </c>
      <c r="BF200" s="42">
        <f t="shared" si="29"/>
        <v>17.996954503771633</v>
      </c>
    </row>
    <row r="201" spans="1:58" x14ac:dyDescent="0.25">
      <c r="A201" s="41">
        <v>40026</v>
      </c>
      <c r="B201" s="42">
        <v>2009</v>
      </c>
      <c r="C201" s="42">
        <v>8</v>
      </c>
      <c r="D201" s="51">
        <v>199.9</v>
      </c>
      <c r="E201" s="51">
        <v>203.591966289</v>
      </c>
      <c r="F201" s="51"/>
      <c r="G201" s="51"/>
      <c r="H201" s="51"/>
      <c r="I201" s="51"/>
      <c r="J201" s="51"/>
      <c r="K201" s="51">
        <v>100.815978602047</v>
      </c>
      <c r="L201" s="51">
        <v>68.03</v>
      </c>
      <c r="M201" s="51"/>
      <c r="N201" s="52">
        <v>130.69999999999999</v>
      </c>
      <c r="O201" s="52">
        <v>99.6</v>
      </c>
      <c r="P201" s="27">
        <v>340.8</v>
      </c>
      <c r="Q201" s="52">
        <f t="shared" si="22"/>
        <v>1128.8423271130632</v>
      </c>
      <c r="R201" s="54">
        <f t="shared" si="23"/>
        <v>-6.958966938764366E-2</v>
      </c>
      <c r="S201" s="52"/>
      <c r="T201" s="52">
        <v>270530</v>
      </c>
      <c r="U201" s="52">
        <v>77.971396054128164</v>
      </c>
      <c r="V201" s="52">
        <v>94.567147867613642</v>
      </c>
      <c r="W201" s="52">
        <v>110.2780558558571</v>
      </c>
      <c r="X201" s="52">
        <v>105.15633480268986</v>
      </c>
      <c r="Y201" s="54">
        <f t="shared" si="42"/>
        <v>6.8519427658304322E-2</v>
      </c>
      <c r="Z201" s="54">
        <f t="shared" si="43"/>
        <v>2.1011627058121096E-2</v>
      </c>
      <c r="AA201" s="52">
        <f t="shared" si="24"/>
        <v>82.450827599539977</v>
      </c>
      <c r="AB201" s="52">
        <v>496.82907493000005</v>
      </c>
      <c r="AC201" s="52">
        <v>164.17484258000002</v>
      </c>
      <c r="AD201" s="52">
        <v>177.59282005</v>
      </c>
      <c r="AE201" s="52">
        <v>369.941644</v>
      </c>
      <c r="AF201" s="52">
        <v>74.835135000000008</v>
      </c>
      <c r="AG201" s="52">
        <v>181.941687</v>
      </c>
      <c r="AH201" s="52">
        <v>106.56895499999999</v>
      </c>
      <c r="AI201" s="52">
        <f t="shared" si="34"/>
        <v>6.3719402251705048</v>
      </c>
      <c r="AJ201" s="52">
        <f t="shared" si="35"/>
        <v>2.1055778258225484</v>
      </c>
      <c r="AK201" s="52">
        <f t="shared" si="36"/>
        <v>2.277666285809659</v>
      </c>
      <c r="AL201" s="52">
        <f t="shared" si="37"/>
        <v>3.9119467208410299</v>
      </c>
      <c r="AM201" s="52">
        <f t="shared" si="39"/>
        <v>0.79134389359783952</v>
      </c>
      <c r="AN201" s="52">
        <f t="shared" si="40"/>
        <v>1.1269130707969315</v>
      </c>
      <c r="AO201" s="52">
        <f t="shared" si="41"/>
        <v>1.9239417821366851</v>
      </c>
      <c r="AP201" s="53">
        <v>29418024.305583064</v>
      </c>
      <c r="AQ201" s="52">
        <f t="shared" si="38"/>
        <v>432427.22777573223</v>
      </c>
      <c r="AR201" s="51">
        <v>20323.51446237</v>
      </c>
      <c r="AS201" s="52">
        <f t="shared" si="44"/>
        <v>298.74341411686021</v>
      </c>
      <c r="AT201" s="52">
        <f>[1]Extra_XM!D240</f>
        <v>74.630279911398077</v>
      </c>
      <c r="AU201" s="42">
        <v>1291.0997980000002</v>
      </c>
      <c r="AV201" s="42">
        <v>1149.045885</v>
      </c>
      <c r="AW201" s="42">
        <v>1947.2980310000003</v>
      </c>
      <c r="AX201" s="42">
        <v>4644.6697363900003</v>
      </c>
      <c r="AY201" s="42">
        <v>1365.942556</v>
      </c>
      <c r="AZ201" s="42">
        <v>1166.4568850000001</v>
      </c>
      <c r="BA201" s="42">
        <f t="shared" si="31"/>
        <v>18.978388916654421</v>
      </c>
      <c r="BB201" s="42">
        <f t="shared" si="25"/>
        <v>16.890282007937675</v>
      </c>
      <c r="BC201" s="42">
        <f t="shared" si="26"/>
        <v>28.624107467293843</v>
      </c>
      <c r="BD201" s="42">
        <f t="shared" si="27"/>
        <v>68.273845897251221</v>
      </c>
      <c r="BE201" s="42">
        <f t="shared" si="28"/>
        <v>20.078532353373511</v>
      </c>
      <c r="BF201" s="42">
        <f t="shared" si="29"/>
        <v>17.146213214758195</v>
      </c>
    </row>
    <row r="202" spans="1:58" x14ac:dyDescent="0.25">
      <c r="A202" s="41">
        <v>40057</v>
      </c>
      <c r="B202" s="42">
        <v>2009</v>
      </c>
      <c r="C202" s="42">
        <v>9</v>
      </c>
      <c r="D202" s="51">
        <v>212.18</v>
      </c>
      <c r="E202" s="51">
        <v>203.847456862</v>
      </c>
      <c r="F202" s="51"/>
      <c r="G202" s="51"/>
      <c r="H202" s="51"/>
      <c r="I202" s="51"/>
      <c r="J202" s="51"/>
      <c r="K202" s="51">
        <v>93.581367561893501</v>
      </c>
      <c r="L202" s="51">
        <v>68.11</v>
      </c>
      <c r="M202" s="51"/>
      <c r="N202" s="52">
        <v>129.81</v>
      </c>
      <c r="O202" s="52">
        <v>99.4</v>
      </c>
      <c r="P202" s="27">
        <v>319.19</v>
      </c>
      <c r="Q202" s="52">
        <f t="shared" si="22"/>
        <v>1057.2628591291627</v>
      </c>
      <c r="R202" s="54">
        <f t="shared" si="23"/>
        <v>-6.3409624413145571E-2</v>
      </c>
      <c r="S202" s="52"/>
      <c r="T202" s="52">
        <v>255743</v>
      </c>
      <c r="U202" s="52">
        <v>83.755762239899084</v>
      </c>
      <c r="V202" s="52">
        <v>94.581481225025868</v>
      </c>
      <c r="W202" s="52">
        <v>118.45911570096173</v>
      </c>
      <c r="X202" s="52">
        <v>105.17227314242912</v>
      </c>
      <c r="Y202" s="54">
        <f t="shared" si="42"/>
        <v>7.4185746036346201E-2</v>
      </c>
      <c r="Z202" s="54">
        <f t="shared" si="43"/>
        <v>1.5156804170834981E-4</v>
      </c>
      <c r="AA202" s="52">
        <f t="shared" si="24"/>
        <v>88.554081787564201</v>
      </c>
      <c r="AB202" s="52">
        <v>492.61565447999988</v>
      </c>
      <c r="AC202" s="52">
        <v>185.17482948</v>
      </c>
      <c r="AD202" s="52">
        <v>145.20735494999997</v>
      </c>
      <c r="AE202" s="52">
        <v>399.29094399999997</v>
      </c>
      <c r="AF202" s="52">
        <v>82.996694999999988</v>
      </c>
      <c r="AG202" s="52">
        <v>207.29469199999997</v>
      </c>
      <c r="AH202" s="52">
        <v>97.258602999999994</v>
      </c>
      <c r="AI202" s="52">
        <f t="shared" si="34"/>
        <v>5.8815732948500408</v>
      </c>
      <c r="AJ202" s="52">
        <f t="shared" si="35"/>
        <v>2.2108906244517166</v>
      </c>
      <c r="AK202" s="52">
        <f t="shared" si="36"/>
        <v>1.7336998800642152</v>
      </c>
      <c r="AL202" s="52">
        <f t="shared" si="37"/>
        <v>4.2216609301139725</v>
      </c>
      <c r="AM202" s="52">
        <f t="shared" si="39"/>
        <v>0.87751528021152836</v>
      </c>
      <c r="AN202" s="52">
        <f t="shared" si="40"/>
        <v>1.0283049254494627</v>
      </c>
      <c r="AO202" s="52">
        <f t="shared" si="41"/>
        <v>2.1917048592928006</v>
      </c>
      <c r="AP202" s="53">
        <v>29746016.813953061</v>
      </c>
      <c r="AQ202" s="52">
        <f t="shared" si="38"/>
        <v>436734.94074222672</v>
      </c>
      <c r="AR202" s="51">
        <v>20978.53990344</v>
      </c>
      <c r="AS202" s="52">
        <f t="shared" si="44"/>
        <v>308.00968878931138</v>
      </c>
      <c r="AT202" s="52">
        <f>[1]Extra_XM!D241</f>
        <v>75.71067432396417</v>
      </c>
      <c r="AU202" s="42">
        <v>1311.5282380000001</v>
      </c>
      <c r="AV202" s="42">
        <v>1148.966921</v>
      </c>
      <c r="AW202" s="42">
        <v>1881.7848899999999</v>
      </c>
      <c r="AX202" s="42">
        <v>4550.6848008099996</v>
      </c>
      <c r="AY202" s="42">
        <v>1137.3436839999999</v>
      </c>
      <c r="AZ202" s="42">
        <v>1395.754737</v>
      </c>
      <c r="BA202" s="42">
        <f t="shared" si="31"/>
        <v>19.256030509469976</v>
      </c>
      <c r="BB202" s="42">
        <f t="shared" si="25"/>
        <v>16.869283820290704</v>
      </c>
      <c r="BC202" s="42">
        <f t="shared" si="26"/>
        <v>27.628613859932461</v>
      </c>
      <c r="BD202" s="42">
        <f t="shared" si="27"/>
        <v>66.813754233005426</v>
      </c>
      <c r="BE202" s="42">
        <f t="shared" si="28"/>
        <v>16.698629922184701</v>
      </c>
      <c r="BF202" s="42">
        <f t="shared" si="29"/>
        <v>20.492655072676552</v>
      </c>
    </row>
    <row r="203" spans="1:58" x14ac:dyDescent="0.25">
      <c r="A203" s="41">
        <v>40087</v>
      </c>
      <c r="B203" s="42">
        <v>2009</v>
      </c>
      <c r="C203" s="42">
        <v>10</v>
      </c>
      <c r="D203" s="51">
        <v>216.77</v>
      </c>
      <c r="E203" s="51">
        <v>204.282410661</v>
      </c>
      <c r="F203" s="51"/>
      <c r="G203" s="51"/>
      <c r="H203" s="51"/>
      <c r="I203" s="51"/>
      <c r="J203" s="51"/>
      <c r="K203" s="51">
        <v>98.9006517596859</v>
      </c>
      <c r="L203" s="51">
        <v>68.319999999999993</v>
      </c>
      <c r="M203" s="51"/>
      <c r="N203" s="52">
        <v>132.47999999999999</v>
      </c>
      <c r="O203" s="52">
        <v>105.6</v>
      </c>
      <c r="P203" s="27">
        <v>326.72000000000003</v>
      </c>
      <c r="Q203" s="52">
        <f t="shared" si="22"/>
        <v>1082.2047098426644</v>
      </c>
      <c r="R203" s="54">
        <f t="shared" si="23"/>
        <v>2.3590964629217837E-2</v>
      </c>
      <c r="S203" s="52"/>
      <c r="T203" s="52">
        <v>181155</v>
      </c>
      <c r="U203" s="52">
        <v>84.82322055977383</v>
      </c>
      <c r="V203" s="52">
        <v>95.416741008930344</v>
      </c>
      <c r="W203" s="52">
        <v>119.96886458555561</v>
      </c>
      <c r="X203" s="52">
        <v>106.10106141049067</v>
      </c>
      <c r="Y203" s="54">
        <f t="shared" si="42"/>
        <v>1.2744894098357884E-2</v>
      </c>
      <c r="Z203" s="54">
        <f t="shared" si="43"/>
        <v>8.8311133753260496E-3</v>
      </c>
      <c r="AA203" s="52">
        <f t="shared" si="24"/>
        <v>88.897629140189323</v>
      </c>
      <c r="AB203" s="52">
        <v>528.08945511000002</v>
      </c>
      <c r="AC203" s="52">
        <v>182.66130293999998</v>
      </c>
      <c r="AD203" s="52">
        <v>186.07524331000005</v>
      </c>
      <c r="AE203" s="52">
        <v>454.80283699999995</v>
      </c>
      <c r="AF203" s="52">
        <v>93.307634000000007</v>
      </c>
      <c r="AG203" s="52">
        <v>250.82314499999995</v>
      </c>
      <c r="AH203" s="52">
        <v>101.41192100000001</v>
      </c>
      <c r="AI203" s="52">
        <f t="shared" si="34"/>
        <v>6.2257652046807417</v>
      </c>
      <c r="AJ203" s="52">
        <f t="shared" si="35"/>
        <v>2.1534351293733409</v>
      </c>
      <c r="AK203" s="52">
        <f t="shared" si="36"/>
        <v>2.1936828392276762</v>
      </c>
      <c r="AL203" s="52">
        <f t="shared" si="37"/>
        <v>4.7664889011188674</v>
      </c>
      <c r="AM203" s="52">
        <f t="shared" si="39"/>
        <v>0.97789583896254706</v>
      </c>
      <c r="AN203" s="52">
        <f t="shared" si="40"/>
        <v>1.0628315317383199</v>
      </c>
      <c r="AO203" s="52">
        <f t="shared" si="41"/>
        <v>2.6287121352900185</v>
      </c>
      <c r="AP203" s="53">
        <v>30140397.921523057</v>
      </c>
      <c r="AQ203" s="52">
        <f t="shared" si="38"/>
        <v>441165.07496374502</v>
      </c>
      <c r="AR203" s="51">
        <v>21997.227703239998</v>
      </c>
      <c r="AS203" s="52">
        <f t="shared" si="44"/>
        <v>321.9734734080796</v>
      </c>
      <c r="AT203" s="52">
        <f>[1]Extra_XM!D242</f>
        <v>76.434302034043384</v>
      </c>
      <c r="AU203" s="42">
        <v>1694.1597379999998</v>
      </c>
      <c r="AV203" s="42">
        <v>1509.9730939999999</v>
      </c>
      <c r="AW203" s="42">
        <v>2397.6431590000002</v>
      </c>
      <c r="AX203" s="42">
        <v>4758.9974802999996</v>
      </c>
      <c r="AY203" s="42">
        <v>1208.815253</v>
      </c>
      <c r="AZ203" s="42">
        <v>1451.101363</v>
      </c>
      <c r="BA203" s="42">
        <f t="shared" si="31"/>
        <v>24.797420052693209</v>
      </c>
      <c r="BB203" s="42">
        <f t="shared" si="25"/>
        <v>22.101479713114756</v>
      </c>
      <c r="BC203" s="42">
        <f t="shared" si="26"/>
        <v>35.09430853337237</v>
      </c>
      <c r="BD203" s="42">
        <f t="shared" si="27"/>
        <v>69.657457264344259</v>
      </c>
      <c r="BE203" s="42">
        <f t="shared" si="28"/>
        <v>17.693431689110071</v>
      </c>
      <c r="BF203" s="42">
        <f t="shared" si="29"/>
        <v>21.23977404859485</v>
      </c>
    </row>
    <row r="204" spans="1:58" x14ac:dyDescent="0.25">
      <c r="A204" s="41">
        <v>40118</v>
      </c>
      <c r="B204" s="42">
        <v>2009</v>
      </c>
      <c r="C204" s="42">
        <v>11</v>
      </c>
      <c r="D204" s="51">
        <v>209.7</v>
      </c>
      <c r="E204" s="51">
        <v>205.64339247699999</v>
      </c>
      <c r="F204" s="51"/>
      <c r="G204" s="51"/>
      <c r="H204" s="51"/>
      <c r="I204" s="51"/>
      <c r="J204" s="51"/>
      <c r="K204" s="51">
        <v>89.464123949112206</v>
      </c>
      <c r="L204" s="51">
        <v>68.19</v>
      </c>
      <c r="M204" s="51"/>
      <c r="N204" s="52">
        <v>129.62</v>
      </c>
      <c r="O204" s="52">
        <v>101.4</v>
      </c>
      <c r="P204" s="27">
        <v>294.45999999999998</v>
      </c>
      <c r="Q204" s="52">
        <f t="shared" si="22"/>
        <v>975.3489191364805</v>
      </c>
      <c r="R204" s="54">
        <f t="shared" si="23"/>
        <v>-9.8738981390793512E-2</v>
      </c>
      <c r="S204" s="52"/>
      <c r="T204" s="52">
        <v>169782</v>
      </c>
      <c r="U204" s="52">
        <v>90.96218827615715</v>
      </c>
      <c r="V204" s="52">
        <v>96.602730602369746</v>
      </c>
      <c r="W204" s="52">
        <v>128.65145152108579</v>
      </c>
      <c r="X204" s="52">
        <v>107.41985257182303</v>
      </c>
      <c r="Y204" s="54">
        <f t="shared" si="42"/>
        <v>7.2373669330997092E-2</v>
      </c>
      <c r="Z204" s="54">
        <f t="shared" si="43"/>
        <v>1.2429575574462337E-2</v>
      </c>
      <c r="AA204" s="52">
        <f t="shared" si="24"/>
        <v>94.16109431789269</v>
      </c>
      <c r="AB204" s="52">
        <v>499.08236123000006</v>
      </c>
      <c r="AC204" s="52">
        <v>206.45762165000002</v>
      </c>
      <c r="AD204" s="52">
        <v>164.70992580000001</v>
      </c>
      <c r="AE204" s="52">
        <v>433.41032499999994</v>
      </c>
      <c r="AF204" s="52">
        <v>98.461604999999992</v>
      </c>
      <c r="AG204" s="52">
        <v>191.31671900000001</v>
      </c>
      <c r="AH204" s="52">
        <v>131.76698300000001</v>
      </c>
      <c r="AI204" s="52">
        <f t="shared" si="34"/>
        <v>5.486701350178695</v>
      </c>
      <c r="AJ204" s="52">
        <f t="shared" si="35"/>
        <v>2.2697081673453576</v>
      </c>
      <c r="AK204" s="52">
        <f t="shared" si="36"/>
        <v>1.8107515762477921</v>
      </c>
      <c r="AL204" s="52">
        <f t="shared" si="37"/>
        <v>4.4865225061181455</v>
      </c>
      <c r="AM204" s="52">
        <f t="shared" si="39"/>
        <v>1.0192424622579421</v>
      </c>
      <c r="AN204" s="52">
        <f t="shared" si="40"/>
        <v>1.3640088864813895</v>
      </c>
      <c r="AO204" s="52">
        <f t="shared" si="41"/>
        <v>1.9804483559319477</v>
      </c>
      <c r="AP204" s="53">
        <v>30335103.365923062</v>
      </c>
      <c r="AQ204" s="52">
        <f t="shared" si="38"/>
        <v>444861.46599095268</v>
      </c>
      <c r="AR204" s="51">
        <v>22774.183566759999</v>
      </c>
      <c r="AS204" s="52">
        <f t="shared" si="44"/>
        <v>333.98128122539964</v>
      </c>
      <c r="AT204" s="52">
        <f>[1]Extra_XM!D243</f>
        <v>77.098893110050994</v>
      </c>
      <c r="AU204" s="42">
        <v>1618.6117230000002</v>
      </c>
      <c r="AV204" s="42">
        <v>1425.4947380000001</v>
      </c>
      <c r="AW204" s="42">
        <v>1965.821649</v>
      </c>
      <c r="AX204" s="42">
        <v>4220.0259397700002</v>
      </c>
      <c r="AY204" s="42">
        <v>1127.9118659999999</v>
      </c>
      <c r="AZ204" s="42">
        <v>1436.902409</v>
      </c>
      <c r="BA204" s="42">
        <f t="shared" si="31"/>
        <v>23.736790189177302</v>
      </c>
      <c r="BB204" s="42">
        <f t="shared" si="25"/>
        <v>20.904747587622822</v>
      </c>
      <c r="BC204" s="42">
        <f t="shared" si="26"/>
        <v>28.828591421029476</v>
      </c>
      <c r="BD204" s="42">
        <f t="shared" si="27"/>
        <v>61.886287428801879</v>
      </c>
      <c r="BE204" s="42">
        <f t="shared" si="28"/>
        <v>16.540722481302243</v>
      </c>
      <c r="BF204" s="42">
        <f t="shared" si="29"/>
        <v>21.072040020530871</v>
      </c>
    </row>
    <row r="205" spans="1:58" x14ac:dyDescent="0.25">
      <c r="A205" s="41">
        <v>40148</v>
      </c>
      <c r="B205" s="42">
        <v>2009</v>
      </c>
      <c r="C205" s="42">
        <v>12</v>
      </c>
      <c r="D205" s="51">
        <v>208.2</v>
      </c>
      <c r="E205" s="51">
        <v>205.162819208</v>
      </c>
      <c r="F205" s="51"/>
      <c r="G205" s="51"/>
      <c r="H205" s="51"/>
      <c r="I205" s="51"/>
      <c r="J205" s="51"/>
      <c r="K205" s="51">
        <v>86.747658805696005</v>
      </c>
      <c r="L205" s="51">
        <v>68.349999999999994</v>
      </c>
      <c r="M205" s="51"/>
      <c r="N205" s="52">
        <v>129.22999999999999</v>
      </c>
      <c r="O205" s="52">
        <v>94.1</v>
      </c>
      <c r="P205" s="27">
        <v>285.32</v>
      </c>
      <c r="Q205" s="52">
        <f t="shared" si="22"/>
        <v>945.0742158799859</v>
      </c>
      <c r="R205" s="54">
        <f t="shared" si="23"/>
        <v>-3.1039869591795055E-2</v>
      </c>
      <c r="S205" s="52"/>
      <c r="T205" s="52">
        <v>212909</v>
      </c>
      <c r="U205" s="52">
        <v>93.594280327768871</v>
      </c>
      <c r="V205" s="52">
        <v>97.534314063736247</v>
      </c>
      <c r="W205" s="52">
        <v>132.37412430847428</v>
      </c>
      <c r="X205" s="52">
        <v>108.45575039225051</v>
      </c>
      <c r="Y205" s="54">
        <f t="shared" si="42"/>
        <v>2.8936111822868593E-2</v>
      </c>
      <c r="Z205" s="54">
        <f t="shared" si="43"/>
        <v>9.6434485397831615E-3</v>
      </c>
      <c r="AA205" s="52">
        <f t="shared" si="24"/>
        <v>95.960361464794161</v>
      </c>
      <c r="AB205" s="52">
        <v>496.20853496999996</v>
      </c>
      <c r="AC205" s="52">
        <v>199.40337436000002</v>
      </c>
      <c r="AD205" s="52">
        <v>160.74641499999998</v>
      </c>
      <c r="AE205" s="52">
        <v>452.92358100000001</v>
      </c>
      <c r="AF205" s="52">
        <v>102.79108600000001</v>
      </c>
      <c r="AG205" s="52">
        <v>218.570708</v>
      </c>
      <c r="AH205" s="52">
        <v>128.874403</v>
      </c>
      <c r="AI205" s="52">
        <f t="shared" si="34"/>
        <v>5.3016972109008016</v>
      </c>
      <c r="AJ205" s="52">
        <f t="shared" si="35"/>
        <v>2.1305081214544925</v>
      </c>
      <c r="AK205" s="52">
        <f t="shared" si="36"/>
        <v>1.7174811798014058</v>
      </c>
      <c r="AL205" s="52">
        <f t="shared" si="37"/>
        <v>4.6437357492874325</v>
      </c>
      <c r="AM205" s="52">
        <f t="shared" si="39"/>
        <v>1.0538966412664632</v>
      </c>
      <c r="AN205" s="52">
        <f t="shared" si="40"/>
        <v>1.3213237232158499</v>
      </c>
      <c r="AO205" s="52">
        <f t="shared" si="41"/>
        <v>2.2409621690389856</v>
      </c>
      <c r="AP205" s="53">
        <v>30825430.525347903</v>
      </c>
      <c r="AQ205" s="52">
        <f t="shared" si="38"/>
        <v>450993.86284342216</v>
      </c>
      <c r="AR205" s="51">
        <v>24918.276594050007</v>
      </c>
      <c r="AS205" s="52">
        <f t="shared" si="44"/>
        <v>364.56878703803966</v>
      </c>
      <c r="AT205" s="52">
        <f>[1]Extra_XM!D244</f>
        <v>75.934804076647509</v>
      </c>
      <c r="AU205" s="42">
        <v>1613.609246</v>
      </c>
      <c r="AV205" s="42">
        <v>1412.1160629999999</v>
      </c>
      <c r="AW205" s="42">
        <v>2586.3234419999999</v>
      </c>
      <c r="AX205" s="42">
        <v>8553.531621189999</v>
      </c>
      <c r="AY205" s="42">
        <v>1711.411777</v>
      </c>
      <c r="AZ205" s="42">
        <v>2626.9607129999999</v>
      </c>
      <c r="BA205" s="42">
        <f t="shared" si="31"/>
        <v>23.608035786393565</v>
      </c>
      <c r="BB205" s="42">
        <f t="shared" si="25"/>
        <v>20.660074074615949</v>
      </c>
      <c r="BC205" s="42">
        <f t="shared" si="26"/>
        <v>37.839406613021218</v>
      </c>
      <c r="BD205" s="42">
        <f t="shared" si="27"/>
        <v>125.14311077088514</v>
      </c>
      <c r="BE205" s="42">
        <f t="shared" si="28"/>
        <v>25.038943335771766</v>
      </c>
      <c r="BF205" s="42">
        <f t="shared" si="29"/>
        <v>38.433953372348213</v>
      </c>
    </row>
    <row r="206" spans="1:58" x14ac:dyDescent="0.25">
      <c r="A206" s="41">
        <v>40179</v>
      </c>
      <c r="B206" s="42">
        <v>2010</v>
      </c>
      <c r="C206" s="42">
        <v>1</v>
      </c>
      <c r="D206" s="51">
        <v>183.89</v>
      </c>
      <c r="E206" s="51">
        <v>205.23369327500001</v>
      </c>
      <c r="F206" s="51"/>
      <c r="G206" s="51"/>
      <c r="H206" s="51"/>
      <c r="I206" s="51"/>
      <c r="J206" s="51"/>
      <c r="K206" s="51">
        <v>88.0159453521579</v>
      </c>
      <c r="L206" s="51">
        <v>68.47</v>
      </c>
      <c r="M206" s="51"/>
      <c r="N206" s="52">
        <v>125.81</v>
      </c>
      <c r="O206" s="52">
        <v>91.2</v>
      </c>
      <c r="P206" s="27">
        <v>295</v>
      </c>
      <c r="Q206" s="52">
        <f t="shared" si="22"/>
        <v>977.13757775338513</v>
      </c>
      <c r="R206" s="54">
        <f t="shared" si="23"/>
        <v>3.3926819010234199E-2</v>
      </c>
      <c r="S206" s="52"/>
      <c r="T206" s="52">
        <v>97866</v>
      </c>
      <c r="U206" s="52">
        <v>95.074559756957086</v>
      </c>
      <c r="V206" s="52">
        <v>99.134213267183569</v>
      </c>
      <c r="W206" s="52">
        <v>134.46774255613232</v>
      </c>
      <c r="X206" s="52">
        <v>110.23479882589669</v>
      </c>
      <c r="Y206" s="54">
        <f t="shared" si="42"/>
        <v>1.5815917639456778E-2</v>
      </c>
      <c r="Z206" s="54">
        <f t="shared" si="43"/>
        <v>1.6403449583926255E-2</v>
      </c>
      <c r="AA206" s="52">
        <f t="shared" si="24"/>
        <v>95.904891584416944</v>
      </c>
      <c r="AB206" s="52">
        <v>467.17593581471311</v>
      </c>
      <c r="AC206" s="52">
        <v>193.05367231999998</v>
      </c>
      <c r="AD206" s="52">
        <v>166.57698429000001</v>
      </c>
      <c r="AE206" s="52">
        <v>401.57465999999999</v>
      </c>
      <c r="AF206" s="52">
        <v>70.768164000000013</v>
      </c>
      <c r="AG206" s="52">
        <v>207.88322099999999</v>
      </c>
      <c r="AH206" s="52">
        <v>120.49336</v>
      </c>
      <c r="AI206" s="52">
        <f t="shared" si="34"/>
        <v>4.9137848969164173</v>
      </c>
      <c r="AJ206" s="52">
        <f t="shared" si="35"/>
        <v>2.0305502630094825</v>
      </c>
      <c r="AK206" s="52">
        <f t="shared" si="36"/>
        <v>1.7520668485431585</v>
      </c>
      <c r="AL206" s="52">
        <f t="shared" si="37"/>
        <v>4.0508180452059266</v>
      </c>
      <c r="AM206" s="52">
        <f t="shared" si="39"/>
        <v>0.7138621639056919</v>
      </c>
      <c r="AN206" s="52">
        <f t="shared" si="40"/>
        <v>1.2154568642739907</v>
      </c>
      <c r="AO206" s="52">
        <f t="shared" si="41"/>
        <v>2.0969876508700316</v>
      </c>
      <c r="AP206" s="53">
        <v>30618984.564567905</v>
      </c>
      <c r="AQ206" s="52">
        <f t="shared" si="38"/>
        <v>447188.32429630356</v>
      </c>
      <c r="AR206" s="51">
        <v>24478.79930672</v>
      </c>
      <c r="AS206" s="52">
        <f t="shared" si="44"/>
        <v>357.51130870045279</v>
      </c>
      <c r="AT206" s="52">
        <f>[1]Extra_XM!D245</f>
        <v>77.014216253340734</v>
      </c>
      <c r="AU206" s="42">
        <v>1670.436901</v>
      </c>
      <c r="AV206" s="42">
        <v>1516.77846</v>
      </c>
      <c r="AW206" s="42">
        <v>1786.2486399999998</v>
      </c>
      <c r="AX206" s="42">
        <v>4216.4397810000009</v>
      </c>
      <c r="AY206" s="42">
        <v>1989.353222</v>
      </c>
      <c r="AZ206" s="42">
        <v>725.04848000000004</v>
      </c>
      <c r="BA206" s="42">
        <f t="shared" si="31"/>
        <v>24.39662481378706</v>
      </c>
      <c r="BB206" s="42">
        <f t="shared" si="25"/>
        <v>22.152453045129253</v>
      </c>
      <c r="BC206" s="42">
        <f t="shared" si="26"/>
        <v>26.088047904191615</v>
      </c>
      <c r="BD206" s="42">
        <f t="shared" si="27"/>
        <v>61.580835124872223</v>
      </c>
      <c r="BE206" s="42">
        <f t="shared" si="28"/>
        <v>29.054377420768219</v>
      </c>
      <c r="BF206" s="42">
        <f t="shared" si="29"/>
        <v>10.589286987001607</v>
      </c>
    </row>
    <row r="207" spans="1:58" x14ac:dyDescent="0.25">
      <c r="A207" s="41">
        <v>40210</v>
      </c>
      <c r="B207" s="42">
        <v>2010</v>
      </c>
      <c r="C207" s="42">
        <v>2</v>
      </c>
      <c r="D207" s="51">
        <v>177.81</v>
      </c>
      <c r="E207" s="51">
        <v>206.009284584</v>
      </c>
      <c r="F207" s="51"/>
      <c r="G207" s="51"/>
      <c r="H207" s="51"/>
      <c r="I207" s="51"/>
      <c r="J207" s="51"/>
      <c r="K207" s="51">
        <v>89.391786404999195</v>
      </c>
      <c r="L207" s="51">
        <v>68.58</v>
      </c>
      <c r="M207" s="51"/>
      <c r="N207" s="52">
        <v>127.61</v>
      </c>
      <c r="O207" s="52">
        <v>89</v>
      </c>
      <c r="P207" s="27">
        <v>321.13</v>
      </c>
      <c r="Q207" s="52">
        <f t="shared" si="22"/>
        <v>1063.6887808269307</v>
      </c>
      <c r="R207" s="54">
        <f t="shared" si="23"/>
        <v>8.8576271186440625E-2</v>
      </c>
      <c r="S207" s="52"/>
      <c r="T207" s="52">
        <v>171112</v>
      </c>
      <c r="U207" s="52">
        <v>94.72262600351462</v>
      </c>
      <c r="V207" s="52">
        <v>98.849585532210966</v>
      </c>
      <c r="W207" s="52">
        <v>133.96998860938052</v>
      </c>
      <c r="X207" s="52">
        <v>109.91829980834346</v>
      </c>
      <c r="Y207" s="54">
        <f t="shared" si="42"/>
        <v>-3.7016606160694687E-3</v>
      </c>
      <c r="Z207" s="54">
        <f t="shared" si="43"/>
        <v>-2.8711352578698612E-3</v>
      </c>
      <c r="AA207" s="52">
        <f t="shared" si="24"/>
        <v>95.825010791419501</v>
      </c>
      <c r="AB207" s="52">
        <v>425.93951372084416</v>
      </c>
      <c r="AC207" s="52">
        <v>164.93463766000005</v>
      </c>
      <c r="AD207" s="52">
        <v>194.64253585</v>
      </c>
      <c r="AE207" s="52">
        <v>339.50421100000005</v>
      </c>
      <c r="AF207" s="52">
        <v>67.264554000000004</v>
      </c>
      <c r="AG207" s="52">
        <v>188.82431400000002</v>
      </c>
      <c r="AH207" s="52">
        <v>80.964138999999989</v>
      </c>
      <c r="AI207" s="52">
        <f t="shared" si="34"/>
        <v>4.4967029704712784</v>
      </c>
      <c r="AJ207" s="52">
        <f t="shared" si="35"/>
        <v>1.7412380190333856</v>
      </c>
      <c r="AK207" s="52">
        <f t="shared" si="36"/>
        <v>2.0548684518393516</v>
      </c>
      <c r="AL207" s="52">
        <f t="shared" si="37"/>
        <v>3.434553712816224</v>
      </c>
      <c r="AM207" s="52">
        <f t="shared" si="39"/>
        <v>0.68047380914997646</v>
      </c>
      <c r="AN207" s="52">
        <f t="shared" si="40"/>
        <v>0.81906402099801567</v>
      </c>
      <c r="AO207" s="52">
        <f t="shared" si="41"/>
        <v>1.9102185708049331</v>
      </c>
      <c r="AP207" s="53">
        <v>30698699.208537906</v>
      </c>
      <c r="AQ207" s="52">
        <f t="shared" si="38"/>
        <v>447633.40928168426</v>
      </c>
      <c r="AR207" s="51">
        <v>24335.354754379998</v>
      </c>
      <c r="AS207" s="52">
        <f t="shared" si="44"/>
        <v>354.84623438874303</v>
      </c>
      <c r="AT207" s="52">
        <f>[1]Extra_XM!D246</f>
        <v>76.397551277547919</v>
      </c>
      <c r="AU207" s="42">
        <v>1338.9070830000001</v>
      </c>
      <c r="AV207" s="42">
        <v>1210.2232369999999</v>
      </c>
      <c r="AW207" s="42">
        <v>1939.9174229999999</v>
      </c>
      <c r="AX207" s="42">
        <v>4357.8924860000006</v>
      </c>
      <c r="AY207" s="42">
        <v>1434.408291</v>
      </c>
      <c r="AZ207" s="42">
        <v>1061.7773090000001</v>
      </c>
      <c r="BA207" s="42">
        <f t="shared" si="31"/>
        <v>19.523287882764656</v>
      </c>
      <c r="BB207" s="42">
        <f t="shared" si="25"/>
        <v>17.646883012540098</v>
      </c>
      <c r="BC207" s="42">
        <f t="shared" si="26"/>
        <v>28.286926552930883</v>
      </c>
      <c r="BD207" s="42">
        <f t="shared" si="27"/>
        <v>63.544655672207654</v>
      </c>
      <c r="BE207" s="42">
        <f t="shared" si="28"/>
        <v>20.915839763779527</v>
      </c>
      <c r="BF207" s="42">
        <f t="shared" si="29"/>
        <v>15.482317133275009</v>
      </c>
    </row>
    <row r="208" spans="1:58" x14ac:dyDescent="0.25">
      <c r="A208" s="41">
        <v>40238</v>
      </c>
      <c r="B208" s="42">
        <v>2010</v>
      </c>
      <c r="C208" s="42">
        <v>3</v>
      </c>
      <c r="D208" s="51">
        <v>202.92</v>
      </c>
      <c r="E208" s="51">
        <v>208.61303593700001</v>
      </c>
      <c r="F208" s="51"/>
      <c r="G208" s="51"/>
      <c r="H208" s="51"/>
      <c r="I208" s="51"/>
      <c r="J208" s="51"/>
      <c r="K208" s="51">
        <v>100.40051362829</v>
      </c>
      <c r="L208" s="51">
        <v>68.5</v>
      </c>
      <c r="M208" s="51"/>
      <c r="N208" s="52">
        <v>143.44</v>
      </c>
      <c r="O208" s="52">
        <v>105.1</v>
      </c>
      <c r="P208" s="27">
        <v>363.36</v>
      </c>
      <c r="Q208" s="52">
        <f t="shared" si="22"/>
        <v>1203.5685093304069</v>
      </c>
      <c r="R208" s="54">
        <f t="shared" si="23"/>
        <v>0.13150437517516278</v>
      </c>
      <c r="S208" s="52"/>
      <c r="T208" s="52">
        <v>227135</v>
      </c>
      <c r="U208" s="52">
        <v>94.528264747309635</v>
      </c>
      <c r="V208" s="52">
        <v>99.022612444522878</v>
      </c>
      <c r="W208" s="52">
        <v>133.69509573131654</v>
      </c>
      <c r="X208" s="52">
        <v>110.11070146506275</v>
      </c>
      <c r="Y208" s="54">
        <f t="shared" si="42"/>
        <v>-2.0518989433184753E-3</v>
      </c>
      <c r="Z208" s="54">
        <f t="shared" si="43"/>
        <v>1.7504060475348471E-3</v>
      </c>
      <c r="AA208" s="52">
        <f t="shared" si="24"/>
        <v>95.461291531031677</v>
      </c>
      <c r="AB208" s="52">
        <v>528.37680291973311</v>
      </c>
      <c r="AC208" s="52">
        <v>205.13707888999997</v>
      </c>
      <c r="AD208" s="52">
        <v>237.18244282000001</v>
      </c>
      <c r="AE208" s="52">
        <v>461.58716800000002</v>
      </c>
      <c r="AF208" s="52">
        <v>87.77023299999999</v>
      </c>
      <c r="AG208" s="52">
        <v>248.07722200000001</v>
      </c>
      <c r="AH208" s="52">
        <v>123.73161400000001</v>
      </c>
      <c r="AI208" s="52">
        <f t="shared" si="34"/>
        <v>5.5896170773067242</v>
      </c>
      <c r="AJ208" s="52">
        <f t="shared" si="35"/>
        <v>2.1701136632346607</v>
      </c>
      <c r="AK208" s="52">
        <f t="shared" si="36"/>
        <v>2.5091166483805623</v>
      </c>
      <c r="AL208" s="52">
        <f t="shared" si="37"/>
        <v>4.661431935646041</v>
      </c>
      <c r="AM208" s="52">
        <f t="shared" si="39"/>
        <v>0.88636555664670025</v>
      </c>
      <c r="AN208" s="52">
        <f t="shared" si="40"/>
        <v>1.249528879772994</v>
      </c>
      <c r="AO208" s="52">
        <f t="shared" si="41"/>
        <v>2.5052583028849549</v>
      </c>
      <c r="AP208" s="53">
        <v>30933432.622867912</v>
      </c>
      <c r="AQ208" s="52">
        <f t="shared" si="38"/>
        <v>451582.95799807168</v>
      </c>
      <c r="AR208" s="51">
        <v>23935.776493269997</v>
      </c>
      <c r="AS208" s="52">
        <f t="shared" si="44"/>
        <v>349.42739406233574</v>
      </c>
      <c r="AT208" s="52">
        <f>[1]Extra_XM!D247</f>
        <v>76.531218152097154</v>
      </c>
      <c r="AU208" s="42">
        <v>1525.0590280000001</v>
      </c>
      <c r="AV208" s="42">
        <v>1339.872496</v>
      </c>
      <c r="AW208" s="42">
        <v>1998.8007709999999</v>
      </c>
      <c r="AX208" s="42">
        <v>4704.9681779999992</v>
      </c>
      <c r="AY208" s="42">
        <v>1356.6273309999999</v>
      </c>
      <c r="AZ208" s="42">
        <v>1295.1731050000001</v>
      </c>
      <c r="BA208" s="42">
        <f t="shared" si="31"/>
        <v>22.263635445255478</v>
      </c>
      <c r="BB208" s="42">
        <f t="shared" si="25"/>
        <v>19.560182423357663</v>
      </c>
      <c r="BC208" s="42">
        <f t="shared" si="26"/>
        <v>29.179573299270071</v>
      </c>
      <c r="BD208" s="42">
        <f t="shared" si="27"/>
        <v>68.68566683211678</v>
      </c>
      <c r="BE208" s="42">
        <f t="shared" si="28"/>
        <v>19.804778554744523</v>
      </c>
      <c r="BF208" s="42">
        <f t="shared" si="29"/>
        <v>18.907636569343065</v>
      </c>
    </row>
    <row r="209" spans="1:58" x14ac:dyDescent="0.25">
      <c r="A209" s="41">
        <v>40269</v>
      </c>
      <c r="B209" s="42">
        <v>2010</v>
      </c>
      <c r="C209" s="42">
        <v>4</v>
      </c>
      <c r="D209" s="51">
        <v>216.94</v>
      </c>
      <c r="E209" s="51">
        <v>207.60539842</v>
      </c>
      <c r="F209" s="51"/>
      <c r="G209" s="51"/>
      <c r="H209" s="51"/>
      <c r="I209" s="51"/>
      <c r="J209" s="51"/>
      <c r="K209" s="51">
        <v>90.764105761613706</v>
      </c>
      <c r="L209" s="51">
        <v>68.56</v>
      </c>
      <c r="M209" s="51"/>
      <c r="N209" s="52">
        <v>136.87</v>
      </c>
      <c r="O209" s="52">
        <v>99.3</v>
      </c>
      <c r="P209" s="27">
        <v>323.7</v>
      </c>
      <c r="Q209" s="52">
        <f t="shared" si="22"/>
        <v>1072.2014709110872</v>
      </c>
      <c r="R209" s="54">
        <f t="shared" si="23"/>
        <v>-0.10914795244385744</v>
      </c>
      <c r="S209" s="52"/>
      <c r="T209" s="52">
        <v>335520</v>
      </c>
      <c r="U209" s="52">
        <v>98.5398228499147</v>
      </c>
      <c r="V209" s="52">
        <v>101.00881231339005</v>
      </c>
      <c r="W209" s="52">
        <v>139.36880238395861</v>
      </c>
      <c r="X209" s="52">
        <v>112.31930670594454</v>
      </c>
      <c r="Y209" s="54">
        <f t="shared" si="42"/>
        <v>4.243765727984794E-2</v>
      </c>
      <c r="Z209" s="54">
        <f t="shared" si="43"/>
        <v>2.0058043509808776E-2</v>
      </c>
      <c r="AA209" s="52">
        <f t="shared" si="24"/>
        <v>97.555669246149478</v>
      </c>
      <c r="AB209" s="52">
        <v>468.33245091575031</v>
      </c>
      <c r="AC209" s="52">
        <v>160.43930291000001</v>
      </c>
      <c r="AD209" s="52">
        <v>216.59351252000002</v>
      </c>
      <c r="AE209" s="52">
        <v>434.71410699999996</v>
      </c>
      <c r="AF209" s="52">
        <v>85.769702999999993</v>
      </c>
      <c r="AG209" s="52">
        <v>214.31760199999999</v>
      </c>
      <c r="AH209" s="52">
        <v>106.485449</v>
      </c>
      <c r="AI209" s="52">
        <f t="shared" si="34"/>
        <v>4.7527226797338997</v>
      </c>
      <c r="AJ209" s="52">
        <f t="shared" si="35"/>
        <v>1.6281671538456484</v>
      </c>
      <c r="AK209" s="52">
        <f t="shared" si="36"/>
        <v>2.1980302608204609</v>
      </c>
      <c r="AL209" s="52">
        <f t="shared" si="37"/>
        <v>4.3037245666373689</v>
      </c>
      <c r="AM209" s="52">
        <f t="shared" si="39"/>
        <v>0.84913089299467082</v>
      </c>
      <c r="AN209" s="52">
        <f t="shared" si="40"/>
        <v>1.0542193949337622</v>
      </c>
      <c r="AO209" s="52">
        <f t="shared" si="41"/>
        <v>2.1217713295653646</v>
      </c>
      <c r="AP209" s="53">
        <v>31704520.741307907</v>
      </c>
      <c r="AQ209" s="52">
        <f t="shared" si="38"/>
        <v>462434.66658850503</v>
      </c>
      <c r="AR209" s="51">
        <v>23333.191175939995</v>
      </c>
      <c r="AS209" s="52">
        <f t="shared" si="44"/>
        <v>340.33242672024494</v>
      </c>
      <c r="AT209" s="52">
        <f>[1]Extra_XM!D248</f>
        <v>76.581047369673811</v>
      </c>
      <c r="AU209" s="42">
        <v>2549.7893590000003</v>
      </c>
      <c r="AV209" s="42">
        <v>2384.5820910000002</v>
      </c>
      <c r="AW209" s="42">
        <v>2053.2185090000003</v>
      </c>
      <c r="AX209" s="42">
        <v>3679.8623050000006</v>
      </c>
      <c r="AY209" s="42">
        <v>1037.926817</v>
      </c>
      <c r="AZ209" s="42">
        <v>874.949881</v>
      </c>
      <c r="BA209" s="42">
        <f t="shared" si="31"/>
        <v>37.190626589848314</v>
      </c>
      <c r="BB209" s="42">
        <f t="shared" si="25"/>
        <v>34.780952319136524</v>
      </c>
      <c r="BC209" s="42">
        <f t="shared" si="26"/>
        <v>29.947761216452744</v>
      </c>
      <c r="BD209" s="42">
        <f t="shared" si="27"/>
        <v>53.673604215285884</v>
      </c>
      <c r="BE209" s="42">
        <f t="shared" si="28"/>
        <v>15.138955907234539</v>
      </c>
      <c r="BF209" s="42">
        <f t="shared" si="29"/>
        <v>12.761812733372228</v>
      </c>
    </row>
    <row r="210" spans="1:58" x14ac:dyDescent="0.25">
      <c r="A210" s="41">
        <v>40299</v>
      </c>
      <c r="B210" s="42">
        <v>2010</v>
      </c>
      <c r="C210" s="42">
        <v>5</v>
      </c>
      <c r="D210" s="51">
        <v>219.62</v>
      </c>
      <c r="E210" s="51">
        <v>210.002801637</v>
      </c>
      <c r="F210" s="51"/>
      <c r="G210" s="51"/>
      <c r="H210" s="51"/>
      <c r="I210" s="51"/>
      <c r="J210" s="51"/>
      <c r="K210" s="51">
        <v>106.725289689259</v>
      </c>
      <c r="L210" s="51">
        <v>68.55</v>
      </c>
      <c r="M210" s="51"/>
      <c r="N210" s="52">
        <v>136.52000000000001</v>
      </c>
      <c r="O210" s="52">
        <v>104.3</v>
      </c>
      <c r="P210" s="27">
        <v>394.4</v>
      </c>
      <c r="Q210" s="52">
        <f t="shared" si="22"/>
        <v>1306.3832564946949</v>
      </c>
      <c r="R210" s="54">
        <f t="shared" si="23"/>
        <v>0.2184121099783749</v>
      </c>
      <c r="S210" s="52"/>
      <c r="T210" s="52">
        <v>254538</v>
      </c>
      <c r="U210" s="52">
        <v>96.285299345553611</v>
      </c>
      <c r="V210" s="52">
        <v>100.50876711124424</v>
      </c>
      <c r="W210" s="52">
        <v>136.1801398548219</v>
      </c>
      <c r="X210" s="52">
        <v>111.76326878073466</v>
      </c>
      <c r="Y210" s="54">
        <f t="shared" si="42"/>
        <v>-2.2879313552196523E-2</v>
      </c>
      <c r="Z210" s="54">
        <f t="shared" si="43"/>
        <v>-4.9505106603409121E-3</v>
      </c>
      <c r="AA210" s="52">
        <f t="shared" si="24"/>
        <v>95.797911080715934</v>
      </c>
      <c r="AB210" s="52">
        <v>604.23178894228317</v>
      </c>
      <c r="AC210" s="52">
        <v>232.78568825000005</v>
      </c>
      <c r="AD210" s="52">
        <v>251.57391751</v>
      </c>
      <c r="AE210" s="52">
        <v>475.31006500000001</v>
      </c>
      <c r="AF210" s="52">
        <v>94.744149999999991</v>
      </c>
      <c r="AG210" s="52">
        <v>245.64469499999998</v>
      </c>
      <c r="AH210" s="52">
        <v>132.19238900000002</v>
      </c>
      <c r="AI210" s="52">
        <f t="shared" si="34"/>
        <v>6.2754313799636767</v>
      </c>
      <c r="AJ210" s="52">
        <f t="shared" si="35"/>
        <v>2.4176659348024341</v>
      </c>
      <c r="AK210" s="52">
        <f t="shared" si="36"/>
        <v>2.6127967531901071</v>
      </c>
      <c r="AL210" s="52">
        <f t="shared" si="37"/>
        <v>4.7290408455007853</v>
      </c>
      <c r="AM210" s="52">
        <f t="shared" si="39"/>
        <v>0.94264562906374216</v>
      </c>
      <c r="AN210" s="52">
        <f t="shared" si="40"/>
        <v>1.3152324200105647</v>
      </c>
      <c r="AO210" s="52">
        <f t="shared" si="41"/>
        <v>2.4440126176069561</v>
      </c>
      <c r="AP210" s="53">
        <v>34666118.225564256</v>
      </c>
      <c r="AQ210" s="52">
        <f t="shared" si="38"/>
        <v>505705.59045316203</v>
      </c>
      <c r="AR210" s="51">
        <v>24512.104756539993</v>
      </c>
      <c r="AS210" s="52">
        <f t="shared" si="44"/>
        <v>357.57993809686354</v>
      </c>
      <c r="AT210" s="52">
        <f>[1]Extra_XM!D249</f>
        <v>75.012624250737062</v>
      </c>
      <c r="AU210" s="42">
        <v>1811.1079830000001</v>
      </c>
      <c r="AV210" s="42">
        <v>1624.55952</v>
      </c>
      <c r="AW210" s="42">
        <v>1932.3239349999999</v>
      </c>
      <c r="AX210" s="42">
        <v>5270.6718570000003</v>
      </c>
      <c r="AY210" s="42">
        <v>1278.4034710000001</v>
      </c>
      <c r="AZ210" s="42">
        <v>1688.3634609999999</v>
      </c>
      <c r="BA210" s="42">
        <f t="shared" si="31"/>
        <v>26.420247746170681</v>
      </c>
      <c r="BB210" s="42">
        <f t="shared" si="25"/>
        <v>23.698898905908099</v>
      </c>
      <c r="BC210" s="42">
        <f t="shared" si="26"/>
        <v>28.188532968636032</v>
      </c>
      <c r="BD210" s="42">
        <f t="shared" si="27"/>
        <v>76.88799207877463</v>
      </c>
      <c r="BE210" s="42">
        <f t="shared" si="28"/>
        <v>18.649211830780455</v>
      </c>
      <c r="BF210" s="42">
        <f t="shared" si="29"/>
        <v>24.62966390955507</v>
      </c>
    </row>
    <row r="211" spans="1:58" x14ac:dyDescent="0.25">
      <c r="A211" s="41">
        <v>40330</v>
      </c>
      <c r="B211" s="42">
        <v>2010</v>
      </c>
      <c r="C211" s="42">
        <v>6</v>
      </c>
      <c r="D211" s="51">
        <v>219.08</v>
      </c>
      <c r="E211" s="51">
        <v>211.89863828200001</v>
      </c>
      <c r="F211" s="51"/>
      <c r="G211" s="51"/>
      <c r="H211" s="51"/>
      <c r="I211" s="51"/>
      <c r="J211" s="51"/>
      <c r="K211" s="51">
        <v>104.835185806358</v>
      </c>
      <c r="L211" s="51">
        <v>68.650000000000006</v>
      </c>
      <c r="M211" s="51"/>
      <c r="N211" s="52">
        <v>136.09</v>
      </c>
      <c r="O211" s="52">
        <v>102.5</v>
      </c>
      <c r="P211" s="27">
        <v>391.81</v>
      </c>
      <c r="Q211" s="52">
        <f t="shared" si="22"/>
        <v>1297.8043197950976</v>
      </c>
      <c r="R211" s="54">
        <f t="shared" si="23"/>
        <v>-6.5669371196753756E-3</v>
      </c>
      <c r="S211" s="52"/>
      <c r="T211" s="52">
        <v>191054</v>
      </c>
      <c r="U211" s="52">
        <v>96.22563760513242</v>
      </c>
      <c r="V211" s="52">
        <v>99.047513386139684</v>
      </c>
      <c r="W211" s="52">
        <v>136.09575787533217</v>
      </c>
      <c r="X211" s="52">
        <v>110.13839069766206</v>
      </c>
      <c r="Y211" s="54">
        <f t="shared" si="42"/>
        <v>-6.1963498921124849E-4</v>
      </c>
      <c r="Z211" s="54">
        <f t="shared" si="43"/>
        <v>-1.453856978951118E-2</v>
      </c>
      <c r="AA211" s="52">
        <f t="shared" si="24"/>
        <v>97.150987758767755</v>
      </c>
      <c r="AB211" s="52">
        <v>599.59039620109331</v>
      </c>
      <c r="AC211" s="52">
        <v>190.77565913000001</v>
      </c>
      <c r="AD211" s="52">
        <v>274.00216747000002</v>
      </c>
      <c r="AE211" s="52">
        <v>435.70631800000001</v>
      </c>
      <c r="AF211" s="52">
        <v>96.131224000000003</v>
      </c>
      <c r="AG211" s="52">
        <v>229.04743499999998</v>
      </c>
      <c r="AH211" s="52">
        <v>109.17799500000001</v>
      </c>
      <c r="AI211" s="52">
        <f t="shared" si="34"/>
        <v>6.2310877965968681</v>
      </c>
      <c r="AJ211" s="52">
        <f t="shared" si="35"/>
        <v>1.9825865941554908</v>
      </c>
      <c r="AK211" s="52">
        <f t="shared" si="36"/>
        <v>2.8474965122536684</v>
      </c>
      <c r="AL211" s="52">
        <f t="shared" si="37"/>
        <v>4.3989627109707028</v>
      </c>
      <c r="AM211" s="52">
        <f t="shared" si="39"/>
        <v>0.97055666228822479</v>
      </c>
      <c r="AN211" s="52">
        <f t="shared" si="40"/>
        <v>1.1022790100178117</v>
      </c>
      <c r="AO211" s="52">
        <f t="shared" si="41"/>
        <v>2.3125006087437221</v>
      </c>
      <c r="AP211" s="53">
        <v>35092359.540919416</v>
      </c>
      <c r="AQ211" s="52">
        <f t="shared" si="38"/>
        <v>511177.85201630607</v>
      </c>
      <c r="AR211" s="51">
        <v>24569.067452020001</v>
      </c>
      <c r="AS211" s="52">
        <f t="shared" si="44"/>
        <v>357.88881940305896</v>
      </c>
      <c r="AT211" s="52">
        <f>[1]Extra_XM!D250</f>
        <v>74.337420426148512</v>
      </c>
      <c r="AU211" s="42">
        <v>1524.1746400000002</v>
      </c>
      <c r="AV211" s="42">
        <v>1343.4951140000001</v>
      </c>
      <c r="AW211" s="42">
        <v>2055.452918</v>
      </c>
      <c r="AX211" s="42">
        <v>3729.9038289999999</v>
      </c>
      <c r="AY211" s="42">
        <v>1003.751839</v>
      </c>
      <c r="AZ211" s="42">
        <v>983.67474800000002</v>
      </c>
      <c r="BA211" s="42">
        <f t="shared" si="31"/>
        <v>22.202106919155135</v>
      </c>
      <c r="BB211" s="42">
        <f t="shared" si="25"/>
        <v>19.570212876911871</v>
      </c>
      <c r="BC211" s="42">
        <f t="shared" si="26"/>
        <v>29.941047603787325</v>
      </c>
      <c r="BD211" s="42">
        <f t="shared" si="27"/>
        <v>54.332175222141288</v>
      </c>
      <c r="BE211" s="42">
        <f t="shared" si="28"/>
        <v>14.621294085943189</v>
      </c>
      <c r="BF211" s="42">
        <f t="shared" si="29"/>
        <v>14.328838281136198</v>
      </c>
    </row>
    <row r="212" spans="1:58" x14ac:dyDescent="0.25">
      <c r="A212" s="41">
        <v>40360</v>
      </c>
      <c r="B212" s="42">
        <v>2010</v>
      </c>
      <c r="C212" s="42">
        <v>7</v>
      </c>
      <c r="D212" s="51">
        <v>211.36</v>
      </c>
      <c r="E212" s="51">
        <v>210.32309634999999</v>
      </c>
      <c r="F212" s="51"/>
      <c r="G212" s="51"/>
      <c r="H212" s="51"/>
      <c r="I212" s="51"/>
      <c r="J212" s="51"/>
      <c r="K212" s="51">
        <v>107.614184853041</v>
      </c>
      <c r="L212" s="51">
        <v>69.069999999999993</v>
      </c>
      <c r="M212" s="51"/>
      <c r="N212" s="52">
        <v>141.63999999999999</v>
      </c>
      <c r="O212" s="52">
        <v>106.9</v>
      </c>
      <c r="P212" s="27">
        <v>403.81</v>
      </c>
      <c r="Q212" s="52">
        <f t="shared" si="22"/>
        <v>1337.5522890596421</v>
      </c>
      <c r="R212" s="54">
        <f t="shared" si="23"/>
        <v>3.0627089660804963E-2</v>
      </c>
      <c r="S212" s="52"/>
      <c r="T212" s="52">
        <v>233396</v>
      </c>
      <c r="U212" s="52">
        <v>99.180144750650854</v>
      </c>
      <c r="V212" s="52">
        <v>98.288864629827728</v>
      </c>
      <c r="W212" s="52">
        <v>140.27443519173968</v>
      </c>
      <c r="X212" s="52">
        <v>109.29479200175906</v>
      </c>
      <c r="Y212" s="54">
        <f t="shared" si="42"/>
        <v>3.0703949789789187E-2</v>
      </c>
      <c r="Z212" s="54">
        <f t="shared" si="43"/>
        <v>-7.659442729817445E-3</v>
      </c>
      <c r="AA212" s="52">
        <f t="shared" si="24"/>
        <v>100.90679663884595</v>
      </c>
      <c r="AB212" s="52">
        <v>621.84559293598591</v>
      </c>
      <c r="AC212" s="52">
        <v>182.24117122999999</v>
      </c>
      <c r="AD212" s="52">
        <v>283.24513880999996</v>
      </c>
      <c r="AE212" s="52">
        <v>467.46356199999997</v>
      </c>
      <c r="AF212" s="52">
        <v>106.18175600000001</v>
      </c>
      <c r="AG212" s="52">
        <v>241.41965499999998</v>
      </c>
      <c r="AH212" s="52">
        <v>117.90137999999999</v>
      </c>
      <c r="AI212" s="52">
        <f t="shared" si="34"/>
        <v>6.2698597032638945</v>
      </c>
      <c r="AJ212" s="52">
        <f t="shared" si="35"/>
        <v>1.8374763586822056</v>
      </c>
      <c r="AK212" s="52">
        <f t="shared" si="36"/>
        <v>2.8558653500870315</v>
      </c>
      <c r="AL212" s="52">
        <f t="shared" si="37"/>
        <v>4.7560175179614275</v>
      </c>
      <c r="AM212" s="52">
        <f t="shared" si="39"/>
        <v>1.0803030068553363</v>
      </c>
      <c r="AN212" s="52">
        <f t="shared" si="40"/>
        <v>1.1995395454412487</v>
      </c>
      <c r="AO212" s="52">
        <f t="shared" si="41"/>
        <v>2.4562259001487776</v>
      </c>
      <c r="AP212" s="53">
        <v>35692323.997160241</v>
      </c>
      <c r="AQ212" s="52">
        <f t="shared" si="38"/>
        <v>516755.81290227658</v>
      </c>
      <c r="AR212" s="51">
        <v>24824.967083890002</v>
      </c>
      <c r="AS212" s="52">
        <f t="shared" si="44"/>
        <v>359.41750519603306</v>
      </c>
      <c r="AT212" s="52">
        <f>[1]Extra_XM!D251</f>
        <v>75.401871517793808</v>
      </c>
      <c r="AU212" s="42">
        <v>2786.372065</v>
      </c>
      <c r="AV212" s="42">
        <v>2587.1007989999998</v>
      </c>
      <c r="AW212" s="42">
        <v>2262.7102150000001</v>
      </c>
      <c r="AX212" s="42">
        <v>5136.2804919999999</v>
      </c>
      <c r="AY212" s="42">
        <v>2082.9730629999999</v>
      </c>
      <c r="AZ212" s="42">
        <v>823.88009099999999</v>
      </c>
      <c r="BA212" s="42">
        <f t="shared" si="31"/>
        <v>40.341277906471703</v>
      </c>
      <c r="BB212" s="42">
        <f t="shared" si="25"/>
        <v>37.456215419140001</v>
      </c>
      <c r="BC212" s="42">
        <f t="shared" si="26"/>
        <v>32.759667221659193</v>
      </c>
      <c r="BD212" s="42">
        <f t="shared" si="27"/>
        <v>74.363406573041843</v>
      </c>
      <c r="BE212" s="42">
        <f t="shared" si="28"/>
        <v>30.157420920804981</v>
      </c>
      <c r="BF212" s="42">
        <f t="shared" si="29"/>
        <v>11.928190111481108</v>
      </c>
    </row>
    <row r="213" spans="1:58" x14ac:dyDescent="0.25">
      <c r="A213" s="41">
        <v>40391</v>
      </c>
      <c r="B213" s="42">
        <v>2010</v>
      </c>
      <c r="C213" s="42">
        <v>8</v>
      </c>
      <c r="D213" s="51">
        <v>206.23</v>
      </c>
      <c r="E213" s="51">
        <v>211.243462102</v>
      </c>
      <c r="F213" s="51"/>
      <c r="G213" s="51"/>
      <c r="H213" s="51"/>
      <c r="I213" s="51"/>
      <c r="J213" s="51"/>
      <c r="K213" s="51">
        <v>108.572371769607</v>
      </c>
      <c r="L213" s="51">
        <v>69.8</v>
      </c>
      <c r="M213" s="51"/>
      <c r="N213" s="52">
        <v>141.55000000000001</v>
      </c>
      <c r="O213" s="52">
        <v>108.1</v>
      </c>
      <c r="P213" s="27">
        <v>407.76</v>
      </c>
      <c r="Q213" s="52">
        <f t="shared" si="22"/>
        <v>1350.6359956092213</v>
      </c>
      <c r="R213" s="54">
        <f t="shared" si="23"/>
        <v>9.7818280874668595E-3</v>
      </c>
      <c r="S213" s="52"/>
      <c r="T213" s="52">
        <v>278907</v>
      </c>
      <c r="U213" s="52">
        <v>98.035539707847803</v>
      </c>
      <c r="V213" s="52">
        <v>98.610148236955368</v>
      </c>
      <c r="W213" s="52">
        <v>138.65557461938948</v>
      </c>
      <c r="X213" s="52">
        <v>109.6520514445946</v>
      </c>
      <c r="Y213" s="54">
        <f t="shared" si="42"/>
        <v>-1.1540667193828957E-2</v>
      </c>
      <c r="Z213" s="54">
        <f t="shared" si="43"/>
        <v>3.2687691361341642E-3</v>
      </c>
      <c r="AA213" s="52">
        <f t="shared" si="24"/>
        <v>99.417292703255242</v>
      </c>
      <c r="AB213" s="52">
        <v>585.13371149731108</v>
      </c>
      <c r="AC213" s="52">
        <v>157.11946950000001</v>
      </c>
      <c r="AD213" s="52">
        <v>288.31239063999999</v>
      </c>
      <c r="AE213" s="52">
        <v>452.68786399999999</v>
      </c>
      <c r="AF213" s="52">
        <v>104.21280999999999</v>
      </c>
      <c r="AG213" s="52">
        <v>214.38012800000001</v>
      </c>
      <c r="AH213" s="52">
        <v>128.73167899999999</v>
      </c>
      <c r="AI213" s="52">
        <f t="shared" si="34"/>
        <v>5.9685876493468291</v>
      </c>
      <c r="AJ213" s="52">
        <f t="shared" si="35"/>
        <v>1.6026786813050258</v>
      </c>
      <c r="AK213" s="52">
        <f t="shared" si="36"/>
        <v>2.9408966533890606</v>
      </c>
      <c r="AL213" s="52">
        <f t="shared" si="37"/>
        <v>4.5906823191484634</v>
      </c>
      <c r="AM213" s="52">
        <f t="shared" si="39"/>
        <v>1.0568162796954903</v>
      </c>
      <c r="AN213" s="52">
        <f t="shared" si="40"/>
        <v>1.3054607593801</v>
      </c>
      <c r="AO213" s="52">
        <f t="shared" si="41"/>
        <v>2.174016892103793</v>
      </c>
      <c r="AP213" s="53">
        <v>36370565.029802062</v>
      </c>
      <c r="AQ213" s="52">
        <f t="shared" si="38"/>
        <v>521068.26690260833</v>
      </c>
      <c r="AR213" s="51">
        <v>24776.480404599995</v>
      </c>
      <c r="AS213" s="52">
        <f t="shared" si="44"/>
        <v>354.96390264469909</v>
      </c>
      <c r="AT213" s="52">
        <f>[1]Extra_XM!D252</f>
        <v>75.305598829063328</v>
      </c>
      <c r="AU213" s="42">
        <v>1688.8332869999999</v>
      </c>
      <c r="AV213" s="42">
        <v>1496.55125</v>
      </c>
      <c r="AW213" s="42">
        <v>2490.3982999999998</v>
      </c>
      <c r="AX213" s="42">
        <v>4495.5650180000002</v>
      </c>
      <c r="AY213" s="42">
        <v>1524.6225179999999</v>
      </c>
      <c r="AZ213" s="42">
        <v>980.74087999999995</v>
      </c>
      <c r="BA213" s="42">
        <f t="shared" si="31"/>
        <v>24.195319297994271</v>
      </c>
      <c r="BB213" s="42">
        <f t="shared" si="25"/>
        <v>21.440562320916907</v>
      </c>
      <c r="BC213" s="42">
        <f t="shared" si="26"/>
        <v>35.679058739255012</v>
      </c>
      <c r="BD213" s="42">
        <f t="shared" si="27"/>
        <v>64.40637561604585</v>
      </c>
      <c r="BE213" s="42">
        <f t="shared" si="28"/>
        <v>21.842729484240689</v>
      </c>
      <c r="BF213" s="42">
        <f t="shared" si="29"/>
        <v>14.05072893982808</v>
      </c>
    </row>
    <row r="214" spans="1:58" x14ac:dyDescent="0.25">
      <c r="A214" s="41">
        <v>40422</v>
      </c>
      <c r="B214" s="42">
        <v>2010</v>
      </c>
      <c r="C214" s="42">
        <v>9</v>
      </c>
      <c r="D214" s="51">
        <v>223.63</v>
      </c>
      <c r="E214" s="51">
        <v>213.82488998400001</v>
      </c>
      <c r="F214" s="51"/>
      <c r="G214" s="51"/>
      <c r="H214" s="51"/>
      <c r="I214" s="51"/>
      <c r="J214" s="51"/>
      <c r="K214" s="51">
        <v>102.879978133756</v>
      </c>
      <c r="L214" s="51">
        <v>70.34</v>
      </c>
      <c r="M214" s="51"/>
      <c r="N214" s="52">
        <v>139.46</v>
      </c>
      <c r="O214" s="52">
        <v>105.8</v>
      </c>
      <c r="P214" s="27">
        <v>388.37</v>
      </c>
      <c r="Q214" s="52">
        <f t="shared" ref="Q214:Q264" si="45">Q215/(1+R215)</f>
        <v>1286.4099019392615</v>
      </c>
      <c r="R214" s="54">
        <f t="shared" ref="R214:R266" si="46">P214/P213-1</f>
        <v>-4.7552481852069839E-2</v>
      </c>
      <c r="S214" s="52"/>
      <c r="T214" s="52">
        <v>306719</v>
      </c>
      <c r="U214" s="52">
        <v>101.42164879431303</v>
      </c>
      <c r="V214" s="52">
        <v>99.044945766451477</v>
      </c>
      <c r="W214" s="52">
        <v>143.44468377824063</v>
      </c>
      <c r="X214" s="52">
        <v>110.13553556792971</v>
      </c>
      <c r="Y214" s="54">
        <f t="shared" si="42"/>
        <v>3.4539607743845124E-2</v>
      </c>
      <c r="Z214" s="54">
        <f t="shared" si="43"/>
        <v>4.409257437189007E-3</v>
      </c>
      <c r="AA214" s="52">
        <f t="shared" ref="AA214:AA277" si="47">100*U214/V214</f>
        <v>102.39962070701299</v>
      </c>
      <c r="AB214" s="52">
        <v>631.99684533299308</v>
      </c>
      <c r="AC214" s="52">
        <v>212.45121462999998</v>
      </c>
      <c r="AD214" s="52">
        <v>275.26516994000002</v>
      </c>
      <c r="AE214" s="52">
        <v>535.73727099999996</v>
      </c>
      <c r="AF214" s="52">
        <v>114.93862100000001</v>
      </c>
      <c r="AG214" s="52">
        <v>243.494663</v>
      </c>
      <c r="AH214" s="52">
        <v>174.16134599999998</v>
      </c>
      <c r="AI214" s="52">
        <f t="shared" si="34"/>
        <v>6.2313801130832216</v>
      </c>
      <c r="AJ214" s="52">
        <f t="shared" si="35"/>
        <v>2.0947324082736927</v>
      </c>
      <c r="AK214" s="52">
        <f t="shared" si="36"/>
        <v>2.7140671958335867</v>
      </c>
      <c r="AL214" s="52">
        <f t="shared" si="37"/>
        <v>5.4090318981371484</v>
      </c>
      <c r="AM214" s="52">
        <f t="shared" si="39"/>
        <v>1.1604693213828994</v>
      </c>
      <c r="AN214" s="52">
        <f t="shared" si="40"/>
        <v>1.7584072024298281</v>
      </c>
      <c r="AO214" s="52">
        <f t="shared" si="41"/>
        <v>2.4584259309320209</v>
      </c>
      <c r="AP214" s="53">
        <v>36897616.22673206</v>
      </c>
      <c r="AQ214" s="52">
        <f t="shared" si="38"/>
        <v>524560.93583639548</v>
      </c>
      <c r="AR214" s="51">
        <v>24862.942744699998</v>
      </c>
      <c r="AS214" s="52">
        <f t="shared" si="44"/>
        <v>353.46805153113445</v>
      </c>
      <c r="AT214" s="52">
        <f>[1]Extra_XM!D253</f>
        <v>75.681686650931752</v>
      </c>
      <c r="AU214" s="42">
        <v>1786.8517929999998</v>
      </c>
      <c r="AV214" s="42">
        <v>1566.7743399999999</v>
      </c>
      <c r="AW214" s="42">
        <v>2393.9606599999997</v>
      </c>
      <c r="AX214" s="42">
        <v>4977.1931420000001</v>
      </c>
      <c r="AY214" s="42">
        <v>1552.330921</v>
      </c>
      <c r="AZ214" s="42">
        <v>1067.6406939999999</v>
      </c>
      <c r="BA214" s="42">
        <f t="shared" si="31"/>
        <v>25.403067856127379</v>
      </c>
      <c r="BB214" s="42">
        <f t="shared" ref="BB214:BB277" si="48">AV214/$L214</f>
        <v>22.274301108899628</v>
      </c>
      <c r="BC214" s="42">
        <f t="shared" ref="BC214:BC277" si="49">AW214/$L214</f>
        <v>34.034129371623536</v>
      </c>
      <c r="BD214" s="42">
        <f t="shared" ref="BD214:BD277" si="50">AX214/$L214</f>
        <v>70.759072249075913</v>
      </c>
      <c r="BE214" s="42">
        <f t="shared" ref="BE214:BE277" si="51">AY214/$L214</f>
        <v>22.068963903895366</v>
      </c>
      <c r="BF214" s="42">
        <f t="shared" ref="BF214:BF277" si="52">AZ214/$L214</f>
        <v>15.178286806937729</v>
      </c>
    </row>
    <row r="215" spans="1:58" x14ac:dyDescent="0.25">
      <c r="A215" s="41">
        <v>40452</v>
      </c>
      <c r="B215" s="42">
        <v>2010</v>
      </c>
      <c r="C215" s="42">
        <v>10</v>
      </c>
      <c r="D215" s="51">
        <v>228.56</v>
      </c>
      <c r="E215" s="51">
        <v>214.74444948499999</v>
      </c>
      <c r="F215" s="51"/>
      <c r="G215" s="51"/>
      <c r="H215" s="51"/>
      <c r="I215" s="51"/>
      <c r="J215" s="51"/>
      <c r="K215" s="51">
        <v>104.674710675602</v>
      </c>
      <c r="L215" s="51">
        <v>71.2</v>
      </c>
      <c r="M215" s="51"/>
      <c r="N215" s="52">
        <v>139.33000000000001</v>
      </c>
      <c r="O215" s="52">
        <v>107.7</v>
      </c>
      <c r="P215" s="27">
        <v>395.91</v>
      </c>
      <c r="Q215" s="52">
        <f t="shared" si="45"/>
        <v>1311.3848759604837</v>
      </c>
      <c r="R215" s="54">
        <f t="shared" si="46"/>
        <v>1.9414475886396998E-2</v>
      </c>
      <c r="S215" s="52"/>
      <c r="T215" s="52">
        <v>302043</v>
      </c>
      <c r="U215" s="52">
        <v>107.34099213726341</v>
      </c>
      <c r="V215" s="52">
        <v>100.37146660337054</v>
      </c>
      <c r="W215" s="52">
        <v>151.81664720122103</v>
      </c>
      <c r="X215" s="52">
        <v>111.61059400413298</v>
      </c>
      <c r="Y215" s="54">
        <f t="shared" si="42"/>
        <v>5.8363706499733992E-2</v>
      </c>
      <c r="Z215" s="54">
        <f t="shared" si="43"/>
        <v>1.3393119928067909E-2</v>
      </c>
      <c r="AA215" s="52">
        <f t="shared" si="47"/>
        <v>106.94373188889804</v>
      </c>
      <c r="AB215" s="52">
        <v>648.4364391712661</v>
      </c>
      <c r="AC215" s="52">
        <v>225.27420951000002</v>
      </c>
      <c r="AD215" s="52">
        <v>275.94035413</v>
      </c>
      <c r="AE215" s="52">
        <v>481.14502499999998</v>
      </c>
      <c r="AF215" s="52">
        <v>113.781116</v>
      </c>
      <c r="AG215" s="52">
        <v>243.903705</v>
      </c>
      <c r="AH215" s="52">
        <v>120.946006</v>
      </c>
      <c r="AI215" s="52">
        <f t="shared" si="34"/>
        <v>6.0409022337158129</v>
      </c>
      <c r="AJ215" s="52">
        <f t="shared" si="35"/>
        <v>2.098678287060439</v>
      </c>
      <c r="AK215" s="52">
        <f t="shared" si="36"/>
        <v>2.5706894322081393</v>
      </c>
      <c r="AL215" s="52">
        <f t="shared" si="37"/>
        <v>4.7936434654412317</v>
      </c>
      <c r="AM215" s="52">
        <f t="shared" si="39"/>
        <v>1.133600213790033</v>
      </c>
      <c r="AN215" s="52">
        <f t="shared" si="40"/>
        <v>1.2049839470606933</v>
      </c>
      <c r="AO215" s="52">
        <f t="shared" si="41"/>
        <v>2.4300103730058433</v>
      </c>
      <c r="AP215" s="53">
        <v>37629895.052335687</v>
      </c>
      <c r="AQ215" s="52">
        <f t="shared" ref="AQ215:AQ246" si="53">AP215/L215</f>
        <v>528509.76197100687</v>
      </c>
      <c r="AR215" s="51">
        <v>25656.465097079999</v>
      </c>
      <c r="AS215" s="52">
        <f t="shared" si="44"/>
        <v>360.34361091404492</v>
      </c>
      <c r="AT215" s="52">
        <f>[1]Extra_XM!D254</f>
        <v>76.988875219208154</v>
      </c>
      <c r="AU215" s="42">
        <v>1932.2643099999998</v>
      </c>
      <c r="AV215" s="42">
        <v>1705.2923189999999</v>
      </c>
      <c r="AW215" s="42">
        <v>2380.9976980000001</v>
      </c>
      <c r="AX215" s="42">
        <v>4375.6345089999995</v>
      </c>
      <c r="AY215" s="42">
        <v>1287.0062929999999</v>
      </c>
      <c r="AZ215" s="42">
        <v>1274.3654320000001</v>
      </c>
      <c r="BA215" s="42">
        <f t="shared" ref="BA215:BA278" si="54">AU215/$L215</f>
        <v>27.138543679775278</v>
      </c>
      <c r="BB215" s="42">
        <f t="shared" si="48"/>
        <v>23.950734817415729</v>
      </c>
      <c r="BC215" s="42">
        <f t="shared" si="49"/>
        <v>33.440978904494379</v>
      </c>
      <c r="BD215" s="42">
        <f t="shared" si="50"/>
        <v>61.455540856741564</v>
      </c>
      <c r="BE215" s="42">
        <f t="shared" si="51"/>
        <v>18.075931081460674</v>
      </c>
      <c r="BF215" s="42">
        <f t="shared" si="52"/>
        <v>17.898390898876404</v>
      </c>
    </row>
    <row r="216" spans="1:58" x14ac:dyDescent="0.25">
      <c r="A216" s="41">
        <v>40483</v>
      </c>
      <c r="B216" s="42">
        <v>2010</v>
      </c>
      <c r="C216" s="42">
        <v>11</v>
      </c>
      <c r="D216" s="51">
        <v>220.02</v>
      </c>
      <c r="E216" s="51">
        <v>214.622193482</v>
      </c>
      <c r="F216" s="51"/>
      <c r="G216" s="51"/>
      <c r="H216" s="51"/>
      <c r="I216" s="51"/>
      <c r="J216" s="51"/>
      <c r="K216" s="51">
        <v>100.169985296918</v>
      </c>
      <c r="L216" s="51">
        <v>71.989999999999995</v>
      </c>
      <c r="M216" s="51"/>
      <c r="N216" s="52">
        <v>139.68</v>
      </c>
      <c r="O216" s="52">
        <v>106.8</v>
      </c>
      <c r="P216" s="27">
        <v>383.07</v>
      </c>
      <c r="Q216" s="52">
        <f t="shared" si="45"/>
        <v>1268.854548847421</v>
      </c>
      <c r="R216" s="54">
        <f t="shared" si="46"/>
        <v>-3.2431613245434643E-2</v>
      </c>
      <c r="S216" s="52"/>
      <c r="T216" s="52">
        <v>292155</v>
      </c>
      <c r="U216" s="52">
        <v>108.11727175965122</v>
      </c>
      <c r="V216" s="52">
        <v>102.39126983985692</v>
      </c>
      <c r="W216" s="52">
        <v>152.91457043832733</v>
      </c>
      <c r="X216" s="52">
        <v>113.85656536057967</v>
      </c>
      <c r="Y216" s="54">
        <f t="shared" si="42"/>
        <v>7.2319028074114833E-3</v>
      </c>
      <c r="Z216" s="54">
        <f t="shared" si="43"/>
        <v>2.0123281096089407E-2</v>
      </c>
      <c r="AA216" s="52">
        <f t="shared" si="47"/>
        <v>105.59227552187792</v>
      </c>
      <c r="AB216" s="52">
        <v>583.97486253532065</v>
      </c>
      <c r="AC216" s="52">
        <v>220.80490104</v>
      </c>
      <c r="AD216" s="52">
        <v>268.32050161000001</v>
      </c>
      <c r="AE216" s="52">
        <v>527.849874</v>
      </c>
      <c r="AF216" s="52">
        <v>123.89418599999999</v>
      </c>
      <c r="AG216" s="52">
        <v>261.13145699999995</v>
      </c>
      <c r="AH216" s="52">
        <v>140.112213</v>
      </c>
      <c r="AI216" s="52">
        <f t="shared" si="34"/>
        <v>5.4013096430468472</v>
      </c>
      <c r="AJ216" s="52">
        <f t="shared" si="35"/>
        <v>2.042272223913101</v>
      </c>
      <c r="AK216" s="52">
        <f t="shared" si="36"/>
        <v>2.4817542770269547</v>
      </c>
      <c r="AL216" s="52">
        <f t="shared" si="37"/>
        <v>5.1552234367790666</v>
      </c>
      <c r="AM216" s="52">
        <f t="shared" si="39"/>
        <v>1.2100073198991896</v>
      </c>
      <c r="AN216" s="52">
        <f t="shared" si="40"/>
        <v>1.3683999936629343</v>
      </c>
      <c r="AO216" s="52">
        <f t="shared" si="41"/>
        <v>2.5503293142903449</v>
      </c>
      <c r="AP216" s="53">
        <v>38285445.374905691</v>
      </c>
      <c r="AQ216" s="52">
        <f t="shared" si="53"/>
        <v>531816.16022927756</v>
      </c>
      <c r="AR216" s="51">
        <v>26523.33572255</v>
      </c>
      <c r="AS216" s="52">
        <f t="shared" si="44"/>
        <v>368.43083376232812</v>
      </c>
      <c r="AT216" s="52">
        <f>[1]Extra_XM!D255</f>
        <v>75.746876468331862</v>
      </c>
      <c r="AU216" s="42">
        <v>1813.649645</v>
      </c>
      <c r="AV216" s="42">
        <v>1568.616767</v>
      </c>
      <c r="AW216" s="42">
        <v>2581.502806</v>
      </c>
      <c r="AX216" s="42">
        <v>5344.9235489999992</v>
      </c>
      <c r="AY216" s="42">
        <v>1842.8725019999999</v>
      </c>
      <c r="AZ216" s="42">
        <v>1266.92427</v>
      </c>
      <c r="BA216" s="42">
        <f t="shared" si="54"/>
        <v>25.193077441311296</v>
      </c>
      <c r="BB216" s="42">
        <f t="shared" si="48"/>
        <v>21.789370287539938</v>
      </c>
      <c r="BC216" s="42">
        <f t="shared" si="49"/>
        <v>35.859186081400196</v>
      </c>
      <c r="BD216" s="42">
        <f t="shared" si="50"/>
        <v>74.245361147381573</v>
      </c>
      <c r="BE216" s="42">
        <f t="shared" si="51"/>
        <v>25.599006834282541</v>
      </c>
      <c r="BF216" s="42">
        <f t="shared" si="52"/>
        <v>17.598614668703988</v>
      </c>
    </row>
    <row r="217" spans="1:58" x14ac:dyDescent="0.25">
      <c r="A217" s="41">
        <v>40513</v>
      </c>
      <c r="B217" s="42">
        <v>2010</v>
      </c>
      <c r="C217" s="42">
        <v>12</v>
      </c>
      <c r="D217" s="51">
        <v>222</v>
      </c>
      <c r="E217" s="51">
        <v>215.86667136299999</v>
      </c>
      <c r="F217" s="51"/>
      <c r="G217" s="51"/>
      <c r="H217" s="51"/>
      <c r="I217" s="51"/>
      <c r="J217" s="51"/>
      <c r="K217" s="51">
        <v>95.955942628395704</v>
      </c>
      <c r="L217" s="51">
        <v>73.260000000000005</v>
      </c>
      <c r="M217" s="51"/>
      <c r="N217" s="52">
        <v>136.69</v>
      </c>
      <c r="O217" s="52">
        <v>96.6</v>
      </c>
      <c r="P217" s="27">
        <v>368.84</v>
      </c>
      <c r="Q217" s="52">
        <f t="shared" si="45"/>
        <v>1221.7200819612153</v>
      </c>
      <c r="R217" s="54">
        <f t="shared" si="46"/>
        <v>-3.7147257681363732E-2</v>
      </c>
      <c r="S217" s="52"/>
      <c r="T217" s="52">
        <v>342068</v>
      </c>
      <c r="U217" s="52">
        <v>110.52819254189185</v>
      </c>
      <c r="V217" s="52">
        <v>103.72180086884646</v>
      </c>
      <c r="W217" s="52">
        <v>156.32443187653232</v>
      </c>
      <c r="X217" s="52">
        <v>115.3360830314061</v>
      </c>
      <c r="Y217" s="54">
        <f t="shared" si="42"/>
        <v>2.229912707749615E-2</v>
      </c>
      <c r="Z217" s="54">
        <f t="shared" si="43"/>
        <v>1.299457493857159E-2</v>
      </c>
      <c r="AA217" s="52">
        <f t="shared" si="47"/>
        <v>106.56216110405941</v>
      </c>
      <c r="AB217" s="52">
        <v>586.72556756270603</v>
      </c>
      <c r="AC217" s="52">
        <v>250.49204569000003</v>
      </c>
      <c r="AD217" s="52">
        <v>255.59612483999999</v>
      </c>
      <c r="AE217" s="52">
        <v>590.59378900000002</v>
      </c>
      <c r="AF217" s="52">
        <v>135.16909099999998</v>
      </c>
      <c r="AG217" s="52">
        <v>264.37908300000004</v>
      </c>
      <c r="AH217" s="52">
        <v>189.85030699999999</v>
      </c>
      <c r="AI217" s="52">
        <f t="shared" si="34"/>
        <v>5.3083792837771071</v>
      </c>
      <c r="AJ217" s="52">
        <f t="shared" si="35"/>
        <v>2.2663181214608188</v>
      </c>
      <c r="AK217" s="52">
        <f t="shared" si="36"/>
        <v>2.312497101073332</v>
      </c>
      <c r="AL217" s="52">
        <f t="shared" si="37"/>
        <v>5.6940178829597325</v>
      </c>
      <c r="AM217" s="52">
        <f t="shared" si="39"/>
        <v>1.303188817275915</v>
      </c>
      <c r="AN217" s="52">
        <f t="shared" si="40"/>
        <v>1.8303799722881866</v>
      </c>
      <c r="AO217" s="52">
        <f t="shared" si="41"/>
        <v>2.5489249201746946</v>
      </c>
      <c r="AP217" s="53">
        <v>39063717.516962327</v>
      </c>
      <c r="AQ217" s="52">
        <f t="shared" si="53"/>
        <v>533220.27732681308</v>
      </c>
      <c r="AR217" s="51">
        <v>31889.947754156998</v>
      </c>
      <c r="AS217" s="52">
        <f t="shared" si="44"/>
        <v>435.29822214246514</v>
      </c>
      <c r="AT217" s="52">
        <f>[1]Extra_XM!D256</f>
        <v>73.535978429913669</v>
      </c>
      <c r="AU217" s="42">
        <v>2591.0364879999997</v>
      </c>
      <c r="AV217" s="42">
        <v>2334.7053209999999</v>
      </c>
      <c r="AW217" s="42">
        <v>2517.361817</v>
      </c>
      <c r="AX217" s="42">
        <v>8967.2941299999984</v>
      </c>
      <c r="AY217" s="42">
        <v>2882.5248350000002</v>
      </c>
      <c r="AZ217" s="42">
        <v>2694.6741569999999</v>
      </c>
      <c r="BA217" s="42">
        <f t="shared" si="54"/>
        <v>35.367683428883424</v>
      </c>
      <c r="BB217" s="42">
        <f t="shared" si="48"/>
        <v>31.868759500409496</v>
      </c>
      <c r="BC217" s="42">
        <f t="shared" si="49"/>
        <v>34.362023164073165</v>
      </c>
      <c r="BD217" s="42">
        <f t="shared" si="50"/>
        <v>122.40368727818725</v>
      </c>
      <c r="BE217" s="42">
        <f t="shared" si="51"/>
        <v>39.346503344253343</v>
      </c>
      <c r="BF217" s="42">
        <f t="shared" si="52"/>
        <v>36.782339025389021</v>
      </c>
    </row>
    <row r="218" spans="1:58" x14ac:dyDescent="0.25">
      <c r="A218" s="41">
        <v>40544</v>
      </c>
      <c r="B218" s="42">
        <v>2011</v>
      </c>
      <c r="C218" s="42">
        <v>1</v>
      </c>
      <c r="D218" s="51">
        <v>197.77</v>
      </c>
      <c r="E218" s="51">
        <v>218.22465393300001</v>
      </c>
      <c r="F218" s="55">
        <f t="shared" ref="F218:F259" si="55">D218/D206-1</f>
        <v>7.5479906465822033E-2</v>
      </c>
      <c r="G218" s="51"/>
      <c r="H218" s="51"/>
      <c r="I218" s="51"/>
      <c r="J218" s="51"/>
      <c r="K218" s="51">
        <v>91.273038456843096</v>
      </c>
      <c r="L218" s="51">
        <v>74.209999999999994</v>
      </c>
      <c r="M218" s="51"/>
      <c r="N218" s="52">
        <v>132.66</v>
      </c>
      <c r="O218" s="52">
        <v>93.2</v>
      </c>
      <c r="P218" s="27">
        <v>351.35</v>
      </c>
      <c r="Q218" s="52">
        <f t="shared" si="45"/>
        <v>1163.7874167581419</v>
      </c>
      <c r="R218" s="54">
        <f t="shared" si="46"/>
        <v>-4.7418935039583388E-2</v>
      </c>
      <c r="S218" s="52"/>
      <c r="T218" s="52">
        <v>160456</v>
      </c>
      <c r="U218" s="52">
        <v>113.50642449759086</v>
      </c>
      <c r="V218" s="52">
        <v>105.64667650223149</v>
      </c>
      <c r="W218" s="52">
        <v>160.5366641384027</v>
      </c>
      <c r="X218" s="52">
        <v>117.47649723572512</v>
      </c>
      <c r="Y218" s="54">
        <f t="shared" si="42"/>
        <v>2.6945450633060863E-2</v>
      </c>
      <c r="Z218" s="54">
        <f t="shared" si="43"/>
        <v>1.8558062213160031E-2</v>
      </c>
      <c r="AA218" s="52">
        <f t="shared" si="47"/>
        <v>107.43965475827662</v>
      </c>
      <c r="AB218" s="52">
        <v>611.04628928490968</v>
      </c>
      <c r="AC218" s="52">
        <v>277.24508192000002</v>
      </c>
      <c r="AD218" s="52">
        <v>256.04079502000002</v>
      </c>
      <c r="AE218" s="52">
        <v>511.42843199999999</v>
      </c>
      <c r="AF218" s="52">
        <v>107.450811</v>
      </c>
      <c r="AG218" s="52">
        <v>267.96416499999998</v>
      </c>
      <c r="AH218" s="52">
        <v>133.53419500000001</v>
      </c>
      <c r="AI218" s="52">
        <f t="shared" si="34"/>
        <v>5.3833630297981854</v>
      </c>
      <c r="AJ218" s="52">
        <f t="shared" si="35"/>
        <v>2.4425496895630299</v>
      </c>
      <c r="AK218" s="52">
        <f t="shared" si="36"/>
        <v>2.2557383527258796</v>
      </c>
      <c r="AL218" s="52">
        <f t="shared" si="37"/>
        <v>4.8409325208559446</v>
      </c>
      <c r="AM218" s="52">
        <f t="shared" si="39"/>
        <v>1.0170770587159021</v>
      </c>
      <c r="AN218" s="52">
        <f t="shared" si="40"/>
        <v>1.2639696715606523</v>
      </c>
      <c r="AO218" s="52">
        <f t="shared" si="41"/>
        <v>2.5364183131150368</v>
      </c>
      <c r="AP218" s="53">
        <v>38975011.753832929</v>
      </c>
      <c r="AQ218" s="52">
        <f t="shared" si="53"/>
        <v>525198.9186610016</v>
      </c>
      <c r="AR218" s="51">
        <v>30625.673592200495</v>
      </c>
      <c r="AS218" s="52">
        <f t="shared" si="44"/>
        <v>412.68930861340112</v>
      </c>
      <c r="AT218" s="52">
        <f>[1]Extra_XM!D257</f>
        <v>74.258002834989441</v>
      </c>
      <c r="AU218" s="42">
        <v>2067.0914469999998</v>
      </c>
      <c r="AV218" s="42">
        <v>1836.308718</v>
      </c>
      <c r="AW218" s="42">
        <v>2313.0776879999999</v>
      </c>
      <c r="AX218" s="42">
        <v>3405.46485768</v>
      </c>
      <c r="AY218" s="42">
        <v>844.25439100000006</v>
      </c>
      <c r="AZ218" s="42">
        <v>683.20847500000002</v>
      </c>
      <c r="BA218" s="42">
        <f t="shared" si="54"/>
        <v>27.854621304406415</v>
      </c>
      <c r="BB218" s="42">
        <f t="shared" si="48"/>
        <v>24.744761056461396</v>
      </c>
      <c r="BC218" s="42">
        <f t="shared" si="49"/>
        <v>31.16935302519876</v>
      </c>
      <c r="BD218" s="42">
        <f t="shared" si="50"/>
        <v>45.889568220994477</v>
      </c>
      <c r="BE218" s="42">
        <f t="shared" si="51"/>
        <v>11.376558294030456</v>
      </c>
      <c r="BF218" s="42">
        <f t="shared" si="52"/>
        <v>9.2064206306427714</v>
      </c>
    </row>
    <row r="219" spans="1:58" x14ac:dyDescent="0.25">
      <c r="A219" s="41">
        <v>40575</v>
      </c>
      <c r="B219" s="42">
        <v>2011</v>
      </c>
      <c r="C219" s="42">
        <v>2</v>
      </c>
      <c r="D219" s="51">
        <v>190.96</v>
      </c>
      <c r="E219" s="51">
        <v>218.97549959700001</v>
      </c>
      <c r="F219" s="55">
        <f t="shared" si="55"/>
        <v>7.3955345593611277E-2</v>
      </c>
      <c r="G219" s="51"/>
      <c r="H219" s="51"/>
      <c r="I219" s="51"/>
      <c r="J219" s="51"/>
      <c r="K219" s="51">
        <v>97.255067812085102</v>
      </c>
      <c r="L219" s="51">
        <v>75.44</v>
      </c>
      <c r="M219" s="51"/>
      <c r="N219" s="52">
        <v>136.18</v>
      </c>
      <c r="O219" s="52">
        <v>95.4</v>
      </c>
      <c r="P219" s="27">
        <v>375.7</v>
      </c>
      <c r="Q219" s="52">
        <f t="shared" si="45"/>
        <v>1244.4426710574467</v>
      </c>
      <c r="R219" s="54">
        <f t="shared" si="46"/>
        <v>6.9304112708125754E-2</v>
      </c>
      <c r="S219" s="52"/>
      <c r="T219" s="52">
        <v>170242</v>
      </c>
      <c r="U219" s="52">
        <v>117.4962051015752</v>
      </c>
      <c r="V219" s="52">
        <v>107.63636859978041</v>
      </c>
      <c r="W219" s="52">
        <v>166.17957000600268</v>
      </c>
      <c r="X219" s="52">
        <v>119.68898574872357</v>
      </c>
      <c r="Y219" s="54">
        <f t="shared" si="42"/>
        <v>3.5150262389500586E-2</v>
      </c>
      <c r="Z219" s="54">
        <f t="shared" si="43"/>
        <v>1.8833456606719645E-2</v>
      </c>
      <c r="AA219" s="52">
        <f t="shared" si="47"/>
        <v>109.16032065189432</v>
      </c>
      <c r="AB219" s="52">
        <v>622.80305276066599</v>
      </c>
      <c r="AC219" s="52">
        <v>277.19598521000006</v>
      </c>
      <c r="AD219" s="52">
        <v>294.86712563000003</v>
      </c>
      <c r="AE219" s="52">
        <v>482.69111599999997</v>
      </c>
      <c r="AF219" s="52">
        <v>103.798148</v>
      </c>
      <c r="AG219" s="52">
        <v>249.75300900000002</v>
      </c>
      <c r="AH219" s="52">
        <v>125.57404400000001</v>
      </c>
      <c r="AI219" s="52">
        <f t="shared" si="34"/>
        <v>5.3006227071100227</v>
      </c>
      <c r="AJ219" s="52">
        <f t="shared" si="35"/>
        <v>2.3591909625537673</v>
      </c>
      <c r="AK219" s="52">
        <f t="shared" si="36"/>
        <v>2.5095885043698907</v>
      </c>
      <c r="AL219" s="52">
        <f t="shared" si="37"/>
        <v>4.4844611749655838</v>
      </c>
      <c r="AM219" s="52">
        <f t="shared" si="39"/>
        <v>0.96434085755854604</v>
      </c>
      <c r="AN219" s="52">
        <f t="shared" si="40"/>
        <v>1.1666506928240628</v>
      </c>
      <c r="AO219" s="52">
        <f t="shared" si="41"/>
        <v>2.3203403482390388</v>
      </c>
      <c r="AP219" s="53">
        <v>39341676.212031588</v>
      </c>
      <c r="AQ219" s="52">
        <f t="shared" si="53"/>
        <v>521496.23822947493</v>
      </c>
      <c r="AR219" s="51">
        <v>30614.212861374002</v>
      </c>
      <c r="AS219" s="52">
        <f t="shared" si="44"/>
        <v>405.80876009244434</v>
      </c>
      <c r="AT219" s="52">
        <f>[1]Extra_XM!D258</f>
        <v>73.976551336131052</v>
      </c>
      <c r="AU219" s="42">
        <v>1880.6883560000001</v>
      </c>
      <c r="AV219" s="42">
        <v>1659.9029379999999</v>
      </c>
      <c r="AW219" s="42">
        <v>2171.9504059999999</v>
      </c>
      <c r="AX219" s="42">
        <v>4132.5201061200005</v>
      </c>
      <c r="AY219" s="42">
        <v>1381.0271210000001</v>
      </c>
      <c r="AZ219" s="42">
        <v>778.1875</v>
      </c>
      <c r="BA219" s="42">
        <f t="shared" si="54"/>
        <v>24.929591145281019</v>
      </c>
      <c r="BB219" s="42">
        <f t="shared" si="48"/>
        <v>22.00295516967126</v>
      </c>
      <c r="BC219" s="42">
        <f t="shared" si="49"/>
        <v>28.790434862142099</v>
      </c>
      <c r="BD219" s="42">
        <f t="shared" si="50"/>
        <v>54.77889854347827</v>
      </c>
      <c r="BE219" s="42">
        <f t="shared" si="51"/>
        <v>18.306297998409335</v>
      </c>
      <c r="BF219" s="42">
        <f t="shared" si="52"/>
        <v>10.315316808059386</v>
      </c>
    </row>
    <row r="220" spans="1:58" x14ac:dyDescent="0.25">
      <c r="A220" s="41">
        <v>40603</v>
      </c>
      <c r="B220" s="42">
        <v>2011</v>
      </c>
      <c r="C220" s="42">
        <v>3</v>
      </c>
      <c r="D220" s="51">
        <v>210.78</v>
      </c>
      <c r="E220" s="51">
        <v>216.925506958</v>
      </c>
      <c r="F220" s="55">
        <f t="shared" si="55"/>
        <v>3.8734476641040905E-2</v>
      </c>
      <c r="G220" s="51"/>
      <c r="H220" s="51"/>
      <c r="I220" s="51"/>
      <c r="J220" s="51"/>
      <c r="K220" s="51">
        <v>103.228626060187</v>
      </c>
      <c r="L220" s="51">
        <v>76.11</v>
      </c>
      <c r="M220" s="51"/>
      <c r="N220" s="52">
        <v>144.93</v>
      </c>
      <c r="O220" s="52">
        <v>104.4</v>
      </c>
      <c r="P220" s="27">
        <v>400.13</v>
      </c>
      <c r="Q220" s="52">
        <f t="shared" si="45"/>
        <v>1325.3629118185152</v>
      </c>
      <c r="R220" s="54">
        <f t="shared" si="46"/>
        <v>6.5025286132552651E-2</v>
      </c>
      <c r="S220" s="52"/>
      <c r="T220" s="52">
        <v>224561</v>
      </c>
      <c r="U220" s="52">
        <v>122.05042665545815</v>
      </c>
      <c r="V220" s="52">
        <v>111.30415153811789</v>
      </c>
      <c r="W220" s="52">
        <v>172.62078722558923</v>
      </c>
      <c r="X220" s="52">
        <v>123.76746986656272</v>
      </c>
      <c r="Y220" s="54">
        <f t="shared" si="42"/>
        <v>3.876058422436568E-2</v>
      </c>
      <c r="Z220" s="54">
        <f t="shared" si="43"/>
        <v>3.4075684511201132E-2</v>
      </c>
      <c r="AA220" s="52">
        <f t="shared" si="47"/>
        <v>109.65487357734364</v>
      </c>
      <c r="AB220" s="52">
        <v>558.82379642458977</v>
      </c>
      <c r="AC220" s="52">
        <v>205.49779910000001</v>
      </c>
      <c r="AD220" s="52">
        <v>282.89865866000002</v>
      </c>
      <c r="AE220" s="52">
        <v>612.06359699999996</v>
      </c>
      <c r="AF220" s="52">
        <v>135.69997699999999</v>
      </c>
      <c r="AG220" s="52">
        <v>325.098884</v>
      </c>
      <c r="AH220" s="52">
        <v>147.87249600000001</v>
      </c>
      <c r="AI220" s="52">
        <f t="shared" si="34"/>
        <v>4.5786304213595219</v>
      </c>
      <c r="AJ220" s="52">
        <f t="shared" si="35"/>
        <v>1.6837122551001755</v>
      </c>
      <c r="AK220" s="52">
        <f t="shared" si="36"/>
        <v>2.3178834061646327</v>
      </c>
      <c r="AL220" s="52">
        <f t="shared" si="37"/>
        <v>5.4990185769520821</v>
      </c>
      <c r="AM220" s="52">
        <f t="shared" si="39"/>
        <v>1.2191816309163217</v>
      </c>
      <c r="AN220" s="52">
        <f t="shared" si="40"/>
        <v>1.3285442991707161</v>
      </c>
      <c r="AO220" s="52">
        <f t="shared" si="41"/>
        <v>2.9208154368677315</v>
      </c>
      <c r="AP220" s="53">
        <v>39999762.060050875</v>
      </c>
      <c r="AQ220" s="52">
        <f t="shared" si="53"/>
        <v>525551.99132900895</v>
      </c>
      <c r="AR220" s="51">
        <v>30579.820453317498</v>
      </c>
      <c r="AS220" s="52">
        <f t="shared" si="44"/>
        <v>401.78452835787016</v>
      </c>
      <c r="AT220" s="52">
        <f>[1]Extra_XM!D259</f>
        <v>73.895757930347614</v>
      </c>
      <c r="AU220" s="42">
        <v>1849.7624059999998</v>
      </c>
      <c r="AV220" s="42">
        <v>1613.9580189999999</v>
      </c>
      <c r="AW220" s="42">
        <v>2516.5977720000001</v>
      </c>
      <c r="AX220" s="42">
        <v>5502.9976942800004</v>
      </c>
      <c r="AY220" s="42">
        <v>2067.4995680000002</v>
      </c>
      <c r="AZ220" s="42">
        <v>1050.8726260000001</v>
      </c>
      <c r="BA220" s="42">
        <f t="shared" si="54"/>
        <v>24.303802470109051</v>
      </c>
      <c r="BB220" s="42">
        <f t="shared" si="48"/>
        <v>21.205597411641044</v>
      </c>
      <c r="BC220" s="42">
        <f t="shared" si="49"/>
        <v>33.065270949940874</v>
      </c>
      <c r="BD220" s="42">
        <f t="shared" si="50"/>
        <v>72.303215008277505</v>
      </c>
      <c r="BE220" s="42">
        <f t="shared" si="51"/>
        <v>27.164624464590727</v>
      </c>
      <c r="BF220" s="42">
        <f t="shared" si="52"/>
        <v>13.807287163316253</v>
      </c>
    </row>
    <row r="221" spans="1:58" x14ac:dyDescent="0.25">
      <c r="A221" s="41">
        <v>40634</v>
      </c>
      <c r="B221" s="42">
        <v>2011</v>
      </c>
      <c r="C221" s="42">
        <v>4</v>
      </c>
      <c r="D221" s="51">
        <v>228.85</v>
      </c>
      <c r="E221" s="51">
        <v>219.64839426899999</v>
      </c>
      <c r="F221" s="55">
        <f t="shared" si="55"/>
        <v>5.4899972342583148E-2</v>
      </c>
      <c r="G221" s="51"/>
      <c r="H221" s="51"/>
      <c r="I221" s="51"/>
      <c r="J221" s="51"/>
      <c r="K221" s="51">
        <v>90.662547656917397</v>
      </c>
      <c r="L221" s="51">
        <v>76.13</v>
      </c>
      <c r="M221" s="51"/>
      <c r="N221" s="52">
        <v>139.88999999999999</v>
      </c>
      <c r="O221" s="52">
        <v>97.5</v>
      </c>
      <c r="P221" s="27">
        <v>348.47</v>
      </c>
      <c r="Q221" s="52">
        <f t="shared" si="45"/>
        <v>1154.2479041346512</v>
      </c>
      <c r="R221" s="54">
        <f t="shared" si="46"/>
        <v>-0.12910803988703667</v>
      </c>
      <c r="S221" s="52"/>
      <c r="T221" s="52">
        <v>178294</v>
      </c>
      <c r="U221" s="52">
        <v>129.21835375780134</v>
      </c>
      <c r="V221" s="52">
        <v>112.83744132225755</v>
      </c>
      <c r="W221" s="52">
        <v>182.75867246768709</v>
      </c>
      <c r="X221" s="52">
        <v>125.47245026965417</v>
      </c>
      <c r="Y221" s="54">
        <f t="shared" si="42"/>
        <v>5.8729226097487208E-2</v>
      </c>
      <c r="Z221" s="54">
        <f t="shared" si="43"/>
        <v>1.3775674698122575E-2</v>
      </c>
      <c r="AA221" s="52">
        <f t="shared" si="47"/>
        <v>114.517266825256</v>
      </c>
      <c r="AB221" s="52">
        <v>673.40264261394555</v>
      </c>
      <c r="AC221" s="52">
        <v>306.60956191999998</v>
      </c>
      <c r="AD221" s="52">
        <v>297.30899462999997</v>
      </c>
      <c r="AE221" s="52">
        <v>581.45712400000002</v>
      </c>
      <c r="AF221" s="52">
        <v>129.26784499999999</v>
      </c>
      <c r="AG221" s="52">
        <v>305.96589399999999</v>
      </c>
      <c r="AH221" s="52">
        <v>144.522896</v>
      </c>
      <c r="AI221" s="52">
        <f t="shared" si="34"/>
        <v>5.211354447961229</v>
      </c>
      <c r="AJ221" s="52">
        <f t="shared" si="35"/>
        <v>2.3728019511430198</v>
      </c>
      <c r="AK221" s="52">
        <f t="shared" si="36"/>
        <v>2.3008263608376951</v>
      </c>
      <c r="AL221" s="52">
        <f t="shared" si="37"/>
        <v>5.1530513027089153</v>
      </c>
      <c r="AM221" s="52">
        <f t="shared" si="39"/>
        <v>1.1456112748145193</v>
      </c>
      <c r="AN221" s="52">
        <f t="shared" si="40"/>
        <v>1.2808062138457263</v>
      </c>
      <c r="AO221" s="52">
        <f t="shared" si="41"/>
        <v>2.7115635591751692</v>
      </c>
      <c r="AP221" s="53">
        <v>40980133.878125697</v>
      </c>
      <c r="AQ221" s="52">
        <f t="shared" si="53"/>
        <v>538291.52604920138</v>
      </c>
      <c r="AR221" s="51">
        <v>29954.875936121</v>
      </c>
      <c r="AS221" s="52">
        <f t="shared" si="44"/>
        <v>393.47006352451075</v>
      </c>
      <c r="AT221" s="52">
        <f>[1]Extra_XM!D260</f>
        <v>75.196112931474573</v>
      </c>
      <c r="AU221" s="42">
        <v>2465.195682</v>
      </c>
      <c r="AV221" s="42">
        <v>2196.2065710000002</v>
      </c>
      <c r="AW221" s="42">
        <v>1999.6287320000001</v>
      </c>
      <c r="AX221" s="42">
        <v>4421.9715139999998</v>
      </c>
      <c r="AY221" s="42">
        <v>1901.3934280000001</v>
      </c>
      <c r="AZ221" s="42">
        <v>829.57131900000002</v>
      </c>
      <c r="BA221" s="42">
        <f t="shared" si="54"/>
        <v>32.381396059372129</v>
      </c>
      <c r="BB221" s="42">
        <f t="shared" si="48"/>
        <v>28.848109431236047</v>
      </c>
      <c r="BC221" s="42">
        <f t="shared" si="49"/>
        <v>26.265975725732304</v>
      </c>
      <c r="BD221" s="42">
        <f t="shared" si="50"/>
        <v>58.084480677787994</v>
      </c>
      <c r="BE221" s="42">
        <f t="shared" si="51"/>
        <v>24.975613135426247</v>
      </c>
      <c r="BF221" s="42">
        <f t="shared" si="52"/>
        <v>10.896772875344805</v>
      </c>
    </row>
    <row r="222" spans="1:58" x14ac:dyDescent="0.25">
      <c r="A222" s="41">
        <v>40664</v>
      </c>
      <c r="B222" s="42">
        <v>2011</v>
      </c>
      <c r="C222" s="42">
        <v>5</v>
      </c>
      <c r="D222" s="51">
        <v>229.3</v>
      </c>
      <c r="E222" s="51">
        <v>220.533664587</v>
      </c>
      <c r="F222" s="55">
        <f t="shared" si="55"/>
        <v>4.4076131499863447E-2</v>
      </c>
      <c r="G222" s="51"/>
      <c r="H222" s="51"/>
      <c r="I222" s="51"/>
      <c r="J222" s="51"/>
      <c r="K222" s="51">
        <v>98.696678921481507</v>
      </c>
      <c r="L222" s="51">
        <v>76.28</v>
      </c>
      <c r="M222" s="51"/>
      <c r="N222" s="52">
        <v>143.22999999999999</v>
      </c>
      <c r="O222" s="52">
        <v>107.1</v>
      </c>
      <c r="P222" s="27">
        <v>379.79</v>
      </c>
      <c r="Q222" s="52">
        <f t="shared" si="45"/>
        <v>1257.9901039151123</v>
      </c>
      <c r="R222" s="54">
        <f t="shared" si="46"/>
        <v>8.9878612219129295E-2</v>
      </c>
      <c r="S222" s="52"/>
      <c r="T222" s="52">
        <v>309145</v>
      </c>
      <c r="U222" s="52">
        <v>126.57270026836743</v>
      </c>
      <c r="V222" s="52">
        <v>111.98203829246523</v>
      </c>
      <c r="W222" s="52">
        <v>179.01681919779699</v>
      </c>
      <c r="X222" s="52">
        <v>124.52126320923867</v>
      </c>
      <c r="Y222" s="54">
        <f t="shared" si="42"/>
        <v>-2.0474285676110315E-2</v>
      </c>
      <c r="Z222" s="54">
        <f t="shared" si="43"/>
        <v>-7.5808439093306701E-3</v>
      </c>
      <c r="AA222" s="52">
        <f t="shared" si="47"/>
        <v>113.02946633083739</v>
      </c>
      <c r="AB222" s="52">
        <v>743.50315698804252</v>
      </c>
      <c r="AC222" s="52">
        <v>321.80754675999998</v>
      </c>
      <c r="AD222" s="52">
        <v>316.07560389999992</v>
      </c>
      <c r="AE222" s="52">
        <v>556.13386000000003</v>
      </c>
      <c r="AF222" s="52">
        <v>131.98351400000001</v>
      </c>
      <c r="AG222" s="52">
        <v>291.34238700000003</v>
      </c>
      <c r="AH222" s="52">
        <v>130.071921</v>
      </c>
      <c r="AI222" s="52">
        <f t="shared" si="34"/>
        <v>5.8741194223684898</v>
      </c>
      <c r="AJ222" s="52">
        <f t="shared" si="35"/>
        <v>2.5424720028701553</v>
      </c>
      <c r="AK222" s="52">
        <f t="shared" si="36"/>
        <v>2.4971862275975503</v>
      </c>
      <c r="AL222" s="52">
        <f t="shared" si="37"/>
        <v>4.9662773466181829</v>
      </c>
      <c r="AM222" s="52">
        <f t="shared" si="39"/>
        <v>1.1786132491649832</v>
      </c>
      <c r="AN222" s="52">
        <f t="shared" si="40"/>
        <v>1.1615427168800869</v>
      </c>
      <c r="AO222" s="52">
        <f t="shared" si="41"/>
        <v>2.6016885515076673</v>
      </c>
      <c r="AP222" s="53">
        <v>42473669.237178423</v>
      </c>
      <c r="AQ222" s="52">
        <f t="shared" si="53"/>
        <v>556812.65386966988</v>
      </c>
      <c r="AR222" s="51">
        <v>30189.594596744493</v>
      </c>
      <c r="AS222" s="52">
        <f t="shared" si="44"/>
        <v>395.77339534274375</v>
      </c>
      <c r="AT222" s="52">
        <f>[1]Extra_XM!D261</f>
        <v>75.170231521101314</v>
      </c>
      <c r="AU222" s="42">
        <v>2926.5855279999996</v>
      </c>
      <c r="AV222" s="42">
        <v>2669.3516629999999</v>
      </c>
      <c r="AW222" s="42">
        <v>2351.2881219999999</v>
      </c>
      <c r="AX222" s="42">
        <v>5541.7336560800004</v>
      </c>
      <c r="AY222" s="42">
        <v>1745.6317329999999</v>
      </c>
      <c r="AZ222" s="42">
        <v>1816.349512</v>
      </c>
      <c r="BA222" s="42">
        <f t="shared" si="54"/>
        <v>38.366354588358675</v>
      </c>
      <c r="BB222" s="42">
        <f t="shared" si="48"/>
        <v>34.994122482957522</v>
      </c>
      <c r="BC222" s="42">
        <f t="shared" si="49"/>
        <v>30.824437886733087</v>
      </c>
      <c r="BD222" s="42">
        <f t="shared" si="50"/>
        <v>72.64989061457787</v>
      </c>
      <c r="BE222" s="42">
        <f t="shared" si="51"/>
        <v>22.884527176192972</v>
      </c>
      <c r="BF222" s="42">
        <f t="shared" si="52"/>
        <v>23.811608704771892</v>
      </c>
    </row>
    <row r="223" spans="1:58" x14ac:dyDescent="0.25">
      <c r="A223" s="41">
        <v>40695</v>
      </c>
      <c r="B223" s="42">
        <v>2011</v>
      </c>
      <c r="C223" s="42">
        <v>6</v>
      </c>
      <c r="D223" s="51">
        <v>225.42</v>
      </c>
      <c r="E223" s="51">
        <v>220.62534904399999</v>
      </c>
      <c r="F223" s="55">
        <f t="shared" si="55"/>
        <v>2.8939200292130707E-2</v>
      </c>
      <c r="G223" s="51"/>
      <c r="H223" s="51"/>
      <c r="I223" s="51"/>
      <c r="J223" s="51"/>
      <c r="K223" s="51">
        <v>108.470528121973</v>
      </c>
      <c r="L223" s="51">
        <v>76.39</v>
      </c>
      <c r="M223" s="51"/>
      <c r="N223" s="52">
        <v>141.75</v>
      </c>
      <c r="O223" s="52">
        <v>102.8</v>
      </c>
      <c r="P223" s="27">
        <v>418.34</v>
      </c>
      <c r="Q223" s="52">
        <f t="shared" si="45"/>
        <v>1385.6804551774612</v>
      </c>
      <c r="R223" s="54">
        <f t="shared" si="46"/>
        <v>0.10150346243976927</v>
      </c>
      <c r="S223" s="52"/>
      <c r="T223" s="52">
        <v>285214</v>
      </c>
      <c r="U223" s="52">
        <v>130.69785620427623</v>
      </c>
      <c r="V223" s="52">
        <v>111.05274258542919</v>
      </c>
      <c r="W223" s="52">
        <v>184.85119179769848</v>
      </c>
      <c r="X223" s="52">
        <v>123.4879093151719</v>
      </c>
      <c r="Y223" s="54">
        <f t="shared" ref="Y223:Y254" si="56">W223/W222-1</f>
        <v>3.2591198000535559E-2</v>
      </c>
      <c r="Z223" s="54">
        <f t="shared" ref="Z223:Z254" si="57">X223/X222-1</f>
        <v>-8.2986139670810921E-3</v>
      </c>
      <c r="AA223" s="52">
        <f t="shared" si="47"/>
        <v>117.6898950548067</v>
      </c>
      <c r="AB223" s="52">
        <v>740.51451586640246</v>
      </c>
      <c r="AC223" s="52">
        <v>289.24714548000003</v>
      </c>
      <c r="AD223" s="52">
        <v>323.44389561000003</v>
      </c>
      <c r="AE223" s="52">
        <v>684.49020199999995</v>
      </c>
      <c r="AF223" s="52">
        <v>116.63808499999999</v>
      </c>
      <c r="AG223" s="52">
        <v>370.726315</v>
      </c>
      <c r="AH223" s="52">
        <v>196.34953899999999</v>
      </c>
      <c r="AI223" s="52">
        <f t="shared" si="34"/>
        <v>5.6658505148623393</v>
      </c>
      <c r="AJ223" s="52">
        <f t="shared" si="35"/>
        <v>2.213097856998639</v>
      </c>
      <c r="AK223" s="52">
        <f t="shared" si="36"/>
        <v>2.474745225388153</v>
      </c>
      <c r="AL223" s="52">
        <f t="shared" si="37"/>
        <v>6.1636496863050851</v>
      </c>
      <c r="AM223" s="52">
        <f t="shared" si="39"/>
        <v>1.0502945022746664</v>
      </c>
      <c r="AN223" s="52">
        <f t="shared" si="40"/>
        <v>1.7680746501956475</v>
      </c>
      <c r="AO223" s="52">
        <f t="shared" si="41"/>
        <v>3.3382904948503418</v>
      </c>
      <c r="AP223" s="53">
        <v>43438199.605955169</v>
      </c>
      <c r="AQ223" s="52">
        <f t="shared" si="53"/>
        <v>568637.25102703448</v>
      </c>
      <c r="AR223" s="51">
        <v>31304.6954539215</v>
      </c>
      <c r="AS223" s="52">
        <f t="shared" si="44"/>
        <v>409.80096156462236</v>
      </c>
      <c r="AT223" s="52">
        <f>[1]Extra_XM!D262</f>
        <v>75.145314956171717</v>
      </c>
      <c r="AU223" s="42">
        <v>1803.753107</v>
      </c>
      <c r="AV223" s="42">
        <v>1569.0804599999999</v>
      </c>
      <c r="AW223" s="42">
        <v>2591.807476</v>
      </c>
      <c r="AX223" s="42">
        <v>6422.9202559999994</v>
      </c>
      <c r="AY223" s="42">
        <v>2116.4979760000001</v>
      </c>
      <c r="AZ223" s="42">
        <v>1969.4273439999999</v>
      </c>
      <c r="BA223" s="42">
        <f t="shared" si="54"/>
        <v>23.61242449273465</v>
      </c>
      <c r="BB223" s="42">
        <f t="shared" si="48"/>
        <v>20.540390888859797</v>
      </c>
      <c r="BC223" s="42">
        <f t="shared" si="49"/>
        <v>33.928622542217568</v>
      </c>
      <c r="BD223" s="42">
        <f t="shared" si="50"/>
        <v>84.080642178295577</v>
      </c>
      <c r="BE223" s="42">
        <f t="shared" si="51"/>
        <v>27.706479591569579</v>
      </c>
      <c r="BF223" s="42">
        <f t="shared" si="52"/>
        <v>25.781219321900771</v>
      </c>
    </row>
    <row r="224" spans="1:58" x14ac:dyDescent="0.25">
      <c r="A224" s="41">
        <v>40725</v>
      </c>
      <c r="B224" s="42">
        <v>2011</v>
      </c>
      <c r="C224" s="42">
        <v>7</v>
      </c>
      <c r="D224" s="51">
        <v>222.23</v>
      </c>
      <c r="E224" s="51">
        <v>222.53507606700001</v>
      </c>
      <c r="F224" s="55">
        <f t="shared" si="55"/>
        <v>5.1428841786525181E-2</v>
      </c>
      <c r="G224" s="51"/>
      <c r="H224" s="51"/>
      <c r="I224" s="51"/>
      <c r="J224" s="51"/>
      <c r="K224" s="51">
        <v>113.357690674667</v>
      </c>
      <c r="L224" s="51">
        <v>76.790000000000006</v>
      </c>
      <c r="M224" s="51"/>
      <c r="N224" s="52">
        <v>145.19</v>
      </c>
      <c r="O224" s="52">
        <v>106.1</v>
      </c>
      <c r="P224" s="27">
        <v>432.81</v>
      </c>
      <c r="Q224" s="52">
        <f t="shared" si="45"/>
        <v>1433.6098814489578</v>
      </c>
      <c r="R224" s="54">
        <f t="shared" si="46"/>
        <v>3.4589090213701823E-2</v>
      </c>
      <c r="S224" s="52"/>
      <c r="T224" s="52">
        <v>215067</v>
      </c>
      <c r="U224" s="52">
        <v>136.69020520480743</v>
      </c>
      <c r="V224" s="52">
        <v>112.19797907035471</v>
      </c>
      <c r="W224" s="52">
        <v>193.32641003451982</v>
      </c>
      <c r="X224" s="52">
        <v>124.7613840254981</v>
      </c>
      <c r="Y224" s="54">
        <f t="shared" si="56"/>
        <v>4.5848869863369002E-2</v>
      </c>
      <c r="Z224" s="54">
        <f t="shared" si="57"/>
        <v>1.0312545717135579E-2</v>
      </c>
      <c r="AA224" s="52">
        <f t="shared" si="47"/>
        <v>121.82947174039084</v>
      </c>
      <c r="AB224" s="52">
        <v>849.69295220123388</v>
      </c>
      <c r="AC224" s="52">
        <v>312.63955181000006</v>
      </c>
      <c r="AD224" s="52">
        <v>404.40313527000001</v>
      </c>
      <c r="AE224" s="52">
        <v>698.43317400000001</v>
      </c>
      <c r="AF224" s="52">
        <v>153.38032800000002</v>
      </c>
      <c r="AG224" s="52">
        <v>325.41173900000001</v>
      </c>
      <c r="AH224" s="52">
        <v>218.62831900000003</v>
      </c>
      <c r="AI224" s="52">
        <f t="shared" si="34"/>
        <v>6.2161948687406756</v>
      </c>
      <c r="AJ224" s="52">
        <f t="shared" si="35"/>
        <v>2.287212542709713</v>
      </c>
      <c r="AK224" s="52">
        <f t="shared" si="36"/>
        <v>2.9585377727984934</v>
      </c>
      <c r="AL224" s="52">
        <f t="shared" si="37"/>
        <v>6.2250067228219992</v>
      </c>
      <c r="AM224" s="52">
        <f t="shared" si="39"/>
        <v>1.3670507193701018</v>
      </c>
      <c r="AN224" s="52">
        <f t="shared" si="40"/>
        <v>1.9485940906556549</v>
      </c>
      <c r="AO224" s="52">
        <f t="shared" si="41"/>
        <v>2.9003351191909417</v>
      </c>
      <c r="AP224" s="53">
        <v>44322351.142153114</v>
      </c>
      <c r="AQ224" s="52">
        <f t="shared" si="53"/>
        <v>577189.10199444077</v>
      </c>
      <c r="AR224" s="51">
        <v>31423.7472519363</v>
      </c>
      <c r="AS224" s="52">
        <f t="shared" si="44"/>
        <v>409.2166590954069</v>
      </c>
      <c r="AT224" s="52">
        <f>[1]Extra_XM!D263</f>
        <v>74.852670052715808</v>
      </c>
      <c r="AU224" s="42">
        <v>3881.4824150000004</v>
      </c>
      <c r="AV224" s="42">
        <v>3605.3570260000001</v>
      </c>
      <c r="AW224" s="42">
        <v>2734.2839530000001</v>
      </c>
      <c r="AX224" s="42">
        <v>5278.18592472</v>
      </c>
      <c r="AY224" s="42">
        <v>2063.762757</v>
      </c>
      <c r="AZ224" s="42">
        <v>1135.974359</v>
      </c>
      <c r="BA224" s="42">
        <f t="shared" si="54"/>
        <v>50.546717215783303</v>
      </c>
      <c r="BB224" s="42">
        <f t="shared" si="48"/>
        <v>46.950866336762594</v>
      </c>
      <c r="BC224" s="42">
        <f t="shared" si="49"/>
        <v>35.607292004167206</v>
      </c>
      <c r="BD224" s="42">
        <f t="shared" si="50"/>
        <v>68.73532914077353</v>
      </c>
      <c r="BE224" s="42">
        <f t="shared" si="51"/>
        <v>26.875410300820416</v>
      </c>
      <c r="BF224" s="42">
        <f t="shared" si="52"/>
        <v>14.793259005078786</v>
      </c>
    </row>
    <row r="225" spans="1:58" x14ac:dyDescent="0.25">
      <c r="A225" s="41">
        <v>40756</v>
      </c>
      <c r="B225" s="42">
        <v>2011</v>
      </c>
      <c r="C225" s="42">
        <v>8</v>
      </c>
      <c r="D225" s="51">
        <v>217.94</v>
      </c>
      <c r="E225" s="51">
        <v>223.38909608099999</v>
      </c>
      <c r="F225" s="55">
        <f t="shared" si="55"/>
        <v>5.6781263637686097E-2</v>
      </c>
      <c r="G225" s="51"/>
      <c r="H225" s="51"/>
      <c r="I225" s="51"/>
      <c r="J225" s="51"/>
      <c r="K225" s="51">
        <v>111.495855542559</v>
      </c>
      <c r="L225" s="51">
        <v>77.08</v>
      </c>
      <c r="M225" s="51"/>
      <c r="N225" s="52">
        <v>147.51</v>
      </c>
      <c r="O225" s="52">
        <v>110.8</v>
      </c>
      <c r="P225" s="27">
        <v>430.83</v>
      </c>
      <c r="Q225" s="52">
        <f t="shared" si="45"/>
        <v>1427.0514665203079</v>
      </c>
      <c r="R225" s="54">
        <f t="shared" si="46"/>
        <v>-4.5747556664588185E-3</v>
      </c>
      <c r="S225" s="52"/>
      <c r="T225" s="52">
        <v>204669</v>
      </c>
      <c r="U225" s="52">
        <v>135.2222062488122</v>
      </c>
      <c r="V225" s="52">
        <v>113.04983739500545</v>
      </c>
      <c r="W225" s="52">
        <v>191.25016054998838</v>
      </c>
      <c r="X225" s="52">
        <v>125.70862946126861</v>
      </c>
      <c r="Y225" s="54">
        <f t="shared" si="56"/>
        <v>-1.0739606058793094E-2</v>
      </c>
      <c r="Z225" s="54">
        <f t="shared" si="57"/>
        <v>7.5924569382535001E-3</v>
      </c>
      <c r="AA225" s="52">
        <f t="shared" si="47"/>
        <v>119.61291529888244</v>
      </c>
      <c r="AB225" s="52">
        <v>867.69529950426852</v>
      </c>
      <c r="AC225" s="52">
        <v>330.47867863000005</v>
      </c>
      <c r="AD225" s="52">
        <v>399.14201922999996</v>
      </c>
      <c r="AE225" s="52">
        <v>752.02868100000001</v>
      </c>
      <c r="AF225" s="52">
        <v>195.676152</v>
      </c>
      <c r="AG225" s="52">
        <v>352.34257600000001</v>
      </c>
      <c r="AH225" s="52">
        <v>200.86068799999998</v>
      </c>
      <c r="AI225" s="52">
        <f t="shared" si="34"/>
        <v>6.4168106968147507</v>
      </c>
      <c r="AJ225" s="52">
        <f t="shared" si="35"/>
        <v>2.443967509462988</v>
      </c>
      <c r="AK225" s="52">
        <f t="shared" si="36"/>
        <v>2.9517490529297294</v>
      </c>
      <c r="AL225" s="52">
        <f t="shared" si="37"/>
        <v>6.6521871975131619</v>
      </c>
      <c r="AM225" s="52">
        <f t="shared" si="39"/>
        <v>1.7308839756778367</v>
      </c>
      <c r="AN225" s="52">
        <f t="shared" si="40"/>
        <v>1.7767445989168138</v>
      </c>
      <c r="AO225" s="52">
        <f t="shared" si="41"/>
        <v>3.1167013073082628</v>
      </c>
      <c r="AP225" s="53">
        <v>44968002.30379311</v>
      </c>
      <c r="AQ225" s="52">
        <f t="shared" si="53"/>
        <v>583393.90638029459</v>
      </c>
      <c r="AR225" s="51">
        <v>32277.966441108503</v>
      </c>
      <c r="AS225" s="52">
        <f t="shared" si="44"/>
        <v>418.75929477307346</v>
      </c>
      <c r="AT225" s="52">
        <f>[1]Extra_XM!D264</f>
        <v>75.504171872464966</v>
      </c>
      <c r="AU225" s="42">
        <v>2366.2905479999999</v>
      </c>
      <c r="AV225" s="42">
        <v>2022.282389</v>
      </c>
      <c r="AW225" s="42">
        <v>2479.0770069999999</v>
      </c>
      <c r="AX225" s="42">
        <v>6874.7757796400001</v>
      </c>
      <c r="AY225" s="42">
        <v>1989.250736</v>
      </c>
      <c r="AZ225" s="42">
        <v>2209.2165359999999</v>
      </c>
      <c r="BA225" s="42">
        <f t="shared" si="54"/>
        <v>30.699150856253244</v>
      </c>
      <c r="BB225" s="42">
        <f t="shared" si="48"/>
        <v>26.236149312402699</v>
      </c>
      <c r="BC225" s="42">
        <f t="shared" si="49"/>
        <v>32.162389815775818</v>
      </c>
      <c r="BD225" s="42">
        <f t="shared" si="50"/>
        <v>89.190137255319158</v>
      </c>
      <c r="BE225" s="42">
        <f t="shared" si="51"/>
        <v>25.807612039439544</v>
      </c>
      <c r="BF225" s="42">
        <f t="shared" si="52"/>
        <v>28.661345822522055</v>
      </c>
    </row>
    <row r="226" spans="1:58" x14ac:dyDescent="0.25">
      <c r="A226" s="41">
        <v>40787</v>
      </c>
      <c r="B226" s="42">
        <v>2011</v>
      </c>
      <c r="C226" s="42">
        <v>9</v>
      </c>
      <c r="D226" s="51">
        <v>234.53</v>
      </c>
      <c r="E226" s="51">
        <v>224.190421426</v>
      </c>
      <c r="F226" s="55">
        <f t="shared" si="55"/>
        <v>4.8741224343782141E-2</v>
      </c>
      <c r="G226" s="51"/>
      <c r="H226" s="51"/>
      <c r="I226" s="51"/>
      <c r="J226" s="51"/>
      <c r="K226" s="51">
        <v>106.398914111935</v>
      </c>
      <c r="L226" s="51">
        <v>77.319999999999993</v>
      </c>
      <c r="M226" s="51"/>
      <c r="N226" s="52">
        <v>142.30000000000001</v>
      </c>
      <c r="O226" s="52">
        <v>104.8</v>
      </c>
      <c r="P226" s="27">
        <v>413.73</v>
      </c>
      <c r="Q226" s="52">
        <f t="shared" si="45"/>
        <v>1370.4106103183321</v>
      </c>
      <c r="R226" s="54">
        <f t="shared" si="46"/>
        <v>-3.9690829329433797E-2</v>
      </c>
      <c r="S226" s="52"/>
      <c r="T226" s="52">
        <v>158953</v>
      </c>
      <c r="U226" s="52">
        <v>134.64201769853867</v>
      </c>
      <c r="V226" s="52">
        <v>111.71422864095365</v>
      </c>
      <c r="W226" s="52">
        <v>190.42957673859198</v>
      </c>
      <c r="X226" s="52">
        <v>124.22346548547554</v>
      </c>
      <c r="Y226" s="54">
        <f t="shared" si="56"/>
        <v>-4.290630706068943E-3</v>
      </c>
      <c r="Z226" s="54">
        <f t="shared" si="57"/>
        <v>-1.1814335914390517E-2</v>
      </c>
      <c r="AA226" s="52">
        <f t="shared" si="47"/>
        <v>120.52360682834258</v>
      </c>
      <c r="AB226" s="52">
        <v>895.80894821343441</v>
      </c>
      <c r="AC226" s="52">
        <v>334.35261464000001</v>
      </c>
      <c r="AD226" s="52">
        <v>385.48416270000001</v>
      </c>
      <c r="AE226" s="52">
        <v>770.61972200000002</v>
      </c>
      <c r="AF226" s="52">
        <v>199.90296799999999</v>
      </c>
      <c r="AG226" s="52">
        <v>341.45782599999995</v>
      </c>
      <c r="AH226" s="52">
        <v>226.63363600000002</v>
      </c>
      <c r="AI226" s="52">
        <f t="shared" ref="AI226:AI289" si="58">AB226/$U226</f>
        <v>6.6532644379939132</v>
      </c>
      <c r="AJ226" s="52">
        <f t="shared" ref="AJ226:AJ289" si="59">AC226/$U226</f>
        <v>2.4832709755479914</v>
      </c>
      <c r="AK226" s="52">
        <f t="shared" ref="AK226:AK289" si="60">AD226/$U226</f>
        <v>2.8630301988127727</v>
      </c>
      <c r="AL226" s="52">
        <f t="shared" ref="AL226:AL289" si="61">AE226/$V226</f>
        <v>6.8981340280005856</v>
      </c>
      <c r="AM226" s="52">
        <f t="shared" si="39"/>
        <v>1.7894136712207218</v>
      </c>
      <c r="AN226" s="52">
        <f t="shared" si="40"/>
        <v>2.0286908727481268</v>
      </c>
      <c r="AO226" s="52">
        <f t="shared" si="41"/>
        <v>3.0565294157598824</v>
      </c>
      <c r="AP226" s="53">
        <v>45664630.9628722</v>
      </c>
      <c r="AQ226" s="52">
        <f t="shared" si="53"/>
        <v>590592.74395851267</v>
      </c>
      <c r="AR226" s="51">
        <v>32551.186280851995</v>
      </c>
      <c r="AS226" s="52">
        <f t="shared" si="44"/>
        <v>420.99309726916704</v>
      </c>
      <c r="AT226" s="52">
        <f>[1]Extra_XM!D265</f>
        <v>74.20595412927139</v>
      </c>
      <c r="AU226" s="42">
        <v>2412.433082</v>
      </c>
      <c r="AV226" s="42">
        <v>2070.8138250000002</v>
      </c>
      <c r="AW226" s="42">
        <v>2547.7648520000002</v>
      </c>
      <c r="AX226" s="42">
        <v>5892.7209211200006</v>
      </c>
      <c r="AY226" s="42">
        <v>2028.1702230000001</v>
      </c>
      <c r="AZ226" s="42">
        <v>1522.2896470000001</v>
      </c>
      <c r="BA226" s="42">
        <f t="shared" si="54"/>
        <v>31.200634790481121</v>
      </c>
      <c r="BB226" s="42">
        <f t="shared" si="48"/>
        <v>26.782382630625975</v>
      </c>
      <c r="BC226" s="42">
        <f t="shared" si="49"/>
        <v>32.95091634764615</v>
      </c>
      <c r="BD226" s="42">
        <f t="shared" si="50"/>
        <v>76.212117448525618</v>
      </c>
      <c r="BE226" s="42">
        <f t="shared" si="51"/>
        <v>26.230861652871187</v>
      </c>
      <c r="BF226" s="42">
        <f t="shared" si="52"/>
        <v>19.688174430936371</v>
      </c>
    </row>
    <row r="227" spans="1:58" x14ac:dyDescent="0.25">
      <c r="A227" s="41">
        <v>40817</v>
      </c>
      <c r="B227" s="42">
        <v>2011</v>
      </c>
      <c r="C227" s="42">
        <v>10</v>
      </c>
      <c r="D227" s="51">
        <v>238.54</v>
      </c>
      <c r="E227" s="51">
        <v>223.79042404</v>
      </c>
      <c r="F227" s="55">
        <f t="shared" si="55"/>
        <v>4.3664683234161616E-2</v>
      </c>
      <c r="G227" s="51"/>
      <c r="H227" s="51"/>
      <c r="I227" s="51"/>
      <c r="J227" s="51"/>
      <c r="K227" s="51">
        <v>108.664982862268</v>
      </c>
      <c r="L227" s="51">
        <v>77.69</v>
      </c>
      <c r="M227" s="51"/>
      <c r="N227" s="52">
        <v>142.02000000000001</v>
      </c>
      <c r="O227" s="52">
        <v>106.3</v>
      </c>
      <c r="P227" s="27">
        <v>422.42</v>
      </c>
      <c r="Q227" s="52">
        <f t="shared" si="45"/>
        <v>1399.1947647274062</v>
      </c>
      <c r="R227" s="54">
        <f t="shared" si="46"/>
        <v>2.1004036448891705E-2</v>
      </c>
      <c r="S227" s="52"/>
      <c r="T227" s="52">
        <v>280588</v>
      </c>
      <c r="U227" s="52">
        <v>130.93277265618053</v>
      </c>
      <c r="V227" s="52">
        <v>110.03527923192331</v>
      </c>
      <c r="W227" s="52">
        <v>185.18344350685831</v>
      </c>
      <c r="X227" s="52">
        <v>122.3565151739368</v>
      </c>
      <c r="Y227" s="54">
        <f t="shared" si="56"/>
        <v>-2.7548941301986818E-2</v>
      </c>
      <c r="Z227" s="54">
        <f t="shared" si="57"/>
        <v>-1.5028966582461334E-2</v>
      </c>
      <c r="AA227" s="52">
        <f t="shared" si="47"/>
        <v>118.99163029359993</v>
      </c>
      <c r="AB227" s="52">
        <v>776.90208037751097</v>
      </c>
      <c r="AC227" s="52">
        <v>240.19891121000001</v>
      </c>
      <c r="AD227" s="52">
        <v>388.59254840000006</v>
      </c>
      <c r="AE227" s="52">
        <v>732.39173099999994</v>
      </c>
      <c r="AF227" s="52">
        <v>185.674892</v>
      </c>
      <c r="AG227" s="52">
        <v>318.37405899999999</v>
      </c>
      <c r="AH227" s="52">
        <v>224.32241799999997</v>
      </c>
      <c r="AI227" s="52">
        <f t="shared" si="58"/>
        <v>5.9335952689064069</v>
      </c>
      <c r="AJ227" s="52">
        <f t="shared" si="59"/>
        <v>1.8345209250303132</v>
      </c>
      <c r="AK227" s="52">
        <f t="shared" si="60"/>
        <v>2.9678784044420601</v>
      </c>
      <c r="AL227" s="52">
        <f t="shared" si="61"/>
        <v>6.6559719402022406</v>
      </c>
      <c r="AM227" s="52">
        <f t="shared" si="39"/>
        <v>1.6874123762493458</v>
      </c>
      <c r="AN227" s="52">
        <f t="shared" si="40"/>
        <v>2.0386408755976491</v>
      </c>
      <c r="AO227" s="52">
        <f t="shared" si="41"/>
        <v>2.8933816610666958</v>
      </c>
      <c r="AP227" s="53">
        <v>46135771.262596749</v>
      </c>
      <c r="AQ227" s="52">
        <f t="shared" si="53"/>
        <v>593844.39776801073</v>
      </c>
      <c r="AR227" s="51">
        <v>33253.313803415498</v>
      </c>
      <c r="AS227" s="52">
        <f t="shared" si="44"/>
        <v>428.02566357852362</v>
      </c>
      <c r="AT227" s="52">
        <f>[1]Extra_XM!D266</f>
        <v>73.844102902548556</v>
      </c>
      <c r="AU227" s="42">
        <v>2550.7708579999999</v>
      </c>
      <c r="AV227" s="42">
        <v>2240.1894590000002</v>
      </c>
      <c r="AW227" s="42">
        <v>2960.183035</v>
      </c>
      <c r="AX227" s="42">
        <v>6017.0457812799996</v>
      </c>
      <c r="AY227" s="42">
        <v>893.901116</v>
      </c>
      <c r="AZ227" s="42">
        <v>2285.5833189999998</v>
      </c>
      <c r="BA227" s="42">
        <f t="shared" si="54"/>
        <v>32.832679340970522</v>
      </c>
      <c r="BB227" s="42">
        <f t="shared" si="48"/>
        <v>28.834978234006954</v>
      </c>
      <c r="BC227" s="42">
        <f t="shared" si="49"/>
        <v>38.102497554382808</v>
      </c>
      <c r="BD227" s="42">
        <f t="shared" si="50"/>
        <v>77.44942439541768</v>
      </c>
      <c r="BE227" s="42">
        <f t="shared" si="51"/>
        <v>11.505999691079934</v>
      </c>
      <c r="BF227" s="42">
        <f t="shared" si="52"/>
        <v>29.419272995237481</v>
      </c>
    </row>
    <row r="228" spans="1:58" x14ac:dyDescent="0.25">
      <c r="A228" s="41">
        <v>40848</v>
      </c>
      <c r="B228" s="42">
        <v>2011</v>
      </c>
      <c r="C228" s="42">
        <v>11</v>
      </c>
      <c r="D228" s="51">
        <v>231.96</v>
      </c>
      <c r="E228" s="51">
        <v>225.668771037</v>
      </c>
      <c r="F228" s="55">
        <f t="shared" si="55"/>
        <v>5.4267793836923817E-2</v>
      </c>
      <c r="G228" s="51"/>
      <c r="H228" s="51"/>
      <c r="I228" s="51"/>
      <c r="J228" s="51"/>
      <c r="K228" s="51">
        <v>103.582508940468</v>
      </c>
      <c r="L228" s="51">
        <v>77.94</v>
      </c>
      <c r="M228" s="51"/>
      <c r="N228" s="52">
        <v>141.87</v>
      </c>
      <c r="O228" s="52">
        <v>104.2</v>
      </c>
      <c r="P228" s="27">
        <v>406.1</v>
      </c>
      <c r="Q228" s="52">
        <f t="shared" si="45"/>
        <v>1345.1375265276258</v>
      </c>
      <c r="R228" s="54">
        <f t="shared" si="46"/>
        <v>-3.8634534349699323E-2</v>
      </c>
      <c r="S228" s="52"/>
      <c r="T228" s="52">
        <v>274564</v>
      </c>
      <c r="U228" s="52">
        <v>127.32782609070752</v>
      </c>
      <c r="V228" s="52">
        <v>109.19462512347124</v>
      </c>
      <c r="W228" s="52">
        <v>180.08482377163341</v>
      </c>
      <c r="X228" s="52">
        <v>121.42172855009365</v>
      </c>
      <c r="Y228" s="54">
        <f t="shared" si="56"/>
        <v>-2.7532805517983983E-2</v>
      </c>
      <c r="Z228" s="54">
        <f t="shared" si="57"/>
        <v>-7.6398598187787936E-3</v>
      </c>
      <c r="AA228" s="52">
        <f t="shared" si="47"/>
        <v>116.60631276194432</v>
      </c>
      <c r="AB228" s="52">
        <v>760.68639315325902</v>
      </c>
      <c r="AC228" s="52">
        <v>247.97354040000002</v>
      </c>
      <c r="AD228" s="52">
        <v>403.60983343000009</v>
      </c>
      <c r="AE228" s="52">
        <v>768.73051900000007</v>
      </c>
      <c r="AF228" s="52">
        <v>188.474323</v>
      </c>
      <c r="AG228" s="52">
        <v>321.69136500000002</v>
      </c>
      <c r="AH228" s="52">
        <v>256.50782400000003</v>
      </c>
      <c r="AI228" s="52">
        <f t="shared" si="58"/>
        <v>5.9742352988210996</v>
      </c>
      <c r="AJ228" s="52">
        <f t="shared" si="59"/>
        <v>1.9475204125714458</v>
      </c>
      <c r="AK228" s="52">
        <f t="shared" si="60"/>
        <v>3.1698478315531049</v>
      </c>
      <c r="AL228" s="52">
        <f t="shared" si="61"/>
        <v>7.0400032797471681</v>
      </c>
      <c r="AM228" s="52">
        <f t="shared" si="39"/>
        <v>1.7260402953614582</v>
      </c>
      <c r="AN228" s="52">
        <f t="shared" si="40"/>
        <v>2.349088370512332</v>
      </c>
      <c r="AO228" s="52">
        <f t="shared" si="41"/>
        <v>2.9460366262190032</v>
      </c>
      <c r="AP228" s="53">
        <v>46831478.055570155</v>
      </c>
      <c r="AQ228" s="52">
        <f t="shared" si="53"/>
        <v>600865.76925288886</v>
      </c>
      <c r="AR228" s="51">
        <v>34233.064460818998</v>
      </c>
      <c r="AS228" s="52">
        <f t="shared" si="44"/>
        <v>439.2233058868232</v>
      </c>
      <c r="AT228" s="52">
        <f>[1]Extra_XM!D267</f>
        <v>73.208605340521686</v>
      </c>
      <c r="AU228" s="42">
        <v>2284.8386030000001</v>
      </c>
      <c r="AV228" s="42">
        <v>1992.8292960000001</v>
      </c>
      <c r="AW228" s="42">
        <v>3030.1174289999999</v>
      </c>
      <c r="AX228" s="42">
        <v>8210.7913584800008</v>
      </c>
      <c r="AY228" s="42">
        <v>2409.8894759999998</v>
      </c>
      <c r="AZ228" s="42">
        <v>2699.3063649999999</v>
      </c>
      <c r="BA228" s="42">
        <f t="shared" si="54"/>
        <v>29.315352874005647</v>
      </c>
      <c r="BB228" s="42">
        <f t="shared" si="48"/>
        <v>25.568761816782143</v>
      </c>
      <c r="BC228" s="42">
        <f t="shared" si="49"/>
        <v>38.877565165511932</v>
      </c>
      <c r="BD228" s="42">
        <f t="shared" si="50"/>
        <v>105.34759248755454</v>
      </c>
      <c r="BE228" s="42">
        <f t="shared" si="51"/>
        <v>30.919803387220938</v>
      </c>
      <c r="BF228" s="42">
        <f t="shared" si="52"/>
        <v>34.633132730305363</v>
      </c>
    </row>
    <row r="229" spans="1:58" x14ac:dyDescent="0.25">
      <c r="A229" s="41">
        <v>40878</v>
      </c>
      <c r="B229" s="42">
        <v>2011</v>
      </c>
      <c r="C229" s="42">
        <v>12</v>
      </c>
      <c r="D229" s="51">
        <v>235.53</v>
      </c>
      <c r="E229" s="51">
        <v>227.14676310600001</v>
      </c>
      <c r="F229" s="55">
        <f t="shared" si="55"/>
        <v>6.0945945945946045E-2</v>
      </c>
      <c r="G229" s="51"/>
      <c r="H229" s="51"/>
      <c r="I229" s="51"/>
      <c r="J229" s="51"/>
      <c r="K229" s="51">
        <v>100.255362635167</v>
      </c>
      <c r="L229" s="51">
        <v>78.319999999999993</v>
      </c>
      <c r="M229" s="51"/>
      <c r="N229" s="52">
        <v>139.22999999999999</v>
      </c>
      <c r="O229" s="52">
        <v>95.7</v>
      </c>
      <c r="P229" s="27">
        <v>393.27</v>
      </c>
      <c r="Q229" s="52">
        <f t="shared" si="45"/>
        <v>1302.6403227222836</v>
      </c>
      <c r="R229" s="54">
        <f t="shared" si="46"/>
        <v>-3.1593203644422641E-2</v>
      </c>
      <c r="S229" s="52"/>
      <c r="T229" s="52">
        <v>322226</v>
      </c>
      <c r="U229" s="52">
        <v>124.08095377776675</v>
      </c>
      <c r="V229" s="52">
        <v>108.4520992184837</v>
      </c>
      <c r="W229" s="52">
        <v>175.49264273597836</v>
      </c>
      <c r="X229" s="52">
        <v>120.59605806700107</v>
      </c>
      <c r="Y229" s="54">
        <f t="shared" si="56"/>
        <v>-2.5500100116589541E-2</v>
      </c>
      <c r="Z229" s="54">
        <f t="shared" si="57"/>
        <v>-6.8000224749884541E-3</v>
      </c>
      <c r="AA229" s="52">
        <f t="shared" si="47"/>
        <v>114.41083637099337</v>
      </c>
      <c r="AB229" s="52">
        <v>774.16961562693757</v>
      </c>
      <c r="AC229" s="52">
        <v>285.80196435000005</v>
      </c>
      <c r="AD229" s="52">
        <v>362.61887804999998</v>
      </c>
      <c r="AE229" s="52">
        <v>785.277423</v>
      </c>
      <c r="AF229" s="52">
        <v>169.55017800000002</v>
      </c>
      <c r="AG229" s="52">
        <v>373.76544000000001</v>
      </c>
      <c r="AH229" s="52">
        <v>240.470146</v>
      </c>
      <c r="AI229" s="52">
        <f t="shared" si="58"/>
        <v>6.2392300514831787</v>
      </c>
      <c r="AJ229" s="52">
        <f t="shared" si="59"/>
        <v>2.3033508016216668</v>
      </c>
      <c r="AK229" s="52">
        <f t="shared" si="60"/>
        <v>2.9224378682602881</v>
      </c>
      <c r="AL229" s="52">
        <f t="shared" si="61"/>
        <v>7.2407766069885691</v>
      </c>
      <c r="AM229" s="52">
        <f t="shared" si="39"/>
        <v>1.5633646487416564</v>
      </c>
      <c r="AN229" s="52">
        <f t="shared" si="40"/>
        <v>2.217293604576132</v>
      </c>
      <c r="AO229" s="52">
        <f t="shared" si="41"/>
        <v>3.4463642722767922</v>
      </c>
      <c r="AP229" s="53">
        <v>47842990.732680157</v>
      </c>
      <c r="AQ229" s="52">
        <f t="shared" si="53"/>
        <v>610865.56093820429</v>
      </c>
      <c r="AR229" s="51">
        <v>37092.335620642501</v>
      </c>
      <c r="AS229" s="52">
        <f t="shared" si="44"/>
        <v>473.59979086622195</v>
      </c>
      <c r="AT229" s="52">
        <f>[1]Extra_XM!D268</f>
        <v>71.930049766508048</v>
      </c>
      <c r="AU229" s="42">
        <v>2944.5860559999996</v>
      </c>
      <c r="AV229" s="42">
        <v>2667.8782379999998</v>
      </c>
      <c r="AW229" s="42">
        <v>3134.2781640000003</v>
      </c>
      <c r="AX229" s="42">
        <v>12531.407143599999</v>
      </c>
      <c r="AY229" s="42">
        <v>3322.8617749999999</v>
      </c>
      <c r="AZ229" s="42">
        <v>5133.3158370000001</v>
      </c>
      <c r="BA229" s="42">
        <f t="shared" si="54"/>
        <v>37.596859754851891</v>
      </c>
      <c r="BB229" s="42">
        <f t="shared" si="48"/>
        <v>34.063818156281918</v>
      </c>
      <c r="BC229" s="42">
        <f t="shared" si="49"/>
        <v>40.018873391215536</v>
      </c>
      <c r="BD229" s="42">
        <f t="shared" si="50"/>
        <v>160.00264483656792</v>
      </c>
      <c r="BE229" s="42">
        <f t="shared" si="51"/>
        <v>42.42673359295199</v>
      </c>
      <c r="BF229" s="42">
        <f t="shared" si="52"/>
        <v>65.542847765577122</v>
      </c>
    </row>
    <row r="230" spans="1:58" x14ac:dyDescent="0.25">
      <c r="A230" s="56">
        <v>40909</v>
      </c>
      <c r="B230" s="57">
        <v>2012</v>
      </c>
      <c r="C230" s="57">
        <v>1</v>
      </c>
      <c r="D230" s="58">
        <v>205.62</v>
      </c>
      <c r="E230" s="58">
        <v>226.23861848000001</v>
      </c>
      <c r="F230" s="59">
        <f t="shared" si="55"/>
        <v>3.9692572179804708E-2</v>
      </c>
      <c r="G230" s="58"/>
      <c r="H230" s="58"/>
      <c r="I230" s="58"/>
      <c r="J230" s="58"/>
      <c r="K230" s="58">
        <v>93.741652341786605</v>
      </c>
      <c r="L230" s="58">
        <v>78.55</v>
      </c>
      <c r="M230" s="58"/>
      <c r="N230" s="60">
        <v>133.34</v>
      </c>
      <c r="O230" s="60">
        <v>88.7</v>
      </c>
      <c r="P230" s="27">
        <v>365.02</v>
      </c>
      <c r="Q230" s="60">
        <f t="shared" si="45"/>
        <v>1209.0669784120018</v>
      </c>
      <c r="R230" s="54">
        <f t="shared" si="46"/>
        <v>-7.1833600325476143E-2</v>
      </c>
      <c r="S230" s="60"/>
      <c r="T230" s="60">
        <v>202729</v>
      </c>
      <c r="U230" s="60">
        <v>126.02364470819965</v>
      </c>
      <c r="V230" s="60">
        <v>109.47196184199136</v>
      </c>
      <c r="W230" s="60">
        <v>178.24026801625709</v>
      </c>
      <c r="X230" s="60">
        <v>121.73012013727156</v>
      </c>
      <c r="Y230" s="61">
        <f t="shared" si="56"/>
        <v>1.5656640856519743E-2</v>
      </c>
      <c r="Z230" s="61">
        <f t="shared" si="57"/>
        <v>9.403807126435515E-3</v>
      </c>
      <c r="AA230" s="60">
        <f t="shared" si="47"/>
        <v>115.11956357382041</v>
      </c>
      <c r="AB230" s="60">
        <v>651.47311478065933</v>
      </c>
      <c r="AC230" s="60">
        <v>216.83652429</v>
      </c>
      <c r="AD230" s="60">
        <v>358.09831489999999</v>
      </c>
      <c r="AE230" s="60">
        <v>634.65654700000005</v>
      </c>
      <c r="AF230" s="60">
        <v>124.09976900000001</v>
      </c>
      <c r="AG230" s="60">
        <v>329.42937999999998</v>
      </c>
      <c r="AH230" s="60">
        <v>165.35648500000002</v>
      </c>
      <c r="AI230" s="60">
        <f t="shared" si="58"/>
        <v>5.1694514651524885</v>
      </c>
      <c r="AJ230" s="60">
        <f t="shared" si="59"/>
        <v>1.7206019139667976</v>
      </c>
      <c r="AK230" s="60">
        <f t="shared" si="60"/>
        <v>2.841516889383382</v>
      </c>
      <c r="AL230" s="60">
        <f t="shared" si="61"/>
        <v>5.7974346702221782</v>
      </c>
      <c r="AM230" s="60">
        <f t="shared" si="39"/>
        <v>1.1336214945989733</v>
      </c>
      <c r="AN230" s="60">
        <f t="shared" si="40"/>
        <v>1.5104916566551603</v>
      </c>
      <c r="AO230" s="60">
        <f t="shared" si="41"/>
        <v>3.009258027872824</v>
      </c>
      <c r="AP230" s="62">
        <v>47905621.617304392</v>
      </c>
      <c r="AQ230" s="60">
        <f t="shared" si="53"/>
        <v>609874.24083137361</v>
      </c>
      <c r="AR230" s="58">
        <v>36302.490735385996</v>
      </c>
      <c r="AS230" s="60">
        <f t="shared" si="44"/>
        <v>462.15774328944616</v>
      </c>
      <c r="AT230" s="60">
        <f>[1]Extra_XM!D269</f>
        <v>71.234709313079094</v>
      </c>
      <c r="AU230" s="57">
        <v>2962.7363830000004</v>
      </c>
      <c r="AV230" s="57">
        <v>2711.9602770000001</v>
      </c>
      <c r="AW230" s="57">
        <v>2779.8836419999998</v>
      </c>
      <c r="AX230" s="57">
        <v>4186.7053643538002</v>
      </c>
      <c r="AY230" s="57">
        <v>848.917145</v>
      </c>
      <c r="AZ230" s="57">
        <v>1323.4280249999999</v>
      </c>
      <c r="BA230" s="57">
        <f t="shared" si="54"/>
        <v>37.717840649267991</v>
      </c>
      <c r="BB230" s="57">
        <f t="shared" si="48"/>
        <v>34.525274054742205</v>
      </c>
      <c r="BC230" s="57">
        <f t="shared" si="49"/>
        <v>35.389989077021006</v>
      </c>
      <c r="BD230" s="57">
        <f t="shared" si="50"/>
        <v>53.299877331047746</v>
      </c>
      <c r="BE230" s="57">
        <f t="shared" si="51"/>
        <v>10.807347485677912</v>
      </c>
      <c r="BF230" s="57">
        <f t="shared" si="52"/>
        <v>16.848224379376195</v>
      </c>
    </row>
    <row r="231" spans="1:58" x14ac:dyDescent="0.25">
      <c r="A231" s="41">
        <v>40940</v>
      </c>
      <c r="B231" s="42">
        <v>2012</v>
      </c>
      <c r="C231" s="42">
        <v>2</v>
      </c>
      <c r="D231" s="51">
        <v>198.87</v>
      </c>
      <c r="E231" s="51">
        <v>227.99810151599999</v>
      </c>
      <c r="F231" s="55">
        <f t="shared" si="55"/>
        <v>4.14222873900294E-2</v>
      </c>
      <c r="G231" s="51"/>
      <c r="H231" s="51"/>
      <c r="I231" s="51"/>
      <c r="J231" s="51"/>
      <c r="K231" s="51">
        <v>103.467339966121</v>
      </c>
      <c r="L231" s="51">
        <v>78.94</v>
      </c>
      <c r="M231" s="51"/>
      <c r="N231" s="52">
        <v>135.35</v>
      </c>
      <c r="O231" s="52">
        <v>89.8</v>
      </c>
      <c r="P231" s="27">
        <v>402.95</v>
      </c>
      <c r="Q231" s="52">
        <f t="shared" si="45"/>
        <v>1334.7036845956829</v>
      </c>
      <c r="R231" s="54">
        <f t="shared" si="46"/>
        <v>0.10391211440469017</v>
      </c>
      <c r="S231" s="52"/>
      <c r="T231" s="52">
        <v>239197</v>
      </c>
      <c r="U231" s="52">
        <v>129.87537487564214</v>
      </c>
      <c r="V231" s="52">
        <v>108.05588294514681</v>
      </c>
      <c r="W231" s="52">
        <v>183.6879236443805</v>
      </c>
      <c r="X231" s="52">
        <v>120.15547534844836</v>
      </c>
      <c r="Y231" s="54">
        <f t="shared" si="56"/>
        <v>3.0563551596693772E-2</v>
      </c>
      <c r="Z231" s="54">
        <f t="shared" si="57"/>
        <v>-1.2935539594042256E-2</v>
      </c>
      <c r="AA231" s="52">
        <f t="shared" si="47"/>
        <v>120.19278482187936</v>
      </c>
      <c r="AB231" s="52">
        <v>715.33056630457133</v>
      </c>
      <c r="AC231" s="52">
        <v>215.34638494999999</v>
      </c>
      <c r="AD231" s="52">
        <v>409.93889479000001</v>
      </c>
      <c r="AE231" s="52">
        <v>617.67324900000006</v>
      </c>
      <c r="AF231" s="52">
        <v>130.65236300000001</v>
      </c>
      <c r="AG231" s="52">
        <v>299.35450300000002</v>
      </c>
      <c r="AH231" s="52">
        <v>185.43646200000001</v>
      </c>
      <c r="AI231" s="52">
        <f t="shared" si="58"/>
        <v>5.5078229186211196</v>
      </c>
      <c r="AJ231" s="52">
        <f t="shared" si="59"/>
        <v>1.6581001991809285</v>
      </c>
      <c r="AK231" s="52">
        <f t="shared" si="60"/>
        <v>3.1564020137191013</v>
      </c>
      <c r="AL231" s="52">
        <f t="shared" si="61"/>
        <v>5.7162389697334115</v>
      </c>
      <c r="AM231" s="52">
        <f t="shared" si="39"/>
        <v>1.2091184620306514</v>
      </c>
      <c r="AN231" s="52">
        <f t="shared" si="40"/>
        <v>1.7161162996940618</v>
      </c>
      <c r="AO231" s="52">
        <f t="shared" si="41"/>
        <v>2.7703674695061586</v>
      </c>
      <c r="AP231" s="53">
        <v>48050182.291464403</v>
      </c>
      <c r="AQ231" s="52">
        <f t="shared" si="53"/>
        <v>608692.45365422347</v>
      </c>
      <c r="AR231" s="51">
        <v>36223.958792839498</v>
      </c>
      <c r="AS231" s="52">
        <f t="shared" si="44"/>
        <v>458.87964014238025</v>
      </c>
      <c r="AT231" s="52">
        <f>[1]Extra_XM!D270</f>
        <v>71.445105504610439</v>
      </c>
      <c r="AU231" s="42">
        <v>2073.9261429999997</v>
      </c>
      <c r="AV231" s="42">
        <v>1848.7633229999999</v>
      </c>
      <c r="AW231" s="42">
        <v>2738.689073</v>
      </c>
      <c r="AX231" s="42">
        <v>4348.4289711399997</v>
      </c>
      <c r="AY231" s="42">
        <v>1854.9795099999999</v>
      </c>
      <c r="AZ231" s="42">
        <v>869.87428299999999</v>
      </c>
      <c r="BA231" s="42">
        <f t="shared" si="54"/>
        <v>26.272183215100071</v>
      </c>
      <c r="BB231" s="42">
        <f t="shared" si="48"/>
        <v>23.419854611097033</v>
      </c>
      <c r="BC231" s="42">
        <f t="shared" si="49"/>
        <v>34.693299632632382</v>
      </c>
      <c r="BD231" s="42">
        <f t="shared" si="50"/>
        <v>55.085241590321765</v>
      </c>
      <c r="BE231" s="42">
        <f t="shared" si="51"/>
        <v>23.498600329364074</v>
      </c>
      <c r="BF231" s="42">
        <f t="shared" si="52"/>
        <v>11.019436065366101</v>
      </c>
    </row>
    <row r="232" spans="1:58" x14ac:dyDescent="0.25">
      <c r="A232" s="41">
        <v>40969</v>
      </c>
      <c r="B232" s="42">
        <v>2012</v>
      </c>
      <c r="C232" s="42">
        <v>3</v>
      </c>
      <c r="D232" s="51">
        <v>225.06</v>
      </c>
      <c r="E232" s="51">
        <v>230.759518617</v>
      </c>
      <c r="F232" s="55">
        <f t="shared" si="55"/>
        <v>6.7748363222317032E-2</v>
      </c>
      <c r="G232" s="51"/>
      <c r="H232" s="51"/>
      <c r="I232" s="51"/>
      <c r="J232" s="51"/>
      <c r="K232" s="51">
        <v>115.619857014366</v>
      </c>
      <c r="L232" s="51">
        <v>79.17</v>
      </c>
      <c r="M232" s="51"/>
      <c r="N232" s="52">
        <v>146.35</v>
      </c>
      <c r="O232" s="52">
        <v>99.7</v>
      </c>
      <c r="P232" s="27">
        <v>446.96</v>
      </c>
      <c r="Q232" s="52">
        <f t="shared" si="45"/>
        <v>1480.4793618733997</v>
      </c>
      <c r="R232" s="54">
        <f t="shared" si="46"/>
        <v>0.10921950614220122</v>
      </c>
      <c r="S232" s="52"/>
      <c r="T232" s="52">
        <v>252152</v>
      </c>
      <c r="U232" s="52">
        <v>129.33064081201152</v>
      </c>
      <c r="V232" s="52">
        <v>109.47585999020194</v>
      </c>
      <c r="W232" s="52">
        <v>182.91748452778518</v>
      </c>
      <c r="X232" s="52">
        <v>121.73445478188742</v>
      </c>
      <c r="Y232" s="54">
        <f t="shared" si="56"/>
        <v>-4.1942828973715596E-3</v>
      </c>
      <c r="Z232" s="54">
        <f t="shared" si="57"/>
        <v>1.3141135922936975E-2</v>
      </c>
      <c r="AA232" s="52">
        <f t="shared" si="47"/>
        <v>118.13621817959373</v>
      </c>
      <c r="AB232" s="52">
        <v>847.67977517112706</v>
      </c>
      <c r="AC232" s="52">
        <v>280.00538074000002</v>
      </c>
      <c r="AD232" s="52">
        <v>434.20621612000002</v>
      </c>
      <c r="AE232" s="52">
        <v>706.83710199999996</v>
      </c>
      <c r="AF232" s="52">
        <v>153.187476</v>
      </c>
      <c r="AG232" s="52">
        <v>342.66520000000003</v>
      </c>
      <c r="AH232" s="52">
        <v>205.55218000000002</v>
      </c>
      <c r="AI232" s="52">
        <f t="shared" si="58"/>
        <v>6.5543615174943071</v>
      </c>
      <c r="AJ232" s="52">
        <f t="shared" si="59"/>
        <v>2.1650351299735822</v>
      </c>
      <c r="AK232" s="52">
        <f t="shared" si="60"/>
        <v>3.3573344521747188</v>
      </c>
      <c r="AL232" s="52">
        <f t="shared" si="61"/>
        <v>6.4565567428587611</v>
      </c>
      <c r="AM232" s="52">
        <f t="shared" si="39"/>
        <v>1.3992808644180574</v>
      </c>
      <c r="AN232" s="52">
        <f t="shared" si="40"/>
        <v>1.8776027885818563</v>
      </c>
      <c r="AO232" s="52">
        <f t="shared" si="41"/>
        <v>3.1300525981770635</v>
      </c>
      <c r="AP232" s="53">
        <v>48654038.202421069</v>
      </c>
      <c r="AQ232" s="52">
        <f t="shared" si="53"/>
        <v>614551.44881168462</v>
      </c>
      <c r="AR232" s="51">
        <v>36349.284561292996</v>
      </c>
      <c r="AS232" s="52">
        <f t="shared" si="44"/>
        <v>459.12952584682324</v>
      </c>
      <c r="AT232" s="52">
        <f>[1]Extra_XM!D271</f>
        <v>71.016344283987394</v>
      </c>
      <c r="AU232" s="42">
        <v>2492.8563470000004</v>
      </c>
      <c r="AV232" s="42">
        <v>2205.7902290000002</v>
      </c>
      <c r="AW232" s="42">
        <v>2926.984328</v>
      </c>
      <c r="AX232" s="42">
        <v>6707.1597790487995</v>
      </c>
      <c r="AY232" s="42">
        <v>2214.0719370000002</v>
      </c>
      <c r="AZ232" s="42">
        <v>1163.195046</v>
      </c>
      <c r="BA232" s="42">
        <f t="shared" si="54"/>
        <v>31.487385966906661</v>
      </c>
      <c r="BB232" s="42">
        <f t="shared" si="48"/>
        <v>27.861440305671341</v>
      </c>
      <c r="BC232" s="42">
        <f t="shared" si="49"/>
        <v>36.970876948339018</v>
      </c>
      <c r="BD232" s="42">
        <f t="shared" si="50"/>
        <v>84.718451168988238</v>
      </c>
      <c r="BE232" s="42">
        <f t="shared" si="51"/>
        <v>27.966046949602124</v>
      </c>
      <c r="BF232" s="42">
        <f t="shared" si="52"/>
        <v>14.692371428571429</v>
      </c>
    </row>
    <row r="233" spans="1:58" x14ac:dyDescent="0.25">
      <c r="A233" s="41">
        <v>41000</v>
      </c>
      <c r="B233" s="42">
        <v>2012</v>
      </c>
      <c r="C233" s="42">
        <v>4</v>
      </c>
      <c r="D233" s="51">
        <v>240.07</v>
      </c>
      <c r="E233" s="51">
        <v>230.11834830399999</v>
      </c>
      <c r="F233" s="55">
        <f t="shared" si="55"/>
        <v>4.9027747432816238E-2</v>
      </c>
      <c r="G233" s="51"/>
      <c r="H233" s="51"/>
      <c r="I233" s="51"/>
      <c r="J233" s="51"/>
      <c r="K233" s="51">
        <v>101.828799392335</v>
      </c>
      <c r="L233" s="51">
        <v>79.3</v>
      </c>
      <c r="M233" s="51"/>
      <c r="N233" s="52">
        <v>139.85</v>
      </c>
      <c r="O233" s="52">
        <v>92.8</v>
      </c>
      <c r="P233" s="27">
        <v>401.55</v>
      </c>
      <c r="Q233" s="52">
        <f t="shared" si="45"/>
        <v>1330.0664215148195</v>
      </c>
      <c r="R233" s="54">
        <f t="shared" si="46"/>
        <v>-0.1015974583855378</v>
      </c>
      <c r="S233" s="52"/>
      <c r="T233" s="52">
        <v>178066</v>
      </c>
      <c r="U233" s="52">
        <v>129.29453196023971</v>
      </c>
      <c r="V233" s="52">
        <v>109.76128585675261</v>
      </c>
      <c r="W233" s="52">
        <v>182.86641433827853</v>
      </c>
      <c r="X233" s="52">
        <v>122.05184130206003</v>
      </c>
      <c r="Y233" s="54">
        <f t="shared" si="56"/>
        <v>-2.7919796534747743E-4</v>
      </c>
      <c r="Z233" s="54">
        <f t="shared" si="57"/>
        <v>2.6072036938209475E-3</v>
      </c>
      <c r="AA233" s="52">
        <f t="shared" si="47"/>
        <v>117.79611631826141</v>
      </c>
      <c r="AB233" s="52">
        <v>924.11904176783071</v>
      </c>
      <c r="AC233" s="52">
        <v>302.69848046999999</v>
      </c>
      <c r="AD233" s="52">
        <v>467.35129007000006</v>
      </c>
      <c r="AE233" s="52">
        <v>622.54431900000009</v>
      </c>
      <c r="AF233" s="52">
        <v>125.359058</v>
      </c>
      <c r="AG233" s="52">
        <v>336.765671</v>
      </c>
      <c r="AH233" s="52">
        <v>156.94976400000002</v>
      </c>
      <c r="AI233" s="52">
        <f t="shared" si="58"/>
        <v>7.1473946172140765</v>
      </c>
      <c r="AJ233" s="52">
        <f t="shared" si="59"/>
        <v>2.3411545397997573</v>
      </c>
      <c r="AK233" s="52">
        <f t="shared" si="60"/>
        <v>3.6146253285770711</v>
      </c>
      <c r="AL233" s="52">
        <f t="shared" si="61"/>
        <v>5.6718023494410499</v>
      </c>
      <c r="AM233" s="52">
        <f t="shared" si="39"/>
        <v>1.1421063175553878</v>
      </c>
      <c r="AN233" s="52">
        <f t="shared" si="40"/>
        <v>1.4299191447595849</v>
      </c>
      <c r="AO233" s="52">
        <f t="shared" si="41"/>
        <v>3.0681644112616042</v>
      </c>
      <c r="AP233" s="53">
        <v>49888653.458661057</v>
      </c>
      <c r="AQ233" s="52">
        <f t="shared" si="53"/>
        <v>629112.90616218233</v>
      </c>
      <c r="AR233" s="51">
        <v>36169.348141826507</v>
      </c>
      <c r="AS233" s="52">
        <f t="shared" si="44"/>
        <v>456.10779497889672</v>
      </c>
      <c r="AT233" s="52">
        <f>[1]Extra_XM!D272</f>
        <v>71.410855789364575</v>
      </c>
      <c r="AU233" s="42">
        <v>2939.1468499999996</v>
      </c>
      <c r="AV233" s="42">
        <v>2698.311987</v>
      </c>
      <c r="AW233" s="42">
        <v>2534.9548160000004</v>
      </c>
      <c r="AX233" s="42">
        <v>3461.8635137640308</v>
      </c>
      <c r="AY233" s="42">
        <v>1105.2457179999999</v>
      </c>
      <c r="AZ233" s="42">
        <v>1040.4208389999999</v>
      </c>
      <c r="BA233" s="42">
        <f t="shared" si="54"/>
        <v>37.063642496847415</v>
      </c>
      <c r="BB233" s="42">
        <f t="shared" si="48"/>
        <v>34.026632875157631</v>
      </c>
      <c r="BC233" s="42">
        <f t="shared" si="49"/>
        <v>31.966643329129894</v>
      </c>
      <c r="BD233" s="42">
        <f t="shared" si="50"/>
        <v>43.655277601059659</v>
      </c>
      <c r="BE233" s="42">
        <f t="shared" si="51"/>
        <v>13.937524817150063</v>
      </c>
      <c r="BF233" s="42">
        <f t="shared" si="52"/>
        <v>13.120061021437579</v>
      </c>
    </row>
    <row r="234" spans="1:58" x14ac:dyDescent="0.25">
      <c r="A234" s="41">
        <v>41030</v>
      </c>
      <c r="B234" s="42">
        <v>2012</v>
      </c>
      <c r="C234" s="42">
        <v>5</v>
      </c>
      <c r="D234" s="51">
        <v>239.26</v>
      </c>
      <c r="E234" s="51">
        <v>231.53541345100001</v>
      </c>
      <c r="F234" s="55">
        <f t="shared" si="55"/>
        <v>4.3436546009594235E-2</v>
      </c>
      <c r="G234" s="51"/>
      <c r="H234" s="51"/>
      <c r="I234" s="51"/>
      <c r="J234" s="51"/>
      <c r="K234" s="51">
        <v>122.922712829188</v>
      </c>
      <c r="L234" s="51">
        <v>79.69</v>
      </c>
      <c r="M234" s="51"/>
      <c r="N234" s="52">
        <v>144.56</v>
      </c>
      <c r="O234" s="52">
        <v>102.5</v>
      </c>
      <c r="P234" s="27">
        <v>473.61</v>
      </c>
      <c r="Q234" s="52">
        <f t="shared" si="45"/>
        <v>1568.752976948409</v>
      </c>
      <c r="R234" s="54">
        <f t="shared" si="46"/>
        <v>0.17945461337317892</v>
      </c>
      <c r="S234" s="52"/>
      <c r="T234" s="52">
        <v>279722</v>
      </c>
      <c r="U234" s="52">
        <v>129.58053693627394</v>
      </c>
      <c r="V234" s="52">
        <v>107.722550858353</v>
      </c>
      <c r="W234" s="52">
        <v>183.27092258512667</v>
      </c>
      <c r="X234" s="52">
        <v>119.78481829354345</v>
      </c>
      <c r="Y234" s="54">
        <f t="shared" si="56"/>
        <v>2.2120423168567882E-3</v>
      </c>
      <c r="Z234" s="54">
        <f t="shared" si="57"/>
        <v>-1.857426306995269E-2</v>
      </c>
      <c r="AA234" s="52">
        <f t="shared" si="47"/>
        <v>120.29100304787856</v>
      </c>
      <c r="AB234" s="52">
        <v>991.55644555322499</v>
      </c>
      <c r="AC234" s="52">
        <v>315.62277170000004</v>
      </c>
      <c r="AD234" s="52">
        <v>510.55176796000001</v>
      </c>
      <c r="AE234" s="52">
        <v>768.02892500000007</v>
      </c>
      <c r="AF234" s="52">
        <v>158.42234999999999</v>
      </c>
      <c r="AG234" s="52">
        <v>374.49706100000003</v>
      </c>
      <c r="AH234" s="52">
        <v>232.87812499999998</v>
      </c>
      <c r="AI234" s="52">
        <f t="shared" si="58"/>
        <v>7.6520476685542658</v>
      </c>
      <c r="AJ234" s="52">
        <f t="shared" si="59"/>
        <v>2.4357266852136852</v>
      </c>
      <c r="AK234" s="52">
        <f t="shared" si="60"/>
        <v>3.9400343603382573</v>
      </c>
      <c r="AL234" s="52">
        <f t="shared" si="61"/>
        <v>7.1296949327713186</v>
      </c>
      <c r="AM234" s="52">
        <f t="shared" si="39"/>
        <v>1.4706516763450337</v>
      </c>
      <c r="AN234" s="52">
        <f t="shared" si="40"/>
        <v>2.1618326259857796</v>
      </c>
      <c r="AO234" s="52">
        <f t="shared" si="41"/>
        <v>3.4764964068891695</v>
      </c>
      <c r="AP234" s="53">
        <v>50905760.876889847</v>
      </c>
      <c r="AQ234" s="52">
        <f t="shared" si="53"/>
        <v>638797.3506950665</v>
      </c>
      <c r="AR234" s="51">
        <v>36674.820896785197</v>
      </c>
      <c r="AS234" s="52">
        <f t="shared" si="44"/>
        <v>460.2186083170435</v>
      </c>
      <c r="AT234" s="52">
        <f>[1]Extra_XM!D273</f>
        <v>70.429490061038152</v>
      </c>
      <c r="AU234" s="42">
        <v>3628.1434219999996</v>
      </c>
      <c r="AV234" s="42">
        <v>3359.5342089999999</v>
      </c>
      <c r="AW234" s="42">
        <v>3138.6613749999997</v>
      </c>
      <c r="AX234" s="42">
        <v>8059.8461687520312</v>
      </c>
      <c r="AY234" s="42">
        <v>2458.966402</v>
      </c>
      <c r="AZ234" s="42">
        <v>1962.7591609999999</v>
      </c>
      <c r="BA234" s="42">
        <f t="shared" si="54"/>
        <v>45.528214606600571</v>
      </c>
      <c r="BB234" s="42">
        <f t="shared" si="48"/>
        <v>42.157538072531061</v>
      </c>
      <c r="BC234" s="42">
        <f t="shared" si="49"/>
        <v>39.385887501568575</v>
      </c>
      <c r="BD234" s="42">
        <f t="shared" si="50"/>
        <v>101.13999458843057</v>
      </c>
      <c r="BE234" s="42">
        <f t="shared" si="51"/>
        <v>30.856649541975155</v>
      </c>
      <c r="BF234" s="42">
        <f t="shared" si="52"/>
        <v>24.629930493160998</v>
      </c>
    </row>
    <row r="235" spans="1:58" x14ac:dyDescent="0.25">
      <c r="A235" s="41">
        <v>41061</v>
      </c>
      <c r="B235" s="42">
        <v>2012</v>
      </c>
      <c r="C235" s="42">
        <v>6</v>
      </c>
      <c r="D235" s="51">
        <v>234.23</v>
      </c>
      <c r="E235" s="51">
        <v>231.43739771899999</v>
      </c>
      <c r="F235" s="55">
        <f t="shared" si="55"/>
        <v>3.9082601366338343E-2</v>
      </c>
      <c r="G235" s="51"/>
      <c r="H235" s="51"/>
      <c r="I235" s="51"/>
      <c r="J235" s="51"/>
      <c r="K235" s="51">
        <v>118.191978274382</v>
      </c>
      <c r="L235" s="51">
        <v>79.86</v>
      </c>
      <c r="M235" s="51"/>
      <c r="N235" s="52">
        <v>142.28</v>
      </c>
      <c r="O235" s="52">
        <v>98.3</v>
      </c>
      <c r="P235" s="27">
        <v>439.55</v>
      </c>
      <c r="Q235" s="52">
        <f t="shared" si="45"/>
        <v>1455.9349908525437</v>
      </c>
      <c r="R235" s="54">
        <f t="shared" si="46"/>
        <v>-7.191571123920526E-2</v>
      </c>
      <c r="S235" s="52"/>
      <c r="T235" s="52">
        <v>272004</v>
      </c>
      <c r="U235" s="52">
        <v>129.11576015120571</v>
      </c>
      <c r="V235" s="52">
        <v>105.09428130837564</v>
      </c>
      <c r="W235" s="52">
        <v>182.61357023723897</v>
      </c>
      <c r="X235" s="52">
        <v>116.86224741157032</v>
      </c>
      <c r="Y235" s="54">
        <f t="shared" si="56"/>
        <v>-3.5867792807250387E-3</v>
      </c>
      <c r="Z235" s="54">
        <f t="shared" si="57"/>
        <v>-2.4398508288513754E-2</v>
      </c>
      <c r="AA235" s="52">
        <f t="shared" si="47"/>
        <v>122.85707513650948</v>
      </c>
      <c r="AB235" s="52">
        <v>995.40719288429818</v>
      </c>
      <c r="AC235" s="52">
        <v>300.46619714000002</v>
      </c>
      <c r="AD235" s="52">
        <v>455.10677787999998</v>
      </c>
      <c r="AE235" s="52">
        <v>618.29659399999991</v>
      </c>
      <c r="AF235" s="52">
        <v>142.24291599999998</v>
      </c>
      <c r="AG235" s="52">
        <v>291.59938199999999</v>
      </c>
      <c r="AH235" s="52">
        <v>179.81547699999999</v>
      </c>
      <c r="AI235" s="52">
        <f t="shared" si="58"/>
        <v>7.7094166639191872</v>
      </c>
      <c r="AJ235" s="52">
        <f t="shared" si="59"/>
        <v>2.3271070610445088</v>
      </c>
      <c r="AK235" s="52">
        <f t="shared" si="60"/>
        <v>3.5247964876404758</v>
      </c>
      <c r="AL235" s="52">
        <f t="shared" si="61"/>
        <v>5.8832563133073528</v>
      </c>
      <c r="AM235" s="52">
        <f t="shared" si="39"/>
        <v>1.3534791258776486</v>
      </c>
      <c r="AN235" s="52">
        <f t="shared" si="40"/>
        <v>1.7109920231755686</v>
      </c>
      <c r="AO235" s="52">
        <f t="shared" si="41"/>
        <v>2.77464556938514</v>
      </c>
      <c r="AP235" s="53">
        <v>51738027.955909856</v>
      </c>
      <c r="AQ235" s="52">
        <f t="shared" si="53"/>
        <v>647859.1028789113</v>
      </c>
      <c r="AR235" s="51">
        <v>37521.500169133898</v>
      </c>
      <c r="AS235" s="52">
        <f t="shared" si="44"/>
        <v>469.84097381835585</v>
      </c>
      <c r="AT235" s="52">
        <f>[1]Extra_XM!D274</f>
        <v>69.749852674287666</v>
      </c>
      <c r="AU235" s="42">
        <v>2302.7637489999997</v>
      </c>
      <c r="AV235" s="42">
        <v>2059.6978829999998</v>
      </c>
      <c r="AW235" s="42">
        <v>2970.5345690000004</v>
      </c>
      <c r="AX235" s="42">
        <v>6355.2246111400673</v>
      </c>
      <c r="AY235" s="42">
        <v>2335.3123300000002</v>
      </c>
      <c r="AZ235" s="42">
        <v>1748.6231459999999</v>
      </c>
      <c r="BA235" s="42">
        <f t="shared" si="54"/>
        <v>28.83500812672176</v>
      </c>
      <c r="BB235" s="42">
        <f t="shared" si="48"/>
        <v>25.791358414725767</v>
      </c>
      <c r="BC235" s="42">
        <f t="shared" si="49"/>
        <v>37.196776471324824</v>
      </c>
      <c r="BD235" s="42">
        <f t="shared" si="50"/>
        <v>79.579571890058446</v>
      </c>
      <c r="BE235" s="42">
        <f t="shared" si="51"/>
        <v>29.242578637615832</v>
      </c>
      <c r="BF235" s="42">
        <f t="shared" si="52"/>
        <v>21.896107513148007</v>
      </c>
    </row>
    <row r="236" spans="1:58" x14ac:dyDescent="0.25">
      <c r="A236" s="41">
        <v>41091</v>
      </c>
      <c r="B236" s="42">
        <v>2012</v>
      </c>
      <c r="C236" s="42">
        <v>7</v>
      </c>
      <c r="D236" s="51">
        <v>231.2</v>
      </c>
      <c r="E236" s="51">
        <v>232.64060255699999</v>
      </c>
      <c r="F236" s="55">
        <f t="shared" si="55"/>
        <v>4.0363587274445445E-2</v>
      </c>
      <c r="G236" s="51"/>
      <c r="H236" s="51"/>
      <c r="I236" s="51"/>
      <c r="J236" s="51"/>
      <c r="K236" s="51">
        <v>118.971932150868</v>
      </c>
      <c r="L236" s="51">
        <v>80.16</v>
      </c>
      <c r="M236" s="51"/>
      <c r="N236" s="52">
        <v>147.46</v>
      </c>
      <c r="O236" s="52">
        <v>104.5</v>
      </c>
      <c r="P236" s="27">
        <v>435.11</v>
      </c>
      <c r="Q236" s="52">
        <f t="shared" si="45"/>
        <v>1441.2282422246622</v>
      </c>
      <c r="R236" s="54">
        <f t="shared" si="46"/>
        <v>-1.0101239904447779E-2</v>
      </c>
      <c r="S236" s="52"/>
      <c r="T236" s="52">
        <v>354516</v>
      </c>
      <c r="U236" s="52">
        <v>129.91090203091505</v>
      </c>
      <c r="V236" s="52">
        <v>105.48896251463148</v>
      </c>
      <c r="W236" s="52">
        <v>183.73817111732387</v>
      </c>
      <c r="X236" s="52">
        <v>117.30112317340961</v>
      </c>
      <c r="Y236" s="54">
        <f t="shared" si="56"/>
        <v>6.15836423669891E-3</v>
      </c>
      <c r="Z236" s="54">
        <f t="shared" si="57"/>
        <v>3.7554965060155876E-3</v>
      </c>
      <c r="AA236" s="52">
        <f t="shared" si="47"/>
        <v>123.15117992832303</v>
      </c>
      <c r="AB236" s="52">
        <v>979.47880450637274</v>
      </c>
      <c r="AC236" s="52">
        <v>321.33704412999998</v>
      </c>
      <c r="AD236" s="52">
        <v>473.16008993000003</v>
      </c>
      <c r="AE236" s="52">
        <v>727.86114699999996</v>
      </c>
      <c r="AF236" s="52">
        <v>161.562681</v>
      </c>
      <c r="AG236" s="52">
        <v>363.48231999999996</v>
      </c>
      <c r="AH236" s="52">
        <v>195.174477</v>
      </c>
      <c r="AI236" s="52">
        <f t="shared" si="58"/>
        <v>7.5396197639616496</v>
      </c>
      <c r="AJ236" s="52">
        <f t="shared" si="59"/>
        <v>2.4735186893978383</v>
      </c>
      <c r="AK236" s="52">
        <f t="shared" si="60"/>
        <v>3.6421892430352116</v>
      </c>
      <c r="AL236" s="52">
        <f t="shared" si="61"/>
        <v>6.899879661808642</v>
      </c>
      <c r="AM236" s="52">
        <f t="shared" si="39"/>
        <v>1.531560052812075</v>
      </c>
      <c r="AN236" s="52">
        <f t="shared" si="40"/>
        <v>1.8501886107082435</v>
      </c>
      <c r="AO236" s="52">
        <f t="shared" si="41"/>
        <v>3.4456905379990292</v>
      </c>
      <c r="AP236" s="53">
        <v>52679974.98311986</v>
      </c>
      <c r="AQ236" s="52">
        <f t="shared" si="53"/>
        <v>657185.31665568694</v>
      </c>
      <c r="AR236" s="51">
        <v>36808.320116532603</v>
      </c>
      <c r="AS236" s="52">
        <f t="shared" si="44"/>
        <v>459.18563019626504</v>
      </c>
      <c r="AT236" s="52">
        <f>[1]Extra_XM!D275</f>
        <v>69.32283427630037</v>
      </c>
      <c r="AU236" s="42">
        <v>4755.2462179999993</v>
      </c>
      <c r="AV236" s="42">
        <v>4488.2344569999996</v>
      </c>
      <c r="AW236" s="42">
        <v>3130.3180050000001</v>
      </c>
      <c r="AX236" s="42">
        <v>6723.8236623974553</v>
      </c>
      <c r="AY236" s="42">
        <v>2015.4849770000001</v>
      </c>
      <c r="AZ236" s="42">
        <v>1726.0965289999999</v>
      </c>
      <c r="BA236" s="42">
        <f t="shared" si="54"/>
        <v>59.321933857285423</v>
      </c>
      <c r="BB236" s="42">
        <f t="shared" si="48"/>
        <v>55.990948814870258</v>
      </c>
      <c r="BC236" s="42">
        <f t="shared" si="49"/>
        <v>39.050873315868266</v>
      </c>
      <c r="BD236" s="42">
        <f t="shared" si="50"/>
        <v>83.880035708551091</v>
      </c>
      <c r="BE236" s="42">
        <f t="shared" si="51"/>
        <v>25.143275661177647</v>
      </c>
      <c r="BF236" s="42">
        <f t="shared" si="52"/>
        <v>21.533140331836329</v>
      </c>
    </row>
    <row r="237" spans="1:58" x14ac:dyDescent="0.25">
      <c r="A237" s="41">
        <v>41122</v>
      </c>
      <c r="B237" s="42">
        <v>2012</v>
      </c>
      <c r="C237" s="42">
        <v>8</v>
      </c>
      <c r="D237" s="51">
        <v>228.37</v>
      </c>
      <c r="E237" s="51">
        <v>234.04397466399999</v>
      </c>
      <c r="F237" s="55">
        <f t="shared" si="55"/>
        <v>4.7857208405983398E-2</v>
      </c>
      <c r="G237" s="51"/>
      <c r="H237" s="51"/>
      <c r="I237" s="51"/>
      <c r="J237" s="51"/>
      <c r="K237" s="51">
        <v>121.855652172316</v>
      </c>
      <c r="L237" s="51">
        <v>80.45</v>
      </c>
      <c r="M237" s="51"/>
      <c r="N237" s="52">
        <v>149.91</v>
      </c>
      <c r="O237" s="52">
        <v>111.5</v>
      </c>
      <c r="P237" s="27">
        <v>447.76</v>
      </c>
      <c r="Q237" s="52">
        <f t="shared" si="45"/>
        <v>1483.129226491036</v>
      </c>
      <c r="R237" s="54">
        <f t="shared" si="46"/>
        <v>2.9073107949713739E-2</v>
      </c>
      <c r="S237" s="52"/>
      <c r="T237" s="52">
        <v>363438</v>
      </c>
      <c r="U237" s="52">
        <v>129.83978147333124</v>
      </c>
      <c r="V237" s="52">
        <v>105.89743679226055</v>
      </c>
      <c r="W237" s="52">
        <v>183.63758247560861</v>
      </c>
      <c r="X237" s="52">
        <v>117.7553364902454</v>
      </c>
      <c r="Y237" s="54">
        <f t="shared" si="56"/>
        <v>-5.4745642183973153E-4</v>
      </c>
      <c r="Z237" s="54">
        <f t="shared" si="57"/>
        <v>3.8721992129975291E-3</v>
      </c>
      <c r="AA237" s="52">
        <f t="shared" si="47"/>
        <v>122.60899357558435</v>
      </c>
      <c r="AB237" s="52">
        <v>1060.5214175394024</v>
      </c>
      <c r="AC237" s="52">
        <v>311.75532420000002</v>
      </c>
      <c r="AD237" s="52">
        <v>475.09699587000006</v>
      </c>
      <c r="AE237" s="52">
        <v>760.76117599999998</v>
      </c>
      <c r="AF237" s="52">
        <v>169.90135099999998</v>
      </c>
      <c r="AG237" s="52">
        <v>384.90611699999999</v>
      </c>
      <c r="AH237" s="52">
        <v>202.91793200000001</v>
      </c>
      <c r="AI237" s="52">
        <f t="shared" si="58"/>
        <v>8.1679236171329404</v>
      </c>
      <c r="AJ237" s="52">
        <f t="shared" si="59"/>
        <v>2.4010770864092508</v>
      </c>
      <c r="AK237" s="52">
        <f t="shared" si="60"/>
        <v>3.6591019368557993</v>
      </c>
      <c r="AL237" s="52">
        <f t="shared" si="61"/>
        <v>7.1839432477708449</v>
      </c>
      <c r="AM237" s="52">
        <f t="shared" si="39"/>
        <v>1.604395310656066</v>
      </c>
      <c r="AN237" s="52">
        <f t="shared" si="40"/>
        <v>1.916174160079672</v>
      </c>
      <c r="AO237" s="52">
        <f t="shared" si="41"/>
        <v>3.6347066431369055</v>
      </c>
      <c r="AP237" s="53">
        <v>53628356.384279862</v>
      </c>
      <c r="AQ237" s="52">
        <f t="shared" si="53"/>
        <v>666604.80278781673</v>
      </c>
      <c r="AR237" s="51">
        <v>37475.584248851301</v>
      </c>
      <c r="AS237" s="52">
        <f t="shared" si="44"/>
        <v>465.82454007273213</v>
      </c>
      <c r="AT237" s="52">
        <f>[1]Extra_XM!D276</f>
        <v>69.536578162884027</v>
      </c>
      <c r="AU237" s="42">
        <v>2629.8813169999999</v>
      </c>
      <c r="AV237" s="42">
        <v>2335.0415579999999</v>
      </c>
      <c r="AW237" s="42">
        <v>5625.6131349999996</v>
      </c>
      <c r="AX237" s="42">
        <v>6311.8815868534757</v>
      </c>
      <c r="AY237" s="42">
        <v>1924.03521</v>
      </c>
      <c r="AZ237" s="42">
        <v>2117.5660520000001</v>
      </c>
      <c r="BA237" s="42">
        <f t="shared" si="54"/>
        <v>32.689637252952139</v>
      </c>
      <c r="BB237" s="42">
        <f t="shared" si="48"/>
        <v>29.024755226848971</v>
      </c>
      <c r="BC237" s="42">
        <f t="shared" si="49"/>
        <v>69.926825792417645</v>
      </c>
      <c r="BD237" s="42">
        <f t="shared" si="50"/>
        <v>78.457198096376331</v>
      </c>
      <c r="BE237" s="42">
        <f t="shared" si="51"/>
        <v>23.91591311373524</v>
      </c>
      <c r="BF237" s="42">
        <f t="shared" si="52"/>
        <v>26.321517116221255</v>
      </c>
    </row>
    <row r="238" spans="1:58" x14ac:dyDescent="0.25">
      <c r="A238" s="41">
        <v>41153</v>
      </c>
      <c r="B238" s="42">
        <v>2012</v>
      </c>
      <c r="C238" s="42">
        <v>9</v>
      </c>
      <c r="D238" s="51">
        <v>246.13</v>
      </c>
      <c r="E238" s="51">
        <v>236.65412793300001</v>
      </c>
      <c r="F238" s="55">
        <f t="shared" si="55"/>
        <v>4.9460623374408375E-2</v>
      </c>
      <c r="G238" s="51"/>
      <c r="H238" s="51"/>
      <c r="I238" s="51"/>
      <c r="J238" s="51"/>
      <c r="K238" s="51">
        <v>134.69172853571601</v>
      </c>
      <c r="L238" s="51">
        <v>80.75</v>
      </c>
      <c r="M238" s="51"/>
      <c r="N238" s="52">
        <v>141.6</v>
      </c>
      <c r="O238" s="52">
        <v>103.4</v>
      </c>
      <c r="P238" s="27">
        <v>507.1</v>
      </c>
      <c r="Q238" s="52">
        <f t="shared" si="45"/>
        <v>1679.6829345042086</v>
      </c>
      <c r="R238" s="54">
        <f t="shared" si="46"/>
        <v>0.13252635340360919</v>
      </c>
      <c r="S238" s="52"/>
      <c r="T238" s="52">
        <v>351838</v>
      </c>
      <c r="U238" s="52">
        <v>130.82045425859957</v>
      </c>
      <c r="V238" s="52">
        <v>106.66382399267555</v>
      </c>
      <c r="W238" s="52">
        <v>185.02458711658056</v>
      </c>
      <c r="X238" s="52">
        <v>118.60754014503001</v>
      </c>
      <c r="Y238" s="54">
        <f t="shared" si="56"/>
        <v>7.5529454389118289E-3</v>
      </c>
      <c r="Z238" s="54">
        <f t="shared" si="57"/>
        <v>7.2370703543886972E-3</v>
      </c>
      <c r="AA238" s="52">
        <f t="shared" si="47"/>
        <v>122.64744443025296</v>
      </c>
      <c r="AB238" s="52">
        <v>1162.1736006609085</v>
      </c>
      <c r="AC238" s="52">
        <v>358.31271389</v>
      </c>
      <c r="AD238" s="52">
        <v>578.15696327000001</v>
      </c>
      <c r="AE238" s="52">
        <v>647.149225</v>
      </c>
      <c r="AF238" s="52">
        <v>153.162463</v>
      </c>
      <c r="AG238" s="52">
        <v>295.81200100000001</v>
      </c>
      <c r="AH238" s="52">
        <v>191.234162</v>
      </c>
      <c r="AI238" s="52">
        <f t="shared" si="58"/>
        <v>8.8837300500698451</v>
      </c>
      <c r="AJ238" s="52">
        <f t="shared" si="59"/>
        <v>2.7389655227897673</v>
      </c>
      <c r="AK238" s="52">
        <f t="shared" si="60"/>
        <v>4.4194691613524535</v>
      </c>
      <c r="AL238" s="52">
        <f t="shared" si="61"/>
        <v>6.0671856752898607</v>
      </c>
      <c r="AM238" s="52">
        <f t="shared" si="39"/>
        <v>1.4359363584275533</v>
      </c>
      <c r="AN238" s="52">
        <f t="shared" si="40"/>
        <v>1.7928680488066111</v>
      </c>
      <c r="AO238" s="52">
        <f t="shared" si="41"/>
        <v>2.7733114183147323</v>
      </c>
      <c r="AP238" s="53">
        <v>54005841.94545804</v>
      </c>
      <c r="AQ238" s="52">
        <f t="shared" si="53"/>
        <v>668802.99622858257</v>
      </c>
      <c r="AR238" s="51">
        <v>38246.276917995645</v>
      </c>
      <c r="AS238" s="52">
        <f t="shared" si="44"/>
        <v>473.63810424762409</v>
      </c>
      <c r="AT238" s="52">
        <f>[1]Extra_XM!D277</f>
        <v>70.340215503446643</v>
      </c>
      <c r="AU238" s="42">
        <v>2434.8274449999999</v>
      </c>
      <c r="AV238" s="42">
        <v>2175.8848579999999</v>
      </c>
      <c r="AW238" s="42">
        <v>3137.0024939999998</v>
      </c>
      <c r="AX238" s="42">
        <v>6417.8731899072955</v>
      </c>
      <c r="AY238" s="42">
        <v>2199.3778769999999</v>
      </c>
      <c r="AZ238" s="42">
        <v>2088.6095559999999</v>
      </c>
      <c r="BA238" s="42">
        <f t="shared" si="54"/>
        <v>30.152661857585137</v>
      </c>
      <c r="BB238" s="42">
        <f t="shared" si="48"/>
        <v>26.945942513931886</v>
      </c>
      <c r="BC238" s="42">
        <f t="shared" si="49"/>
        <v>38.848328099071203</v>
      </c>
      <c r="BD238" s="42">
        <f t="shared" si="50"/>
        <v>79.478305757365888</v>
      </c>
      <c r="BE238" s="42">
        <f t="shared" si="51"/>
        <v>27.23687773374613</v>
      </c>
      <c r="BF238" s="42">
        <f t="shared" si="52"/>
        <v>25.865133820433435</v>
      </c>
    </row>
    <row r="239" spans="1:58" x14ac:dyDescent="0.25">
      <c r="A239" s="41">
        <v>41183</v>
      </c>
      <c r="B239" s="42">
        <v>2012</v>
      </c>
      <c r="C239" s="42">
        <v>10</v>
      </c>
      <c r="D239" s="51">
        <v>254.05</v>
      </c>
      <c r="E239" s="51">
        <v>237.81895885899999</v>
      </c>
      <c r="F239" s="55">
        <f t="shared" si="55"/>
        <v>6.502054162823856E-2</v>
      </c>
      <c r="G239" s="51"/>
      <c r="H239" s="51"/>
      <c r="I239" s="51"/>
      <c r="J239" s="51"/>
      <c r="K239" s="51">
        <v>137.221827459857</v>
      </c>
      <c r="L239" s="51">
        <v>81.05</v>
      </c>
      <c r="M239" s="51"/>
      <c r="N239" s="52">
        <v>147.71</v>
      </c>
      <c r="O239" s="52">
        <v>111.8</v>
      </c>
      <c r="P239" s="27">
        <v>520.97</v>
      </c>
      <c r="Q239" s="52">
        <f t="shared" si="45"/>
        <v>1725.6249623124781</v>
      </c>
      <c r="R239" s="54">
        <f t="shared" si="46"/>
        <v>2.7351607178071502E-2</v>
      </c>
      <c r="S239" s="52"/>
      <c r="T239" s="52">
        <v>426981</v>
      </c>
      <c r="U239" s="52">
        <v>130.15489330931692</v>
      </c>
      <c r="V239" s="52">
        <v>107.23838620910067</v>
      </c>
      <c r="W239" s="52">
        <v>184.08325771561005</v>
      </c>
      <c r="X239" s="52">
        <v>119.24643915126795</v>
      </c>
      <c r="Y239" s="54">
        <f t="shared" si="56"/>
        <v>-5.0875908744896225E-3</v>
      </c>
      <c r="Z239" s="54">
        <f t="shared" si="57"/>
        <v>5.3866643339597342E-3</v>
      </c>
      <c r="AA239" s="52">
        <f t="shared" si="47"/>
        <v>121.36968664889464</v>
      </c>
      <c r="AB239" s="52">
        <v>1136.3639576084468</v>
      </c>
      <c r="AC239" s="52">
        <v>365.01224400999996</v>
      </c>
      <c r="AD239" s="52">
        <v>579.54072880000024</v>
      </c>
      <c r="AE239" s="52">
        <v>828.69685000000004</v>
      </c>
      <c r="AF239" s="52">
        <v>189.57957800000003</v>
      </c>
      <c r="AG239" s="52">
        <v>423.65965199999994</v>
      </c>
      <c r="AH239" s="52">
        <v>209.258207</v>
      </c>
      <c r="AI239" s="52">
        <f t="shared" si="58"/>
        <v>8.7308585080074135</v>
      </c>
      <c r="AJ239" s="52">
        <f t="shared" si="59"/>
        <v>2.8044450326007926</v>
      </c>
      <c r="AK239" s="52">
        <f t="shared" si="60"/>
        <v>4.4527002716886308</v>
      </c>
      <c r="AL239" s="52">
        <f t="shared" si="61"/>
        <v>7.7276139570410063</v>
      </c>
      <c r="AM239" s="52">
        <f t="shared" si="39"/>
        <v>1.7678331864333068</v>
      </c>
      <c r="AN239" s="52">
        <f t="shared" si="40"/>
        <v>1.9513367777837889</v>
      </c>
      <c r="AO239" s="52">
        <f t="shared" si="41"/>
        <v>3.9506343481700634</v>
      </c>
      <c r="AP239" s="53">
        <v>54859320.83883591</v>
      </c>
      <c r="AQ239" s="52">
        <f t="shared" si="53"/>
        <v>676857.75248409517</v>
      </c>
      <c r="AR239" s="51">
        <v>38763.625375960524</v>
      </c>
      <c r="AS239" s="52">
        <f t="shared" si="44"/>
        <v>478.26804905565115</v>
      </c>
      <c r="AT239" s="52">
        <f>[1]Extra_XM!D278</f>
        <v>70.501781499530978</v>
      </c>
      <c r="AU239" s="42">
        <v>2730.5301810000001</v>
      </c>
      <c r="AV239" s="42">
        <v>2397.9788610000001</v>
      </c>
      <c r="AW239" s="42">
        <v>3631.0331249999999</v>
      </c>
      <c r="AX239" s="42">
        <v>9418.9407186288008</v>
      </c>
      <c r="AY239" s="42">
        <v>2569.8326750000001</v>
      </c>
      <c r="AZ239" s="42">
        <v>3373.4575580000001</v>
      </c>
      <c r="BA239" s="42">
        <f t="shared" si="54"/>
        <v>33.689453189389269</v>
      </c>
      <c r="BB239" s="42">
        <f t="shared" si="48"/>
        <v>29.586414077729799</v>
      </c>
      <c r="BC239" s="42">
        <f t="shared" si="49"/>
        <v>44.799915175817397</v>
      </c>
      <c r="BD239" s="42">
        <f t="shared" si="50"/>
        <v>116.21148326500681</v>
      </c>
      <c r="BE239" s="42">
        <f t="shared" si="51"/>
        <v>31.706757248611972</v>
      </c>
      <c r="BF239" s="42">
        <f t="shared" si="52"/>
        <v>41.621931622455278</v>
      </c>
    </row>
    <row r="240" spans="1:58" x14ac:dyDescent="0.25">
      <c r="A240" s="41">
        <v>41214</v>
      </c>
      <c r="B240" s="42">
        <v>2012</v>
      </c>
      <c r="C240" s="42">
        <v>11</v>
      </c>
      <c r="D240" s="51">
        <v>247.1</v>
      </c>
      <c r="E240" s="51">
        <v>240.54968024999999</v>
      </c>
      <c r="F240" s="55">
        <f t="shared" si="55"/>
        <v>6.5269874116226978E-2</v>
      </c>
      <c r="G240" s="51"/>
      <c r="H240" s="51"/>
      <c r="I240" s="51"/>
      <c r="J240" s="51"/>
      <c r="K240" s="51">
        <v>133.334659108784</v>
      </c>
      <c r="L240" s="51">
        <v>81.44</v>
      </c>
      <c r="M240" s="51"/>
      <c r="N240" s="52">
        <v>144.15</v>
      </c>
      <c r="O240" s="52">
        <v>104.8</v>
      </c>
      <c r="P240" s="27">
        <v>510.48</v>
      </c>
      <c r="Q240" s="52">
        <f t="shared" si="45"/>
        <v>1690.8786125137221</v>
      </c>
      <c r="R240" s="54">
        <f t="shared" si="46"/>
        <v>-2.0135516440486056E-2</v>
      </c>
      <c r="S240" s="52"/>
      <c r="T240" s="52">
        <v>285150</v>
      </c>
      <c r="U240" s="52">
        <v>129.49390138058692</v>
      </c>
      <c r="V240" s="52">
        <v>105.55128307540039</v>
      </c>
      <c r="W240" s="52">
        <v>183.1483904626734</v>
      </c>
      <c r="X240" s="52">
        <v>117.37042209910504</v>
      </c>
      <c r="Y240" s="54">
        <f t="shared" si="56"/>
        <v>-5.0785023284459774E-3</v>
      </c>
      <c r="Z240" s="54">
        <f t="shared" si="57"/>
        <v>-1.5732268950883421E-2</v>
      </c>
      <c r="AA240" s="52">
        <f t="shared" si="47"/>
        <v>122.6833986357922</v>
      </c>
      <c r="AB240" s="52">
        <v>1106.4533609003736</v>
      </c>
      <c r="AC240" s="52">
        <v>369.27700269000002</v>
      </c>
      <c r="AD240" s="52">
        <v>563.59610191000013</v>
      </c>
      <c r="AE240" s="52">
        <v>799.66995099999997</v>
      </c>
      <c r="AF240" s="52">
        <v>180.11108400000001</v>
      </c>
      <c r="AG240" s="52">
        <v>398.10736699999995</v>
      </c>
      <c r="AH240" s="52">
        <v>214.14469700000001</v>
      </c>
      <c r="AI240" s="52">
        <f t="shared" si="58"/>
        <v>8.5444437854140336</v>
      </c>
      <c r="AJ240" s="52">
        <f t="shared" si="59"/>
        <v>2.8516941628369241</v>
      </c>
      <c r="AK240" s="52">
        <f t="shared" si="60"/>
        <v>4.3522984163831184</v>
      </c>
      <c r="AL240" s="52">
        <f t="shared" si="61"/>
        <v>7.576127240715369</v>
      </c>
      <c r="AM240" s="52">
        <f t="shared" si="39"/>
        <v>1.7063846004727194</v>
      </c>
      <c r="AN240" s="52">
        <f t="shared" si="40"/>
        <v>2.0288213535692039</v>
      </c>
      <c r="AO240" s="52">
        <f t="shared" si="41"/>
        <v>3.7716961404970566</v>
      </c>
      <c r="AP240" s="53">
        <v>55627373.961961366</v>
      </c>
      <c r="AQ240" s="52">
        <f t="shared" si="53"/>
        <v>683047.32271563564</v>
      </c>
      <c r="AR240" s="51">
        <v>39540.62700895538</v>
      </c>
      <c r="AS240" s="52">
        <f t="shared" si="44"/>
        <v>485.51850453039515</v>
      </c>
      <c r="AT240" s="52">
        <f>[1]Extra_XM!D279</f>
        <v>69.765269598453855</v>
      </c>
      <c r="AU240" s="42">
        <v>2533.2480599999999</v>
      </c>
      <c r="AV240" s="42">
        <v>2226.9527619999999</v>
      </c>
      <c r="AW240" s="42">
        <v>3265.7359340000003</v>
      </c>
      <c r="AX240" s="42">
        <v>7743.4857492101673</v>
      </c>
      <c r="AY240" s="42">
        <v>2247.9414139999999</v>
      </c>
      <c r="AZ240" s="42">
        <v>2729.0548509999999</v>
      </c>
      <c r="BA240" s="42">
        <f t="shared" si="54"/>
        <v>31.105698182711198</v>
      </c>
      <c r="BB240" s="42">
        <f t="shared" si="48"/>
        <v>27.344704837917483</v>
      </c>
      <c r="BC240" s="42">
        <f t="shared" si="49"/>
        <v>40.099900957760319</v>
      </c>
      <c r="BD240" s="42">
        <f t="shared" si="50"/>
        <v>95.082094170065915</v>
      </c>
      <c r="BE240" s="42">
        <f t="shared" si="51"/>
        <v>27.602424042239686</v>
      </c>
      <c r="BF240" s="42">
        <f t="shared" si="52"/>
        <v>33.510005537819254</v>
      </c>
    </row>
    <row r="241" spans="1:58" x14ac:dyDescent="0.25">
      <c r="A241" s="41">
        <v>41244</v>
      </c>
      <c r="B241" s="42">
        <v>2012</v>
      </c>
      <c r="C241" s="42">
        <v>12</v>
      </c>
      <c r="D241" s="51">
        <v>250.32</v>
      </c>
      <c r="E241" s="51">
        <v>240.07684887299999</v>
      </c>
      <c r="F241" s="55">
        <f t="shared" si="55"/>
        <v>6.2794548465163746E-2</v>
      </c>
      <c r="G241" s="51"/>
      <c r="H241" s="51"/>
      <c r="I241" s="51"/>
      <c r="J241" s="51"/>
      <c r="K241" s="51">
        <v>134.030425411154</v>
      </c>
      <c r="L241" s="51">
        <v>81.87</v>
      </c>
      <c r="M241" s="51"/>
      <c r="N241" s="52">
        <v>139.52000000000001</v>
      </c>
      <c r="O241" s="52">
        <v>92.2</v>
      </c>
      <c r="P241" s="27">
        <v>514.72</v>
      </c>
      <c r="Q241" s="52">
        <f t="shared" si="45"/>
        <v>1704.9228949871945</v>
      </c>
      <c r="R241" s="54">
        <f t="shared" si="46"/>
        <v>8.3059081648644284E-3</v>
      </c>
      <c r="S241" s="52"/>
      <c r="T241" s="52">
        <v>303926</v>
      </c>
      <c r="U241" s="52">
        <v>127.06035934728641</v>
      </c>
      <c r="V241" s="52">
        <v>105.00777091835748</v>
      </c>
      <c r="W241" s="52">
        <v>179.70653488669282</v>
      </c>
      <c r="X241" s="52">
        <v>116.76604999268024</v>
      </c>
      <c r="Y241" s="54">
        <f t="shared" si="56"/>
        <v>-1.8792715389339132E-2</v>
      </c>
      <c r="Z241" s="54">
        <f t="shared" si="57"/>
        <v>-5.1492709629559208E-3</v>
      </c>
      <c r="AA241" s="52">
        <f t="shared" si="47"/>
        <v>121.00091091932102</v>
      </c>
      <c r="AB241" s="52">
        <v>1155.721547527985</v>
      </c>
      <c r="AC241" s="52">
        <v>387.73241314000001</v>
      </c>
      <c r="AD241" s="52">
        <v>566.8787953499999</v>
      </c>
      <c r="AE241" s="52">
        <v>857.91116099999999</v>
      </c>
      <c r="AF241" s="52">
        <v>194.024494</v>
      </c>
      <c r="AG241" s="52">
        <v>363.37049300000001</v>
      </c>
      <c r="AH241" s="52">
        <v>292.88484700000004</v>
      </c>
      <c r="AI241" s="52">
        <f t="shared" si="58"/>
        <v>9.0958466784209318</v>
      </c>
      <c r="AJ241" s="52">
        <f t="shared" si="59"/>
        <v>3.0515608104037737</v>
      </c>
      <c r="AK241" s="52">
        <f t="shared" si="60"/>
        <v>4.4614921464261279</v>
      </c>
      <c r="AL241" s="52">
        <f t="shared" si="61"/>
        <v>8.1699778358976651</v>
      </c>
      <c r="AM241" s="52">
        <f t="shared" si="39"/>
        <v>1.8477155766962443</v>
      </c>
      <c r="AN241" s="52">
        <f t="shared" si="40"/>
        <v>2.7891730720359273</v>
      </c>
      <c r="AO241" s="52">
        <f t="shared" si="41"/>
        <v>3.4604152609097572</v>
      </c>
      <c r="AP241" s="53">
        <v>56250614.694801971</v>
      </c>
      <c r="AQ241" s="52">
        <f t="shared" si="53"/>
        <v>687072.36710396933</v>
      </c>
      <c r="AR241" s="51">
        <v>44297.097509740262</v>
      </c>
      <c r="AS241" s="52">
        <f t="shared" si="44"/>
        <v>541.06629424380435</v>
      </c>
      <c r="AT241" s="52">
        <f>[1]Extra_XM!D280</f>
        <v>69.229589340857302</v>
      </c>
      <c r="AU241" s="42">
        <v>2714.8230400000002</v>
      </c>
      <c r="AV241" s="42">
        <v>2405.9941250000002</v>
      </c>
      <c r="AW241" s="42">
        <v>3681.1910010000001</v>
      </c>
      <c r="AX241" s="42">
        <v>14966.804965609799</v>
      </c>
      <c r="AY241" s="42">
        <v>4011.192106</v>
      </c>
      <c r="AZ241" s="42">
        <v>5112.7526660000003</v>
      </c>
      <c r="BA241" s="42">
        <f t="shared" si="54"/>
        <v>33.160169048491511</v>
      </c>
      <c r="BB241" s="42">
        <f t="shared" si="48"/>
        <v>29.387982472212045</v>
      </c>
      <c r="BC241" s="42">
        <f t="shared" si="49"/>
        <v>44.963857347013558</v>
      </c>
      <c r="BD241" s="42">
        <f t="shared" si="50"/>
        <v>182.8118354172444</v>
      </c>
      <c r="BE241" s="42">
        <f t="shared" si="51"/>
        <v>48.994651349700739</v>
      </c>
      <c r="BF241" s="42">
        <f t="shared" si="52"/>
        <v>62.449647807499694</v>
      </c>
    </row>
    <row r="242" spans="1:58" x14ac:dyDescent="0.25">
      <c r="A242" s="56">
        <v>41275</v>
      </c>
      <c r="B242" s="57">
        <v>2013</v>
      </c>
      <c r="C242" s="57">
        <v>1</v>
      </c>
      <c r="D242" s="58">
        <v>221.95</v>
      </c>
      <c r="E242" s="58">
        <v>242.42121232400001</v>
      </c>
      <c r="F242" s="59">
        <f t="shared" si="55"/>
        <v>7.9418344519015527E-2</v>
      </c>
      <c r="G242" s="58"/>
      <c r="H242" s="58"/>
      <c r="I242" s="58"/>
      <c r="J242" s="58"/>
      <c r="K242" s="58">
        <v>131.49104920785899</v>
      </c>
      <c r="L242" s="58">
        <v>82.42</v>
      </c>
      <c r="M242" s="58"/>
      <c r="N242" s="60">
        <v>139.32</v>
      </c>
      <c r="O242" s="60">
        <v>94.5</v>
      </c>
      <c r="P242" s="27">
        <v>496.33</v>
      </c>
      <c r="Q242" s="60">
        <f t="shared" si="45"/>
        <v>1644.0091320892798</v>
      </c>
      <c r="R242" s="54">
        <f t="shared" si="46"/>
        <v>-3.5728162884675285E-2</v>
      </c>
      <c r="S242" s="60"/>
      <c r="T242" s="60">
        <v>142348</v>
      </c>
      <c r="U242" s="60">
        <v>127.14043281160933</v>
      </c>
      <c r="V242" s="60">
        <v>105.61338001903502</v>
      </c>
      <c r="W242" s="60">
        <v>179.81978598155646</v>
      </c>
      <c r="X242" s="60">
        <v>117.43947236806534</v>
      </c>
      <c r="Y242" s="61">
        <f t="shared" si="56"/>
        <v>6.3020020354320749E-4</v>
      </c>
      <c r="Z242" s="61">
        <f t="shared" si="57"/>
        <v>5.7672788916582896E-3</v>
      </c>
      <c r="AA242" s="60">
        <f t="shared" si="47"/>
        <v>120.38288405190178</v>
      </c>
      <c r="AB242" s="60">
        <v>1116.6107073890557</v>
      </c>
      <c r="AC242" s="60">
        <v>421.46716947000004</v>
      </c>
      <c r="AD242" s="60">
        <v>550.5864585600001</v>
      </c>
      <c r="AE242" s="60">
        <v>789.10691799999995</v>
      </c>
      <c r="AF242" s="60">
        <v>171.31028700000002</v>
      </c>
      <c r="AG242" s="60">
        <v>374.36072300000001</v>
      </c>
      <c r="AH242" s="60">
        <v>239.14055299999998</v>
      </c>
      <c r="AI242" s="60">
        <f t="shared" si="58"/>
        <v>8.7824988691331303</v>
      </c>
      <c r="AJ242" s="60">
        <f t="shared" si="59"/>
        <v>3.3149735308397927</v>
      </c>
      <c r="AK242" s="60">
        <f t="shared" si="60"/>
        <v>4.3305378657616576</v>
      </c>
      <c r="AL242" s="60">
        <f t="shared" si="61"/>
        <v>7.4716566959392532</v>
      </c>
      <c r="AM242" s="60">
        <f t="shared" si="39"/>
        <v>1.6220509841567825</v>
      </c>
      <c r="AN242" s="60">
        <f t="shared" si="40"/>
        <v>2.2643016723534362</v>
      </c>
      <c r="AO242" s="60">
        <f t="shared" si="41"/>
        <v>3.5446334823535413</v>
      </c>
      <c r="AP242" s="62">
        <v>57422811.209617428</v>
      </c>
      <c r="AQ242" s="60">
        <f t="shared" si="53"/>
        <v>696709.67252629739</v>
      </c>
      <c r="AR242" s="58">
        <v>41719.308646055135</v>
      </c>
      <c r="AS242" s="60">
        <f t="shared" si="44"/>
        <v>506.17943030884658</v>
      </c>
      <c r="AT242" s="60">
        <f>[1]Extra_XM!D281</f>
        <v>68.533760226908896</v>
      </c>
      <c r="AU242" s="57">
        <v>3432.3093319999998</v>
      </c>
      <c r="AV242" s="57">
        <v>3109.622445</v>
      </c>
      <c r="AW242" s="57">
        <v>3458.5633859999998</v>
      </c>
      <c r="AX242" s="57">
        <v>5116.5315805578002</v>
      </c>
      <c r="AY242" s="57">
        <v>1321.587115</v>
      </c>
      <c r="AZ242" s="57">
        <v>2542.1152740000002</v>
      </c>
      <c r="BA242" s="57">
        <f t="shared" si="54"/>
        <v>41.644131667071093</v>
      </c>
      <c r="BB242" s="57">
        <f t="shared" si="48"/>
        <v>37.728978949284155</v>
      </c>
      <c r="BC242" s="57">
        <f t="shared" si="49"/>
        <v>41.962671511768988</v>
      </c>
      <c r="BD242" s="57">
        <f t="shared" si="50"/>
        <v>62.078762200410097</v>
      </c>
      <c r="BE242" s="57">
        <f t="shared" si="51"/>
        <v>16.034786641591847</v>
      </c>
      <c r="BF242" s="57">
        <f t="shared" si="52"/>
        <v>30.843427250667315</v>
      </c>
    </row>
    <row r="243" spans="1:58" x14ac:dyDescent="0.25">
      <c r="A243" s="41">
        <v>41306</v>
      </c>
      <c r="B243" s="42">
        <v>2013</v>
      </c>
      <c r="C243" s="42">
        <v>2</v>
      </c>
      <c r="D243" s="51">
        <v>212.45</v>
      </c>
      <c r="E243" s="51">
        <v>242.91625820600001</v>
      </c>
      <c r="F243" s="55">
        <f t="shared" si="55"/>
        <v>6.8285814853924487E-2</v>
      </c>
      <c r="G243" s="51"/>
      <c r="H243" s="51"/>
      <c r="I243" s="51"/>
      <c r="J243" s="51"/>
      <c r="K243" s="51">
        <v>125.465733431983</v>
      </c>
      <c r="L243" s="51">
        <v>82.95</v>
      </c>
      <c r="M243" s="51"/>
      <c r="N243" s="52">
        <v>136.13999999999999</v>
      </c>
      <c r="O243" s="52">
        <v>88.1</v>
      </c>
      <c r="P243" s="27">
        <v>476.14</v>
      </c>
      <c r="Q243" s="52">
        <f t="shared" si="45"/>
        <v>1577.1331738016836</v>
      </c>
      <c r="R243" s="54">
        <f t="shared" si="46"/>
        <v>-4.0678580782946838E-2</v>
      </c>
      <c r="S243" s="52"/>
      <c r="T243" s="52">
        <v>200788</v>
      </c>
      <c r="U243" s="52">
        <v>128.54876061813044</v>
      </c>
      <c r="V243" s="52">
        <v>106.46073708905459</v>
      </c>
      <c r="W243" s="52">
        <v>181.81164017899926</v>
      </c>
      <c r="X243" s="52">
        <v>118.3817125197631</v>
      </c>
      <c r="Y243" s="54">
        <f t="shared" si="56"/>
        <v>1.1076946769623452E-2</v>
      </c>
      <c r="Z243" s="54">
        <f t="shared" si="57"/>
        <v>8.0231981011009701E-3</v>
      </c>
      <c r="AA243" s="52">
        <f t="shared" si="47"/>
        <v>120.74757711906426</v>
      </c>
      <c r="AB243" s="52">
        <v>826.69526116171687</v>
      </c>
      <c r="AC243" s="52">
        <v>213.55017512000001</v>
      </c>
      <c r="AD243" s="52">
        <v>485.60633032000004</v>
      </c>
      <c r="AE243" s="52">
        <v>638.39736399999992</v>
      </c>
      <c r="AF243" s="52">
        <v>143.68055900000002</v>
      </c>
      <c r="AG243" s="52">
        <v>289.65635599999996</v>
      </c>
      <c r="AH243" s="52">
        <v>202.40662399999999</v>
      </c>
      <c r="AI243" s="52">
        <f t="shared" si="58"/>
        <v>6.4309858546012322</v>
      </c>
      <c r="AJ243" s="52">
        <f t="shared" si="59"/>
        <v>1.6612386933420267</v>
      </c>
      <c r="AK243" s="52">
        <f t="shared" si="60"/>
        <v>3.7776041401328797</v>
      </c>
      <c r="AL243" s="52">
        <f t="shared" si="61"/>
        <v>5.9965521698950797</v>
      </c>
      <c r="AM243" s="52">
        <f t="shared" si="39"/>
        <v>1.3496107854279742</v>
      </c>
      <c r="AN243" s="52">
        <f t="shared" si="40"/>
        <v>1.9012326002466666</v>
      </c>
      <c r="AO243" s="52">
        <f t="shared" si="41"/>
        <v>2.7207810496155207</v>
      </c>
      <c r="AP243" s="53">
        <v>57942160.819102883</v>
      </c>
      <c r="AQ243" s="52">
        <f t="shared" si="53"/>
        <v>698519.11777098104</v>
      </c>
      <c r="AR243" s="51">
        <v>41436.784791777565</v>
      </c>
      <c r="AS243" s="52">
        <f t="shared" si="44"/>
        <v>499.53929827338834</v>
      </c>
      <c r="AT243" s="52">
        <f>[1]Extra_XM!D282</f>
        <v>68.148569221409844</v>
      </c>
      <c r="AU243" s="42">
        <v>2348.4094359999995</v>
      </c>
      <c r="AV243" s="42">
        <v>2078.9316869999998</v>
      </c>
      <c r="AW243" s="42">
        <v>3513.2985950000002</v>
      </c>
      <c r="AX243" s="42">
        <v>4896.9306244338004</v>
      </c>
      <c r="AY243" s="42">
        <v>1340.3097760000001</v>
      </c>
      <c r="AZ243" s="42">
        <v>1190.697328</v>
      </c>
      <c r="BA243" s="42">
        <f t="shared" si="54"/>
        <v>28.311144496684744</v>
      </c>
      <c r="BB243" s="42">
        <f t="shared" si="48"/>
        <v>25.062467594936706</v>
      </c>
      <c r="BC243" s="42">
        <f t="shared" si="49"/>
        <v>42.354413441832428</v>
      </c>
      <c r="BD243" s="42">
        <f t="shared" si="50"/>
        <v>59.034727238502718</v>
      </c>
      <c r="BE243" s="42">
        <f t="shared" si="51"/>
        <v>16.158044315852923</v>
      </c>
      <c r="BF243" s="42">
        <f t="shared" si="52"/>
        <v>14.354398167570825</v>
      </c>
    </row>
    <row r="244" spans="1:58" x14ac:dyDescent="0.25">
      <c r="A244" s="41">
        <v>41334</v>
      </c>
      <c r="B244" s="42">
        <v>2013</v>
      </c>
      <c r="C244" s="42">
        <v>3</v>
      </c>
      <c r="D244" s="51">
        <v>238.29</v>
      </c>
      <c r="E244" s="51">
        <v>244.751980234</v>
      </c>
      <c r="F244" s="55">
        <f t="shared" si="55"/>
        <v>5.8784324180218617E-2</v>
      </c>
      <c r="G244" s="51"/>
      <c r="H244" s="51"/>
      <c r="I244" s="51"/>
      <c r="J244" s="51"/>
      <c r="K244" s="51">
        <v>140.48451336410201</v>
      </c>
      <c r="L244" s="51">
        <v>83.16</v>
      </c>
      <c r="M244" s="51"/>
      <c r="N244" s="52">
        <v>148.01</v>
      </c>
      <c r="O244" s="52">
        <v>97.7</v>
      </c>
      <c r="P244" s="27">
        <v>530.9</v>
      </c>
      <c r="Q244" s="52">
        <f t="shared" si="45"/>
        <v>1758.5164068788883</v>
      </c>
      <c r="R244" s="54">
        <f t="shared" si="46"/>
        <v>0.11500819086823211</v>
      </c>
      <c r="S244" s="52"/>
      <c r="T244" s="52">
        <v>191288</v>
      </c>
      <c r="U244" s="52">
        <v>125.9687706553029</v>
      </c>
      <c r="V244" s="52">
        <v>106.00612334765952</v>
      </c>
      <c r="W244" s="52">
        <v>178.16265745422245</v>
      </c>
      <c r="X244" s="52">
        <v>117.87619325779946</v>
      </c>
      <c r="Y244" s="54">
        <f t="shared" si="56"/>
        <v>-2.0070127089686141E-2</v>
      </c>
      <c r="Z244" s="54">
        <f t="shared" si="57"/>
        <v>-4.2702479226193191E-3</v>
      </c>
      <c r="AA244" s="52">
        <f t="shared" si="47"/>
        <v>118.83159828623629</v>
      </c>
      <c r="AB244" s="52">
        <v>1051.3163817997379</v>
      </c>
      <c r="AC244" s="52">
        <v>250.11536529</v>
      </c>
      <c r="AD244" s="52">
        <v>599.99826195000003</v>
      </c>
      <c r="AE244" s="52">
        <v>767.88804200000004</v>
      </c>
      <c r="AF244" s="52">
        <v>167.22297600000002</v>
      </c>
      <c r="AG244" s="52">
        <v>396.54686899999996</v>
      </c>
      <c r="AH244" s="52">
        <v>196.495238</v>
      </c>
      <c r="AI244" s="52">
        <f t="shared" si="58"/>
        <v>8.3458493429020422</v>
      </c>
      <c r="AJ244" s="52">
        <f t="shared" si="59"/>
        <v>1.9855347002981243</v>
      </c>
      <c r="AK244" s="52">
        <f t="shared" si="60"/>
        <v>4.7630715043795808</v>
      </c>
      <c r="AL244" s="52">
        <f t="shared" si="61"/>
        <v>7.2438083551232326</v>
      </c>
      <c r="AM244" s="52">
        <f t="shared" si="39"/>
        <v>1.5774841180784684</v>
      </c>
      <c r="AN244" s="52">
        <f t="shared" si="40"/>
        <v>1.8536215814210166</v>
      </c>
      <c r="AO244" s="52">
        <f t="shared" si="41"/>
        <v>3.7407921021644945</v>
      </c>
      <c r="AP244" s="53">
        <v>58390802.880593188</v>
      </c>
      <c r="AQ244" s="52">
        <f t="shared" si="53"/>
        <v>702150.10678923992</v>
      </c>
      <c r="AR244" s="51">
        <v>41377.35931157005</v>
      </c>
      <c r="AS244" s="52">
        <f t="shared" si="44"/>
        <v>497.56324328487312</v>
      </c>
      <c r="AT244" s="52">
        <f>[1]Extra_XM!D283</f>
        <v>67.29108865274668</v>
      </c>
      <c r="AU244" s="42">
        <v>2660.0153850000002</v>
      </c>
      <c r="AV244" s="42">
        <v>2316.8579060000002</v>
      </c>
      <c r="AW244" s="42">
        <v>3712.179016</v>
      </c>
      <c r="AX244" s="42">
        <v>5294.3691325339996</v>
      </c>
      <c r="AY244" s="42">
        <v>977.425656</v>
      </c>
      <c r="AZ244" s="42">
        <v>1381.7583950000001</v>
      </c>
      <c r="BA244" s="42">
        <f t="shared" si="54"/>
        <v>31.986716991341993</v>
      </c>
      <c r="BB244" s="42">
        <f t="shared" si="48"/>
        <v>27.860244179894185</v>
      </c>
      <c r="BC244" s="42">
        <f t="shared" si="49"/>
        <v>44.638997306397307</v>
      </c>
      <c r="BD244" s="42">
        <f t="shared" si="50"/>
        <v>63.664852483573831</v>
      </c>
      <c r="BE244" s="42">
        <f t="shared" si="51"/>
        <v>11.753555266955267</v>
      </c>
      <c r="BF244" s="42">
        <f t="shared" si="52"/>
        <v>16.615661315536318</v>
      </c>
    </row>
    <row r="245" spans="1:58" x14ac:dyDescent="0.25">
      <c r="A245" s="41">
        <v>41365</v>
      </c>
      <c r="B245" s="42">
        <v>2013</v>
      </c>
      <c r="C245" s="42">
        <v>4</v>
      </c>
      <c r="D245" s="51">
        <v>257.08999999999997</v>
      </c>
      <c r="E245" s="51">
        <v>246.477874778</v>
      </c>
      <c r="F245" s="55">
        <f t="shared" si="55"/>
        <v>7.0895988669971155E-2</v>
      </c>
      <c r="G245" s="51"/>
      <c r="H245" s="51"/>
      <c r="I245" s="51"/>
      <c r="J245" s="51"/>
      <c r="K245" s="51">
        <v>126.29224127178</v>
      </c>
      <c r="L245" s="51">
        <v>83.22</v>
      </c>
      <c r="M245" s="51"/>
      <c r="N245" s="52">
        <v>149.79</v>
      </c>
      <c r="O245" s="52">
        <v>101.8</v>
      </c>
      <c r="P245" s="27">
        <v>480.27</v>
      </c>
      <c r="Q245" s="52">
        <f t="shared" si="45"/>
        <v>1590.8130998902311</v>
      </c>
      <c r="R245" s="54">
        <f t="shared" si="46"/>
        <v>-9.5366359012996837E-2</v>
      </c>
      <c r="S245" s="52"/>
      <c r="T245" s="52">
        <v>282210</v>
      </c>
      <c r="U245" s="52">
        <v>122.78113209453113</v>
      </c>
      <c r="V245" s="52">
        <v>104.42080859292312</v>
      </c>
      <c r="W245" s="52">
        <v>173.65425307719883</v>
      </c>
      <c r="X245" s="52">
        <v>116.11336237122055</v>
      </c>
      <c r="Y245" s="54">
        <f t="shared" si="56"/>
        <v>-2.5304990627354251E-2</v>
      </c>
      <c r="Z245" s="54">
        <f t="shared" si="57"/>
        <v>-1.495493566477446E-2</v>
      </c>
      <c r="AA245" s="52">
        <f t="shared" si="47"/>
        <v>117.58301218791016</v>
      </c>
      <c r="AB245" s="52">
        <v>1001.0538430521224</v>
      </c>
      <c r="AC245" s="52">
        <v>294.77782081999999</v>
      </c>
      <c r="AD245" s="52">
        <v>519.29810212999996</v>
      </c>
      <c r="AE245" s="52">
        <v>787.15694099999996</v>
      </c>
      <c r="AF245" s="52">
        <v>174.269272</v>
      </c>
      <c r="AG245" s="52">
        <v>355.34532000000002</v>
      </c>
      <c r="AH245" s="52">
        <v>252.308336</v>
      </c>
      <c r="AI245" s="52">
        <f t="shared" si="58"/>
        <v>8.153156971067796</v>
      </c>
      <c r="AJ245" s="52">
        <f t="shared" si="59"/>
        <v>2.4008397364592295</v>
      </c>
      <c r="AK245" s="52">
        <f t="shared" si="60"/>
        <v>4.2294617525613312</v>
      </c>
      <c r="AL245" s="52">
        <f t="shared" si="61"/>
        <v>7.5383149355668531</v>
      </c>
      <c r="AM245" s="52">
        <f t="shared" si="39"/>
        <v>1.6689132592276315</v>
      </c>
      <c r="AN245" s="52">
        <f t="shared" si="40"/>
        <v>2.4162649130941474</v>
      </c>
      <c r="AO245" s="52">
        <f t="shared" si="41"/>
        <v>3.4030125296700939</v>
      </c>
      <c r="AP245" s="53">
        <v>60147880.362602599</v>
      </c>
      <c r="AQ245" s="52">
        <f t="shared" si="53"/>
        <v>722757.51457104785</v>
      </c>
      <c r="AR245" s="51">
        <v>40593.427633166299</v>
      </c>
      <c r="AS245" s="52">
        <f t="shared" si="44"/>
        <v>487.78451854321435</v>
      </c>
      <c r="AT245" s="52">
        <f>[1]Extra_XM!D284</f>
        <v>67.413118736501175</v>
      </c>
      <c r="AU245" s="42">
        <v>5566.7316129999999</v>
      </c>
      <c r="AV245" s="42">
        <v>5259.4767730000003</v>
      </c>
      <c r="AW245" s="42">
        <v>3489.8184149999997</v>
      </c>
      <c r="AX245" s="42">
        <v>8505.0612240497994</v>
      </c>
      <c r="AY245" s="42">
        <v>2600.5258908999999</v>
      </c>
      <c r="AZ245" s="42">
        <v>2580.688979</v>
      </c>
      <c r="BA245" s="42">
        <f t="shared" si="54"/>
        <v>66.891752138908913</v>
      </c>
      <c r="BB245" s="42">
        <f t="shared" si="48"/>
        <v>63.199672831050236</v>
      </c>
      <c r="BC245" s="42">
        <f t="shared" si="49"/>
        <v>41.934852379235757</v>
      </c>
      <c r="BD245" s="42">
        <f t="shared" si="50"/>
        <v>102.19972631638788</v>
      </c>
      <c r="BE245" s="42">
        <f t="shared" si="51"/>
        <v>31.248809071136744</v>
      </c>
      <c r="BF245" s="42">
        <f t="shared" si="52"/>
        <v>31.010441949050708</v>
      </c>
    </row>
    <row r="246" spans="1:58" x14ac:dyDescent="0.25">
      <c r="A246" s="41">
        <v>41395</v>
      </c>
      <c r="B246" s="42">
        <v>2013</v>
      </c>
      <c r="C246" s="42">
        <v>5</v>
      </c>
      <c r="D246" s="51">
        <v>254.08</v>
      </c>
      <c r="E246" s="51">
        <v>246.96861317700001</v>
      </c>
      <c r="F246" s="55">
        <f t="shared" si="55"/>
        <v>6.1940984702833823E-2</v>
      </c>
      <c r="G246" s="51"/>
      <c r="H246" s="51"/>
      <c r="I246" s="51"/>
      <c r="J246" s="51"/>
      <c r="K246" s="51">
        <v>140.06248567588401</v>
      </c>
      <c r="L246" s="51">
        <v>83.45</v>
      </c>
      <c r="M246" s="51"/>
      <c r="N246" s="52">
        <v>147.03</v>
      </c>
      <c r="O246" s="52">
        <v>105</v>
      </c>
      <c r="P246" s="27">
        <v>528.62</v>
      </c>
      <c r="Q246" s="52">
        <f t="shared" si="45"/>
        <v>1750.9642927186251</v>
      </c>
      <c r="R246" s="54">
        <f t="shared" si="46"/>
        <v>0.10067253836383716</v>
      </c>
      <c r="S246" s="52"/>
      <c r="T246" s="52">
        <v>287728</v>
      </c>
      <c r="U246" s="52">
        <v>121.6514622392707</v>
      </c>
      <c r="V246" s="52">
        <v>103.25732482902987</v>
      </c>
      <c r="W246" s="52">
        <v>172.05651593638112</v>
      </c>
      <c r="X246" s="52">
        <v>114.81959713696891</v>
      </c>
      <c r="Y246" s="54">
        <f t="shared" si="56"/>
        <v>-9.2006795831682808E-3</v>
      </c>
      <c r="Z246" s="54">
        <f t="shared" si="57"/>
        <v>-1.1142259666164889E-2</v>
      </c>
      <c r="AA246" s="52">
        <f t="shared" si="47"/>
        <v>117.81388142748928</v>
      </c>
      <c r="AB246" s="52">
        <v>1009.7662644019537</v>
      </c>
      <c r="AC246" s="52">
        <v>246.33593368999999</v>
      </c>
      <c r="AD246" s="52">
        <v>554.52138464999996</v>
      </c>
      <c r="AE246" s="52">
        <v>819.84571700000015</v>
      </c>
      <c r="AF246" s="52">
        <v>172.02385900000002</v>
      </c>
      <c r="AG246" s="52">
        <v>404.84088100000008</v>
      </c>
      <c r="AH246" s="52">
        <v>240.05060500000002</v>
      </c>
      <c r="AI246" s="52">
        <f t="shared" si="58"/>
        <v>8.3004860427891156</v>
      </c>
      <c r="AJ246" s="52">
        <f t="shared" si="59"/>
        <v>2.0249319585283168</v>
      </c>
      <c r="AK246" s="52">
        <f t="shared" si="60"/>
        <v>4.5582796494409346</v>
      </c>
      <c r="AL246" s="52">
        <f t="shared" si="61"/>
        <v>7.9398310808213761</v>
      </c>
      <c r="AM246" s="52">
        <f t="shared" si="39"/>
        <v>1.665972455560238</v>
      </c>
      <c r="AN246" s="52">
        <f t="shared" si="40"/>
        <v>2.3247804007848161</v>
      </c>
      <c r="AO246" s="52">
        <f t="shared" si="41"/>
        <v>3.9206989109036332</v>
      </c>
      <c r="AP246" s="53">
        <v>61598442.402687691</v>
      </c>
      <c r="AQ246" s="52">
        <f t="shared" si="53"/>
        <v>738147.90176977462</v>
      </c>
      <c r="AR246" s="51">
        <v>41050.277715802542</v>
      </c>
      <c r="AS246" s="52">
        <f t="shared" si="44"/>
        <v>491.91465207672309</v>
      </c>
      <c r="AT246" s="52">
        <f>[1]Extra_XM!D285</f>
        <v>66.735926975748924</v>
      </c>
      <c r="AU246" s="42">
        <v>2696.1654349999999</v>
      </c>
      <c r="AV246" s="42">
        <v>2388.7542669999998</v>
      </c>
      <c r="AW246" s="42">
        <v>3646.2137979999998</v>
      </c>
      <c r="AX246" s="42">
        <v>8651.8467139041986</v>
      </c>
      <c r="AY246" s="42">
        <v>3151.7345190000001</v>
      </c>
      <c r="AZ246" s="42">
        <v>2432.5389369999998</v>
      </c>
      <c r="BA246" s="42">
        <f t="shared" si="54"/>
        <v>32.308752965847809</v>
      </c>
      <c r="BB246" s="42">
        <f t="shared" si="48"/>
        <v>28.624976237267823</v>
      </c>
      <c r="BC246" s="42">
        <f t="shared" si="49"/>
        <v>43.693394823247452</v>
      </c>
      <c r="BD246" s="42">
        <f t="shared" si="50"/>
        <v>103.67701274900178</v>
      </c>
      <c r="BE246" s="42">
        <f t="shared" si="51"/>
        <v>37.767939113241461</v>
      </c>
      <c r="BF246" s="42">
        <f t="shared" si="52"/>
        <v>29.149657723187534</v>
      </c>
    </row>
    <row r="247" spans="1:58" x14ac:dyDescent="0.25">
      <c r="A247" s="41">
        <v>41426</v>
      </c>
      <c r="B247" s="42">
        <v>2013</v>
      </c>
      <c r="C247" s="42">
        <v>6</v>
      </c>
      <c r="D247" s="51">
        <v>252.94</v>
      </c>
      <c r="E247" s="51">
        <v>249.49533550300001</v>
      </c>
      <c r="F247" s="55">
        <f t="shared" si="55"/>
        <v>7.9878751654356872E-2</v>
      </c>
      <c r="G247" s="51"/>
      <c r="H247" s="51"/>
      <c r="I247" s="51"/>
      <c r="J247" s="51"/>
      <c r="K247" s="51">
        <v>137.81426906468499</v>
      </c>
      <c r="L247" s="51">
        <v>83.7</v>
      </c>
      <c r="M247" s="51"/>
      <c r="N247" s="52">
        <v>144.87</v>
      </c>
      <c r="O247" s="52">
        <v>101.7</v>
      </c>
      <c r="P247" s="27">
        <v>526.79</v>
      </c>
      <c r="Q247" s="52">
        <f t="shared" si="45"/>
        <v>1744.9027274057819</v>
      </c>
      <c r="R247" s="54">
        <f t="shared" si="46"/>
        <v>-3.4618440467633071E-3</v>
      </c>
      <c r="S247" s="52"/>
      <c r="T247" s="52">
        <v>269528</v>
      </c>
      <c r="U247" s="52">
        <v>118.95880537484017</v>
      </c>
      <c r="V247" s="52">
        <v>102.64414709679893</v>
      </c>
      <c r="W247" s="52">
        <v>168.24818391818576</v>
      </c>
      <c r="X247" s="52">
        <v>114.13775863006694</v>
      </c>
      <c r="Y247" s="54">
        <f t="shared" si="56"/>
        <v>-2.2134192346446868E-2</v>
      </c>
      <c r="Z247" s="54">
        <f t="shared" si="57"/>
        <v>-5.9383461003490456E-3</v>
      </c>
      <c r="AA247" s="52">
        <f t="shared" si="47"/>
        <v>115.89438729775371</v>
      </c>
      <c r="AB247" s="52">
        <v>1004.4401488167562</v>
      </c>
      <c r="AC247" s="52">
        <v>213.45450148</v>
      </c>
      <c r="AD247" s="52">
        <v>572.46457519000001</v>
      </c>
      <c r="AE247" s="52">
        <v>643.27824299999997</v>
      </c>
      <c r="AF247" s="52">
        <v>148.20898600000001</v>
      </c>
      <c r="AG247" s="52">
        <v>310.72772399999997</v>
      </c>
      <c r="AH247" s="52">
        <v>179.37644800000001</v>
      </c>
      <c r="AI247" s="52">
        <f t="shared" si="58"/>
        <v>8.4435964672960271</v>
      </c>
      <c r="AJ247" s="52">
        <f t="shared" si="59"/>
        <v>1.7943564648905403</v>
      </c>
      <c r="AK247" s="52">
        <f t="shared" si="60"/>
        <v>4.812292569567755</v>
      </c>
      <c r="AL247" s="52">
        <f t="shared" si="61"/>
        <v>6.2670718320972956</v>
      </c>
      <c r="AM247" s="52">
        <f t="shared" si="39"/>
        <v>1.4439107361886985</v>
      </c>
      <c r="AN247" s="52">
        <f t="shared" si="40"/>
        <v>1.747556515140005</v>
      </c>
      <c r="AO247" s="52">
        <f t="shared" si="41"/>
        <v>3.0272327530469618</v>
      </c>
      <c r="AP247" s="53">
        <v>62527964.439359434</v>
      </c>
      <c r="AQ247" s="52">
        <f t="shared" ref="AQ247:AQ278" si="62">AP247/L247</f>
        <v>747048.5596100291</v>
      </c>
      <c r="AR247" s="51">
        <v>42851.608478628776</v>
      </c>
      <c r="AS247" s="52">
        <f t="shared" si="44"/>
        <v>511.96664849018845</v>
      </c>
      <c r="AT247" s="52">
        <f>[1]Extra_XM!D286</f>
        <v>67.028167876480964</v>
      </c>
      <c r="AU247" s="42">
        <v>2584.9986789999998</v>
      </c>
      <c r="AV247" s="42">
        <v>2296.4546559999999</v>
      </c>
      <c r="AW247" s="42">
        <v>3479.8339329999999</v>
      </c>
      <c r="AX247" s="42">
        <v>9364.1475609988011</v>
      </c>
      <c r="AY247" s="42">
        <v>3155.3800860000001</v>
      </c>
      <c r="AZ247" s="42">
        <v>2813.178883</v>
      </c>
      <c r="BA247" s="42">
        <f t="shared" si="54"/>
        <v>30.884094133811228</v>
      </c>
      <c r="BB247" s="42">
        <f t="shared" si="48"/>
        <v>27.436734241338112</v>
      </c>
      <c r="BC247" s="42">
        <f t="shared" si="49"/>
        <v>41.575076857825565</v>
      </c>
      <c r="BD247" s="42">
        <f t="shared" si="50"/>
        <v>111.87750968935246</v>
      </c>
      <c r="BE247" s="42">
        <f t="shared" si="51"/>
        <v>37.698686810035845</v>
      </c>
      <c r="BF247" s="42">
        <f t="shared" si="52"/>
        <v>33.610261445639189</v>
      </c>
    </row>
    <row r="248" spans="1:58" x14ac:dyDescent="0.25">
      <c r="A248" s="41">
        <v>41456</v>
      </c>
      <c r="B248" s="42">
        <v>2013</v>
      </c>
      <c r="C248" s="42">
        <v>7</v>
      </c>
      <c r="D248" s="51">
        <v>250.11</v>
      </c>
      <c r="E248" s="51">
        <v>250.53960119600001</v>
      </c>
      <c r="F248" s="55">
        <f t="shared" si="55"/>
        <v>8.1790657439446468E-2</v>
      </c>
      <c r="G248" s="51"/>
      <c r="H248" s="51"/>
      <c r="I248" s="51"/>
      <c r="J248" s="51"/>
      <c r="K248" s="51">
        <v>142.759539584892</v>
      </c>
      <c r="L248" s="51">
        <v>84.21</v>
      </c>
      <c r="M248" s="51"/>
      <c r="N248" s="52">
        <v>152.13</v>
      </c>
      <c r="O248" s="52">
        <v>108</v>
      </c>
      <c r="P248" s="27">
        <v>542.04</v>
      </c>
      <c r="Q248" s="52">
        <f t="shared" si="45"/>
        <v>1795.4157716794737</v>
      </c>
      <c r="R248" s="54">
        <f t="shared" si="46"/>
        <v>2.8948917025759746E-2</v>
      </c>
      <c r="S248" s="52"/>
      <c r="T248" s="52">
        <v>311671</v>
      </c>
      <c r="U248" s="52">
        <v>117.77970632712587</v>
      </c>
      <c r="V248" s="52">
        <v>102.66773833329667</v>
      </c>
      <c r="W248" s="52">
        <v>166.58053709866286</v>
      </c>
      <c r="X248" s="52">
        <v>114.16399150289332</v>
      </c>
      <c r="Y248" s="54">
        <f t="shared" si="56"/>
        <v>-9.9118265688611373E-3</v>
      </c>
      <c r="Z248" s="54">
        <f t="shared" si="57"/>
        <v>2.2983518461594521E-4</v>
      </c>
      <c r="AA248" s="52">
        <f t="shared" si="47"/>
        <v>114.71929570004772</v>
      </c>
      <c r="AB248" s="52">
        <v>1036.227116258767</v>
      </c>
      <c r="AC248" s="52">
        <v>246.85899001000001</v>
      </c>
      <c r="AD248" s="52">
        <v>575.98979257999986</v>
      </c>
      <c r="AE248" s="52">
        <v>794.21736200000009</v>
      </c>
      <c r="AF248" s="52">
        <v>175.359307</v>
      </c>
      <c r="AG248" s="52">
        <v>386.47184600000003</v>
      </c>
      <c r="AH248" s="52">
        <v>228.94298899999998</v>
      </c>
      <c r="AI248" s="52">
        <f t="shared" si="58"/>
        <v>8.798010697876169</v>
      </c>
      <c r="AJ248" s="52">
        <f t="shared" si="59"/>
        <v>2.0959382367991681</v>
      </c>
      <c r="AK248" s="52">
        <f t="shared" si="60"/>
        <v>4.8903992932383762</v>
      </c>
      <c r="AL248" s="52">
        <f t="shared" si="61"/>
        <v>7.7358026473874668</v>
      </c>
      <c r="AM248" s="52">
        <f t="shared" si="39"/>
        <v>1.7080273691305068</v>
      </c>
      <c r="AN248" s="52">
        <f t="shared" si="40"/>
        <v>2.2299409017540457</v>
      </c>
      <c r="AO248" s="52">
        <f t="shared" si="41"/>
        <v>3.7642968694349963</v>
      </c>
      <c r="AP248" s="53">
        <v>63685042.89168945</v>
      </c>
      <c r="AQ248" s="52">
        <f t="shared" si="62"/>
        <v>756264.61099263094</v>
      </c>
      <c r="AR248" s="51">
        <v>42115.248457315029</v>
      </c>
      <c r="AS248" s="52">
        <f t="shared" si="44"/>
        <v>500.12170119124846</v>
      </c>
      <c r="AT248" s="52">
        <f>[1]Extra_XM!D287</f>
        <v>66.38223516630562</v>
      </c>
      <c r="AU248" s="42">
        <v>5511.9832520000009</v>
      </c>
      <c r="AV248" s="42">
        <v>5214.5416560000003</v>
      </c>
      <c r="AW248" s="42">
        <v>4041.4918880000005</v>
      </c>
      <c r="AX248" s="42">
        <v>7896.7901160725996</v>
      </c>
      <c r="AY248" s="42">
        <v>2599.464086</v>
      </c>
      <c r="AZ248" s="42">
        <v>2779.2269660000002</v>
      </c>
      <c r="BA248" s="42">
        <f t="shared" si="54"/>
        <v>65.455210212563841</v>
      </c>
      <c r="BB248" s="42">
        <f t="shared" si="48"/>
        <v>61.92306918418241</v>
      </c>
      <c r="BC248" s="42">
        <f t="shared" si="49"/>
        <v>47.993016126350796</v>
      </c>
      <c r="BD248" s="42">
        <f t="shared" si="50"/>
        <v>93.774968721916636</v>
      </c>
      <c r="BE248" s="42">
        <f t="shared" si="51"/>
        <v>30.868828951430949</v>
      </c>
      <c r="BF248" s="42">
        <f t="shared" si="52"/>
        <v>33.003526493290586</v>
      </c>
    </row>
    <row r="249" spans="1:58" x14ac:dyDescent="0.25">
      <c r="A249" s="41">
        <v>41487</v>
      </c>
      <c r="B249" s="42">
        <v>2013</v>
      </c>
      <c r="C249" s="42">
        <v>8</v>
      </c>
      <c r="D249" s="51">
        <v>247.46</v>
      </c>
      <c r="E249" s="51">
        <v>251.37201013399999</v>
      </c>
      <c r="F249" s="55">
        <f t="shared" si="55"/>
        <v>8.3592415816438281E-2</v>
      </c>
      <c r="G249" s="51"/>
      <c r="H249" s="51"/>
      <c r="I249" s="51"/>
      <c r="J249" s="51"/>
      <c r="K249" s="51">
        <v>144.29010781158399</v>
      </c>
      <c r="L249" s="51">
        <v>85.34</v>
      </c>
      <c r="M249" s="51"/>
      <c r="N249" s="52">
        <v>151.81</v>
      </c>
      <c r="O249" s="52">
        <v>112</v>
      </c>
      <c r="P249" s="27">
        <v>545.83000000000004</v>
      </c>
      <c r="Q249" s="52">
        <f t="shared" si="45"/>
        <v>1807.9695053055259</v>
      </c>
      <c r="R249" s="54">
        <f t="shared" si="46"/>
        <v>6.9921039037710297E-3</v>
      </c>
      <c r="S249" s="52"/>
      <c r="T249" s="52">
        <v>177989</v>
      </c>
      <c r="U249" s="52">
        <v>120.00401442613534</v>
      </c>
      <c r="V249" s="52">
        <v>103.22920828702263</v>
      </c>
      <c r="W249" s="52">
        <v>169.72646477466498</v>
      </c>
      <c r="X249" s="52">
        <v>114.78833223608655</v>
      </c>
      <c r="Y249" s="54">
        <f t="shared" si="56"/>
        <v>1.8885325565608069E-2</v>
      </c>
      <c r="Z249" s="54">
        <f t="shared" si="57"/>
        <v>5.4688061005416788E-3</v>
      </c>
      <c r="AA249" s="52">
        <f t="shared" si="47"/>
        <v>116.25005792204797</v>
      </c>
      <c r="AB249" s="52">
        <v>1055.0899020088298</v>
      </c>
      <c r="AC249" s="52">
        <v>212.90323727000001</v>
      </c>
      <c r="AD249" s="52">
        <v>585.75736657000016</v>
      </c>
      <c r="AE249" s="52">
        <v>890.81891999999993</v>
      </c>
      <c r="AF249" s="52">
        <v>172.75065499999999</v>
      </c>
      <c r="AG249" s="52">
        <v>442.75075400000003</v>
      </c>
      <c r="AH249" s="52">
        <v>269.24516399999999</v>
      </c>
      <c r="AI249" s="52">
        <f t="shared" si="58"/>
        <v>8.7921217223800188</v>
      </c>
      <c r="AJ249" s="52">
        <f t="shared" si="59"/>
        <v>1.7741342928243939</v>
      </c>
      <c r="AK249" s="52">
        <f t="shared" si="60"/>
        <v>4.8811480963459308</v>
      </c>
      <c r="AL249" s="52">
        <f t="shared" si="61"/>
        <v>8.6295238991190484</v>
      </c>
      <c r="AM249" s="52">
        <f t="shared" si="39"/>
        <v>1.6734668207439618</v>
      </c>
      <c r="AN249" s="52">
        <f t="shared" si="40"/>
        <v>2.6082265714116488</v>
      </c>
      <c r="AO249" s="52">
        <f t="shared" si="41"/>
        <v>4.2890065839598233</v>
      </c>
      <c r="AP249" s="53">
        <v>64510599.040970586</v>
      </c>
      <c r="AQ249" s="52">
        <f t="shared" si="62"/>
        <v>755924.52590778749</v>
      </c>
      <c r="AR249" s="51">
        <v>42260.690996361271</v>
      </c>
      <c r="AS249" s="52">
        <f t="shared" si="44"/>
        <v>495.20378481791971</v>
      </c>
      <c r="AT249" s="52">
        <f>[1]Extra_XM!D288</f>
        <v>66.04847585360929</v>
      </c>
      <c r="AU249" s="42">
        <v>3171.040274</v>
      </c>
      <c r="AV249" s="42">
        <v>2877.9647669999999</v>
      </c>
      <c r="AW249" s="42">
        <v>3815.0125349999998</v>
      </c>
      <c r="AX249" s="42">
        <v>8814.258178371083</v>
      </c>
      <c r="AY249" s="42">
        <v>3144.6652939999999</v>
      </c>
      <c r="AZ249" s="42">
        <v>2787.2722170000002</v>
      </c>
      <c r="BA249" s="42">
        <f t="shared" si="54"/>
        <v>37.157725263651272</v>
      </c>
      <c r="BB249" s="42">
        <f t="shared" si="48"/>
        <v>33.72351496367471</v>
      </c>
      <c r="BC249" s="42">
        <f t="shared" si="49"/>
        <v>44.703685669088351</v>
      </c>
      <c r="BD249" s="42">
        <f t="shared" si="50"/>
        <v>103.28401896380458</v>
      </c>
      <c r="BE249" s="42">
        <f t="shared" si="51"/>
        <v>36.84866761190532</v>
      </c>
      <c r="BF249" s="42">
        <f t="shared" si="52"/>
        <v>32.660794668385286</v>
      </c>
    </row>
    <row r="250" spans="1:58" x14ac:dyDescent="0.25">
      <c r="A250" s="41">
        <v>41518</v>
      </c>
      <c r="B250" s="42">
        <v>2013</v>
      </c>
      <c r="C250" s="42">
        <v>9</v>
      </c>
      <c r="D250" s="51">
        <v>259.60000000000002</v>
      </c>
      <c r="E250" s="51">
        <v>250.348202235</v>
      </c>
      <c r="F250" s="55">
        <f t="shared" si="55"/>
        <v>5.4727176695242408E-2</v>
      </c>
      <c r="G250" s="51"/>
      <c r="H250" s="51"/>
      <c r="I250" s="51"/>
      <c r="J250" s="51"/>
      <c r="K250" s="51">
        <v>137.697195507088</v>
      </c>
      <c r="L250" s="51">
        <v>86.5</v>
      </c>
      <c r="M250" s="51"/>
      <c r="N250" s="52">
        <v>147.27000000000001</v>
      </c>
      <c r="O250" s="52">
        <v>107.3</v>
      </c>
      <c r="P250" s="27">
        <v>520.89</v>
      </c>
      <c r="Q250" s="52">
        <f t="shared" si="45"/>
        <v>1725.3599758507141</v>
      </c>
      <c r="R250" s="54">
        <f t="shared" si="46"/>
        <v>-4.5691882087829594E-2</v>
      </c>
      <c r="S250" s="52"/>
      <c r="T250" s="52">
        <v>180125</v>
      </c>
      <c r="U250" s="52">
        <v>119.60926435042595</v>
      </c>
      <c r="V250" s="52">
        <v>102.96640833053887</v>
      </c>
      <c r="W250" s="52">
        <v>169.16815399531245</v>
      </c>
      <c r="X250" s="52">
        <v>114.49610516957054</v>
      </c>
      <c r="Y250" s="54">
        <f t="shared" si="56"/>
        <v>-3.2894739196610567E-3</v>
      </c>
      <c r="Z250" s="54">
        <f t="shared" si="57"/>
        <v>-2.5457906811903186E-3</v>
      </c>
      <c r="AA250" s="52">
        <f t="shared" si="47"/>
        <v>116.16338404896169</v>
      </c>
      <c r="AB250" s="52">
        <v>998.54930869608313</v>
      </c>
      <c r="AC250" s="52">
        <v>227.49799682</v>
      </c>
      <c r="AD250" s="52">
        <v>540.20004530000006</v>
      </c>
      <c r="AE250" s="52">
        <v>766.78075999999999</v>
      </c>
      <c r="AF250" s="52">
        <v>174.19349</v>
      </c>
      <c r="AG250" s="52">
        <v>313.37166100000002</v>
      </c>
      <c r="AH250" s="52">
        <v>275.88148200000001</v>
      </c>
      <c r="AI250" s="52">
        <f t="shared" si="58"/>
        <v>8.3484278088240504</v>
      </c>
      <c r="AJ250" s="52">
        <f t="shared" si="59"/>
        <v>1.9020098322274301</v>
      </c>
      <c r="AK250" s="52">
        <f t="shared" si="60"/>
        <v>4.5163729434648623</v>
      </c>
      <c r="AL250" s="52">
        <f t="shared" si="61"/>
        <v>7.4469020764374863</v>
      </c>
      <c r="AM250" s="52">
        <f t="shared" si="39"/>
        <v>1.6917506672740361</v>
      </c>
      <c r="AN250" s="52">
        <f t="shared" si="40"/>
        <v>2.6793348090221398</v>
      </c>
      <c r="AO250" s="52">
        <f t="shared" si="41"/>
        <v>3.0434358746789165</v>
      </c>
      <c r="AP250" s="53">
        <v>65231618.064746737</v>
      </c>
      <c r="AQ250" s="52">
        <f t="shared" si="62"/>
        <v>754122.7521936039</v>
      </c>
      <c r="AR250" s="51">
        <v>42860.425483707513</v>
      </c>
      <c r="AS250" s="52">
        <f t="shared" si="44"/>
        <v>495.49624836656085</v>
      </c>
      <c r="AT250" s="52">
        <f>[1]Extra_XM!D289</f>
        <v>65.636250165906546</v>
      </c>
      <c r="AU250" s="42">
        <v>2867.6929170000003</v>
      </c>
      <c r="AV250" s="42">
        <v>2559.009094</v>
      </c>
      <c r="AW250" s="42">
        <v>4010.514897</v>
      </c>
      <c r="AX250" s="42">
        <v>8432.9769631662002</v>
      </c>
      <c r="AY250" s="42">
        <v>2331.951458</v>
      </c>
      <c r="AZ250" s="42">
        <v>2444.320013</v>
      </c>
      <c r="BA250" s="42">
        <f t="shared" si="54"/>
        <v>33.152519271676304</v>
      </c>
      <c r="BB250" s="42">
        <f t="shared" si="48"/>
        <v>29.583920161849711</v>
      </c>
      <c r="BC250" s="42">
        <f t="shared" si="49"/>
        <v>46.364334069364162</v>
      </c>
      <c r="BD250" s="42">
        <f t="shared" si="50"/>
        <v>97.491063157990752</v>
      </c>
      <c r="BE250" s="42">
        <f t="shared" si="51"/>
        <v>26.958976393063583</v>
      </c>
      <c r="BF250" s="42">
        <f t="shared" si="52"/>
        <v>28.258034832369944</v>
      </c>
    </row>
    <row r="251" spans="1:58" x14ac:dyDescent="0.25">
      <c r="A251" s="41">
        <v>41548</v>
      </c>
      <c r="B251" s="42">
        <v>2013</v>
      </c>
      <c r="C251" s="42">
        <v>10</v>
      </c>
      <c r="D251" s="51">
        <v>271.24</v>
      </c>
      <c r="E251" s="51">
        <v>253.560356646</v>
      </c>
      <c r="F251" s="55">
        <f t="shared" si="55"/>
        <v>6.7663845699665437E-2</v>
      </c>
      <c r="G251" s="51"/>
      <c r="H251" s="51"/>
      <c r="I251" s="51"/>
      <c r="J251" s="51"/>
      <c r="K251" s="51">
        <v>146.896386688588</v>
      </c>
      <c r="L251" s="51">
        <v>87.13</v>
      </c>
      <c r="M251" s="51"/>
      <c r="N251" s="52">
        <v>151.9</v>
      </c>
      <c r="O251" s="52">
        <v>112.6</v>
      </c>
      <c r="P251" s="27">
        <v>548.70000000000005</v>
      </c>
      <c r="Q251" s="52">
        <f t="shared" si="45"/>
        <v>1817.4758946212962</v>
      </c>
      <c r="R251" s="54">
        <f t="shared" si="46"/>
        <v>5.3389391234233807E-2</v>
      </c>
      <c r="S251" s="52"/>
      <c r="T251" s="52">
        <v>203026</v>
      </c>
      <c r="U251" s="52">
        <v>119.72615488414938</v>
      </c>
      <c r="V251" s="52">
        <v>102.84586563904273</v>
      </c>
      <c r="W251" s="52">
        <v>169.33347694012704</v>
      </c>
      <c r="X251" s="52">
        <v>114.36206467124939</v>
      </c>
      <c r="Y251" s="54">
        <f t="shared" si="56"/>
        <v>9.7726989926938401E-4</v>
      </c>
      <c r="Z251" s="54">
        <f t="shared" si="57"/>
        <v>-1.170699196471725E-3</v>
      </c>
      <c r="AA251" s="52">
        <f t="shared" si="47"/>
        <v>116.4131918577566</v>
      </c>
      <c r="AB251" s="52">
        <v>1113.3305057186913</v>
      </c>
      <c r="AC251" s="52">
        <v>268.40762946000001</v>
      </c>
      <c r="AD251" s="52">
        <v>590.12551633999999</v>
      </c>
      <c r="AE251" s="52">
        <v>924.24014299999999</v>
      </c>
      <c r="AF251" s="52">
        <v>214.91976299999999</v>
      </c>
      <c r="AG251" s="52">
        <v>446.791653</v>
      </c>
      <c r="AH251" s="52">
        <v>259.66334599999999</v>
      </c>
      <c r="AI251" s="52">
        <f t="shared" si="58"/>
        <v>9.2989748714137122</v>
      </c>
      <c r="AJ251" s="52">
        <f t="shared" si="59"/>
        <v>2.2418462341809882</v>
      </c>
      <c r="AK251" s="52">
        <f t="shared" si="60"/>
        <v>4.9289607346951314</v>
      </c>
      <c r="AL251" s="52">
        <f t="shared" si="61"/>
        <v>8.9866533502065877</v>
      </c>
      <c r="AM251" s="52">
        <f t="shared" ref="AM251:AM289" si="63">AF251/$V251</f>
        <v>2.0897268126878537</v>
      </c>
      <c r="AN251" s="52">
        <f t="shared" ref="AN251:AN289" si="64">AH251/$V251</f>
        <v>2.524781568870627</v>
      </c>
      <c r="AO251" s="52">
        <f t="shared" ref="AO251:AO289" si="65">AG251/$V251</f>
        <v>4.344284043153479</v>
      </c>
      <c r="AP251" s="53">
        <v>66198693.940149404</v>
      </c>
      <c r="AQ251" s="52">
        <f t="shared" si="62"/>
        <v>759769.24067656847</v>
      </c>
      <c r="AR251" s="51">
        <v>44062.775578303765</v>
      </c>
      <c r="AS251" s="52">
        <f t="shared" si="44"/>
        <v>505.71302167225718</v>
      </c>
      <c r="AT251" s="52">
        <f>[1]Extra_XM!D290</f>
        <v>65.717568149926436</v>
      </c>
      <c r="AU251" s="42">
        <v>3136.5812509999996</v>
      </c>
      <c r="AV251" s="42">
        <v>2804.8169029999999</v>
      </c>
      <c r="AW251" s="42">
        <v>4348.8619680000002</v>
      </c>
      <c r="AX251" s="42">
        <v>8675.3151515366008</v>
      </c>
      <c r="AY251" s="42">
        <v>2772.6258440000001</v>
      </c>
      <c r="AZ251" s="42">
        <v>3102.077859</v>
      </c>
      <c r="BA251" s="42">
        <f t="shared" si="54"/>
        <v>35.998866647538158</v>
      </c>
      <c r="BB251" s="42">
        <f t="shared" si="48"/>
        <v>32.191172994376217</v>
      </c>
      <c r="BC251" s="42">
        <f t="shared" si="49"/>
        <v>49.912337518650297</v>
      </c>
      <c r="BD251" s="42">
        <f t="shared" si="50"/>
        <v>99.567487105894656</v>
      </c>
      <c r="BE251" s="42">
        <f t="shared" si="51"/>
        <v>31.821712888786873</v>
      </c>
      <c r="BF251" s="42">
        <f t="shared" si="52"/>
        <v>35.602867657523241</v>
      </c>
    </row>
    <row r="252" spans="1:58" x14ac:dyDescent="0.25">
      <c r="A252" s="41">
        <v>41579</v>
      </c>
      <c r="B252" s="42">
        <v>2013</v>
      </c>
      <c r="C252" s="42">
        <v>11</v>
      </c>
      <c r="D252" s="51">
        <v>257.89</v>
      </c>
      <c r="E252" s="51">
        <v>253.021113187</v>
      </c>
      <c r="F252" s="55">
        <f t="shared" si="55"/>
        <v>4.366653176851476E-2</v>
      </c>
      <c r="G252" s="51"/>
      <c r="H252" s="51"/>
      <c r="I252" s="51"/>
      <c r="J252" s="51"/>
      <c r="K252" s="51">
        <v>133.791859038757</v>
      </c>
      <c r="L252" s="51">
        <v>87.11</v>
      </c>
      <c r="M252" s="51"/>
      <c r="N252" s="52">
        <v>147.79</v>
      </c>
      <c r="O252" s="52">
        <v>106.1</v>
      </c>
      <c r="P252" s="27">
        <v>500.53</v>
      </c>
      <c r="Q252" s="52">
        <f t="shared" si="45"/>
        <v>1657.9209213318702</v>
      </c>
      <c r="R252" s="54">
        <f t="shared" si="46"/>
        <v>-8.778932021140895E-2</v>
      </c>
      <c r="S252" s="52"/>
      <c r="T252" s="52">
        <v>210047</v>
      </c>
      <c r="U252" s="52">
        <v>119.78974328995177</v>
      </c>
      <c r="V252" s="52">
        <v>102.18347196762069</v>
      </c>
      <c r="W252" s="52">
        <v>169.42341255910702</v>
      </c>
      <c r="X252" s="52">
        <v>113.6254992544648</v>
      </c>
      <c r="Y252" s="54">
        <f t="shared" si="56"/>
        <v>5.3111540969408289E-4</v>
      </c>
      <c r="Z252" s="54">
        <f t="shared" si="57"/>
        <v>-6.4406446219902325E-3</v>
      </c>
      <c r="AA252" s="52">
        <f t="shared" si="47"/>
        <v>117.23005783940289</v>
      </c>
      <c r="AB252" s="52">
        <v>961.7599662011512</v>
      </c>
      <c r="AC252" s="52">
        <v>228.71505877000001</v>
      </c>
      <c r="AD252" s="52">
        <v>527.81696879999993</v>
      </c>
      <c r="AE252" s="52">
        <v>856.51798800000006</v>
      </c>
      <c r="AF252" s="52">
        <v>180.54867000000002</v>
      </c>
      <c r="AG252" s="52">
        <v>388.96036700000002</v>
      </c>
      <c r="AH252" s="52">
        <v>282.51070600000003</v>
      </c>
      <c r="AI252" s="52">
        <f t="shared" si="58"/>
        <v>8.0287338447099401</v>
      </c>
      <c r="AJ252" s="52">
        <f t="shared" si="59"/>
        <v>1.909304189895406</v>
      </c>
      <c r="AK252" s="52">
        <f t="shared" si="60"/>
        <v>4.406195007217069</v>
      </c>
      <c r="AL252" s="52">
        <f t="shared" si="61"/>
        <v>8.3821578138527979</v>
      </c>
      <c r="AM252" s="52">
        <f t="shared" si="63"/>
        <v>1.7669067856415295</v>
      </c>
      <c r="AN252" s="52">
        <f t="shared" si="64"/>
        <v>2.7647397427396125</v>
      </c>
      <c r="AO252" s="52">
        <f t="shared" si="65"/>
        <v>3.8064900273035502</v>
      </c>
      <c r="AP252" s="53">
        <v>67758858.667657882</v>
      </c>
      <c r="AQ252" s="52">
        <f t="shared" si="62"/>
        <v>777853.96243436902</v>
      </c>
      <c r="AR252" s="51">
        <v>44978.060402719995</v>
      </c>
      <c r="AS252" s="52">
        <f t="shared" si="44"/>
        <v>516.33636095419581</v>
      </c>
      <c r="AT252" s="52">
        <f>[1]Extra_XM!D291</f>
        <v>65.326728807729921</v>
      </c>
      <c r="AU252" s="42">
        <v>2789.5844259999999</v>
      </c>
      <c r="AV252" s="42">
        <v>2471.6121119999998</v>
      </c>
      <c r="AW252" s="42">
        <v>3946.2382660000003</v>
      </c>
      <c r="AX252" s="42">
        <v>9626.8532447671987</v>
      </c>
      <c r="AY252" s="42">
        <v>2476.4892770000001</v>
      </c>
      <c r="AZ252" s="42">
        <v>3452.448648</v>
      </c>
      <c r="BA252" s="42">
        <f t="shared" si="54"/>
        <v>32.023699070141198</v>
      </c>
      <c r="BB252" s="42">
        <f t="shared" si="48"/>
        <v>28.373460130869013</v>
      </c>
      <c r="BC252" s="42">
        <f t="shared" si="49"/>
        <v>45.301782413040989</v>
      </c>
      <c r="BD252" s="42">
        <f t="shared" si="50"/>
        <v>110.51375553630122</v>
      </c>
      <c r="BE252" s="42">
        <f t="shared" si="51"/>
        <v>28.429448708529446</v>
      </c>
      <c r="BF252" s="42">
        <f t="shared" si="52"/>
        <v>39.633206841924007</v>
      </c>
    </row>
    <row r="253" spans="1:58" x14ac:dyDescent="0.25">
      <c r="A253" s="41">
        <v>41609</v>
      </c>
      <c r="B253" s="42">
        <v>2013</v>
      </c>
      <c r="C253" s="42">
        <v>12</v>
      </c>
      <c r="D253" s="51">
        <v>267.5</v>
      </c>
      <c r="E253" s="51">
        <v>256.011693541</v>
      </c>
      <c r="F253" s="55">
        <f t="shared" si="55"/>
        <v>6.8632150846915874E-2</v>
      </c>
      <c r="G253" s="51"/>
      <c r="H253" s="51"/>
      <c r="I253" s="51"/>
      <c r="J253" s="51"/>
      <c r="K253" s="51">
        <v>142.84939709629401</v>
      </c>
      <c r="L253" s="51">
        <v>87.18</v>
      </c>
      <c r="M253" s="51"/>
      <c r="N253" s="52">
        <v>145.77000000000001</v>
      </c>
      <c r="O253" s="52">
        <v>90.1</v>
      </c>
      <c r="P253" s="27">
        <v>532.26</v>
      </c>
      <c r="Q253" s="52">
        <f t="shared" si="45"/>
        <v>1763.0211767288699</v>
      </c>
      <c r="R253" s="54">
        <f t="shared" si="46"/>
        <v>6.3392803628154137E-2</v>
      </c>
      <c r="S253" s="52"/>
      <c r="T253" s="52">
        <v>128616</v>
      </c>
      <c r="U253" s="52">
        <v>120.36212691288929</v>
      </c>
      <c r="V253" s="52">
        <v>102.45660280481925</v>
      </c>
      <c r="W253" s="52">
        <v>170.23295755041977</v>
      </c>
      <c r="X253" s="52">
        <v>113.92921400540132</v>
      </c>
      <c r="Y253" s="54">
        <f t="shared" si="56"/>
        <v>4.7782356587247055E-3</v>
      </c>
      <c r="Z253" s="54">
        <f t="shared" si="57"/>
        <v>2.6729453593541397E-3</v>
      </c>
      <c r="AA253" s="52">
        <f t="shared" si="47"/>
        <v>117.47620320984116</v>
      </c>
      <c r="AB253" s="52">
        <v>975.13452122680872</v>
      </c>
      <c r="AC253" s="52">
        <v>252.79650989000004</v>
      </c>
      <c r="AD253" s="52">
        <v>528.09817185999998</v>
      </c>
      <c r="AE253" s="52">
        <v>1020.7974810000001</v>
      </c>
      <c r="AF253" s="52">
        <v>220.65505000000002</v>
      </c>
      <c r="AG253" s="52">
        <v>389.16456299999999</v>
      </c>
      <c r="AH253" s="52">
        <v>400.81975599999998</v>
      </c>
      <c r="AI253" s="52">
        <f t="shared" si="58"/>
        <v>8.1016723967710469</v>
      </c>
      <c r="AJ253" s="52">
        <f t="shared" si="59"/>
        <v>2.1002994577601526</v>
      </c>
      <c r="AK253" s="52">
        <f t="shared" si="60"/>
        <v>4.3875775994072033</v>
      </c>
      <c r="AL253" s="52">
        <f t="shared" si="61"/>
        <v>9.9632181143525553</v>
      </c>
      <c r="AM253" s="52">
        <f t="shared" si="63"/>
        <v>2.1536440205844993</v>
      </c>
      <c r="AN253" s="52">
        <f t="shared" si="64"/>
        <v>3.9120929742670194</v>
      </c>
      <c r="AO253" s="52">
        <f t="shared" si="65"/>
        <v>3.7983356108474724</v>
      </c>
      <c r="AP253" s="53">
        <v>68354199.236660615</v>
      </c>
      <c r="AQ253" s="52">
        <f t="shared" si="62"/>
        <v>784058.26148956886</v>
      </c>
      <c r="AR253" s="51">
        <v>50526.967044810001</v>
      </c>
      <c r="AS253" s="52">
        <f t="shared" si="44"/>
        <v>579.57062451032346</v>
      </c>
      <c r="AT253" s="52">
        <f>[1]Extra_XM!D292</f>
        <v>65.173409913396014</v>
      </c>
      <c r="AU253" s="42">
        <v>3208.531027</v>
      </c>
      <c r="AV253" s="42">
        <v>2843.254422</v>
      </c>
      <c r="AW253" s="42">
        <v>5573.7685330000004</v>
      </c>
      <c r="AX253" s="42">
        <v>17087.575911149601</v>
      </c>
      <c r="AY253" s="42">
        <v>3657.161079</v>
      </c>
      <c r="AZ253" s="42">
        <v>6948.6434600000002</v>
      </c>
      <c r="BA253" s="42">
        <f t="shared" si="54"/>
        <v>36.803521759577883</v>
      </c>
      <c r="BB253" s="42">
        <f t="shared" si="48"/>
        <v>32.613608878183065</v>
      </c>
      <c r="BC253" s="42">
        <f t="shared" si="49"/>
        <v>63.934027678366597</v>
      </c>
      <c r="BD253" s="42">
        <f t="shared" si="50"/>
        <v>196.0033942549851</v>
      </c>
      <c r="BE253" s="42">
        <f t="shared" si="51"/>
        <v>41.949542085340674</v>
      </c>
      <c r="BF253" s="42">
        <f t="shared" si="52"/>
        <v>79.704559073181912</v>
      </c>
    </row>
    <row r="254" spans="1:58" x14ac:dyDescent="0.25">
      <c r="A254" s="56">
        <v>41640</v>
      </c>
      <c r="B254" s="57">
        <v>2014</v>
      </c>
      <c r="C254" s="57">
        <v>1</v>
      </c>
      <c r="D254" s="58">
        <v>235.85</v>
      </c>
      <c r="E254" s="58">
        <v>256.70625666000001</v>
      </c>
      <c r="F254" s="59">
        <f t="shared" si="55"/>
        <v>6.2626717729218351E-2</v>
      </c>
      <c r="G254" s="58"/>
      <c r="H254" s="58"/>
      <c r="I254" s="58"/>
      <c r="J254" s="58"/>
      <c r="K254" s="58">
        <v>151.43801469610099</v>
      </c>
      <c r="L254" s="58">
        <v>87.41</v>
      </c>
      <c r="M254" s="58"/>
      <c r="N254" s="60">
        <v>142.72</v>
      </c>
      <c r="O254" s="60">
        <v>92.6</v>
      </c>
      <c r="P254" s="27">
        <v>557.21</v>
      </c>
      <c r="Q254" s="60">
        <f t="shared" si="45"/>
        <v>1845.6638294914019</v>
      </c>
      <c r="R254" s="54">
        <f t="shared" si="46"/>
        <v>4.6875587119077133E-2</v>
      </c>
      <c r="S254" s="60"/>
      <c r="T254" s="60">
        <v>104960</v>
      </c>
      <c r="U254" s="60">
        <v>120.29152362247771</v>
      </c>
      <c r="V254" s="60">
        <v>102.02226908884387</v>
      </c>
      <c r="W254" s="60">
        <v>170.13310050030088</v>
      </c>
      <c r="X254" s="60">
        <v>113.44624563125578</v>
      </c>
      <c r="Y254" s="61">
        <f t="shared" si="56"/>
        <v>-5.865905847832753E-4</v>
      </c>
      <c r="Z254" s="61">
        <f t="shared" si="57"/>
        <v>-4.2391969290918041E-3</v>
      </c>
      <c r="AA254" s="60">
        <f t="shared" si="47"/>
        <v>117.90712429432878</v>
      </c>
      <c r="AB254" s="60">
        <v>997.33517493472255</v>
      </c>
      <c r="AC254" s="60">
        <v>259.00037613999996</v>
      </c>
      <c r="AD254" s="60">
        <v>569.74270590999993</v>
      </c>
      <c r="AE254" s="60">
        <v>843.91413899999998</v>
      </c>
      <c r="AF254" s="60">
        <v>173.587839</v>
      </c>
      <c r="AG254" s="60">
        <v>378.61685799999998</v>
      </c>
      <c r="AH254" s="60">
        <v>287.974289</v>
      </c>
      <c r="AI254" s="60">
        <f t="shared" si="58"/>
        <v>8.2909846421494677</v>
      </c>
      <c r="AJ254" s="60">
        <f t="shared" si="59"/>
        <v>2.1531057911681741</v>
      </c>
      <c r="AK254" s="60">
        <f t="shared" si="60"/>
        <v>4.7363495677224723</v>
      </c>
      <c r="AL254" s="60">
        <f t="shared" si="61"/>
        <v>8.2718620800826894</v>
      </c>
      <c r="AM254" s="60">
        <f t="shared" si="63"/>
        <v>1.7014700863870693</v>
      </c>
      <c r="AN254" s="60">
        <f t="shared" si="64"/>
        <v>2.8226610873477425</v>
      </c>
      <c r="AO254" s="60">
        <f t="shared" si="65"/>
        <v>3.7111197523972903</v>
      </c>
      <c r="AP254" s="62">
        <v>67727393.149912953</v>
      </c>
      <c r="AQ254" s="60">
        <f t="shared" si="62"/>
        <v>774824.31243465224</v>
      </c>
      <c r="AR254" s="58">
        <v>48366.810129900005</v>
      </c>
      <c r="AS254" s="60">
        <f t="shared" si="44"/>
        <v>553.33268653357743</v>
      </c>
      <c r="AT254" s="60">
        <f>[1]Extra_XM!D293</f>
        <v>65.504905973429487</v>
      </c>
      <c r="AU254" s="57">
        <v>3490.0103009999998</v>
      </c>
      <c r="AV254" s="57">
        <v>3175.9298800000001</v>
      </c>
      <c r="AW254" s="57">
        <v>3109.2996869999997</v>
      </c>
      <c r="AX254" s="57">
        <v>6826.3440838198003</v>
      </c>
      <c r="AY254" s="57">
        <v>1059.5435950000001</v>
      </c>
      <c r="AZ254" s="57">
        <v>2455.425295</v>
      </c>
      <c r="BA254" s="57">
        <f t="shared" si="54"/>
        <v>39.92689967967052</v>
      </c>
      <c r="BB254" s="57">
        <f t="shared" si="48"/>
        <v>36.333713305113832</v>
      </c>
      <c r="BC254" s="57">
        <f t="shared" si="49"/>
        <v>35.571441333943483</v>
      </c>
      <c r="BD254" s="57">
        <f t="shared" si="50"/>
        <v>78.09568795126188</v>
      </c>
      <c r="BE254" s="57">
        <f t="shared" si="51"/>
        <v>12.121537524310721</v>
      </c>
      <c r="BF254" s="57">
        <f t="shared" si="52"/>
        <v>28.090896865347215</v>
      </c>
    </row>
    <row r="255" spans="1:58" x14ac:dyDescent="0.25">
      <c r="A255" s="41">
        <v>41671</v>
      </c>
      <c r="B255" s="42">
        <v>2014</v>
      </c>
      <c r="C255" s="42">
        <v>2</v>
      </c>
      <c r="D255" s="51">
        <v>226.97</v>
      </c>
      <c r="E255" s="51">
        <v>259.13744080800001</v>
      </c>
      <c r="F255" s="55">
        <f t="shared" si="55"/>
        <v>6.8345493057190065E-2</v>
      </c>
      <c r="G255" s="51"/>
      <c r="H255" s="51"/>
      <c r="I255" s="51"/>
      <c r="J255" s="51"/>
      <c r="K255" s="51">
        <v>140.995277357769</v>
      </c>
      <c r="L255" s="51">
        <v>88.07</v>
      </c>
      <c r="M255" s="51"/>
      <c r="N255" s="52">
        <v>143.53</v>
      </c>
      <c r="O255" s="52">
        <v>92.3</v>
      </c>
      <c r="P255" s="27">
        <v>519.75</v>
      </c>
      <c r="Q255" s="52">
        <f t="shared" si="45"/>
        <v>1721.5839187705822</v>
      </c>
      <c r="R255" s="54">
        <f t="shared" si="46"/>
        <v>-6.7227795624629882E-2</v>
      </c>
      <c r="S255" s="52"/>
      <c r="T255" s="52">
        <v>162789</v>
      </c>
      <c r="U255" s="52">
        <v>121.67881076103764</v>
      </c>
      <c r="V255" s="52">
        <v>103.3181869352232</v>
      </c>
      <c r="W255" s="52">
        <v>172.09519604169685</v>
      </c>
      <c r="X255" s="52">
        <v>114.88727429716646</v>
      </c>
      <c r="Y255" s="54">
        <f t="shared" ref="Y255:Y286" si="66">W255/W254-1</f>
        <v>1.1532709012097797E-2</v>
      </c>
      <c r="Z255" s="54">
        <f t="shared" ref="Z255:Z286" si="67">X255/X254-1</f>
        <v>1.2702303702447626E-2</v>
      </c>
      <c r="AA255" s="52">
        <f t="shared" si="47"/>
        <v>117.7709504690843</v>
      </c>
      <c r="AB255" s="52">
        <v>1011.7673809255494</v>
      </c>
      <c r="AC255" s="52">
        <v>331.27869717999999</v>
      </c>
      <c r="AD255" s="52">
        <v>548.39990517000001</v>
      </c>
      <c r="AE255" s="52">
        <v>828.09298399999989</v>
      </c>
      <c r="AF255" s="52">
        <v>166.06050099999999</v>
      </c>
      <c r="AG255" s="52">
        <v>382.03563200000002</v>
      </c>
      <c r="AH255" s="52">
        <v>275.63596899999999</v>
      </c>
      <c r="AI255" s="52">
        <f t="shared" si="58"/>
        <v>8.3150663176067461</v>
      </c>
      <c r="AJ255" s="52">
        <f t="shared" si="59"/>
        <v>2.722566855379537</v>
      </c>
      <c r="AK255" s="52">
        <f t="shared" si="60"/>
        <v>4.506946622341589</v>
      </c>
      <c r="AL255" s="52">
        <f t="shared" si="61"/>
        <v>8.0149778907675238</v>
      </c>
      <c r="AM255" s="52">
        <f t="shared" si="63"/>
        <v>1.6072726973433435</v>
      </c>
      <c r="AN255" s="52">
        <f t="shared" si="64"/>
        <v>2.6678359074652933</v>
      </c>
      <c r="AO255" s="52">
        <f t="shared" si="65"/>
        <v>3.697661015282069</v>
      </c>
      <c r="AP255" s="53">
        <v>68153556.75468564</v>
      </c>
      <c r="AQ255" s="52">
        <f t="shared" si="62"/>
        <v>773856.66804457421</v>
      </c>
      <c r="AR255" s="51">
        <v>48162.660545480008</v>
      </c>
      <c r="AS255" s="52">
        <f t="shared" si="44"/>
        <v>546.86795214579331</v>
      </c>
      <c r="AT255" s="52">
        <f>[1]Extra_XM!D294</f>
        <v>65.254180710915776</v>
      </c>
      <c r="AU255" s="42">
        <v>2754.0796570000002</v>
      </c>
      <c r="AV255" s="42">
        <v>2429.374937</v>
      </c>
      <c r="AW255" s="42">
        <v>3301.507372</v>
      </c>
      <c r="AX255" s="42">
        <v>7318.7501695624005</v>
      </c>
      <c r="AY255" s="42">
        <v>1907.7533080000001</v>
      </c>
      <c r="AZ255" s="42">
        <v>2439.8669650000002</v>
      </c>
      <c r="BA255" s="42">
        <f t="shared" si="54"/>
        <v>31.271484693993418</v>
      </c>
      <c r="BB255" s="42">
        <f t="shared" si="48"/>
        <v>27.584591086635633</v>
      </c>
      <c r="BC255" s="42">
        <f t="shared" si="49"/>
        <v>37.487309776314298</v>
      </c>
      <c r="BD255" s="42">
        <f t="shared" si="50"/>
        <v>83.10151208768481</v>
      </c>
      <c r="BE255" s="42">
        <f t="shared" si="51"/>
        <v>21.661783899171116</v>
      </c>
      <c r="BF255" s="42">
        <f t="shared" si="52"/>
        <v>27.703723912796644</v>
      </c>
    </row>
    <row r="256" spans="1:58" x14ac:dyDescent="0.25">
      <c r="A256" s="41">
        <v>41699</v>
      </c>
      <c r="B256" s="42">
        <v>2014</v>
      </c>
      <c r="C256" s="42">
        <v>3</v>
      </c>
      <c r="D256" s="51">
        <v>249.61</v>
      </c>
      <c r="E256" s="51">
        <v>257.28802761499998</v>
      </c>
      <c r="F256" s="55">
        <f t="shared" si="55"/>
        <v>4.7505140794829925E-2</v>
      </c>
      <c r="G256" s="51"/>
      <c r="H256" s="51"/>
      <c r="I256" s="51"/>
      <c r="J256" s="51"/>
      <c r="K256" s="51">
        <v>148.00111330018501</v>
      </c>
      <c r="L256" s="51">
        <v>88.25</v>
      </c>
      <c r="M256" s="51"/>
      <c r="N256" s="52">
        <v>149.03</v>
      </c>
      <c r="O256" s="52">
        <v>97.3</v>
      </c>
      <c r="P256" s="27">
        <v>551.22</v>
      </c>
      <c r="Q256" s="52">
        <f t="shared" si="45"/>
        <v>1825.8229681668502</v>
      </c>
      <c r="R256" s="54">
        <f t="shared" si="46"/>
        <v>6.0548340548340684E-2</v>
      </c>
      <c r="S256" s="52"/>
      <c r="T256" s="52">
        <v>220356</v>
      </c>
      <c r="U256" s="52">
        <v>122.73892448759651</v>
      </c>
      <c r="V256" s="52">
        <v>103.31323210581418</v>
      </c>
      <c r="W256" s="52">
        <v>173.59455717497531</v>
      </c>
      <c r="X256" s="52">
        <v>114.88176464913357</v>
      </c>
      <c r="Y256" s="54">
        <f t="shared" si="66"/>
        <v>8.7123938829483105E-3</v>
      </c>
      <c r="Z256" s="54">
        <f t="shared" si="67"/>
        <v>-4.7956991464759291E-5</v>
      </c>
      <c r="AA256" s="52">
        <f t="shared" si="47"/>
        <v>118.80271479831973</v>
      </c>
      <c r="AB256" s="52">
        <v>1135.8316047730955</v>
      </c>
      <c r="AC256" s="52">
        <v>391.90356858000001</v>
      </c>
      <c r="AD256" s="52">
        <v>587.26945302000001</v>
      </c>
      <c r="AE256" s="52">
        <v>755.71479199999999</v>
      </c>
      <c r="AF256" s="52">
        <v>161.54608300000001</v>
      </c>
      <c r="AG256" s="52">
        <v>351.33497100000005</v>
      </c>
      <c r="AH256" s="52">
        <v>239.78627800000001</v>
      </c>
      <c r="AI256" s="52">
        <f t="shared" si="58"/>
        <v>9.2540456054580957</v>
      </c>
      <c r="AJ256" s="52">
        <f t="shared" si="59"/>
        <v>3.1929851937036013</v>
      </c>
      <c r="AK256" s="52">
        <f t="shared" si="60"/>
        <v>4.7847042449793262</v>
      </c>
      <c r="AL256" s="52">
        <f t="shared" si="61"/>
        <v>7.3147918867351986</v>
      </c>
      <c r="AM256" s="52">
        <f t="shared" si="63"/>
        <v>1.5636533646972084</v>
      </c>
      <c r="AN256" s="52">
        <f t="shared" si="64"/>
        <v>2.320963860218884</v>
      </c>
      <c r="AO256" s="52">
        <f t="shared" si="65"/>
        <v>3.4006773753836312</v>
      </c>
      <c r="AP256" s="53">
        <v>69158757.167469293</v>
      </c>
      <c r="AQ256" s="52">
        <f t="shared" si="62"/>
        <v>783668.63645857561</v>
      </c>
      <c r="AR256" s="51">
        <v>47984.51624035</v>
      </c>
      <c r="AS256" s="52">
        <f t="shared" si="44"/>
        <v>543.73389507478748</v>
      </c>
      <c r="AT256" s="52">
        <f>[1]Extra_XM!D295</f>
        <v>65.13006697869244</v>
      </c>
      <c r="AU256" s="42">
        <v>2917.498885</v>
      </c>
      <c r="AV256" s="42">
        <v>2596.9045529999999</v>
      </c>
      <c r="AW256" s="42">
        <v>3439.9150469999995</v>
      </c>
      <c r="AX256" s="42">
        <v>8444.1561100285999</v>
      </c>
      <c r="AY256" s="42">
        <v>3626.1924100000001</v>
      </c>
      <c r="AZ256" s="42">
        <v>2782.0784079999999</v>
      </c>
      <c r="BA256" s="42">
        <f t="shared" si="54"/>
        <v>33.059477450424929</v>
      </c>
      <c r="BB256" s="42">
        <f t="shared" si="48"/>
        <v>29.426680487252124</v>
      </c>
      <c r="BC256" s="42">
        <f t="shared" si="49"/>
        <v>38.979207331444755</v>
      </c>
      <c r="BD256" s="42">
        <f t="shared" si="50"/>
        <v>95.684488498907641</v>
      </c>
      <c r="BE256" s="42">
        <f t="shared" si="51"/>
        <v>41.089998980169973</v>
      </c>
      <c r="BF256" s="42">
        <f t="shared" si="52"/>
        <v>31.524967796033991</v>
      </c>
    </row>
    <row r="257" spans="1:58" x14ac:dyDescent="0.25">
      <c r="A257" s="41">
        <v>41730</v>
      </c>
      <c r="B257" s="42">
        <v>2014</v>
      </c>
      <c r="C257" s="42">
        <v>4</v>
      </c>
      <c r="D257" s="51">
        <v>269.95999999999998</v>
      </c>
      <c r="E257" s="51">
        <v>259.67265721699999</v>
      </c>
      <c r="F257" s="55">
        <f t="shared" si="55"/>
        <v>5.0060290170757415E-2</v>
      </c>
      <c r="G257" s="51"/>
      <c r="H257" s="51"/>
      <c r="I257" s="51"/>
      <c r="J257" s="51"/>
      <c r="K257" s="51">
        <v>145.92671715012901</v>
      </c>
      <c r="L257" s="51">
        <v>88.4</v>
      </c>
      <c r="M257" s="51"/>
      <c r="N257" s="52">
        <v>147.69</v>
      </c>
      <c r="O257" s="52">
        <v>96</v>
      </c>
      <c r="P257" s="27">
        <v>540.75</v>
      </c>
      <c r="Q257" s="52">
        <f t="shared" si="45"/>
        <v>1791.142864983535</v>
      </c>
      <c r="R257" s="54">
        <f t="shared" si="46"/>
        <v>-1.8994230978556681E-2</v>
      </c>
      <c r="S257" s="52"/>
      <c r="T257" s="52">
        <v>262291</v>
      </c>
      <c r="U257" s="52">
        <v>120.66606432029396</v>
      </c>
      <c r="V257" s="52">
        <v>102.08034715933269</v>
      </c>
      <c r="W257" s="52">
        <v>170.6628283503114</v>
      </c>
      <c r="X257" s="52">
        <v>113.51082701245134</v>
      </c>
      <c r="Y257" s="54">
        <f t="shared" si="66"/>
        <v>-1.6888368347337424E-2</v>
      </c>
      <c r="Z257" s="54">
        <f t="shared" si="67"/>
        <v>-1.1933466036749052E-2</v>
      </c>
      <c r="AA257" s="52">
        <f t="shared" si="47"/>
        <v>118.20694940618849</v>
      </c>
      <c r="AB257" s="52">
        <v>1043.2924888911393</v>
      </c>
      <c r="AC257" s="52">
        <v>320.91272626</v>
      </c>
      <c r="AD257" s="52">
        <v>550.77374622000013</v>
      </c>
      <c r="AE257" s="52">
        <v>814.1036509999999</v>
      </c>
      <c r="AF257" s="52">
        <v>167.48673700000001</v>
      </c>
      <c r="AG257" s="52">
        <v>383.00638799999996</v>
      </c>
      <c r="AH257" s="52">
        <v>259.88471700000002</v>
      </c>
      <c r="AI257" s="52">
        <f t="shared" si="58"/>
        <v>8.646113509775553</v>
      </c>
      <c r="AJ257" s="52">
        <f t="shared" si="59"/>
        <v>2.6595110072387436</v>
      </c>
      <c r="AK257" s="52">
        <f t="shared" si="60"/>
        <v>4.564446096112289</v>
      </c>
      <c r="AL257" s="52">
        <f t="shared" si="61"/>
        <v>7.9751261986727142</v>
      </c>
      <c r="AM257" s="52">
        <f t="shared" si="63"/>
        <v>1.6407343985476204</v>
      </c>
      <c r="AN257" s="52">
        <f t="shared" si="64"/>
        <v>2.5458839456566258</v>
      </c>
      <c r="AO257" s="52">
        <f t="shared" si="65"/>
        <v>3.752009065978021</v>
      </c>
      <c r="AP257" s="53">
        <v>71203042.968838021</v>
      </c>
      <c r="AQ257" s="52">
        <f t="shared" si="62"/>
        <v>805464.28697780566</v>
      </c>
      <c r="AR257" s="51">
        <v>47394.7608826</v>
      </c>
      <c r="AS257" s="52">
        <f t="shared" si="44"/>
        <v>536.13982898868778</v>
      </c>
      <c r="AT257" s="52">
        <f>[1]Extra_XM!D296</f>
        <v>65.536387667719183</v>
      </c>
      <c r="AU257" s="42">
        <v>5894.3713119999993</v>
      </c>
      <c r="AV257" s="42">
        <v>5583.936076</v>
      </c>
      <c r="AW257" s="42">
        <v>4765.6526020000001</v>
      </c>
      <c r="AX257" s="42">
        <v>9641.4614850937996</v>
      </c>
      <c r="AY257" s="42">
        <v>2913.989446</v>
      </c>
      <c r="AZ257" s="42">
        <v>2926.0528129999998</v>
      </c>
      <c r="BA257" s="42">
        <f t="shared" si="54"/>
        <v>66.678408506787321</v>
      </c>
      <c r="BB257" s="42">
        <f t="shared" si="48"/>
        <v>63.166697692307686</v>
      </c>
      <c r="BC257" s="42">
        <f t="shared" si="49"/>
        <v>53.910097307692304</v>
      </c>
      <c r="BD257" s="42">
        <f t="shared" si="50"/>
        <v>109.06630639246379</v>
      </c>
      <c r="BE257" s="42">
        <f t="shared" si="51"/>
        <v>32.963681515837102</v>
      </c>
      <c r="BF257" s="42">
        <f t="shared" si="52"/>
        <v>33.100144943438913</v>
      </c>
    </row>
    <row r="258" spans="1:58" x14ac:dyDescent="0.25">
      <c r="A258" s="41">
        <v>41760</v>
      </c>
      <c r="B258" s="42">
        <v>2014</v>
      </c>
      <c r="C258" s="42">
        <v>5</v>
      </c>
      <c r="D258" s="51">
        <v>266.92</v>
      </c>
      <c r="E258" s="51">
        <v>260.94326657699997</v>
      </c>
      <c r="F258" s="55">
        <f t="shared" si="55"/>
        <v>5.0535264483627218E-2</v>
      </c>
      <c r="G258" s="51"/>
      <c r="H258" s="51"/>
      <c r="I258" s="51"/>
      <c r="J258" s="51"/>
      <c r="K258" s="51">
        <v>156.46578715740401</v>
      </c>
      <c r="L258" s="51">
        <v>88.77</v>
      </c>
      <c r="M258" s="51"/>
      <c r="N258" s="52">
        <v>147.13999999999999</v>
      </c>
      <c r="O258" s="52">
        <v>101.7</v>
      </c>
      <c r="P258" s="27">
        <v>577.52</v>
      </c>
      <c r="Q258" s="52">
        <f t="shared" si="45"/>
        <v>1912.9372674716431</v>
      </c>
      <c r="R258" s="54">
        <f t="shared" si="46"/>
        <v>6.7998150716597205E-2</v>
      </c>
      <c r="S258" s="52"/>
      <c r="T258" s="52">
        <v>124403</v>
      </c>
      <c r="U258" s="52">
        <v>120.81356386742127</v>
      </c>
      <c r="V258" s="52">
        <v>102.86411972022191</v>
      </c>
      <c r="W258" s="52">
        <v>170.87144284383064</v>
      </c>
      <c r="X258" s="52">
        <v>114.3823627590661</v>
      </c>
      <c r="Y258" s="54">
        <f t="shared" si="66"/>
        <v>1.222378039411165E-3</v>
      </c>
      <c r="Z258" s="54">
        <f t="shared" si="67"/>
        <v>7.677996624226413E-3</v>
      </c>
      <c r="AA258" s="52">
        <f t="shared" si="47"/>
        <v>117.44966485497538</v>
      </c>
      <c r="AB258" s="52">
        <v>1197.2312885952224</v>
      </c>
      <c r="AC258" s="52">
        <v>353.65357090000003</v>
      </c>
      <c r="AD258" s="52">
        <v>614.84994762000008</v>
      </c>
      <c r="AE258" s="52">
        <v>800.63286499999992</v>
      </c>
      <c r="AF258" s="52">
        <v>180.76247799999999</v>
      </c>
      <c r="AG258" s="52">
        <v>369.620158</v>
      </c>
      <c r="AH258" s="52">
        <v>247.701021</v>
      </c>
      <c r="AI258" s="52">
        <f t="shared" si="58"/>
        <v>9.909742335794709</v>
      </c>
      <c r="AJ258" s="52">
        <f t="shared" si="59"/>
        <v>2.9272671013007563</v>
      </c>
      <c r="AK258" s="52">
        <f t="shared" si="60"/>
        <v>5.0892460079625321</v>
      </c>
      <c r="AL258" s="52">
        <f t="shared" si="61"/>
        <v>7.7834026789674136</v>
      </c>
      <c r="AM258" s="52">
        <f t="shared" si="63"/>
        <v>1.7572937822406129</v>
      </c>
      <c r="AN258" s="52">
        <f t="shared" si="64"/>
        <v>2.4080410319333616</v>
      </c>
      <c r="AO258" s="52">
        <f t="shared" si="65"/>
        <v>3.5932855791244078</v>
      </c>
      <c r="AP258" s="53">
        <v>72737655.992252842</v>
      </c>
      <c r="AQ258" s="52">
        <f t="shared" si="62"/>
        <v>819394.57015042065</v>
      </c>
      <c r="AR258" s="51">
        <v>47766.791437819993</v>
      </c>
      <c r="AS258" s="52">
        <f t="shared" ref="AS258:AS305" si="68">AR258/L258</f>
        <v>538.09610721888021</v>
      </c>
      <c r="AT258" s="52">
        <f>[1]Extra_XM!D297</f>
        <v>65.248731246163601</v>
      </c>
      <c r="AU258" s="42">
        <v>3161.9031280000004</v>
      </c>
      <c r="AV258" s="42">
        <v>2773.6341940000002</v>
      </c>
      <c r="AW258" s="42">
        <v>4925.3678170000003</v>
      </c>
      <c r="AX258" s="42">
        <v>9917.5537703156006</v>
      </c>
      <c r="AY258" s="42">
        <v>3581.6574430000001</v>
      </c>
      <c r="AZ258" s="42">
        <v>2636.731894</v>
      </c>
      <c r="BA258" s="42">
        <f t="shared" si="54"/>
        <v>35.619050670271491</v>
      </c>
      <c r="BB258" s="42">
        <f t="shared" si="48"/>
        <v>31.245175104201873</v>
      </c>
      <c r="BC258" s="42">
        <f t="shared" si="49"/>
        <v>55.484598591866629</v>
      </c>
      <c r="BD258" s="42">
        <f t="shared" si="50"/>
        <v>111.72190796795765</v>
      </c>
      <c r="BE258" s="42">
        <f t="shared" si="51"/>
        <v>40.347611163681428</v>
      </c>
      <c r="BF258" s="42">
        <f t="shared" si="52"/>
        <v>29.702961518531037</v>
      </c>
    </row>
    <row r="259" spans="1:58" x14ac:dyDescent="0.25">
      <c r="A259" s="41">
        <v>41791</v>
      </c>
      <c r="B259" s="42">
        <v>2014</v>
      </c>
      <c r="C259" s="42">
        <v>6</v>
      </c>
      <c r="D259" s="51">
        <v>263.88</v>
      </c>
      <c r="E259" s="51">
        <v>260.71987096999999</v>
      </c>
      <c r="F259" s="55">
        <f t="shared" si="55"/>
        <v>4.3251363959832423E-2</v>
      </c>
      <c r="G259" s="51"/>
      <c r="H259" s="51"/>
      <c r="I259" s="51"/>
      <c r="J259" s="51"/>
      <c r="K259" s="51">
        <v>151.61021230732101</v>
      </c>
      <c r="L259" s="51">
        <v>89.84</v>
      </c>
      <c r="M259" s="51"/>
      <c r="N259" s="52">
        <v>140.88</v>
      </c>
      <c r="O259" s="52">
        <v>94.9</v>
      </c>
      <c r="P259" s="27">
        <v>555.23</v>
      </c>
      <c r="Q259" s="52">
        <f t="shared" si="45"/>
        <v>1839.105414562752</v>
      </c>
      <c r="R259" s="54">
        <f t="shared" si="46"/>
        <v>-3.8596065937110291E-2</v>
      </c>
      <c r="S259" s="52"/>
      <c r="T259" s="52">
        <v>284847</v>
      </c>
      <c r="U259" s="52">
        <v>121.29466863478606</v>
      </c>
      <c r="V259" s="52">
        <v>102.22302628199341</v>
      </c>
      <c r="W259" s="52">
        <v>171.55188850843234</v>
      </c>
      <c r="X259" s="52">
        <v>113.66948267596854</v>
      </c>
      <c r="Y259" s="54">
        <f t="shared" si="66"/>
        <v>3.9822082220233312E-3</v>
      </c>
      <c r="Z259" s="54">
        <f t="shared" si="67"/>
        <v>-6.232430122108612E-3</v>
      </c>
      <c r="AA259" s="52">
        <f t="shared" si="47"/>
        <v>118.65689468063823</v>
      </c>
      <c r="AB259" s="52">
        <v>1164.5045913127758</v>
      </c>
      <c r="AC259" s="52">
        <v>302.43659200999997</v>
      </c>
      <c r="AD259" s="52">
        <v>619.22997284999997</v>
      </c>
      <c r="AE259" s="52">
        <v>786.87905099999989</v>
      </c>
      <c r="AF259" s="52">
        <v>173.68486799999999</v>
      </c>
      <c r="AG259" s="52">
        <v>374.31819999999993</v>
      </c>
      <c r="AH259" s="52">
        <v>235.33838300000002</v>
      </c>
      <c r="AI259" s="52">
        <f t="shared" si="58"/>
        <v>9.6006246970265252</v>
      </c>
      <c r="AJ259" s="52">
        <f t="shared" si="59"/>
        <v>2.4934038355851054</v>
      </c>
      <c r="AK259" s="52">
        <f t="shared" si="60"/>
        <v>5.1051705719604161</v>
      </c>
      <c r="AL259" s="52">
        <f t="shared" si="61"/>
        <v>7.6976692983957244</v>
      </c>
      <c r="AM259" s="52">
        <f t="shared" si="63"/>
        <v>1.6990777353907647</v>
      </c>
      <c r="AN259" s="52">
        <f t="shared" si="64"/>
        <v>2.3022052032659777</v>
      </c>
      <c r="AO259" s="52">
        <f t="shared" si="65"/>
        <v>3.6617796754265735</v>
      </c>
      <c r="AP259" s="53">
        <v>73563299.73107864</v>
      </c>
      <c r="AQ259" s="52">
        <f t="shared" si="62"/>
        <v>818825.68712242472</v>
      </c>
      <c r="AR259" s="51">
        <v>48813.178296840008</v>
      </c>
      <c r="AS259" s="52">
        <f t="shared" si="68"/>
        <v>543.33457587756016</v>
      </c>
      <c r="AT259" s="52">
        <f>[1]Extra_XM!D298</f>
        <v>64.447017813492536</v>
      </c>
      <c r="AU259" s="42">
        <v>3248.7467539999998</v>
      </c>
      <c r="AV259" s="42">
        <v>2879.1667729999999</v>
      </c>
      <c r="AW259" s="42">
        <v>4158.4456</v>
      </c>
      <c r="AX259" s="42">
        <v>10182.389444569601</v>
      </c>
      <c r="AY259" s="42">
        <v>3208.5490770000001</v>
      </c>
      <c r="AZ259" s="42">
        <v>3587.6608689999998</v>
      </c>
      <c r="BA259" s="42">
        <f t="shared" si="54"/>
        <v>36.161473219056099</v>
      </c>
      <c r="BB259" s="42">
        <f t="shared" si="48"/>
        <v>32.047715638913623</v>
      </c>
      <c r="BC259" s="42">
        <f t="shared" si="49"/>
        <v>46.287239536954587</v>
      </c>
      <c r="BD259" s="42">
        <f t="shared" si="50"/>
        <v>113.33915232156723</v>
      </c>
      <c r="BE259" s="42">
        <f t="shared" si="51"/>
        <v>35.714036921193234</v>
      </c>
      <c r="BF259" s="42">
        <f t="shared" si="52"/>
        <v>39.93389213045414</v>
      </c>
    </row>
    <row r="260" spans="1:58" x14ac:dyDescent="0.25">
      <c r="A260" s="41">
        <v>41821</v>
      </c>
      <c r="B260" s="42">
        <v>2014</v>
      </c>
      <c r="C260" s="42">
        <v>7</v>
      </c>
      <c r="D260" s="51">
        <v>263.39999999999998</v>
      </c>
      <c r="E260" s="51">
        <v>264.534891695</v>
      </c>
      <c r="F260" s="55">
        <f t="shared" ref="F260:F293" si="69">D260/D248-1</f>
        <v>5.3136619887249381E-2</v>
      </c>
      <c r="G260" s="55">
        <f t="shared" ref="G260:G293" si="70">E260/E259-1</f>
        <v>1.4632642731857493E-2</v>
      </c>
      <c r="H260" s="55"/>
      <c r="I260" s="55"/>
      <c r="J260" s="55"/>
      <c r="K260" s="51">
        <v>157.27173589344201</v>
      </c>
      <c r="L260" s="51">
        <v>90.5</v>
      </c>
      <c r="M260" s="51"/>
      <c r="N260" s="52">
        <v>149.85</v>
      </c>
      <c r="O260" s="52">
        <v>104.4</v>
      </c>
      <c r="P260" s="27">
        <v>578.58000000000004</v>
      </c>
      <c r="Q260" s="52">
        <f t="shared" si="45"/>
        <v>1916.4483380900112</v>
      </c>
      <c r="R260" s="54">
        <f t="shared" si="46"/>
        <v>4.205464402139647E-2</v>
      </c>
      <c r="S260" s="52"/>
      <c r="T260" s="52">
        <v>253950</v>
      </c>
      <c r="U260" s="52">
        <v>120.88538493430529</v>
      </c>
      <c r="V260" s="52">
        <v>101.34991729873281</v>
      </c>
      <c r="W260" s="52">
        <v>170.97302224379374</v>
      </c>
      <c r="X260" s="52">
        <v>112.69860703222469</v>
      </c>
      <c r="Y260" s="54">
        <f t="shared" si="66"/>
        <v>-3.3742925809304714E-3</v>
      </c>
      <c r="Z260" s="54">
        <f t="shared" si="67"/>
        <v>-8.5412163483797876E-3</v>
      </c>
      <c r="AA260" s="52">
        <f t="shared" si="47"/>
        <v>119.27526746567631</v>
      </c>
      <c r="AB260" s="52">
        <v>1190.2268935906573</v>
      </c>
      <c r="AC260" s="52">
        <v>364.01774796999996</v>
      </c>
      <c r="AD260" s="52">
        <v>591.15868631000001</v>
      </c>
      <c r="AE260" s="52">
        <v>988.86717299999998</v>
      </c>
      <c r="AF260" s="52">
        <v>198.25927899999999</v>
      </c>
      <c r="AG260" s="52">
        <v>433.75847999999996</v>
      </c>
      <c r="AH260" s="52">
        <v>351.108655</v>
      </c>
      <c r="AI260" s="52">
        <f t="shared" si="58"/>
        <v>9.8459122600923319</v>
      </c>
      <c r="AJ260" s="52">
        <f t="shared" si="59"/>
        <v>3.0112635052436159</v>
      </c>
      <c r="AK260" s="52">
        <f t="shared" si="60"/>
        <v>4.8902411704381219</v>
      </c>
      <c r="AL260" s="52">
        <f t="shared" si="61"/>
        <v>9.7569608279528808</v>
      </c>
      <c r="AM260" s="52">
        <f t="shared" si="63"/>
        <v>1.9561858981652949</v>
      </c>
      <c r="AN260" s="52">
        <f t="shared" si="64"/>
        <v>3.4643210804513402</v>
      </c>
      <c r="AO260" s="52">
        <f t="shared" si="65"/>
        <v>4.2798108924103024</v>
      </c>
      <c r="AP260" s="53">
        <v>78112692.648583308</v>
      </c>
      <c r="AQ260" s="52">
        <f t="shared" si="62"/>
        <v>863123.67567495373</v>
      </c>
      <c r="AR260" s="51">
        <v>47920.828301540001</v>
      </c>
      <c r="AS260" s="52">
        <f t="shared" si="68"/>
        <v>529.51191493414365</v>
      </c>
      <c r="AT260" s="52">
        <f>[1]Extra_XM!D299</f>
        <v>64.008577047220413</v>
      </c>
      <c r="AU260" s="42">
        <v>7027.7780300000004</v>
      </c>
      <c r="AV260" s="42">
        <v>6649.0076310000004</v>
      </c>
      <c r="AW260" s="42">
        <v>4912.7475510000004</v>
      </c>
      <c r="AX260" s="42">
        <v>9940.7515242942009</v>
      </c>
      <c r="AY260" s="42">
        <v>2583.342416</v>
      </c>
      <c r="AZ260" s="42">
        <v>3985.8756950000002</v>
      </c>
      <c r="BA260" s="42">
        <f t="shared" si="54"/>
        <v>77.655005856353597</v>
      </c>
      <c r="BB260" s="42">
        <f t="shared" si="48"/>
        <v>73.469697580110505</v>
      </c>
      <c r="BC260" s="42">
        <f t="shared" si="49"/>
        <v>54.284503325966853</v>
      </c>
      <c r="BD260" s="42">
        <f t="shared" si="50"/>
        <v>109.84255827949393</v>
      </c>
      <c r="BE260" s="42">
        <f t="shared" si="51"/>
        <v>28.545220066298342</v>
      </c>
      <c r="BF260" s="42">
        <f t="shared" si="52"/>
        <v>44.042825359116023</v>
      </c>
    </row>
    <row r="261" spans="1:58" x14ac:dyDescent="0.25">
      <c r="A261" s="41">
        <v>41852</v>
      </c>
      <c r="B261" s="42">
        <v>2014</v>
      </c>
      <c r="C261" s="42">
        <v>8</v>
      </c>
      <c r="D261" s="51">
        <v>261.89</v>
      </c>
      <c r="E261" s="51">
        <v>264.46645303899999</v>
      </c>
      <c r="F261" s="55">
        <f t="shared" si="69"/>
        <v>5.8312454538107072E-2</v>
      </c>
      <c r="G261" s="55">
        <f t="shared" si="70"/>
        <v>-2.5871315334435874E-4</v>
      </c>
      <c r="H261" s="55"/>
      <c r="I261" s="55"/>
      <c r="J261" s="55"/>
      <c r="K261" s="51">
        <v>151.803328782373</v>
      </c>
      <c r="L261" s="51">
        <v>90.56</v>
      </c>
      <c r="M261" s="51"/>
      <c r="N261" s="52">
        <v>148.27000000000001</v>
      </c>
      <c r="O261" s="52">
        <v>106.3</v>
      </c>
      <c r="P261" s="27">
        <v>565.78</v>
      </c>
      <c r="Q261" s="52">
        <f t="shared" si="45"/>
        <v>1874.0505042078303</v>
      </c>
      <c r="R261" s="54">
        <f t="shared" si="46"/>
        <v>-2.2123129040063749E-2</v>
      </c>
      <c r="S261" s="52"/>
      <c r="T261" s="52">
        <v>170758</v>
      </c>
      <c r="U261" s="52">
        <v>120.70066557124731</v>
      </c>
      <c r="V261" s="52">
        <v>100.88292333626597</v>
      </c>
      <c r="W261" s="52">
        <v>170.71176627983968</v>
      </c>
      <c r="X261" s="52">
        <v>112.179321269935</v>
      </c>
      <c r="Y261" s="54">
        <f t="shared" si="66"/>
        <v>-1.528053727573031E-3</v>
      </c>
      <c r="Z261" s="54">
        <f t="shared" si="67"/>
        <v>-4.6077389593750517E-3</v>
      </c>
      <c r="AA261" s="52">
        <f t="shared" si="47"/>
        <v>119.64429814243611</v>
      </c>
      <c r="AB261" s="52">
        <v>1133.1361591899483</v>
      </c>
      <c r="AC261" s="52">
        <v>347.13665749</v>
      </c>
      <c r="AD261" s="52">
        <v>577.86168615999998</v>
      </c>
      <c r="AE261" s="52">
        <v>955.78942800000004</v>
      </c>
      <c r="AF261" s="52">
        <v>176.05127900000002</v>
      </c>
      <c r="AG261" s="52">
        <v>424.88696100000004</v>
      </c>
      <c r="AH261" s="52">
        <v>350.809144</v>
      </c>
      <c r="AI261" s="52">
        <f t="shared" si="58"/>
        <v>9.3879860051068196</v>
      </c>
      <c r="AJ261" s="52">
        <f t="shared" si="59"/>
        <v>2.8760127862351497</v>
      </c>
      <c r="AK261" s="52">
        <f t="shared" si="60"/>
        <v>4.7875600637752838</v>
      </c>
      <c r="AL261" s="52">
        <f t="shared" si="61"/>
        <v>9.4742439690623765</v>
      </c>
      <c r="AM261" s="52">
        <f t="shared" si="63"/>
        <v>1.7451048520192127</v>
      </c>
      <c r="AN261" s="52">
        <f t="shared" si="64"/>
        <v>3.4773887631177427</v>
      </c>
      <c r="AO261" s="52">
        <f t="shared" si="65"/>
        <v>4.2116836720101194</v>
      </c>
      <c r="AP261" s="53">
        <v>78480480.823076919</v>
      </c>
      <c r="AQ261" s="52">
        <f t="shared" si="62"/>
        <v>866613.08329369384</v>
      </c>
      <c r="AR261" s="51">
        <v>48087.497838919997</v>
      </c>
      <c r="AS261" s="52">
        <f t="shared" si="68"/>
        <v>531.00152207287977</v>
      </c>
      <c r="AT261" s="52">
        <f>[1]Extra_XM!D300</f>
        <v>63.693785758089881</v>
      </c>
      <c r="AU261" s="42">
        <v>3107.208329</v>
      </c>
      <c r="AV261" s="42">
        <v>2780.2283980000002</v>
      </c>
      <c r="AW261" s="42">
        <v>7173.8485609999998</v>
      </c>
      <c r="AX261" s="42">
        <v>10128.308805187398</v>
      </c>
      <c r="AY261" s="42">
        <v>3041.3661529999999</v>
      </c>
      <c r="AZ261" s="42">
        <v>4319.527419</v>
      </c>
      <c r="BA261" s="42">
        <f t="shared" si="54"/>
        <v>34.311046035777387</v>
      </c>
      <c r="BB261" s="42">
        <f t="shared" si="48"/>
        <v>30.700401921378095</v>
      </c>
      <c r="BC261" s="42">
        <f t="shared" si="49"/>
        <v>79.216525629416964</v>
      </c>
      <c r="BD261" s="42">
        <f t="shared" si="50"/>
        <v>111.84086578166297</v>
      </c>
      <c r="BE261" s="42">
        <f t="shared" si="51"/>
        <v>33.583990205388695</v>
      </c>
      <c r="BF261" s="42">
        <f t="shared" si="52"/>
        <v>47.697961782243816</v>
      </c>
    </row>
    <row r="262" spans="1:58" x14ac:dyDescent="0.25">
      <c r="A262" s="41">
        <v>41883</v>
      </c>
      <c r="B262" s="42">
        <v>2014</v>
      </c>
      <c r="C262" s="42">
        <v>9</v>
      </c>
      <c r="D262" s="51">
        <v>277.5</v>
      </c>
      <c r="E262" s="51">
        <v>266.25207617299998</v>
      </c>
      <c r="F262" s="55">
        <f t="shared" si="69"/>
        <v>6.8952234206471452E-2</v>
      </c>
      <c r="G262" s="55">
        <f t="shared" si="70"/>
        <v>6.7517944657300433E-3</v>
      </c>
      <c r="H262" s="55"/>
      <c r="I262" s="55"/>
      <c r="J262" s="55"/>
      <c r="K262" s="51">
        <v>146.218793292832</v>
      </c>
      <c r="L262" s="51">
        <v>90.22</v>
      </c>
      <c r="M262" s="51"/>
      <c r="N262" s="52">
        <v>148.12</v>
      </c>
      <c r="O262" s="52">
        <v>105.6</v>
      </c>
      <c r="P262" s="27">
        <v>545.52</v>
      </c>
      <c r="Q262" s="52">
        <f t="shared" si="45"/>
        <v>1806.9426827661912</v>
      </c>
      <c r="R262" s="54">
        <f t="shared" si="46"/>
        <v>-3.5808971685107216E-2</v>
      </c>
      <c r="S262" s="52"/>
      <c r="T262" s="52">
        <v>209132</v>
      </c>
      <c r="U262" s="52">
        <v>119.08218666584388</v>
      </c>
      <c r="V262" s="52">
        <v>99.669578872197221</v>
      </c>
      <c r="W262" s="52">
        <v>168.4226869999496</v>
      </c>
      <c r="X262" s="52">
        <v>110.83011216749678</v>
      </c>
      <c r="Y262" s="54">
        <f t="shared" si="66"/>
        <v>-1.3409030494932028E-2</v>
      </c>
      <c r="Z262" s="54">
        <f t="shared" si="67"/>
        <v>-1.2027253215337708E-2</v>
      </c>
      <c r="AA262" s="52">
        <f t="shared" si="47"/>
        <v>119.47696379708673</v>
      </c>
      <c r="AB262" s="52">
        <v>1091.917450530595</v>
      </c>
      <c r="AC262" s="52">
        <v>348.10389605</v>
      </c>
      <c r="AD262" s="52">
        <v>530.09666525</v>
      </c>
      <c r="AE262" s="52">
        <v>972.30734200000006</v>
      </c>
      <c r="AF262" s="52">
        <v>198.75075099999998</v>
      </c>
      <c r="AG262" s="52">
        <v>427.99014899999997</v>
      </c>
      <c r="AH262" s="52">
        <v>339.21604600000001</v>
      </c>
      <c r="AI262" s="52">
        <f t="shared" si="58"/>
        <v>9.1694440713842518</v>
      </c>
      <c r="AJ262" s="52">
        <f t="shared" si="59"/>
        <v>2.9232239161581166</v>
      </c>
      <c r="AK262" s="52">
        <f t="shared" si="60"/>
        <v>4.4515194093429145</v>
      </c>
      <c r="AL262" s="52">
        <f t="shared" si="61"/>
        <v>9.7553070154611117</v>
      </c>
      <c r="AM262" s="52">
        <f t="shared" si="63"/>
        <v>1.9940964258999332</v>
      </c>
      <c r="AN262" s="52">
        <f t="shared" si="64"/>
        <v>3.4034060325966138</v>
      </c>
      <c r="AO262" s="52">
        <f t="shared" si="65"/>
        <v>4.29409007084094</v>
      </c>
      <c r="AP262" s="53">
        <v>79336876.356705472</v>
      </c>
      <c r="AQ262" s="52">
        <f t="shared" si="62"/>
        <v>879371.27418206027</v>
      </c>
      <c r="AR262" s="51">
        <v>49853.843560440015</v>
      </c>
      <c r="AS262" s="52">
        <f t="shared" si="68"/>
        <v>552.58084194679691</v>
      </c>
      <c r="AT262" s="52">
        <f>[1]Extra_XM!D301</f>
        <v>63.481748519715865</v>
      </c>
      <c r="AU262" s="42">
        <v>3194.7873669999994</v>
      </c>
      <c r="AV262" s="42">
        <v>2793.8902149999999</v>
      </c>
      <c r="AW262" s="42">
        <v>3821.7205589999999</v>
      </c>
      <c r="AX262" s="42">
        <v>10575.0017455084</v>
      </c>
      <c r="AY262" s="42">
        <v>3050.1569249999998</v>
      </c>
      <c r="AZ262" s="42">
        <v>3846.2175149999998</v>
      </c>
      <c r="BA262" s="42">
        <f t="shared" si="54"/>
        <v>35.411077000665038</v>
      </c>
      <c r="BB262" s="42">
        <f t="shared" si="48"/>
        <v>30.967526213699845</v>
      </c>
      <c r="BC262" s="42">
        <f t="shared" si="49"/>
        <v>42.360015063178892</v>
      </c>
      <c r="BD262" s="42">
        <f t="shared" si="50"/>
        <v>117.21349751173132</v>
      </c>
      <c r="BE262" s="42">
        <f t="shared" si="51"/>
        <v>33.807990744845931</v>
      </c>
      <c r="BF262" s="42">
        <f t="shared" si="52"/>
        <v>42.631539736200395</v>
      </c>
    </row>
    <row r="263" spans="1:58" x14ac:dyDescent="0.25">
      <c r="A263" s="41">
        <v>41913</v>
      </c>
      <c r="B263" s="42">
        <v>2014</v>
      </c>
      <c r="C263" s="42">
        <v>10</v>
      </c>
      <c r="D263" s="51">
        <v>285.48</v>
      </c>
      <c r="E263" s="51">
        <v>265.92982873900002</v>
      </c>
      <c r="F263" s="55">
        <f t="shared" si="69"/>
        <v>5.2499631322813878E-2</v>
      </c>
      <c r="G263" s="55">
        <f t="shared" si="70"/>
        <v>-1.2103095631471605E-3</v>
      </c>
      <c r="H263" s="55"/>
      <c r="I263" s="55"/>
      <c r="J263" s="55"/>
      <c r="K263" s="51">
        <v>148.98967438426601</v>
      </c>
      <c r="L263" s="51">
        <v>90.3</v>
      </c>
      <c r="M263" s="51"/>
      <c r="N263" s="52">
        <v>149.69999999999999</v>
      </c>
      <c r="O263" s="52">
        <v>109.3</v>
      </c>
      <c r="P263" s="27">
        <v>554.91</v>
      </c>
      <c r="Q263" s="52">
        <f t="shared" si="45"/>
        <v>1838.0454687156971</v>
      </c>
      <c r="R263" s="54">
        <f t="shared" si="46"/>
        <v>1.7212934447866202E-2</v>
      </c>
      <c r="S263" s="52"/>
      <c r="T263" s="52">
        <v>239004</v>
      </c>
      <c r="U263" s="52">
        <v>116.16362204313346</v>
      </c>
      <c r="V263" s="52">
        <v>97.531241598149762</v>
      </c>
      <c r="W263" s="52">
        <v>164.29484462736011</v>
      </c>
      <c r="X263" s="52">
        <v>108.45233388633733</v>
      </c>
      <c r="Y263" s="54">
        <f t="shared" si="66"/>
        <v>-2.4508826252075733E-2</v>
      </c>
      <c r="Z263" s="54">
        <f t="shared" si="67"/>
        <v>-2.1454262155450432E-2</v>
      </c>
      <c r="AA263" s="52">
        <f t="shared" si="47"/>
        <v>119.1040123550905</v>
      </c>
      <c r="AB263" s="52">
        <v>1000.6273126613936</v>
      </c>
      <c r="AC263" s="52">
        <v>317.17304992999993</v>
      </c>
      <c r="AD263" s="52">
        <v>475.74246756000008</v>
      </c>
      <c r="AE263" s="52">
        <v>1081.1245470000001</v>
      </c>
      <c r="AF263" s="52">
        <v>215.918419</v>
      </c>
      <c r="AG263" s="52">
        <v>520.68108000000007</v>
      </c>
      <c r="AH263" s="52">
        <v>341.30366700000002</v>
      </c>
      <c r="AI263" s="52">
        <f t="shared" si="58"/>
        <v>8.6139472501110905</v>
      </c>
      <c r="AJ263" s="52">
        <f t="shared" si="59"/>
        <v>2.7303991073231892</v>
      </c>
      <c r="AK263" s="52">
        <f t="shared" si="60"/>
        <v>4.0954513916874005</v>
      </c>
      <c r="AL263" s="52">
        <f t="shared" si="61"/>
        <v>11.084904993360711</v>
      </c>
      <c r="AM263" s="52">
        <f t="shared" si="63"/>
        <v>2.2138385143258152</v>
      </c>
      <c r="AN263" s="52">
        <f t="shared" si="64"/>
        <v>3.4994291204273442</v>
      </c>
      <c r="AO263" s="52">
        <f t="shared" si="65"/>
        <v>5.3386081369221259</v>
      </c>
      <c r="AP263" s="53">
        <v>80350547.847676888</v>
      </c>
      <c r="AQ263" s="52">
        <f t="shared" si="62"/>
        <v>889817.80562211399</v>
      </c>
      <c r="AR263" s="51">
        <v>50390.507287200002</v>
      </c>
      <c r="AS263" s="52">
        <f t="shared" si="68"/>
        <v>558.03441071096347</v>
      </c>
      <c r="AT263" s="52">
        <f>[1]Extra_XM!D302</f>
        <v>63.124347639651646</v>
      </c>
      <c r="AU263" s="42">
        <v>3751.942458</v>
      </c>
      <c r="AV263" s="42">
        <v>3370.8898709999999</v>
      </c>
      <c r="AW263" s="42">
        <v>4413.206768</v>
      </c>
      <c r="AX263" s="42">
        <v>11806.4788604204</v>
      </c>
      <c r="AY263" s="42">
        <v>3185.2720340000001</v>
      </c>
      <c r="AZ263" s="42">
        <v>4337.7124110000004</v>
      </c>
      <c r="BA263" s="42">
        <f t="shared" si="54"/>
        <v>41.549750365448503</v>
      </c>
      <c r="BB263" s="42">
        <f t="shared" si="48"/>
        <v>37.329898903654488</v>
      </c>
      <c r="BC263" s="42">
        <f t="shared" si="49"/>
        <v>48.872721683277966</v>
      </c>
      <c r="BD263" s="42">
        <f t="shared" si="50"/>
        <v>130.74727420177632</v>
      </c>
      <c r="BE263" s="42">
        <f t="shared" si="51"/>
        <v>35.274330387596898</v>
      </c>
      <c r="BF263" s="42">
        <f t="shared" si="52"/>
        <v>48.036682292358812</v>
      </c>
    </row>
    <row r="264" spans="1:58" x14ac:dyDescent="0.25">
      <c r="A264" s="41">
        <v>41944</v>
      </c>
      <c r="B264" s="42">
        <v>2014</v>
      </c>
      <c r="C264" s="42">
        <v>11</v>
      </c>
      <c r="D264" s="51">
        <v>272.27</v>
      </c>
      <c r="E264" s="51">
        <v>267.48803703800002</v>
      </c>
      <c r="F264" s="55">
        <f t="shared" si="69"/>
        <v>5.5760207840552134E-2</v>
      </c>
      <c r="G264" s="55">
        <f t="shared" si="70"/>
        <v>5.8594716748729958E-3</v>
      </c>
      <c r="H264" s="55"/>
      <c r="I264" s="55"/>
      <c r="J264" s="55"/>
      <c r="K264" s="51">
        <v>133.48990214609799</v>
      </c>
      <c r="L264" s="51">
        <v>90.95</v>
      </c>
      <c r="M264" s="51"/>
      <c r="N264" s="52">
        <v>144.91999999999999</v>
      </c>
      <c r="O264" s="52">
        <v>99.8</v>
      </c>
      <c r="P264" s="27">
        <v>509.33</v>
      </c>
      <c r="Q264" s="52">
        <f t="shared" si="45"/>
        <v>1687.0694321258691</v>
      </c>
      <c r="R264" s="54">
        <f t="shared" si="46"/>
        <v>-8.2139446036294195E-2</v>
      </c>
      <c r="S264" s="52"/>
      <c r="T264" s="52">
        <v>146800</v>
      </c>
      <c r="U264" s="52">
        <v>113.87284725811374</v>
      </c>
      <c r="V264" s="52">
        <v>96.268350863880642</v>
      </c>
      <c r="W264" s="52">
        <v>161.05491046586039</v>
      </c>
      <c r="X264" s="52">
        <v>107.04803055408576</v>
      </c>
      <c r="Y264" s="54">
        <f t="shared" si="66"/>
        <v>-1.9720242402299748E-2</v>
      </c>
      <c r="Z264" s="54">
        <f t="shared" si="67"/>
        <v>-1.2948576410751533E-2</v>
      </c>
      <c r="AA264" s="52">
        <f t="shared" si="47"/>
        <v>118.28689931452665</v>
      </c>
      <c r="AB264" s="52">
        <v>917.82687163036564</v>
      </c>
      <c r="AC264" s="52">
        <v>303.71528460000002</v>
      </c>
      <c r="AD264" s="52">
        <v>478.88399671999997</v>
      </c>
      <c r="AE264" s="52">
        <v>896.47837799999991</v>
      </c>
      <c r="AF264" s="52">
        <v>200.550343</v>
      </c>
      <c r="AG264" s="52">
        <v>375.24132099999997</v>
      </c>
      <c r="AH264" s="52">
        <v>316.60226699999998</v>
      </c>
      <c r="AI264" s="52">
        <f t="shared" si="58"/>
        <v>8.06010294578779</v>
      </c>
      <c r="AJ264" s="52">
        <f t="shared" si="59"/>
        <v>2.6671440287391208</v>
      </c>
      <c r="AK264" s="52">
        <f t="shared" si="60"/>
        <v>4.2054274416667683</v>
      </c>
      <c r="AL264" s="52">
        <f t="shared" si="61"/>
        <v>9.3122856053448171</v>
      </c>
      <c r="AM264" s="52">
        <f t="shared" si="63"/>
        <v>2.0832427396992563</v>
      </c>
      <c r="AN264" s="52">
        <f t="shared" si="64"/>
        <v>3.2887471755661646</v>
      </c>
      <c r="AO264" s="52">
        <f t="shared" si="65"/>
        <v>3.8978679662911775</v>
      </c>
      <c r="AP264" s="53">
        <v>81886517.316973791</v>
      </c>
      <c r="AQ264" s="52">
        <f t="shared" si="62"/>
        <v>900346.53454616584</v>
      </c>
      <c r="AR264" s="51">
        <v>52743.288231350001</v>
      </c>
      <c r="AS264" s="52">
        <f t="shared" si="68"/>
        <v>579.91520870093461</v>
      </c>
      <c r="AT264" s="52">
        <f>[1]Extra_XM!D303</f>
        <v>61.623510983295219</v>
      </c>
      <c r="AU264" s="42">
        <v>3131.0735519999998</v>
      </c>
      <c r="AV264" s="42">
        <v>2783.8942059999999</v>
      </c>
      <c r="AW264" s="42">
        <v>4054.4064079999998</v>
      </c>
      <c r="AX264" s="42">
        <v>9580.5872490483998</v>
      </c>
      <c r="AY264" s="42">
        <v>2630.5250040000001</v>
      </c>
      <c r="AZ264" s="42">
        <v>3473.5745729999999</v>
      </c>
      <c r="BA264" s="42">
        <f t="shared" si="54"/>
        <v>34.426317229246834</v>
      </c>
      <c r="BB264" s="42">
        <f t="shared" si="48"/>
        <v>30.60906218801539</v>
      </c>
      <c r="BC264" s="42">
        <f t="shared" si="49"/>
        <v>44.57841020340846</v>
      </c>
      <c r="BD264" s="42">
        <f t="shared" si="50"/>
        <v>105.33905716380868</v>
      </c>
      <c r="BE264" s="42">
        <f t="shared" si="51"/>
        <v>28.922759802089061</v>
      </c>
      <c r="BF264" s="42">
        <f t="shared" si="52"/>
        <v>38.192133842770751</v>
      </c>
    </row>
    <row r="265" spans="1:58" x14ac:dyDescent="0.25">
      <c r="A265" s="41">
        <v>41974</v>
      </c>
      <c r="B265" s="42">
        <v>2014</v>
      </c>
      <c r="C265" s="42">
        <v>12</v>
      </c>
      <c r="D265" s="51">
        <v>280.14999999999998</v>
      </c>
      <c r="E265" s="51">
        <v>267.66891616800001</v>
      </c>
      <c r="F265" s="55">
        <f t="shared" si="69"/>
        <v>4.7289719626168125E-2</v>
      </c>
      <c r="G265" s="55">
        <f t="shared" si="70"/>
        <v>6.7621390475225418E-4</v>
      </c>
      <c r="H265" s="55"/>
      <c r="I265" s="55"/>
      <c r="J265" s="55"/>
      <c r="K265" s="51">
        <v>141.926964949916</v>
      </c>
      <c r="L265" s="51">
        <v>91.71</v>
      </c>
      <c r="M265" s="51"/>
      <c r="N265" s="52">
        <v>145.47999999999999</v>
      </c>
      <c r="O265" s="52">
        <v>87.7</v>
      </c>
      <c r="P265" s="27">
        <v>539.86</v>
      </c>
      <c r="Q265" s="52">
        <f>Q266/(1+R266)</f>
        <v>1788.1948905964143</v>
      </c>
      <c r="R265" s="54">
        <f t="shared" si="46"/>
        <v>5.9941491763689569E-2</v>
      </c>
      <c r="S265" s="52"/>
      <c r="T265" s="52">
        <v>248802</v>
      </c>
      <c r="U265" s="52">
        <v>111.96737448517999</v>
      </c>
      <c r="V265" s="52">
        <v>94.531788111633915</v>
      </c>
      <c r="W265" s="52">
        <v>158.35992431043067</v>
      </c>
      <c r="X265" s="52">
        <v>105.11701562661034</v>
      </c>
      <c r="Y265" s="54">
        <f t="shared" si="66"/>
        <v>-1.6733337391789616E-2</v>
      </c>
      <c r="Z265" s="54">
        <f t="shared" si="67"/>
        <v>-1.8038771171037804E-2</v>
      </c>
      <c r="AA265" s="52">
        <f t="shared" si="47"/>
        <v>118.44415166775026</v>
      </c>
      <c r="AB265" s="52">
        <v>926.00810830621367</v>
      </c>
      <c r="AC265" s="52">
        <v>294.25420417000004</v>
      </c>
      <c r="AD265" s="52">
        <v>479.58725608000003</v>
      </c>
      <c r="AE265" s="52">
        <v>950.19656199999997</v>
      </c>
      <c r="AF265" s="52">
        <v>222.898337</v>
      </c>
      <c r="AG265" s="52">
        <v>426.874844</v>
      </c>
      <c r="AH265" s="52">
        <v>294.68992700000001</v>
      </c>
      <c r="AI265" s="52">
        <f t="shared" si="58"/>
        <v>8.2703386818164617</v>
      </c>
      <c r="AJ265" s="52">
        <f t="shared" si="59"/>
        <v>2.6280352247515419</v>
      </c>
      <c r="AK265" s="52">
        <f t="shared" si="60"/>
        <v>4.2832767874134463</v>
      </c>
      <c r="AL265" s="52">
        <f t="shared" si="61"/>
        <v>10.051608892427799</v>
      </c>
      <c r="AM265" s="52">
        <f t="shared" si="63"/>
        <v>2.3579193988880887</v>
      </c>
      <c r="AN265" s="52">
        <f t="shared" si="64"/>
        <v>3.1173633006073738</v>
      </c>
      <c r="AO265" s="52">
        <f t="shared" si="65"/>
        <v>4.5156751239688546</v>
      </c>
      <c r="AP265" s="53">
        <v>83277946.068658933</v>
      </c>
      <c r="AQ265" s="52">
        <f t="shared" si="62"/>
        <v>908057.42087731918</v>
      </c>
      <c r="AR265" s="51">
        <v>57946.427274139991</v>
      </c>
      <c r="AS265" s="52">
        <f t="shared" si="68"/>
        <v>631.84415302736886</v>
      </c>
      <c r="AT265" s="52">
        <f>[1]Extra_XM!D304</f>
        <v>60.144456126961131</v>
      </c>
      <c r="AU265" s="42">
        <v>3599.9696769999996</v>
      </c>
      <c r="AV265" s="42">
        <v>3207.5664339999998</v>
      </c>
      <c r="AW265" s="42">
        <v>4098.1974370000007</v>
      </c>
      <c r="AX265" s="42">
        <v>20584.920039226003</v>
      </c>
      <c r="AY265" s="42">
        <v>6054.3116760000003</v>
      </c>
      <c r="AZ265" s="42">
        <v>7485.8640890000006</v>
      </c>
      <c r="BA265" s="42">
        <f t="shared" si="54"/>
        <v>39.253840115581724</v>
      </c>
      <c r="BB265" s="42">
        <f t="shared" si="48"/>
        <v>34.97510014175117</v>
      </c>
      <c r="BC265" s="42">
        <f t="shared" si="49"/>
        <v>44.686483883982127</v>
      </c>
      <c r="BD265" s="42">
        <f t="shared" si="50"/>
        <v>224.45665728084182</v>
      </c>
      <c r="BE265" s="42">
        <f t="shared" si="51"/>
        <v>66.015828982662754</v>
      </c>
      <c r="BF265" s="42">
        <f t="shared" si="52"/>
        <v>81.62538533420566</v>
      </c>
    </row>
    <row r="266" spans="1:58" x14ac:dyDescent="0.25">
      <c r="A266" s="56">
        <v>42005</v>
      </c>
      <c r="B266" s="57">
        <v>2015</v>
      </c>
      <c r="C266" s="57">
        <v>1</v>
      </c>
      <c r="D266" s="58">
        <v>247.48</v>
      </c>
      <c r="E266" s="58">
        <v>268.95586660200001</v>
      </c>
      <c r="F266" s="59">
        <f t="shared" si="69"/>
        <v>4.9311002755988875E-2</v>
      </c>
      <c r="G266" s="59">
        <f t="shared" si="70"/>
        <v>4.8079935930709361E-3</v>
      </c>
      <c r="H266" s="59"/>
      <c r="I266" s="59"/>
      <c r="J266" s="59"/>
      <c r="K266" s="58">
        <v>144.52710561049099</v>
      </c>
      <c r="L266" s="58">
        <v>92.59</v>
      </c>
      <c r="M266" s="58"/>
      <c r="N266" s="60">
        <v>139.16</v>
      </c>
      <c r="O266" s="60">
        <v>88.1</v>
      </c>
      <c r="P266" s="28">
        <v>546.6</v>
      </c>
      <c r="Q266" s="60">
        <v>1810.52</v>
      </c>
      <c r="R266" s="60">
        <f t="shared" si="46"/>
        <v>1.2484718260289629E-2</v>
      </c>
      <c r="S266" s="60">
        <v>1893.04</v>
      </c>
      <c r="T266" s="60">
        <v>119801</v>
      </c>
      <c r="U266" s="60">
        <v>106.68107123306696</v>
      </c>
      <c r="V266" s="60">
        <v>90.595583116164747</v>
      </c>
      <c r="W266" s="60">
        <v>150.84673612836121</v>
      </c>
      <c r="X266" s="60">
        <v>100.74150436981478</v>
      </c>
      <c r="Y266" s="61">
        <f t="shared" si="66"/>
        <v>-4.7443746988294011E-2</v>
      </c>
      <c r="Z266" s="61">
        <f t="shared" si="67"/>
        <v>-4.1625147277182584E-2</v>
      </c>
      <c r="AA266" s="60">
        <f t="shared" si="47"/>
        <v>117.75526749055399</v>
      </c>
      <c r="AB266" s="60">
        <v>788.22959727495572</v>
      </c>
      <c r="AC266" s="60">
        <v>274.25314068000006</v>
      </c>
      <c r="AD266" s="60">
        <v>390.35246443</v>
      </c>
      <c r="AE266" s="60">
        <v>770.98909999999989</v>
      </c>
      <c r="AF266" s="60">
        <v>183.654143</v>
      </c>
      <c r="AG266" s="60">
        <v>333.04031799999996</v>
      </c>
      <c r="AH266" s="60">
        <v>249.98406199999999</v>
      </c>
      <c r="AI266" s="60">
        <f t="shared" si="58"/>
        <v>7.3886546897612648</v>
      </c>
      <c r="AJ266" s="60">
        <f t="shared" si="59"/>
        <v>2.570776029056149</v>
      </c>
      <c r="AK266" s="60">
        <f t="shared" si="60"/>
        <v>3.659060224256597</v>
      </c>
      <c r="AL266" s="60">
        <f t="shared" si="61"/>
        <v>8.5102283519872195</v>
      </c>
      <c r="AM266" s="60">
        <f t="shared" si="63"/>
        <v>2.027186499418105</v>
      </c>
      <c r="AN266" s="60">
        <f t="shared" si="64"/>
        <v>2.7593405042656651</v>
      </c>
      <c r="AO266" s="60">
        <f t="shared" si="65"/>
        <v>3.6761209161043129</v>
      </c>
      <c r="AP266" s="62">
        <v>83073494.047128916</v>
      </c>
      <c r="AQ266" s="60">
        <f t="shared" si="62"/>
        <v>897218.85783701169</v>
      </c>
      <c r="AR266" s="58">
        <v>55834.539902059994</v>
      </c>
      <c r="AS266" s="60">
        <f t="shared" si="68"/>
        <v>603.02991577988973</v>
      </c>
      <c r="AT266" s="60">
        <f>[1]Extra_XM!D305</f>
        <v>59.638583410829114</v>
      </c>
      <c r="AU266" s="57">
        <v>3815.2470399999997</v>
      </c>
      <c r="AV266" s="57">
        <v>3472.007611</v>
      </c>
      <c r="AW266" s="57">
        <v>3365.58025</v>
      </c>
      <c r="AX266" s="57">
        <v>6553.2462845164009</v>
      </c>
      <c r="AY266" s="57">
        <v>1154.8502450000001</v>
      </c>
      <c r="AZ266" s="57">
        <v>2123.5462900000002</v>
      </c>
      <c r="BA266" s="57">
        <f t="shared" si="54"/>
        <v>41.205821795010259</v>
      </c>
      <c r="BB266" s="57">
        <f t="shared" si="48"/>
        <v>37.498732163300573</v>
      </c>
      <c r="BC266" s="57">
        <f t="shared" si="49"/>
        <v>36.349284479965441</v>
      </c>
      <c r="BD266" s="57">
        <f t="shared" si="50"/>
        <v>70.777041629942772</v>
      </c>
      <c r="BE266" s="57">
        <f t="shared" si="51"/>
        <v>12.47273188249271</v>
      </c>
      <c r="BF266" s="57">
        <f t="shared" si="52"/>
        <v>22.934942110379094</v>
      </c>
    </row>
    <row r="267" spans="1:58" x14ac:dyDescent="0.25">
      <c r="A267" s="41">
        <v>42036</v>
      </c>
      <c r="B267" s="42">
        <v>2015</v>
      </c>
      <c r="C267" s="42">
        <v>2</v>
      </c>
      <c r="D267" s="51">
        <v>234.04</v>
      </c>
      <c r="E267" s="51">
        <v>268.99492992400002</v>
      </c>
      <c r="F267" s="55">
        <f t="shared" si="69"/>
        <v>3.1149491122174799E-2</v>
      </c>
      <c r="G267" s="55">
        <f t="shared" si="70"/>
        <v>1.4524063926746322E-4</v>
      </c>
      <c r="H267" s="55"/>
      <c r="I267" s="55"/>
      <c r="J267" s="55"/>
      <c r="K267" s="51">
        <v>132.516624295773</v>
      </c>
      <c r="L267" s="51">
        <v>92.9</v>
      </c>
      <c r="M267" s="51"/>
      <c r="N267" s="52">
        <v>136.93</v>
      </c>
      <c r="O267" s="52">
        <v>83.7</v>
      </c>
      <c r="P267" s="27">
        <v>502.41</v>
      </c>
      <c r="Q267" s="52">
        <v>1665.93</v>
      </c>
      <c r="R267" s="54">
        <f t="shared" ref="R267:R290" si="71">P267/P266-1</f>
        <v>-8.0845225027442402E-2</v>
      </c>
      <c r="S267" s="52">
        <v>1730.6</v>
      </c>
      <c r="T267" s="52">
        <v>161485</v>
      </c>
      <c r="U267" s="52">
        <v>101.6004925252402</v>
      </c>
      <c r="V267" s="52">
        <v>89.850828999802843</v>
      </c>
      <c r="W267" s="52">
        <v>143.60034944819685</v>
      </c>
      <c r="X267" s="52">
        <v>99.914534885743691</v>
      </c>
      <c r="Y267" s="54">
        <f t="shared" si="66"/>
        <v>-4.8038074048868618E-2</v>
      </c>
      <c r="Z267" s="54">
        <f t="shared" si="67"/>
        <v>-8.2088260369365118E-3</v>
      </c>
      <c r="AA267" s="52">
        <f t="shared" si="47"/>
        <v>113.07685600258974</v>
      </c>
      <c r="AB267" s="52">
        <v>699.94237124510676</v>
      </c>
      <c r="AC267" s="52">
        <v>203.16916827999998</v>
      </c>
      <c r="AD267" s="52">
        <v>381.99090030999992</v>
      </c>
      <c r="AE267" s="52">
        <v>793.751305</v>
      </c>
      <c r="AF267" s="52">
        <v>163.64012700000001</v>
      </c>
      <c r="AG267" s="52">
        <v>359.77961499999998</v>
      </c>
      <c r="AH267" s="52">
        <v>265.15570700000001</v>
      </c>
      <c r="AI267" s="52">
        <f t="shared" si="58"/>
        <v>6.8891631708500123</v>
      </c>
      <c r="AJ267" s="52">
        <f t="shared" si="59"/>
        <v>1.9996868443283136</v>
      </c>
      <c r="AK267" s="52">
        <f t="shared" si="60"/>
        <v>3.7597347297809947</v>
      </c>
      <c r="AL267" s="52">
        <f t="shared" si="61"/>
        <v>8.8341010743678474</v>
      </c>
      <c r="AM267" s="52">
        <f t="shared" si="63"/>
        <v>1.821242261441562</v>
      </c>
      <c r="AN267" s="52">
        <f t="shared" si="64"/>
        <v>2.9510657826048754</v>
      </c>
      <c r="AO267" s="52">
        <f t="shared" si="65"/>
        <v>4.0041880415014246</v>
      </c>
      <c r="AP267" s="53">
        <v>83954830.697718814</v>
      </c>
      <c r="AQ267" s="52">
        <f t="shared" si="62"/>
        <v>903711.84819934133</v>
      </c>
      <c r="AR267" s="51">
        <v>54010.064120460003</v>
      </c>
      <c r="AS267" s="52">
        <f t="shared" si="68"/>
        <v>581.37851582841768</v>
      </c>
      <c r="AT267" s="52">
        <f>[1]Extra_XM!D306</f>
        <v>59.233608697408002</v>
      </c>
      <c r="AU267" s="42">
        <v>2934.3196159999998</v>
      </c>
      <c r="AV267" s="42">
        <v>2612.680057</v>
      </c>
      <c r="AW267" s="42">
        <v>3538.1409039999999</v>
      </c>
      <c r="AX267" s="42">
        <v>6389.4069524283996</v>
      </c>
      <c r="AY267" s="42">
        <v>1331.528276</v>
      </c>
      <c r="AZ267" s="42">
        <v>1746.975915</v>
      </c>
      <c r="BA267" s="42">
        <f t="shared" si="54"/>
        <v>31.585787039827768</v>
      </c>
      <c r="BB267" s="42">
        <f t="shared" si="48"/>
        <v>28.123574348762109</v>
      </c>
      <c r="BC267" s="42">
        <f t="shared" si="49"/>
        <v>38.085477976318622</v>
      </c>
      <c r="BD267" s="42">
        <f t="shared" si="50"/>
        <v>68.777254600951551</v>
      </c>
      <c r="BE267" s="42">
        <f t="shared" si="51"/>
        <v>14.3329200861141</v>
      </c>
      <c r="BF267" s="42">
        <f t="shared" si="52"/>
        <v>18.804907588805165</v>
      </c>
    </row>
    <row r="268" spans="1:58" x14ac:dyDescent="0.25">
      <c r="A268" s="41">
        <v>42064</v>
      </c>
      <c r="B268" s="42">
        <v>2015</v>
      </c>
      <c r="C268" s="42">
        <v>3</v>
      </c>
      <c r="D268" s="51">
        <v>265.14999999999998</v>
      </c>
      <c r="E268" s="51">
        <v>272.345968449</v>
      </c>
      <c r="F268" s="55">
        <f t="shared" si="69"/>
        <v>6.225712110892978E-2</v>
      </c>
      <c r="G268" s="55">
        <f t="shared" si="70"/>
        <v>1.2457627085933343E-2</v>
      </c>
      <c r="H268" s="55"/>
      <c r="I268" s="55"/>
      <c r="J268" s="55"/>
      <c r="K268" s="51">
        <v>148.02318292964401</v>
      </c>
      <c r="L268" s="51">
        <v>92.45</v>
      </c>
      <c r="M268" s="51"/>
      <c r="N268" s="52">
        <v>150.1</v>
      </c>
      <c r="O268" s="52">
        <v>94.3</v>
      </c>
      <c r="P268" s="27">
        <v>564.74</v>
      </c>
      <c r="Q268" s="52">
        <v>1874.34</v>
      </c>
      <c r="R268" s="54">
        <f t="shared" si="71"/>
        <v>0.12406202105849795</v>
      </c>
      <c r="S268" s="52">
        <v>1941.96</v>
      </c>
      <c r="T268" s="52">
        <v>193374</v>
      </c>
      <c r="U268" s="52">
        <v>93.731452400139659</v>
      </c>
      <c r="V268" s="52">
        <v>90.269693284029728</v>
      </c>
      <c r="W268" s="52">
        <v>132.34839176842141</v>
      </c>
      <c r="X268" s="52">
        <v>100.3781935812876</v>
      </c>
      <c r="Y268" s="54">
        <f t="shared" si="66"/>
        <v>-7.8356060573755992E-2</v>
      </c>
      <c r="Z268" s="54">
        <f t="shared" si="67"/>
        <v>4.6405530093707181E-3</v>
      </c>
      <c r="AA268" s="52">
        <f t="shared" si="47"/>
        <v>103.83490736499752</v>
      </c>
      <c r="AB268" s="52">
        <v>791.45406725635905</v>
      </c>
      <c r="AC268" s="52">
        <v>243.60138395999999</v>
      </c>
      <c r="AD268" s="52">
        <v>428.58707692000002</v>
      </c>
      <c r="AE268" s="52">
        <v>871.11711200000002</v>
      </c>
      <c r="AF268" s="52">
        <v>191.31800899999999</v>
      </c>
      <c r="AG268" s="52">
        <v>379.84088800000006</v>
      </c>
      <c r="AH268" s="52">
        <v>294.890895</v>
      </c>
      <c r="AI268" s="52">
        <f t="shared" si="58"/>
        <v>8.4438472571367065</v>
      </c>
      <c r="AJ268" s="52">
        <f t="shared" si="59"/>
        <v>2.5989289371092368</v>
      </c>
      <c r="AK268" s="52">
        <f t="shared" si="60"/>
        <v>4.5725001154400271</v>
      </c>
      <c r="AL268" s="52">
        <f t="shared" si="61"/>
        <v>9.6501614252644821</v>
      </c>
      <c r="AM268" s="52">
        <f t="shared" si="63"/>
        <v>2.11940466439856</v>
      </c>
      <c r="AN268" s="52">
        <f t="shared" si="64"/>
        <v>3.2667763041150302</v>
      </c>
      <c r="AO268" s="52">
        <f t="shared" si="65"/>
        <v>4.2078451159111285</v>
      </c>
      <c r="AP268" s="53">
        <v>85125955.666629434</v>
      </c>
      <c r="AQ268" s="52">
        <f t="shared" si="62"/>
        <v>920778.31981210853</v>
      </c>
      <c r="AR268" s="51">
        <v>53717.069275049995</v>
      </c>
      <c r="AS268" s="52">
        <f t="shared" si="68"/>
        <v>581.039148459167</v>
      </c>
      <c r="AT268" s="52">
        <f>[1]Extra_XM!D307</f>
        <v>58.860635767458035</v>
      </c>
      <c r="AU268" s="42">
        <v>3414.9499650000002</v>
      </c>
      <c r="AV268" s="42">
        <v>3019.1578300000001</v>
      </c>
      <c r="AW268" s="42">
        <v>3036.4342809999998</v>
      </c>
      <c r="AX268" s="42">
        <v>9366.1427798784007</v>
      </c>
      <c r="AY268" s="42">
        <v>2880.8631089999999</v>
      </c>
      <c r="AZ268" s="42">
        <v>3688.8914319999999</v>
      </c>
      <c r="BA268" s="42">
        <f t="shared" si="54"/>
        <v>36.938344672796106</v>
      </c>
      <c r="BB268" s="42">
        <f t="shared" si="48"/>
        <v>32.657196646836127</v>
      </c>
      <c r="BC268" s="42">
        <f t="shared" si="49"/>
        <v>32.844070102758245</v>
      </c>
      <c r="BD268" s="42">
        <f t="shared" si="50"/>
        <v>101.31035997705138</v>
      </c>
      <c r="BE268" s="42">
        <f t="shared" si="51"/>
        <v>31.161309994591669</v>
      </c>
      <c r="BF268" s="42">
        <f t="shared" si="52"/>
        <v>39.901475738236883</v>
      </c>
    </row>
    <row r="269" spans="1:58" x14ac:dyDescent="0.25">
      <c r="A269" s="41">
        <v>42095</v>
      </c>
      <c r="B269" s="42">
        <v>2015</v>
      </c>
      <c r="C269" s="42">
        <v>4</v>
      </c>
      <c r="D269" s="51">
        <v>283.67</v>
      </c>
      <c r="E269" s="51">
        <v>273.74003530200002</v>
      </c>
      <c r="F269" s="55">
        <f t="shared" si="69"/>
        <v>5.0785301526152127E-2</v>
      </c>
      <c r="G269" s="55">
        <f t="shared" si="70"/>
        <v>5.1187350447636781E-3</v>
      </c>
      <c r="H269" s="55"/>
      <c r="I269" s="55"/>
      <c r="J269" s="55"/>
      <c r="K269" s="51">
        <v>143.805234990857</v>
      </c>
      <c r="L269" s="51">
        <v>92.06</v>
      </c>
      <c r="M269" s="51"/>
      <c r="N269" s="52">
        <v>142.75</v>
      </c>
      <c r="O269" s="52">
        <v>88.8</v>
      </c>
      <c r="P269" s="27">
        <v>544.91999999999996</v>
      </c>
      <c r="Q269" s="52">
        <v>1807.89</v>
      </c>
      <c r="R269" s="54">
        <f t="shared" si="71"/>
        <v>-3.5095796295640524E-2</v>
      </c>
      <c r="S269" s="52">
        <v>1869.73</v>
      </c>
      <c r="T269" s="52">
        <v>255591</v>
      </c>
      <c r="U269" s="52">
        <v>87.514811587567365</v>
      </c>
      <c r="V269" s="52">
        <v>89.515533548249536</v>
      </c>
      <c r="W269" s="52">
        <v>123.54062235786515</v>
      </c>
      <c r="X269" s="52">
        <v>99.540005764928409</v>
      </c>
      <c r="Y269" s="54">
        <f t="shared" si="66"/>
        <v>-6.6549878641274263E-2</v>
      </c>
      <c r="Z269" s="54">
        <f t="shared" si="67"/>
        <v>-8.3502978730177757E-3</v>
      </c>
      <c r="AA269" s="52">
        <f t="shared" si="47"/>
        <v>97.764944382972629</v>
      </c>
      <c r="AB269" s="52">
        <v>754.55993224442022</v>
      </c>
      <c r="AC269" s="52">
        <v>257.14779483000001</v>
      </c>
      <c r="AD269" s="52">
        <v>325.59153828000001</v>
      </c>
      <c r="AE269" s="52">
        <v>767.052277</v>
      </c>
      <c r="AF269" s="52">
        <v>172.115296</v>
      </c>
      <c r="AG269" s="52">
        <v>327.30921899999998</v>
      </c>
      <c r="AH269" s="52">
        <v>263.93832900000001</v>
      </c>
      <c r="AI269" s="52">
        <f t="shared" si="58"/>
        <v>8.6220825772950125</v>
      </c>
      <c r="AJ269" s="52">
        <f t="shared" si="59"/>
        <v>2.9383345534909573</v>
      </c>
      <c r="AK269" s="52">
        <f t="shared" si="60"/>
        <v>3.7204163772233336</v>
      </c>
      <c r="AL269" s="52">
        <f t="shared" si="61"/>
        <v>8.5689292862959157</v>
      </c>
      <c r="AM269" s="52">
        <f t="shared" si="63"/>
        <v>1.9227422233620333</v>
      </c>
      <c r="AN269" s="52">
        <f t="shared" si="64"/>
        <v>2.9485198661943439</v>
      </c>
      <c r="AO269" s="52">
        <f t="shared" si="65"/>
        <v>3.6564516349955944</v>
      </c>
      <c r="AP269" s="53">
        <v>87194560.766751572</v>
      </c>
      <c r="AQ269" s="52">
        <f t="shared" si="62"/>
        <v>947149.25881763606</v>
      </c>
      <c r="AR269" s="51">
        <v>52525.721231200005</v>
      </c>
      <c r="AS269" s="52">
        <f t="shared" si="68"/>
        <v>570.55964839452531</v>
      </c>
      <c r="AT269" s="52">
        <f>[1]Extra_XM!D308</f>
        <v>59.760625072005446</v>
      </c>
      <c r="AU269" s="42">
        <v>6349.7069080000001</v>
      </c>
      <c r="AV269" s="42">
        <v>6035.6068050000003</v>
      </c>
      <c r="AW269" s="42">
        <v>3414.042085</v>
      </c>
      <c r="AX269" s="42">
        <v>9469.4245181309998</v>
      </c>
      <c r="AY269" s="42">
        <v>2462.719032</v>
      </c>
      <c r="AZ269" s="42">
        <v>2988.1435510000001</v>
      </c>
      <c r="BA269" s="42">
        <f t="shared" si="54"/>
        <v>68.973570584401472</v>
      </c>
      <c r="BB269" s="42">
        <f t="shared" si="48"/>
        <v>65.561664186400179</v>
      </c>
      <c r="BC269" s="42">
        <f t="shared" si="49"/>
        <v>37.084967249619815</v>
      </c>
      <c r="BD269" s="42">
        <f t="shared" si="50"/>
        <v>102.8614438206713</v>
      </c>
      <c r="BE269" s="42">
        <f t="shared" si="51"/>
        <v>26.751238670432326</v>
      </c>
      <c r="BF269" s="42">
        <f t="shared" si="52"/>
        <v>32.45865252009559</v>
      </c>
    </row>
    <row r="270" spans="1:58" x14ac:dyDescent="0.25">
      <c r="A270" s="41">
        <v>42125</v>
      </c>
      <c r="B270" s="42">
        <v>2015</v>
      </c>
      <c r="C270" s="42">
        <v>5</v>
      </c>
      <c r="D270" s="51">
        <v>279.66000000000003</v>
      </c>
      <c r="E270" s="51">
        <v>274.41312481300002</v>
      </c>
      <c r="F270" s="55">
        <f t="shared" si="69"/>
        <v>4.7729656826015265E-2</v>
      </c>
      <c r="G270" s="55">
        <f t="shared" si="70"/>
        <v>2.4588639738334361E-3</v>
      </c>
      <c r="H270" s="55"/>
      <c r="I270" s="55"/>
      <c r="J270" s="55"/>
      <c r="K270" s="51"/>
      <c r="L270" s="51">
        <v>92.39</v>
      </c>
      <c r="M270" s="51"/>
      <c r="N270" s="52">
        <v>140.19</v>
      </c>
      <c r="O270" s="52">
        <v>93.1</v>
      </c>
      <c r="P270" s="27">
        <v>562.66999999999996</v>
      </c>
      <c r="Q270" s="52">
        <v>1862.84</v>
      </c>
      <c r="R270" s="54">
        <f t="shared" si="71"/>
        <v>3.2573588783674667E-2</v>
      </c>
      <c r="S270" s="52">
        <v>1927.81</v>
      </c>
      <c r="T270" s="52">
        <v>227174</v>
      </c>
      <c r="U270" s="52">
        <v>88.495875037002151</v>
      </c>
      <c r="V270" s="52">
        <v>90.191584042316094</v>
      </c>
      <c r="W270" s="52">
        <v>124.96752673656681</v>
      </c>
      <c r="X270" s="52">
        <v>100.29297236981805</v>
      </c>
      <c r="Y270" s="54">
        <f t="shared" si="66"/>
        <v>1.1550082486781577E-2</v>
      </c>
      <c r="Z270" s="54">
        <f t="shared" si="67"/>
        <v>7.5644621386483646E-3</v>
      </c>
      <c r="AA270" s="52">
        <f t="shared" si="47"/>
        <v>98.119881113831696</v>
      </c>
      <c r="AB270" s="52">
        <v>787.94467121974128</v>
      </c>
      <c r="AC270" s="52">
        <v>257.49753567000005</v>
      </c>
      <c r="AD270" s="52">
        <v>355.05632754999999</v>
      </c>
      <c r="AE270" s="52">
        <v>779.60105399999998</v>
      </c>
      <c r="AF270" s="52">
        <v>166.68896999999998</v>
      </c>
      <c r="AG270" s="52">
        <v>344.69556</v>
      </c>
      <c r="AH270" s="52">
        <v>266.70189199999999</v>
      </c>
      <c r="AI270" s="52">
        <f t="shared" si="58"/>
        <v>8.9037446196253054</v>
      </c>
      <c r="AJ270" s="52">
        <f t="shared" si="59"/>
        <v>2.9097122952039789</v>
      </c>
      <c r="AK270" s="52">
        <f t="shared" si="60"/>
        <v>4.0121229085710812</v>
      </c>
      <c r="AL270" s="52">
        <f t="shared" si="61"/>
        <v>8.6438337044199898</v>
      </c>
      <c r="AM270" s="52">
        <f t="shared" si="63"/>
        <v>1.8481654554574942</v>
      </c>
      <c r="AN270" s="52">
        <f t="shared" si="64"/>
        <v>2.9570596284778499</v>
      </c>
      <c r="AO270" s="52">
        <f t="shared" si="65"/>
        <v>3.8218151245494889</v>
      </c>
      <c r="AP270" s="53">
        <v>88911017.121026695</v>
      </c>
      <c r="AQ270" s="52">
        <f t="shared" si="62"/>
        <v>962344.59488068719</v>
      </c>
      <c r="AR270" s="51">
        <v>53284.95957092</v>
      </c>
      <c r="AS270" s="52">
        <f t="shared" si="68"/>
        <v>576.73946932481874</v>
      </c>
      <c r="AT270" s="52">
        <f>[1]Extra_XM!D309</f>
        <v>59.811511066370841</v>
      </c>
      <c r="AU270" s="42">
        <v>3840.1484150000001</v>
      </c>
      <c r="AV270" s="42">
        <v>3531.2891679999998</v>
      </c>
      <c r="AW270" s="42">
        <v>3728.319751</v>
      </c>
      <c r="AX270" s="42">
        <v>10520.4706978706</v>
      </c>
      <c r="AY270" s="42">
        <v>2939.0352720000001</v>
      </c>
      <c r="AZ270" s="42">
        <v>3730.2594140000001</v>
      </c>
      <c r="BA270" s="42">
        <f t="shared" si="54"/>
        <v>41.564546108886248</v>
      </c>
      <c r="BB270" s="42">
        <f t="shared" si="48"/>
        <v>38.22155176967204</v>
      </c>
      <c r="BC270" s="42">
        <f t="shared" si="49"/>
        <v>40.354148187033232</v>
      </c>
      <c r="BD270" s="42">
        <f t="shared" si="50"/>
        <v>113.87023160375149</v>
      </c>
      <c r="BE270" s="42">
        <f t="shared" si="51"/>
        <v>31.811183807771403</v>
      </c>
      <c r="BF270" s="42">
        <f t="shared" si="52"/>
        <v>40.375142482952704</v>
      </c>
    </row>
    <row r="271" spans="1:58" x14ac:dyDescent="0.25">
      <c r="A271" s="41">
        <v>42156</v>
      </c>
      <c r="B271" s="42">
        <v>2015</v>
      </c>
      <c r="C271" s="42">
        <v>6</v>
      </c>
      <c r="D271" s="51">
        <v>279.48</v>
      </c>
      <c r="E271" s="51">
        <v>275.94785301299999</v>
      </c>
      <c r="F271" s="55">
        <f t="shared" si="69"/>
        <v>5.9117780809458953E-2</v>
      </c>
      <c r="G271" s="55">
        <f t="shared" si="70"/>
        <v>5.5927652915501724E-3</v>
      </c>
      <c r="H271" s="55"/>
      <c r="I271" s="55"/>
      <c r="J271" s="55"/>
      <c r="K271" s="51"/>
      <c r="L271" s="51">
        <v>92.71</v>
      </c>
      <c r="M271" s="51"/>
      <c r="N271" s="52">
        <v>139.08000000000001</v>
      </c>
      <c r="O271" s="52">
        <v>92.5</v>
      </c>
      <c r="P271" s="27">
        <v>537.30999999999995</v>
      </c>
      <c r="Q271" s="52">
        <v>1782.03</v>
      </c>
      <c r="R271" s="54">
        <f t="shared" si="71"/>
        <v>-4.5070823040147867E-2</v>
      </c>
      <c r="S271" s="52">
        <v>1826.69</v>
      </c>
      <c r="T271" s="52">
        <v>206562</v>
      </c>
      <c r="U271" s="52">
        <v>82.289930634115137</v>
      </c>
      <c r="V271" s="52">
        <v>89.66673441947853</v>
      </c>
      <c r="W271" s="52">
        <v>116.0982536435105</v>
      </c>
      <c r="X271" s="52">
        <v>99.707030998622926</v>
      </c>
      <c r="Y271" s="54">
        <f t="shared" si="66"/>
        <v>-7.0972622445772293E-2</v>
      </c>
      <c r="Z271" s="54">
        <f t="shared" si="67"/>
        <v>-5.8422973948217827E-3</v>
      </c>
      <c r="AA271" s="52">
        <f t="shared" si="47"/>
        <v>91.773087496581212</v>
      </c>
      <c r="AB271" s="52">
        <v>766.71369032815221</v>
      </c>
      <c r="AC271" s="52">
        <v>276.01236632999996</v>
      </c>
      <c r="AD271" s="52">
        <v>337.61695126000001</v>
      </c>
      <c r="AE271" s="52">
        <v>753.39924700000006</v>
      </c>
      <c r="AF271" s="52">
        <v>156.16784000000001</v>
      </c>
      <c r="AG271" s="52">
        <v>356.06691800000004</v>
      </c>
      <c r="AH271" s="52">
        <v>236.40688699999998</v>
      </c>
      <c r="AI271" s="52">
        <f t="shared" si="58"/>
        <v>9.3172236799807653</v>
      </c>
      <c r="AJ271" s="52">
        <f t="shared" si="59"/>
        <v>3.3541450843752787</v>
      </c>
      <c r="AK271" s="52">
        <f t="shared" si="60"/>
        <v>4.1027735551405771</v>
      </c>
      <c r="AL271" s="52">
        <f t="shared" si="61"/>
        <v>8.4022157367240666</v>
      </c>
      <c r="AM271" s="52">
        <f t="shared" si="63"/>
        <v>1.7416474572322027</v>
      </c>
      <c r="AN271" s="52">
        <f t="shared" si="64"/>
        <v>2.636506041293333</v>
      </c>
      <c r="AO271" s="52">
        <f t="shared" si="65"/>
        <v>3.9710035199257878</v>
      </c>
      <c r="AP271" s="53">
        <v>90167818.046616703</v>
      </c>
      <c r="AQ271" s="52">
        <f t="shared" si="62"/>
        <v>972579.20447218977</v>
      </c>
      <c r="AR271" s="51">
        <v>54257.15769539</v>
      </c>
      <c r="AS271" s="52">
        <f t="shared" si="68"/>
        <v>585.23522484510841</v>
      </c>
      <c r="AT271" s="52">
        <f>[1]Extra_XM!D310</f>
        <v>59.520615991122781</v>
      </c>
      <c r="AU271" s="42">
        <v>3270.1919579999999</v>
      </c>
      <c r="AV271" s="42">
        <v>2935.1695519999998</v>
      </c>
      <c r="AW271" s="42">
        <v>3339.3415649999997</v>
      </c>
      <c r="AX271" s="42">
        <v>9611.3410093301991</v>
      </c>
      <c r="AY271" s="42">
        <v>2745.4661980000001</v>
      </c>
      <c r="AZ271" s="42">
        <v>2695.9682950000001</v>
      </c>
      <c r="BA271" s="42">
        <f t="shared" si="54"/>
        <v>35.273346542983496</v>
      </c>
      <c r="BB271" s="42">
        <f t="shared" si="48"/>
        <v>31.659686678891166</v>
      </c>
      <c r="BC271" s="42">
        <f t="shared" si="49"/>
        <v>36.019216535433067</v>
      </c>
      <c r="BD271" s="42">
        <f t="shared" si="50"/>
        <v>103.67102803721497</v>
      </c>
      <c r="BE271" s="42">
        <f t="shared" si="51"/>
        <v>29.613485039370083</v>
      </c>
      <c r="BF271" s="42">
        <f t="shared" si="52"/>
        <v>29.079584672635104</v>
      </c>
    </row>
    <row r="272" spans="1:58" x14ac:dyDescent="0.25">
      <c r="A272" s="41">
        <v>42186</v>
      </c>
      <c r="B272" s="42">
        <v>2015</v>
      </c>
      <c r="C272" s="42">
        <v>7</v>
      </c>
      <c r="D272" s="51">
        <v>270.5</v>
      </c>
      <c r="E272" s="51">
        <v>274.41260316900002</v>
      </c>
      <c r="F272" s="55">
        <f t="shared" si="69"/>
        <v>2.6955201214882374E-2</v>
      </c>
      <c r="G272" s="55">
        <f t="shared" si="70"/>
        <v>-5.5635506029019233E-3</v>
      </c>
      <c r="H272" s="55"/>
      <c r="I272" s="55"/>
      <c r="J272" s="55"/>
      <c r="K272" s="51"/>
      <c r="L272" s="51">
        <v>93.27</v>
      </c>
      <c r="M272" s="51"/>
      <c r="N272" s="52">
        <v>143.63</v>
      </c>
      <c r="O272" s="52">
        <v>95.5</v>
      </c>
      <c r="P272" s="27">
        <v>551.64</v>
      </c>
      <c r="Q272" s="52">
        <v>1827.12</v>
      </c>
      <c r="R272" s="54">
        <f t="shared" si="71"/>
        <v>2.6669892613202961E-2</v>
      </c>
      <c r="S272" s="52">
        <v>1885.29</v>
      </c>
      <c r="T272" s="52">
        <v>207113</v>
      </c>
      <c r="U272" s="52">
        <v>79.435614253583282</v>
      </c>
      <c r="V272" s="52">
        <v>88.5290984261608</v>
      </c>
      <c r="W272" s="52">
        <v>112.03940422276025</v>
      </c>
      <c r="X272" s="52">
        <v>98.443621880605576</v>
      </c>
      <c r="Y272" s="54">
        <f t="shared" si="66"/>
        <v>-3.4960469200624567E-2</v>
      </c>
      <c r="Z272" s="54">
        <f t="shared" si="67"/>
        <v>-1.2671213909025147E-2</v>
      </c>
      <c r="AA272" s="52">
        <f t="shared" si="47"/>
        <v>89.728253947867671</v>
      </c>
      <c r="AB272" s="52">
        <v>748.95487656002513</v>
      </c>
      <c r="AC272" s="52">
        <v>207.39254291999998</v>
      </c>
      <c r="AD272" s="52">
        <v>348.49094819999999</v>
      </c>
      <c r="AE272" s="52">
        <v>860.99534900000003</v>
      </c>
      <c r="AF272" s="52">
        <v>187.41511300000002</v>
      </c>
      <c r="AG272" s="52">
        <v>438.71125100000006</v>
      </c>
      <c r="AH272" s="52">
        <v>225.813141</v>
      </c>
      <c r="AI272" s="52">
        <f t="shared" si="58"/>
        <v>9.4284520060375865</v>
      </c>
      <c r="AJ272" s="52">
        <f t="shared" si="59"/>
        <v>2.6108256966193806</v>
      </c>
      <c r="AK272" s="52">
        <f t="shared" si="60"/>
        <v>4.38708696942291</v>
      </c>
      <c r="AL272" s="52">
        <f t="shared" si="61"/>
        <v>9.7255632815252024</v>
      </c>
      <c r="AM272" s="52">
        <f t="shared" si="63"/>
        <v>2.1169888356687241</v>
      </c>
      <c r="AN272" s="52">
        <f t="shared" si="64"/>
        <v>2.5507222485536016</v>
      </c>
      <c r="AO272" s="52">
        <f t="shared" si="65"/>
        <v>4.9555599096709955</v>
      </c>
      <c r="AP272" s="53">
        <v>91586663.729502127</v>
      </c>
      <c r="AQ272" s="52">
        <f t="shared" si="62"/>
        <v>981952.00739253918</v>
      </c>
      <c r="AR272" s="51">
        <v>52142.474439419995</v>
      </c>
      <c r="AS272" s="52">
        <f t="shared" si="68"/>
        <v>559.04872348472179</v>
      </c>
      <c r="AT272" s="52">
        <f>[1]Extra_XM!D311</f>
        <v>58.764291702884044</v>
      </c>
      <c r="AU272" s="42">
        <v>6288.0368599999993</v>
      </c>
      <c r="AV272" s="42">
        <v>5982.5622229999999</v>
      </c>
      <c r="AW272" s="42">
        <v>3082.9876610000001</v>
      </c>
      <c r="AX272" s="42">
        <v>8541.130481274</v>
      </c>
      <c r="AY272" s="42">
        <v>2341.4677839999999</v>
      </c>
      <c r="AZ272" s="42">
        <v>2239.3168270000001</v>
      </c>
      <c r="BA272" s="42">
        <f t="shared" si="54"/>
        <v>67.41757113755763</v>
      </c>
      <c r="BB272" s="42">
        <f t="shared" si="48"/>
        <v>64.142406164897608</v>
      </c>
      <c r="BC272" s="42">
        <f t="shared" si="49"/>
        <v>33.054440452449882</v>
      </c>
      <c r="BD272" s="42">
        <f t="shared" si="50"/>
        <v>91.574251970344164</v>
      </c>
      <c r="BE272" s="42">
        <f t="shared" si="51"/>
        <v>25.104189814516992</v>
      </c>
      <c r="BF272" s="42">
        <f t="shared" si="52"/>
        <v>24.008972091776563</v>
      </c>
    </row>
    <row r="273" spans="1:58" x14ac:dyDescent="0.25">
      <c r="A273" s="41">
        <v>42217</v>
      </c>
      <c r="B273" s="42">
        <v>2015</v>
      </c>
      <c r="C273" s="42">
        <v>8</v>
      </c>
      <c r="D273" s="51">
        <v>274.23</v>
      </c>
      <c r="E273" s="51">
        <v>276.51442305299997</v>
      </c>
      <c r="F273" s="55">
        <f t="shared" si="69"/>
        <v>4.7119019435641007E-2</v>
      </c>
      <c r="G273" s="55">
        <f t="shared" si="70"/>
        <v>7.6593416618897514E-3</v>
      </c>
      <c r="H273" s="55"/>
      <c r="I273" s="55"/>
      <c r="J273" s="55"/>
      <c r="K273" s="51"/>
      <c r="L273" s="51">
        <v>93.46</v>
      </c>
      <c r="M273" s="51"/>
      <c r="N273" s="52">
        <v>141.18</v>
      </c>
      <c r="O273" s="52">
        <v>97.6</v>
      </c>
      <c r="P273" s="27">
        <v>556.17999999999995</v>
      </c>
      <c r="Q273" s="52">
        <v>1847.3</v>
      </c>
      <c r="R273" s="54">
        <f t="shared" si="71"/>
        <v>8.2300050757739829E-3</v>
      </c>
      <c r="S273" s="52">
        <v>1889.83</v>
      </c>
      <c r="T273" s="52">
        <v>196517</v>
      </c>
      <c r="U273" s="52">
        <v>81.062336192439091</v>
      </c>
      <c r="V273" s="52">
        <v>86.870657111522661</v>
      </c>
      <c r="W273" s="52">
        <v>114.36879343047902</v>
      </c>
      <c r="X273" s="52">
        <v>96.600016986337096</v>
      </c>
      <c r="Y273" s="54">
        <f t="shared" si="66"/>
        <v>2.0790803234613797E-2</v>
      </c>
      <c r="Z273" s="54">
        <f t="shared" si="67"/>
        <v>-1.8727519965736739E-2</v>
      </c>
      <c r="AA273" s="52">
        <f t="shared" si="47"/>
        <v>93.313828728580958</v>
      </c>
      <c r="AB273" s="52">
        <v>703.29221390900295</v>
      </c>
      <c r="AC273" s="52">
        <v>231.60388448999998</v>
      </c>
      <c r="AD273" s="52">
        <v>298.3263144</v>
      </c>
      <c r="AE273" s="52">
        <v>760.44597299999998</v>
      </c>
      <c r="AF273" s="52">
        <v>177.41522900000001</v>
      </c>
      <c r="AG273" s="52">
        <v>296.04855099999997</v>
      </c>
      <c r="AH273" s="52">
        <v>278.80038400000001</v>
      </c>
      <c r="AI273" s="52">
        <f t="shared" si="58"/>
        <v>8.675943069780427</v>
      </c>
      <c r="AJ273" s="52">
        <f t="shared" si="59"/>
        <v>2.8571084349232256</v>
      </c>
      <c r="AK273" s="52">
        <f t="shared" si="60"/>
        <v>3.6802086938597967</v>
      </c>
      <c r="AL273" s="52">
        <f t="shared" si="61"/>
        <v>8.7537725428248567</v>
      </c>
      <c r="AM273" s="52">
        <f t="shared" si="63"/>
        <v>2.0422917806669543</v>
      </c>
      <c r="AN273" s="52">
        <f t="shared" si="64"/>
        <v>3.2093734900851749</v>
      </c>
      <c r="AO273" s="52">
        <f t="shared" si="65"/>
        <v>3.4079234674136201</v>
      </c>
      <c r="AP273" s="53">
        <v>92971770.60790211</v>
      </c>
      <c r="AQ273" s="52">
        <f t="shared" si="62"/>
        <v>994776.06043122313</v>
      </c>
      <c r="AR273" s="51">
        <v>52011.530148589998</v>
      </c>
      <c r="AS273" s="52">
        <f t="shared" si="68"/>
        <v>556.51112934506739</v>
      </c>
      <c r="AT273" s="52">
        <f>[1]Extra_XM!D312</f>
        <v>58.269074854521506</v>
      </c>
      <c r="AU273" s="42">
        <v>3309.626577</v>
      </c>
      <c r="AV273" s="42">
        <v>2977.0986109999999</v>
      </c>
      <c r="AW273" s="42">
        <v>3047.5514870000002</v>
      </c>
      <c r="AX273" s="42">
        <v>9237.9129521180002</v>
      </c>
      <c r="AY273" s="42">
        <v>2353.9800129999999</v>
      </c>
      <c r="AZ273" s="42">
        <v>2960.1907980000001</v>
      </c>
      <c r="BA273" s="42">
        <f t="shared" si="54"/>
        <v>35.412225304943291</v>
      </c>
      <c r="BB273" s="42">
        <f t="shared" si="48"/>
        <v>31.854254344104429</v>
      </c>
      <c r="BC273" s="42">
        <f t="shared" si="49"/>
        <v>32.608083533062278</v>
      </c>
      <c r="BD273" s="42">
        <f t="shared" si="50"/>
        <v>98.843494030793934</v>
      </c>
      <c r="BE273" s="42">
        <f t="shared" si="51"/>
        <v>25.187032024395464</v>
      </c>
      <c r="BF273" s="42">
        <f t="shared" si="52"/>
        <v>31.673344725016051</v>
      </c>
    </row>
    <row r="274" spans="1:58" x14ac:dyDescent="0.25">
      <c r="A274" s="41">
        <v>42248</v>
      </c>
      <c r="B274" s="42">
        <v>2015</v>
      </c>
      <c r="C274" s="42">
        <v>9</v>
      </c>
      <c r="D274" s="51">
        <v>289.61</v>
      </c>
      <c r="E274" s="51">
        <v>277.20179312699997</v>
      </c>
      <c r="F274" s="55">
        <f t="shared" si="69"/>
        <v>4.3639639639639682E-2</v>
      </c>
      <c r="G274" s="55">
        <f t="shared" si="70"/>
        <v>2.4858380492804866E-3</v>
      </c>
      <c r="H274" s="55"/>
      <c r="I274" s="55"/>
      <c r="J274" s="55"/>
      <c r="K274" s="51"/>
      <c r="L274" s="51">
        <v>93.9</v>
      </c>
      <c r="M274" s="51"/>
      <c r="N274" s="52">
        <v>138.63</v>
      </c>
      <c r="O274" s="52">
        <v>94.3</v>
      </c>
      <c r="P274" s="27">
        <v>536.98</v>
      </c>
      <c r="Q274" s="52">
        <v>1787.48</v>
      </c>
      <c r="R274" s="54">
        <f t="shared" si="71"/>
        <v>-3.4521198173253165E-2</v>
      </c>
      <c r="S274" s="52">
        <v>1810.63</v>
      </c>
      <c r="T274" s="52">
        <v>225400</v>
      </c>
      <c r="U274" s="52">
        <v>79.292683056693164</v>
      </c>
      <c r="V274" s="52">
        <v>85.351895274460844</v>
      </c>
      <c r="W274" s="52">
        <v>111.77547842364643</v>
      </c>
      <c r="X274" s="52">
        <v>94.909020244143449</v>
      </c>
      <c r="Y274" s="54">
        <f t="shared" si="66"/>
        <v>-2.2675022871592843E-2</v>
      </c>
      <c r="Z274" s="54">
        <f t="shared" si="67"/>
        <v>-1.7505139180594709E-2</v>
      </c>
      <c r="AA274" s="52">
        <f t="shared" si="47"/>
        <v>92.900904896975703</v>
      </c>
      <c r="AB274" s="52">
        <v>713.95243110273123</v>
      </c>
      <c r="AC274" s="52">
        <v>235.3975561</v>
      </c>
      <c r="AD274" s="52">
        <v>313.72868896999995</v>
      </c>
      <c r="AE274" s="52">
        <v>801.47164000000009</v>
      </c>
      <c r="AF274" s="52">
        <v>201.44478900000001</v>
      </c>
      <c r="AG274" s="52">
        <v>352.42636600000003</v>
      </c>
      <c r="AH274" s="52">
        <v>240.061003</v>
      </c>
      <c r="AI274" s="52">
        <f t="shared" si="58"/>
        <v>9.0040140348418429</v>
      </c>
      <c r="AJ274" s="52">
        <f t="shared" si="59"/>
        <v>2.9687172513975093</v>
      </c>
      <c r="AK274" s="52">
        <f t="shared" si="60"/>
        <v>3.9565906572449858</v>
      </c>
      <c r="AL274" s="52">
        <f t="shared" si="61"/>
        <v>9.3902031984498642</v>
      </c>
      <c r="AM274" s="52">
        <f t="shared" si="63"/>
        <v>2.3601677309241511</v>
      </c>
      <c r="AN274" s="52">
        <f t="shared" si="64"/>
        <v>2.8126030737577716</v>
      </c>
      <c r="AO274" s="52">
        <f t="shared" si="65"/>
        <v>4.1290983037544065</v>
      </c>
      <c r="AP274" s="53">
        <v>94109620.683012128</v>
      </c>
      <c r="AQ274" s="52">
        <f t="shared" si="62"/>
        <v>1002232.3821407042</v>
      </c>
      <c r="AR274" s="51">
        <v>52689.873149439998</v>
      </c>
      <c r="AS274" s="52">
        <f t="shared" si="68"/>
        <v>561.12750957870071</v>
      </c>
      <c r="AT274" s="52">
        <f>[1]Extra_XM!D313</f>
        <v>58.327004076104885</v>
      </c>
      <c r="AU274" s="42">
        <v>3325.182726</v>
      </c>
      <c r="AV274" s="42">
        <v>2976.14131</v>
      </c>
      <c r="AW274" s="42">
        <v>3137.1458080000002</v>
      </c>
      <c r="AX274" s="42">
        <v>9451.7502630837989</v>
      </c>
      <c r="AY274" s="42">
        <v>2973.4330749999999</v>
      </c>
      <c r="AZ274" s="42">
        <v>2958.0984640000001</v>
      </c>
      <c r="BA274" s="42">
        <f t="shared" si="54"/>
        <v>35.411956613418525</v>
      </c>
      <c r="BB274" s="42">
        <f t="shared" si="48"/>
        <v>31.69479563365282</v>
      </c>
      <c r="BC274" s="42">
        <f t="shared" si="49"/>
        <v>33.409433525026621</v>
      </c>
      <c r="BD274" s="42">
        <f t="shared" si="50"/>
        <v>100.65761728523746</v>
      </c>
      <c r="BE274" s="42">
        <f t="shared" si="51"/>
        <v>31.665953940362083</v>
      </c>
      <c r="BF274" s="42">
        <f t="shared" si="52"/>
        <v>31.502646048988286</v>
      </c>
    </row>
    <row r="275" spans="1:58" x14ac:dyDescent="0.25">
      <c r="A275" s="41">
        <v>42278</v>
      </c>
      <c r="B275" s="42">
        <v>2015</v>
      </c>
      <c r="C275" s="42">
        <v>10</v>
      </c>
      <c r="D275" s="51">
        <v>300.88</v>
      </c>
      <c r="E275" s="51">
        <v>279.79351960499997</v>
      </c>
      <c r="F275" s="55">
        <f t="shared" si="69"/>
        <v>5.3944234272103042E-2</v>
      </c>
      <c r="G275" s="55">
        <f t="shared" si="70"/>
        <v>9.3496021391630268E-3</v>
      </c>
      <c r="H275" s="55"/>
      <c r="I275" s="55"/>
      <c r="J275" s="55"/>
      <c r="K275" s="51"/>
      <c r="L275" s="51">
        <v>94.21</v>
      </c>
      <c r="M275" s="51"/>
      <c r="N275" s="52">
        <v>140.51</v>
      </c>
      <c r="O275" s="52">
        <v>97.2</v>
      </c>
      <c r="P275" s="27">
        <v>549.23</v>
      </c>
      <c r="Q275" s="52">
        <v>1829.13</v>
      </c>
      <c r="R275" s="54">
        <f t="shared" si="71"/>
        <v>2.2812767700845393E-2</v>
      </c>
      <c r="S275" s="52">
        <v>1852.66</v>
      </c>
      <c r="T275" s="52">
        <v>250925</v>
      </c>
      <c r="U275" s="52">
        <v>78.919120272477102</v>
      </c>
      <c r="V275" s="52">
        <v>84.081045864922743</v>
      </c>
      <c r="W275" s="52">
        <v>111.35824716181612</v>
      </c>
      <c r="X275" s="52">
        <v>93.496182876771684</v>
      </c>
      <c r="Y275" s="54">
        <f t="shared" si="66"/>
        <v>-3.7327620307643361E-3</v>
      </c>
      <c r="Z275" s="54">
        <f t="shared" si="67"/>
        <v>-1.4886228555909486E-2</v>
      </c>
      <c r="AA275" s="52">
        <f t="shared" si="47"/>
        <v>93.860773805384937</v>
      </c>
      <c r="AB275" s="52">
        <v>676.11324978467451</v>
      </c>
      <c r="AC275" s="52">
        <v>257.52512617999997</v>
      </c>
      <c r="AD275" s="52">
        <v>272.19089481999998</v>
      </c>
      <c r="AE275" s="52">
        <v>893.21845599999995</v>
      </c>
      <c r="AF275" s="52">
        <v>199.969674</v>
      </c>
      <c r="AG275" s="52">
        <v>394.39533999999998</v>
      </c>
      <c r="AH275" s="52">
        <v>293.73712799999998</v>
      </c>
      <c r="AI275" s="52">
        <f t="shared" si="58"/>
        <v>8.5671665808021906</v>
      </c>
      <c r="AJ275" s="52">
        <f t="shared" si="59"/>
        <v>3.2631525198312605</v>
      </c>
      <c r="AK275" s="52">
        <f t="shared" si="60"/>
        <v>3.4489854154510393</v>
      </c>
      <c r="AL275" s="52">
        <f t="shared" si="61"/>
        <v>10.623303347522183</v>
      </c>
      <c r="AM275" s="52">
        <f t="shared" si="63"/>
        <v>2.3782967010335931</v>
      </c>
      <c r="AN275" s="52">
        <f t="shared" si="64"/>
        <v>3.4934999318620794</v>
      </c>
      <c r="AO275" s="52">
        <f t="shared" si="65"/>
        <v>4.6906569244345633</v>
      </c>
      <c r="AP275" s="53">
        <v>95734582.385790631</v>
      </c>
      <c r="AQ275" s="52">
        <f t="shared" si="62"/>
        <v>1016182.8084682161</v>
      </c>
      <c r="AR275" s="51">
        <v>53727.273483500001</v>
      </c>
      <c r="AS275" s="52">
        <f t="shared" si="68"/>
        <v>570.29268106888867</v>
      </c>
      <c r="AT275" s="52">
        <f>[1]Extra_XM!D314</f>
        <v>58.532756900254753</v>
      </c>
      <c r="AU275" s="42">
        <v>3429.39896</v>
      </c>
      <c r="AV275" s="42">
        <v>3089.485365</v>
      </c>
      <c r="AW275" s="42">
        <v>2822.9586479999998</v>
      </c>
      <c r="AX275" s="42">
        <v>10661.297786397401</v>
      </c>
      <c r="AY275" s="42">
        <v>2561.1603599999999</v>
      </c>
      <c r="AZ275" s="42">
        <v>3318.7111839999998</v>
      </c>
      <c r="BA275" s="42">
        <f t="shared" si="54"/>
        <v>36.401644836004671</v>
      </c>
      <c r="BB275" s="42">
        <f t="shared" si="48"/>
        <v>32.793603279906591</v>
      </c>
      <c r="BC275" s="42">
        <f t="shared" si="49"/>
        <v>29.964532937055516</v>
      </c>
      <c r="BD275" s="42">
        <f t="shared" si="50"/>
        <v>113.16524558324383</v>
      </c>
      <c r="BE275" s="42">
        <f t="shared" si="51"/>
        <v>27.185652903088844</v>
      </c>
      <c r="BF275" s="42">
        <f t="shared" si="52"/>
        <v>35.226740091285428</v>
      </c>
    </row>
    <row r="276" spans="1:58" x14ac:dyDescent="0.25">
      <c r="A276" s="41">
        <v>42309</v>
      </c>
      <c r="B276" s="42">
        <v>2015</v>
      </c>
      <c r="C276" s="42">
        <v>11</v>
      </c>
      <c r="D276" s="51">
        <v>285.29000000000002</v>
      </c>
      <c r="E276" s="51">
        <v>279.31207866300002</v>
      </c>
      <c r="F276" s="55">
        <f t="shared" si="69"/>
        <v>4.7820178499283994E-2</v>
      </c>
      <c r="G276" s="55">
        <f t="shared" si="70"/>
        <v>-1.7207008320979655E-3</v>
      </c>
      <c r="H276" s="55"/>
      <c r="I276" s="55"/>
      <c r="J276" s="55"/>
      <c r="K276" s="51"/>
      <c r="L276" s="51">
        <v>94.26</v>
      </c>
      <c r="M276" s="51"/>
      <c r="N276" s="52">
        <v>136.19999999999999</v>
      </c>
      <c r="O276" s="52">
        <v>87.6</v>
      </c>
      <c r="P276" s="27">
        <v>524.45000000000005</v>
      </c>
      <c r="Q276" s="52">
        <v>1743.79</v>
      </c>
      <c r="R276" s="54">
        <f t="shared" si="71"/>
        <v>-4.5117710248893883E-2</v>
      </c>
      <c r="S276" s="52">
        <v>1779.26</v>
      </c>
      <c r="T276" s="52">
        <v>231878</v>
      </c>
      <c r="U276" s="52">
        <v>74.728261417831959</v>
      </c>
      <c r="V276" s="52">
        <v>83.764990260597756</v>
      </c>
      <c r="W276" s="52">
        <v>105.50625508568864</v>
      </c>
      <c r="X276" s="52">
        <v>93.144045468574944</v>
      </c>
      <c r="Y276" s="54">
        <f t="shared" si="66"/>
        <v>-5.255104336927896E-2</v>
      </c>
      <c r="Z276" s="54">
        <f t="shared" si="67"/>
        <v>-3.766329248551914E-3</v>
      </c>
      <c r="AA276" s="52">
        <f t="shared" si="47"/>
        <v>89.211806967741538</v>
      </c>
      <c r="AB276" s="52">
        <v>607.59059713323586</v>
      </c>
      <c r="AC276" s="52">
        <v>185.59696808999996</v>
      </c>
      <c r="AD276" s="52">
        <v>275.33461526999997</v>
      </c>
      <c r="AE276" s="52">
        <v>789.69033800000011</v>
      </c>
      <c r="AF276" s="52">
        <v>191.27399700000001</v>
      </c>
      <c r="AG276" s="52">
        <v>359.36097300000006</v>
      </c>
      <c r="AH276" s="52">
        <v>234.974278</v>
      </c>
      <c r="AI276" s="52">
        <f t="shared" si="58"/>
        <v>8.1306668401661781</v>
      </c>
      <c r="AJ276" s="52">
        <f t="shared" si="59"/>
        <v>2.483624863855217</v>
      </c>
      <c r="AK276" s="52">
        <f t="shared" si="60"/>
        <v>3.6844777336717018</v>
      </c>
      <c r="AL276" s="52">
        <f t="shared" si="61"/>
        <v>9.427450961830564</v>
      </c>
      <c r="AM276" s="52">
        <f t="shared" si="63"/>
        <v>2.2834599085481355</v>
      </c>
      <c r="AN276" s="52">
        <f t="shared" si="64"/>
        <v>2.8051609302285043</v>
      </c>
      <c r="AO276" s="52">
        <f t="shared" si="65"/>
        <v>4.2901094106500484</v>
      </c>
      <c r="AP276" s="53">
        <v>97569658.763932467</v>
      </c>
      <c r="AQ276" s="52">
        <f t="shared" si="62"/>
        <v>1035112.0174404038</v>
      </c>
      <c r="AR276" s="51">
        <v>55299.922389330008</v>
      </c>
      <c r="AS276" s="52">
        <f t="shared" si="68"/>
        <v>586.67433046180781</v>
      </c>
      <c r="AT276" s="52">
        <f>[1]Extra_XM!D315</f>
        <v>57.60731771993386</v>
      </c>
      <c r="AU276" s="42">
        <v>3307.4061750000001</v>
      </c>
      <c r="AV276" s="42">
        <v>2963.0405860000001</v>
      </c>
      <c r="AW276" s="42">
        <v>2739.9878330000001</v>
      </c>
      <c r="AX276" s="42">
        <v>9105.2028003712003</v>
      </c>
      <c r="AY276" s="42">
        <v>2949.39543</v>
      </c>
      <c r="AZ276" s="42">
        <v>3107.0497829999999</v>
      </c>
      <c r="BA276" s="42">
        <f t="shared" si="54"/>
        <v>35.088119828134943</v>
      </c>
      <c r="BB276" s="42">
        <f t="shared" si="48"/>
        <v>31.434761150010608</v>
      </c>
      <c r="BC276" s="42">
        <f t="shared" si="49"/>
        <v>29.068404763420325</v>
      </c>
      <c r="BD276" s="42">
        <f t="shared" si="50"/>
        <v>96.596677279558662</v>
      </c>
      <c r="BE276" s="42">
        <f t="shared" si="51"/>
        <v>31.290000318268618</v>
      </c>
      <c r="BF276" s="42">
        <f t="shared" si="52"/>
        <v>32.962548090388282</v>
      </c>
    </row>
    <row r="277" spans="1:58" x14ac:dyDescent="0.25">
      <c r="A277" s="41">
        <v>42339</v>
      </c>
      <c r="B277" s="42">
        <v>2015</v>
      </c>
      <c r="C277" s="42">
        <v>12</v>
      </c>
      <c r="D277" s="51">
        <v>297.08999999999997</v>
      </c>
      <c r="E277" s="51">
        <v>282.74790670599998</v>
      </c>
      <c r="F277" s="55">
        <f t="shared" si="69"/>
        <v>6.0467606639300397E-2</v>
      </c>
      <c r="G277" s="55">
        <f t="shared" si="70"/>
        <v>1.23010363871352E-2</v>
      </c>
      <c r="H277" s="55"/>
      <c r="I277" s="55"/>
      <c r="J277" s="55"/>
      <c r="K277" s="51"/>
      <c r="L277" s="51">
        <v>94.42</v>
      </c>
      <c r="M277" s="51"/>
      <c r="N277" s="52">
        <v>136.47</v>
      </c>
      <c r="O277" s="52">
        <v>77.2</v>
      </c>
      <c r="P277" s="27">
        <v>527.74</v>
      </c>
      <c r="Q277" s="52">
        <v>1756.79</v>
      </c>
      <c r="R277" s="54">
        <f t="shared" si="71"/>
        <v>6.2732386309465316E-3</v>
      </c>
      <c r="S277" s="52">
        <v>1784.24</v>
      </c>
      <c r="T277" s="52">
        <v>343883</v>
      </c>
      <c r="U277" s="52">
        <v>73.780708695698792</v>
      </c>
      <c r="V277" s="52">
        <v>82.986963697375415</v>
      </c>
      <c r="W277" s="52">
        <v>104.08077674430567</v>
      </c>
      <c r="X277" s="52">
        <v>92.278614861204574</v>
      </c>
      <c r="Y277" s="54">
        <f t="shared" si="66"/>
        <v>-1.351084198965502E-2</v>
      </c>
      <c r="Z277" s="54">
        <f t="shared" si="67"/>
        <v>-9.2913143617145977E-3</v>
      </c>
      <c r="AA277" s="52">
        <f t="shared" si="47"/>
        <v>88.906384097569074</v>
      </c>
      <c r="AB277" s="52">
        <v>645.27057759293893</v>
      </c>
      <c r="AC277" s="52">
        <v>227.32900258000001</v>
      </c>
      <c r="AD277" s="52">
        <v>258.73553714000002</v>
      </c>
      <c r="AE277" s="52">
        <v>1001.3462000000001</v>
      </c>
      <c r="AF277" s="52">
        <v>235.045547</v>
      </c>
      <c r="AG277" s="52">
        <v>434.31638100000004</v>
      </c>
      <c r="AH277" s="52">
        <v>329.23640499999999</v>
      </c>
      <c r="AI277" s="52">
        <f t="shared" si="58"/>
        <v>8.745789909043749</v>
      </c>
      <c r="AJ277" s="52">
        <f t="shared" si="59"/>
        <v>3.0811441987850228</v>
      </c>
      <c r="AK277" s="52">
        <f t="shared" si="60"/>
        <v>3.5068182688123675</v>
      </c>
      <c r="AL277" s="52">
        <f t="shared" si="61"/>
        <v>12.066307229308464</v>
      </c>
      <c r="AM277" s="52">
        <f t="shared" si="63"/>
        <v>2.8323189152591404</v>
      </c>
      <c r="AN277" s="52">
        <f t="shared" si="64"/>
        <v>3.9673267984669329</v>
      </c>
      <c r="AO277" s="52">
        <f t="shared" si="65"/>
        <v>5.2335494835526308</v>
      </c>
      <c r="AP277" s="53">
        <v>99393653.470201343</v>
      </c>
      <c r="AQ277" s="52">
        <f t="shared" si="62"/>
        <v>1052675.8469625222</v>
      </c>
      <c r="AR277" s="51">
        <v>61815.030556679994</v>
      </c>
      <c r="AS277" s="52">
        <f t="shared" si="68"/>
        <v>654.68153523278954</v>
      </c>
      <c r="AT277" s="52">
        <f>[1]Extra_XM!D316</f>
        <v>57.119572823299606</v>
      </c>
      <c r="AU277" s="42">
        <v>3845.740648</v>
      </c>
      <c r="AV277" s="42">
        <v>3428.6861450000001</v>
      </c>
      <c r="AW277" s="42">
        <v>4080.0516050000006</v>
      </c>
      <c r="AX277" s="42">
        <v>25866.747475089996</v>
      </c>
      <c r="AY277" s="42">
        <v>6670.5383009999996</v>
      </c>
      <c r="AZ277" s="42">
        <v>8688.7943029999988</v>
      </c>
      <c r="BA277" s="42">
        <f t="shared" si="54"/>
        <v>40.730148782037702</v>
      </c>
      <c r="BB277" s="42">
        <f t="shared" si="48"/>
        <v>36.313134346536749</v>
      </c>
      <c r="BC277" s="42">
        <f t="shared" si="49"/>
        <v>43.21173061851303</v>
      </c>
      <c r="BD277" s="42">
        <f t="shared" si="50"/>
        <v>273.95411433054431</v>
      </c>
      <c r="BE277" s="42">
        <f t="shared" si="51"/>
        <v>70.647514308409228</v>
      </c>
      <c r="BF277" s="42">
        <f t="shared" si="52"/>
        <v>92.022816172421088</v>
      </c>
    </row>
    <row r="278" spans="1:58" x14ac:dyDescent="0.25">
      <c r="A278" s="56">
        <v>42370</v>
      </c>
      <c r="B278" s="57">
        <f t="shared" ref="B278:B283" si="72">B266+1</f>
        <v>2016</v>
      </c>
      <c r="C278" s="57">
        <f t="shared" ref="C278:C283" si="73">C266</f>
        <v>1</v>
      </c>
      <c r="D278" s="58">
        <v>262.26</v>
      </c>
      <c r="E278" s="58">
        <v>283.58799675900002</v>
      </c>
      <c r="F278" s="59">
        <f t="shared" si="69"/>
        <v>5.9721997737191002E-2</v>
      </c>
      <c r="G278" s="59">
        <f t="shared" si="70"/>
        <v>2.9711627675232943E-3</v>
      </c>
      <c r="H278" s="59"/>
      <c r="I278" s="59"/>
      <c r="J278" s="59"/>
      <c r="K278" s="58"/>
      <c r="L278" s="58">
        <f>L277*(1+M278/100)</f>
        <v>94.807122000000007</v>
      </c>
      <c r="M278" s="58">
        <v>0.41</v>
      </c>
      <c r="N278" s="60">
        <v>128.66999999999999</v>
      </c>
      <c r="O278" s="60">
        <v>76.3</v>
      </c>
      <c r="P278" s="28">
        <v>540.36</v>
      </c>
      <c r="Q278" s="60">
        <v>1800.05</v>
      </c>
      <c r="R278" s="61">
        <f t="shared" si="71"/>
        <v>2.3913290635540152E-2</v>
      </c>
      <c r="S278" s="60">
        <v>1825.77</v>
      </c>
      <c r="T278" s="60">
        <v>223445</v>
      </c>
      <c r="U278" s="60">
        <v>71.539310341230845</v>
      </c>
      <c r="V278" s="60">
        <v>81.235560367390789</v>
      </c>
      <c r="W278" s="60">
        <v>100.94228308247635</v>
      </c>
      <c r="X278" s="60">
        <v>90.33184021301642</v>
      </c>
      <c r="Y278" s="61">
        <f t="shared" si="66"/>
        <v>-3.015440276295811E-2</v>
      </c>
      <c r="Z278" s="61">
        <f t="shared" si="67"/>
        <v>-2.1096704270174405E-2</v>
      </c>
      <c r="AA278" s="60">
        <f t="shared" ref="AA278:AA304" si="74">100*U278/V278</f>
        <v>88.064032571070726</v>
      </c>
      <c r="AB278" s="60">
        <v>513.4606905589377</v>
      </c>
      <c r="AC278" s="60">
        <v>196.26772514000001</v>
      </c>
      <c r="AD278" s="60">
        <v>215.02757487999997</v>
      </c>
      <c r="AE278" s="60">
        <v>689.66946099999996</v>
      </c>
      <c r="AF278" s="60">
        <v>155.06115</v>
      </c>
      <c r="AG278" s="60">
        <v>274.02997700000003</v>
      </c>
      <c r="AH278" s="60">
        <v>258.82305399999996</v>
      </c>
      <c r="AI278" s="60">
        <f t="shared" si="58"/>
        <v>7.1773223436151943</v>
      </c>
      <c r="AJ278" s="60">
        <f t="shared" si="59"/>
        <v>2.7434947891422907</v>
      </c>
      <c r="AK278" s="60">
        <f t="shared" si="60"/>
        <v>3.0057261365024837</v>
      </c>
      <c r="AL278" s="60">
        <f t="shared" si="61"/>
        <v>8.489748305802836</v>
      </c>
      <c r="AM278" s="60">
        <f t="shared" si="63"/>
        <v>1.9087841494381312</v>
      </c>
      <c r="AN278" s="60">
        <f t="shared" si="64"/>
        <v>3.186080736434429</v>
      </c>
      <c r="AO278" s="60">
        <f t="shared" si="65"/>
        <v>3.3732761337607502</v>
      </c>
      <c r="AP278" s="62">
        <v>99714955.240841135</v>
      </c>
      <c r="AQ278" s="60">
        <f t="shared" si="62"/>
        <v>1051766.5037953702</v>
      </c>
      <c r="AR278" s="58">
        <v>58667.620785729996</v>
      </c>
      <c r="AS278" s="60">
        <f t="shared" si="68"/>
        <v>618.81027024246123</v>
      </c>
      <c r="AT278" s="60">
        <f>[1]Extra_XM!D317</f>
        <v>56.572433884902537</v>
      </c>
      <c r="AU278" s="57">
        <v>3697.1316200000001</v>
      </c>
      <c r="AV278" s="57">
        <v>3434.0785209999999</v>
      </c>
      <c r="AW278" s="57">
        <v>2212.0054609999997</v>
      </c>
      <c r="AX278" s="57">
        <v>4689.9533104931998</v>
      </c>
      <c r="AY278" s="57">
        <v>1395.7795610000001</v>
      </c>
      <c r="AZ278" s="57">
        <v>1502.328559</v>
      </c>
      <c r="BA278" s="57">
        <f t="shared" si="54"/>
        <v>38.996349029559191</v>
      </c>
      <c r="BB278" s="57">
        <f t="shared" ref="BB278:BB299" si="75">AV278/$L278</f>
        <v>36.22173575736219</v>
      </c>
      <c r="BC278" s="57">
        <f t="shared" ref="BC278:BC299" si="76">AW278/$L278</f>
        <v>23.331638112588205</v>
      </c>
      <c r="BD278" s="57">
        <f t="shared" ref="BD278:BD299" si="77">AX278/$L278</f>
        <v>49.46836494512722</v>
      </c>
      <c r="BE278" s="57">
        <f t="shared" ref="BE278:BE299" si="78">AY278/$L278</f>
        <v>14.72230705410507</v>
      </c>
      <c r="BF278" s="57">
        <f t="shared" ref="BF278:BF299" si="79">AZ278/$L278</f>
        <v>15.846157201143601</v>
      </c>
    </row>
    <row r="279" spans="1:58" x14ac:dyDescent="0.25">
      <c r="A279" s="41">
        <v>42401</v>
      </c>
      <c r="B279" s="42">
        <f t="shared" si="72"/>
        <v>2016</v>
      </c>
      <c r="C279" s="42">
        <f t="shared" si="73"/>
        <v>2</v>
      </c>
      <c r="D279" s="51">
        <v>247.73</v>
      </c>
      <c r="E279" s="51">
        <v>284.15301355299999</v>
      </c>
      <c r="F279" s="55">
        <f t="shared" si="69"/>
        <v>5.8494274482994379E-2</v>
      </c>
      <c r="G279" s="55">
        <f t="shared" si="70"/>
        <v>1.9923861392487918E-3</v>
      </c>
      <c r="H279" s="55"/>
      <c r="I279" s="55"/>
      <c r="J279" s="55"/>
      <c r="K279" s="51"/>
      <c r="L279" s="51">
        <f t="shared" ref="L279:L315" si="80">L278*(1+M279/100)</f>
        <v>95.35700330760001</v>
      </c>
      <c r="M279" s="51">
        <v>0.57999999999999996</v>
      </c>
      <c r="N279" s="52">
        <v>131.19</v>
      </c>
      <c r="O279" s="52">
        <v>75.8</v>
      </c>
      <c r="P279" s="27">
        <v>496.88</v>
      </c>
      <c r="Q279" s="52">
        <v>1655.88</v>
      </c>
      <c r="R279" s="54">
        <f t="shared" si="71"/>
        <v>-8.0464875268339675E-2</v>
      </c>
      <c r="S279" s="52">
        <v>1673.77</v>
      </c>
      <c r="T279" s="52">
        <v>217703</v>
      </c>
      <c r="U279" s="52">
        <v>70.299558947576642</v>
      </c>
      <c r="V279" s="52">
        <v>80.427932375883813</v>
      </c>
      <c r="W279" s="52">
        <v>99.156611208474345</v>
      </c>
      <c r="X279" s="52">
        <v>89.433151693746552</v>
      </c>
      <c r="Y279" s="54">
        <f t="shared" si="66"/>
        <v>-1.7690028593300156E-2</v>
      </c>
      <c r="Z279" s="54">
        <f t="shared" si="67"/>
        <v>-9.9487458370229875E-3</v>
      </c>
      <c r="AA279" s="52">
        <f t="shared" si="74"/>
        <v>87.406895677770592</v>
      </c>
      <c r="AB279" s="52">
        <v>515.39709920071368</v>
      </c>
      <c r="AC279" s="52">
        <v>221.63811772</v>
      </c>
      <c r="AD279" s="52">
        <v>189.91515649999999</v>
      </c>
      <c r="AE279" s="52">
        <v>635.70395199999996</v>
      </c>
      <c r="AF279" s="52">
        <v>151.32775000000001</v>
      </c>
      <c r="AG279" s="52">
        <v>261.19363299999998</v>
      </c>
      <c r="AH279" s="52">
        <v>221.12409500000001</v>
      </c>
      <c r="AI279" s="52">
        <f t="shared" si="58"/>
        <v>7.3314414331539757</v>
      </c>
      <c r="AJ279" s="52">
        <f t="shared" si="59"/>
        <v>3.1527668315142434</v>
      </c>
      <c r="AK279" s="52">
        <f t="shared" si="60"/>
        <v>2.7015127739510052</v>
      </c>
      <c r="AL279" s="52">
        <f t="shared" si="61"/>
        <v>7.9040195765447123</v>
      </c>
      <c r="AM279" s="52">
        <f t="shared" si="63"/>
        <v>1.8815322678290731</v>
      </c>
      <c r="AN279" s="52">
        <f t="shared" si="64"/>
        <v>2.7493445183517329</v>
      </c>
      <c r="AO279" s="52">
        <f t="shared" si="65"/>
        <v>3.2475487717289431</v>
      </c>
      <c r="AP279" s="53">
        <v>100493572.39425904</v>
      </c>
      <c r="AQ279" s="52">
        <f t="shared" ref="AQ279:AQ305" si="81">AP279/L279</f>
        <v>1053866.7209380481</v>
      </c>
      <c r="AR279" s="51">
        <v>60082.372152099997</v>
      </c>
      <c r="AS279" s="52">
        <f t="shared" si="68"/>
        <v>630.07823304060764</v>
      </c>
      <c r="AT279" s="52">
        <f>[1]Extra_XM!D318</f>
        <v>56.792484400477569</v>
      </c>
      <c r="AU279" s="42">
        <v>2853.1841210000002</v>
      </c>
      <c r="AV279" s="42">
        <v>2566.9719540000001</v>
      </c>
      <c r="AW279" s="42">
        <v>2617.1185260000002</v>
      </c>
      <c r="AX279" s="42">
        <v>6681.5519045216006</v>
      </c>
      <c r="AY279" s="42">
        <v>1056.084296</v>
      </c>
      <c r="AZ279" s="42">
        <v>1518.7097289999999</v>
      </c>
      <c r="BA279" s="42">
        <f t="shared" ref="BA279:BA299" si="82">AU279/$L279</f>
        <v>29.921075768250361</v>
      </c>
      <c r="BB279" s="42">
        <f t="shared" si="75"/>
        <v>26.919595467147097</v>
      </c>
      <c r="BC279" s="42">
        <f t="shared" si="76"/>
        <v>27.44547789067753</v>
      </c>
      <c r="BD279" s="42">
        <f t="shared" si="77"/>
        <v>70.068811652652641</v>
      </c>
      <c r="BE279" s="42">
        <f t="shared" si="78"/>
        <v>11.075057514059164</v>
      </c>
      <c r="BF279" s="42">
        <f t="shared" si="79"/>
        <v>15.926567282121772</v>
      </c>
    </row>
    <row r="280" spans="1:58" x14ac:dyDescent="0.25">
      <c r="A280" s="41">
        <v>42430</v>
      </c>
      <c r="B280" s="42">
        <f t="shared" si="72"/>
        <v>2016</v>
      </c>
      <c r="C280" s="42">
        <f t="shared" si="73"/>
        <v>3</v>
      </c>
      <c r="D280" s="51">
        <v>276.64999999999998</v>
      </c>
      <c r="E280" s="51">
        <v>282.917612534</v>
      </c>
      <c r="F280" s="55">
        <f t="shared" si="69"/>
        <v>4.3371676409579507E-2</v>
      </c>
      <c r="G280" s="55">
        <f t="shared" si="70"/>
        <v>-4.3476611546460209E-3</v>
      </c>
      <c r="H280" s="55"/>
      <c r="I280" s="55"/>
      <c r="J280" s="55"/>
      <c r="K280" s="51"/>
      <c r="L280" s="51">
        <f t="shared" si="80"/>
        <v>95.480967411899897</v>
      </c>
      <c r="M280" s="51">
        <v>0.13</v>
      </c>
      <c r="N280" s="52">
        <v>140.96</v>
      </c>
      <c r="O280" s="52">
        <v>83.7</v>
      </c>
      <c r="P280" s="27">
        <v>539.73</v>
      </c>
      <c r="Q280" s="52">
        <v>1799.03</v>
      </c>
      <c r="R280" s="54">
        <f t="shared" si="71"/>
        <v>8.6238125905651275E-2</v>
      </c>
      <c r="S280" s="52">
        <v>1801.85</v>
      </c>
      <c r="T280" s="52">
        <v>220813</v>
      </c>
      <c r="U280" s="52">
        <v>69.611568630882516</v>
      </c>
      <c r="V280" s="52">
        <v>81.413376303136701</v>
      </c>
      <c r="W280" s="52">
        <v>98.166967385258971</v>
      </c>
      <c r="X280" s="52">
        <v>90.52724536023301</v>
      </c>
      <c r="Y280" s="54">
        <f t="shared" si="66"/>
        <v>-9.9806136086546537E-3</v>
      </c>
      <c r="Z280" s="54">
        <f t="shared" si="67"/>
        <v>1.2233647654877E-2</v>
      </c>
      <c r="AA280" s="52">
        <f t="shared" si="74"/>
        <v>85.503846900648099</v>
      </c>
      <c r="AB280" s="52">
        <v>564.11367708423336</v>
      </c>
      <c r="AC280" s="52">
        <v>226.58686233</v>
      </c>
      <c r="AD280" s="52">
        <v>211.09617506000004</v>
      </c>
      <c r="AE280" s="52">
        <v>696.33991399999991</v>
      </c>
      <c r="AF280" s="52">
        <v>189.09454799999997</v>
      </c>
      <c r="AG280" s="52">
        <v>314.62063699999999</v>
      </c>
      <c r="AH280" s="52">
        <v>188.160741</v>
      </c>
      <c r="AI280" s="52">
        <f t="shared" si="58"/>
        <v>8.1037345972687884</v>
      </c>
      <c r="AJ280" s="52">
        <f t="shared" si="59"/>
        <v>3.2550173309767492</v>
      </c>
      <c r="AK280" s="52">
        <f t="shared" si="60"/>
        <v>3.0324869732406694</v>
      </c>
      <c r="AL280" s="52">
        <f t="shared" si="61"/>
        <v>8.5531388774152983</v>
      </c>
      <c r="AM280" s="52">
        <f t="shared" si="63"/>
        <v>2.322647169132507</v>
      </c>
      <c r="AN280" s="52">
        <f t="shared" si="64"/>
        <v>2.3111772234994574</v>
      </c>
      <c r="AO280" s="52">
        <f t="shared" si="65"/>
        <v>3.8644833476569409</v>
      </c>
      <c r="AP280" s="53">
        <v>101972784.34583443</v>
      </c>
      <c r="AQ280" s="52">
        <f t="shared" si="81"/>
        <v>1067990.6908141093</v>
      </c>
      <c r="AR280" s="51">
        <v>59443.842782770014</v>
      </c>
      <c r="AS280" s="52">
        <f t="shared" si="68"/>
        <v>622.57269060055069</v>
      </c>
      <c r="AT280" s="52">
        <f>[1]Extra_XM!D319</f>
        <v>56.655328492110023</v>
      </c>
      <c r="AU280" s="42">
        <v>3127.0166520000002</v>
      </c>
      <c r="AV280" s="42">
        <v>2809.895368</v>
      </c>
      <c r="AW280" s="42">
        <v>2948.309921</v>
      </c>
      <c r="AX280" s="42">
        <v>8110.8533118309997</v>
      </c>
      <c r="AY280" s="42">
        <v>2068.29043</v>
      </c>
      <c r="AZ280" s="42">
        <v>3082.1923550000001</v>
      </c>
      <c r="BA280" s="42">
        <f t="shared" si="82"/>
        <v>32.750156777425744</v>
      </c>
      <c r="BB280" s="42">
        <f t="shared" si="75"/>
        <v>29.428853143875873</v>
      </c>
      <c r="BC280" s="42">
        <f t="shared" si="76"/>
        <v>30.878509098898686</v>
      </c>
      <c r="BD280" s="42">
        <f t="shared" si="77"/>
        <v>84.94733067419817</v>
      </c>
      <c r="BE280" s="42">
        <f t="shared" si="78"/>
        <v>21.661808484590477</v>
      </c>
      <c r="BF280" s="42">
        <f t="shared" si="79"/>
        <v>32.280698850730992</v>
      </c>
    </row>
    <row r="281" spans="1:58" x14ac:dyDescent="0.25">
      <c r="A281" s="41">
        <v>42461</v>
      </c>
      <c r="B281" s="42">
        <f t="shared" si="72"/>
        <v>2016</v>
      </c>
      <c r="C281" s="42">
        <f t="shared" si="73"/>
        <v>4</v>
      </c>
      <c r="D281" s="51">
        <v>291.97000000000003</v>
      </c>
      <c r="E281" s="51">
        <v>283.76043347000001</v>
      </c>
      <c r="F281" s="55">
        <f t="shared" si="69"/>
        <v>2.9259350653928928E-2</v>
      </c>
      <c r="G281" s="55">
        <f t="shared" si="70"/>
        <v>2.9790331130363779E-3</v>
      </c>
      <c r="H281" s="55"/>
      <c r="I281" s="55"/>
      <c r="J281" s="55"/>
      <c r="K281" s="51"/>
      <c r="L281" s="51">
        <f t="shared" si="80"/>
        <v>95.853343184806306</v>
      </c>
      <c r="M281" s="51">
        <v>0.39</v>
      </c>
      <c r="N281" s="52">
        <v>136.54</v>
      </c>
      <c r="O281" s="52">
        <v>83</v>
      </c>
      <c r="P281" s="27">
        <v>515.69000000000005</v>
      </c>
      <c r="Q281" s="52">
        <v>1721.48</v>
      </c>
      <c r="R281" s="54">
        <f t="shared" si="71"/>
        <v>-4.4540788912974971E-2</v>
      </c>
      <c r="S281" s="52">
        <v>1707.79</v>
      </c>
      <c r="T281" s="52">
        <v>291250</v>
      </c>
      <c r="U281" s="52">
        <v>68.925272802449655</v>
      </c>
      <c r="V281" s="52">
        <v>82.856544910845301</v>
      </c>
      <c r="W281" s="52">
        <v>97.230593507265112</v>
      </c>
      <c r="X281" s="52">
        <v>92.133449277992682</v>
      </c>
      <c r="Y281" s="54">
        <f t="shared" si="66"/>
        <v>-9.5385841381758762E-3</v>
      </c>
      <c r="Z281" s="54">
        <f t="shared" si="67"/>
        <v>1.7742768062456227E-2</v>
      </c>
      <c r="AA281" s="52">
        <f t="shared" si="74"/>
        <v>83.186274393427979</v>
      </c>
      <c r="AB281" s="52">
        <v>534.90154807049032</v>
      </c>
      <c r="AC281" s="52">
        <v>249.88071438999998</v>
      </c>
      <c r="AD281" s="52">
        <v>166.00195936</v>
      </c>
      <c r="AE281" s="52">
        <v>670.00612799999999</v>
      </c>
      <c r="AF281" s="52">
        <v>165.40153800000002</v>
      </c>
      <c r="AG281" s="52">
        <v>283.02757100000002</v>
      </c>
      <c r="AH281" s="52">
        <v>218.67174299999999</v>
      </c>
      <c r="AI281" s="52">
        <f t="shared" si="58"/>
        <v>7.7606011020601944</v>
      </c>
      <c r="AJ281" s="52">
        <f t="shared" si="59"/>
        <v>3.6253859321847912</v>
      </c>
      <c r="AK281" s="52">
        <f t="shared" si="60"/>
        <v>2.4084338387138042</v>
      </c>
      <c r="AL281" s="52">
        <f t="shared" si="61"/>
        <v>8.0863392109933514</v>
      </c>
      <c r="AM281" s="52">
        <f t="shared" si="63"/>
        <v>1.9962398646718154</v>
      </c>
      <c r="AN281" s="52">
        <f t="shared" si="64"/>
        <v>2.6391607716118695</v>
      </c>
      <c r="AO281" s="52">
        <f t="shared" si="65"/>
        <v>3.4158746458054861</v>
      </c>
      <c r="AP281" s="53">
        <v>103916834.37606767</v>
      </c>
      <c r="AQ281" s="52">
        <f t="shared" si="81"/>
        <v>1084123.2128514794</v>
      </c>
      <c r="AR281" s="51">
        <v>59505.849132230003</v>
      </c>
      <c r="AS281" s="52">
        <f t="shared" si="68"/>
        <v>620.80097735873505</v>
      </c>
      <c r="AT281" s="52">
        <f>[1]Extra_XM!D320</f>
        <v>58.047744631665651</v>
      </c>
      <c r="AU281" s="42">
        <v>5956.9172930000004</v>
      </c>
      <c r="AV281" s="42">
        <v>5652.3899339999998</v>
      </c>
      <c r="AW281" s="42">
        <v>2303.9889990000001</v>
      </c>
      <c r="AX281" s="42">
        <v>10077.061842637002</v>
      </c>
      <c r="AY281" s="42">
        <v>2215.7001570000002</v>
      </c>
      <c r="AZ281" s="42">
        <v>2809.9944230000001</v>
      </c>
      <c r="BA281" s="42">
        <f t="shared" si="82"/>
        <v>62.14616094834583</v>
      </c>
      <c r="BB281" s="42">
        <f t="shared" si="75"/>
        <v>58.969147514261756</v>
      </c>
      <c r="BC281" s="42">
        <f t="shared" si="76"/>
        <v>24.036605531409414</v>
      </c>
      <c r="BD281" s="42">
        <f t="shared" si="77"/>
        <v>105.12999868150989</v>
      </c>
      <c r="BE281" s="42">
        <f t="shared" si="78"/>
        <v>23.115522978975349</v>
      </c>
      <c r="BF281" s="42">
        <f t="shared" si="79"/>
        <v>29.315559892181327</v>
      </c>
    </row>
    <row r="282" spans="1:58" x14ac:dyDescent="0.25">
      <c r="A282" s="41">
        <v>42491</v>
      </c>
      <c r="B282" s="42">
        <f t="shared" si="72"/>
        <v>2016</v>
      </c>
      <c r="C282" s="42">
        <f t="shared" si="73"/>
        <v>5</v>
      </c>
      <c r="D282" s="51">
        <v>288.52</v>
      </c>
      <c r="E282" s="51">
        <v>285.35159207499999</v>
      </c>
      <c r="F282" s="55">
        <f t="shared" si="69"/>
        <v>3.1681327326038566E-2</v>
      </c>
      <c r="G282" s="55">
        <f t="shared" si="70"/>
        <v>5.6074012347044899E-3</v>
      </c>
      <c r="H282" s="55"/>
      <c r="I282" s="55"/>
      <c r="J282" s="55"/>
      <c r="K282" s="51"/>
      <c r="L282" s="51">
        <f t="shared" si="80"/>
        <v>97.022753971660947</v>
      </c>
      <c r="M282" s="51">
        <v>1.22</v>
      </c>
      <c r="N282" s="52">
        <v>134.12</v>
      </c>
      <c r="O282" s="52">
        <v>86.3</v>
      </c>
      <c r="P282" s="27">
        <v>523.82000000000005</v>
      </c>
      <c r="Q282" s="52">
        <v>1744.89</v>
      </c>
      <c r="R282" s="54">
        <f t="shared" si="71"/>
        <v>1.5765285345847202E-2</v>
      </c>
      <c r="S282" s="52">
        <v>1745.83</v>
      </c>
      <c r="T282" s="52">
        <v>235122</v>
      </c>
      <c r="U282" s="52">
        <v>70.222965340943333</v>
      </c>
      <c r="V282" s="52">
        <v>83.534548148888376</v>
      </c>
      <c r="W282" s="52">
        <v>99.091227939029409</v>
      </c>
      <c r="X282" s="52">
        <v>92.889220596732102</v>
      </c>
      <c r="Y282" s="54">
        <f t="shared" si="66"/>
        <v>1.9136306430395988E-2</v>
      </c>
      <c r="Z282" s="54">
        <f t="shared" si="67"/>
        <v>8.2030068847096516E-3</v>
      </c>
      <c r="AA282" s="52">
        <f t="shared" si="74"/>
        <v>84.064577946577202</v>
      </c>
      <c r="AB282" s="52">
        <v>585.23403818484883</v>
      </c>
      <c r="AC282" s="52">
        <v>263.35709292000001</v>
      </c>
      <c r="AD282" s="52">
        <v>160.50062531999998</v>
      </c>
      <c r="AE282" s="52">
        <v>684.54665999999997</v>
      </c>
      <c r="AF282" s="52">
        <v>171.07015200000001</v>
      </c>
      <c r="AG282" s="52">
        <v>304.13876099999993</v>
      </c>
      <c r="AH282" s="52">
        <v>203.224435</v>
      </c>
      <c r="AI282" s="52">
        <f t="shared" si="58"/>
        <v>8.3339408317983619</v>
      </c>
      <c r="AJ282" s="52">
        <f t="shared" si="59"/>
        <v>3.7502986614330611</v>
      </c>
      <c r="AK282" s="52">
        <f t="shared" si="60"/>
        <v>2.2855859837411407</v>
      </c>
      <c r="AL282" s="52">
        <f t="shared" si="61"/>
        <v>8.1947730031398933</v>
      </c>
      <c r="AM282" s="52">
        <f t="shared" si="63"/>
        <v>2.0478970173525322</v>
      </c>
      <c r="AN282" s="52">
        <f t="shared" si="64"/>
        <v>2.4328189893094474</v>
      </c>
      <c r="AO282" s="52">
        <f t="shared" si="65"/>
        <v>3.6408739586154955</v>
      </c>
      <c r="AP282" s="53">
        <v>106457137.05140999</v>
      </c>
      <c r="AQ282" s="52">
        <f t="shared" si="81"/>
        <v>1097238.8712291624</v>
      </c>
      <c r="AR282" s="51">
        <v>60192.851444229993</v>
      </c>
      <c r="AS282" s="52">
        <f t="shared" si="68"/>
        <v>620.3993288194182</v>
      </c>
      <c r="AT282" s="52">
        <f>[1]Extra_XM!D321</f>
        <v>56.944467908851301</v>
      </c>
      <c r="AU282" s="42">
        <v>4007.3797319999999</v>
      </c>
      <c r="AV282" s="42">
        <v>3694.1897549999999</v>
      </c>
      <c r="AW282" s="42">
        <v>2622.4549870000001</v>
      </c>
      <c r="AX282" s="42">
        <v>11720.5175995192</v>
      </c>
      <c r="AY282" s="42">
        <v>3609.2016990000002</v>
      </c>
      <c r="AZ282" s="42">
        <v>6041.1030650000002</v>
      </c>
      <c r="BA282" s="42">
        <f t="shared" si="82"/>
        <v>41.30350426015017</v>
      </c>
      <c r="BB282" s="42">
        <f t="shared" si="75"/>
        <v>38.075498826584777</v>
      </c>
      <c r="BC282" s="42">
        <f t="shared" si="76"/>
        <v>27.029277974999392</v>
      </c>
      <c r="BD282" s="42">
        <f t="shared" si="77"/>
        <v>120.80174103223877</v>
      </c>
      <c r="BE282" s="42">
        <f t="shared" si="78"/>
        <v>37.199538780915248</v>
      </c>
      <c r="BF282" s="42">
        <f t="shared" si="79"/>
        <v>62.264807147862719</v>
      </c>
    </row>
    <row r="283" spans="1:58" x14ac:dyDescent="0.25">
      <c r="A283" s="41">
        <v>42522</v>
      </c>
      <c r="B283" s="42">
        <f t="shared" si="72"/>
        <v>2016</v>
      </c>
      <c r="C283" s="42">
        <f t="shared" si="73"/>
        <v>6</v>
      </c>
      <c r="D283" s="51">
        <v>289.56</v>
      </c>
      <c r="E283" s="51">
        <v>286.36088354200001</v>
      </c>
      <c r="F283" s="55">
        <f t="shared" si="69"/>
        <v>3.6066981537140386E-2</v>
      </c>
      <c r="G283" s="55">
        <f t="shared" si="70"/>
        <v>3.5370101132456977E-3</v>
      </c>
      <c r="H283" s="55"/>
      <c r="I283" s="55"/>
      <c r="J283" s="55"/>
      <c r="K283" s="51"/>
      <c r="L283" s="51">
        <f t="shared" si="80"/>
        <v>96.557044752596966</v>
      </c>
      <c r="M283" s="51">
        <v>-0.48</v>
      </c>
      <c r="N283" s="52">
        <v>136.01</v>
      </c>
      <c r="O283" s="52">
        <v>87.7</v>
      </c>
      <c r="P283" s="27">
        <v>509.21</v>
      </c>
      <c r="Q283" s="52">
        <v>1697.14</v>
      </c>
      <c r="R283" s="54">
        <f t="shared" si="71"/>
        <v>-2.7891260356611158E-2</v>
      </c>
      <c r="S283" s="52">
        <v>1694.13</v>
      </c>
      <c r="T283" s="52">
        <v>344351</v>
      </c>
      <c r="U283" s="52">
        <v>72.454296327528908</v>
      </c>
      <c r="V283" s="52">
        <v>84.148735501291895</v>
      </c>
      <c r="W283" s="52">
        <v>102.23591430209279</v>
      </c>
      <c r="X283" s="52">
        <v>93.574798136756343</v>
      </c>
      <c r="Y283" s="54">
        <f t="shared" si="66"/>
        <v>3.1735264851075362E-2</v>
      </c>
      <c r="Z283" s="54">
        <f t="shared" si="67"/>
        <v>7.3805930937949071E-3</v>
      </c>
      <c r="AA283" s="52">
        <f t="shared" si="74"/>
        <v>86.102656083782207</v>
      </c>
      <c r="AB283" s="52">
        <v>595.61285911374387</v>
      </c>
      <c r="AC283" s="52">
        <v>248.27438327000002</v>
      </c>
      <c r="AD283" s="52">
        <v>165.90286718000002</v>
      </c>
      <c r="AE283" s="52">
        <v>711.67150300000003</v>
      </c>
      <c r="AF283" s="52">
        <v>167.193152</v>
      </c>
      <c r="AG283" s="52">
        <v>341.27448499999997</v>
      </c>
      <c r="AH283" s="52">
        <v>201.87737299999998</v>
      </c>
      <c r="AI283" s="52">
        <f t="shared" si="58"/>
        <v>8.2205319670938763</v>
      </c>
      <c r="AJ283" s="52">
        <f t="shared" si="59"/>
        <v>3.4266343868371614</v>
      </c>
      <c r="AK283" s="52">
        <f t="shared" si="60"/>
        <v>2.2897588630222532</v>
      </c>
      <c r="AL283" s="52">
        <f t="shared" si="61"/>
        <v>8.4573047801659964</v>
      </c>
      <c r="AM283" s="52">
        <f t="shared" si="63"/>
        <v>1.9868765823276473</v>
      </c>
      <c r="AN283" s="52">
        <f t="shared" si="64"/>
        <v>2.3990541485546228</v>
      </c>
      <c r="AO283" s="52">
        <f t="shared" si="65"/>
        <v>4.0556103780639763</v>
      </c>
      <c r="AP283" s="53">
        <v>107716700.38222949</v>
      </c>
      <c r="AQ283" s="52">
        <f t="shared" si="81"/>
        <v>1115575.7786314434</v>
      </c>
      <c r="AR283" s="51">
        <v>58885.886118570001</v>
      </c>
      <c r="AS283" s="52">
        <f t="shared" si="68"/>
        <v>609.85592785539586</v>
      </c>
      <c r="AT283" s="52">
        <f>[1]Extra_XM!D322</f>
        <v>57.335524111492141</v>
      </c>
      <c r="AU283" s="42">
        <v>3379.2421140000001</v>
      </c>
      <c r="AV283" s="42">
        <v>3031.107458</v>
      </c>
      <c r="AW283" s="42">
        <v>2383.2742050000002</v>
      </c>
      <c r="AX283" s="42">
        <v>10409.781493653201</v>
      </c>
      <c r="AY283" s="42">
        <v>4036.1178169999998</v>
      </c>
      <c r="AZ283" s="42">
        <v>2677.8070189999999</v>
      </c>
      <c r="BA283" s="42">
        <f t="shared" si="82"/>
        <v>34.997364745974302</v>
      </c>
      <c r="BB283" s="42">
        <f t="shared" si="75"/>
        <v>31.391883065253779</v>
      </c>
      <c r="BC283" s="42">
        <f t="shared" si="76"/>
        <v>24.682551243221436</v>
      </c>
      <c r="BD283" s="42">
        <f t="shared" si="77"/>
        <v>107.80965304318951</v>
      </c>
      <c r="BE283" s="42">
        <f t="shared" si="78"/>
        <v>41.800345353790931</v>
      </c>
      <c r="BF283" s="42">
        <f t="shared" si="79"/>
        <v>27.732901580213063</v>
      </c>
    </row>
    <row r="284" spans="1:58" x14ac:dyDescent="0.25">
      <c r="A284" s="41">
        <v>42552</v>
      </c>
      <c r="B284" s="42">
        <f t="shared" ref="B284:B301" si="83">B272+1</f>
        <v>2016</v>
      </c>
      <c r="C284" s="42">
        <f t="shared" ref="C284:C301" si="84">C272</f>
        <v>7</v>
      </c>
      <c r="D284" s="51">
        <v>282.7</v>
      </c>
      <c r="E284" s="51">
        <v>287.43634636899998</v>
      </c>
      <c r="F284" s="55">
        <f t="shared" si="69"/>
        <v>4.5101663585951801E-2</v>
      </c>
      <c r="G284" s="55">
        <f t="shared" si="70"/>
        <v>3.7556205781235086E-3</v>
      </c>
      <c r="H284" s="55"/>
      <c r="I284" s="55"/>
      <c r="J284" s="55"/>
      <c r="K284" s="51"/>
      <c r="L284" s="51">
        <f t="shared" si="80"/>
        <v>96.586011866022744</v>
      </c>
      <c r="M284" s="51">
        <v>0.03</v>
      </c>
      <c r="N284" s="52">
        <v>137.07</v>
      </c>
      <c r="O284" s="52">
        <v>89.6</v>
      </c>
      <c r="P284" s="27">
        <v>514.61</v>
      </c>
      <c r="Q284" s="52">
        <v>1718.85</v>
      </c>
      <c r="R284" s="54">
        <f t="shared" si="71"/>
        <v>1.060466212368194E-2</v>
      </c>
      <c r="S284" s="52">
        <v>1706.05</v>
      </c>
      <c r="T284" s="52">
        <v>279302</v>
      </c>
      <c r="U284" s="52">
        <v>73.824501138026804</v>
      </c>
      <c r="V284" s="52">
        <v>84.13693865408635</v>
      </c>
      <c r="W284" s="52">
        <v>104.20235195005455</v>
      </c>
      <c r="X284" s="52">
        <v>93.562159732670622</v>
      </c>
      <c r="Y284" s="54">
        <f t="shared" si="66"/>
        <v>1.9234313708499817E-2</v>
      </c>
      <c r="Z284" s="54">
        <f t="shared" si="67"/>
        <v>-1.3506205022473239E-4</v>
      </c>
      <c r="AA284" s="52">
        <f t="shared" si="74"/>
        <v>87.743269863362571</v>
      </c>
      <c r="AB284" s="52">
        <v>641.70922248652312</v>
      </c>
      <c r="AC284" s="52">
        <v>263.57862661000001</v>
      </c>
      <c r="AD284" s="52">
        <v>173.29291719</v>
      </c>
      <c r="AE284" s="52">
        <v>739.56537099999991</v>
      </c>
      <c r="AF284" s="52">
        <v>177.94306899999998</v>
      </c>
      <c r="AG284" s="52">
        <v>298.16126399999996</v>
      </c>
      <c r="AH284" s="52">
        <v>255.35184699999999</v>
      </c>
      <c r="AI284" s="52">
        <f t="shared" si="58"/>
        <v>8.6923611076862457</v>
      </c>
      <c r="AJ284" s="52">
        <f t="shared" si="59"/>
        <v>3.5703407750388627</v>
      </c>
      <c r="AK284" s="52">
        <f t="shared" si="60"/>
        <v>2.347363199461395</v>
      </c>
      <c r="AL284" s="52">
        <f t="shared" si="61"/>
        <v>8.7900199701891673</v>
      </c>
      <c r="AM284" s="52">
        <f t="shared" si="63"/>
        <v>2.1149220763971504</v>
      </c>
      <c r="AN284" s="52">
        <f t="shared" si="64"/>
        <v>3.0349552893745333</v>
      </c>
      <c r="AO284" s="52">
        <f t="shared" si="65"/>
        <v>3.5437617385371665</v>
      </c>
      <c r="AP284" s="53">
        <v>108944769.92441197</v>
      </c>
      <c r="AQ284" s="52">
        <f t="shared" si="81"/>
        <v>1127955.9826482164</v>
      </c>
      <c r="AR284" s="51">
        <v>58710.51159011</v>
      </c>
      <c r="AS284" s="52">
        <f t="shared" si="68"/>
        <v>607.85729171165133</v>
      </c>
      <c r="AT284" s="52">
        <f>[1]Extra_XM!D323</f>
        <v>57.098335097610651</v>
      </c>
      <c r="AU284" s="42">
        <v>5707.7730490000004</v>
      </c>
      <c r="AV284" s="42">
        <v>5397.7419220000002</v>
      </c>
      <c r="AW284" s="42">
        <v>2411.6976159999999</v>
      </c>
      <c r="AX284" s="42">
        <v>8654.1332272992004</v>
      </c>
      <c r="AY284" s="42">
        <v>2500.3545509999999</v>
      </c>
      <c r="AZ284" s="42">
        <v>2737.7856630000001</v>
      </c>
      <c r="BA284" s="42">
        <f t="shared" si="82"/>
        <v>59.095234793599488</v>
      </c>
      <c r="BB284" s="42">
        <f t="shared" si="75"/>
        <v>55.885338028941128</v>
      </c>
      <c r="BC284" s="42">
        <f t="shared" si="76"/>
        <v>24.969429520967648</v>
      </c>
      <c r="BD284" s="42">
        <f t="shared" si="77"/>
        <v>89.600275030545831</v>
      </c>
      <c r="BE284" s="42">
        <f t="shared" si="78"/>
        <v>25.887336092397252</v>
      </c>
      <c r="BF284" s="42">
        <f t="shared" si="79"/>
        <v>28.345571062584735</v>
      </c>
    </row>
    <row r="285" spans="1:58" x14ac:dyDescent="0.25">
      <c r="A285" s="41">
        <v>42583</v>
      </c>
      <c r="B285" s="42">
        <f t="shared" si="83"/>
        <v>2016</v>
      </c>
      <c r="C285" s="42">
        <f t="shared" si="84"/>
        <v>8</v>
      </c>
      <c r="D285" s="51">
        <v>287.95</v>
      </c>
      <c r="E285" s="51">
        <v>288.91090757299997</v>
      </c>
      <c r="F285" s="55">
        <f t="shared" si="69"/>
        <v>5.003099587937121E-2</v>
      </c>
      <c r="G285" s="55">
        <f t="shared" si="70"/>
        <v>5.130044347651852E-3</v>
      </c>
      <c r="H285" s="55"/>
      <c r="I285" s="55"/>
      <c r="J285" s="55"/>
      <c r="K285" s="51"/>
      <c r="L285" s="51">
        <f t="shared" si="80"/>
        <v>96.711573681448584</v>
      </c>
      <c r="M285" s="51">
        <v>0.13</v>
      </c>
      <c r="N285" s="52">
        <v>138.63</v>
      </c>
      <c r="O285" s="52">
        <v>93</v>
      </c>
      <c r="P285" s="27">
        <v>540.02</v>
      </c>
      <c r="Q285" s="52">
        <v>1806.37</v>
      </c>
      <c r="R285" s="54">
        <f t="shared" si="71"/>
        <v>4.9377198266648437E-2</v>
      </c>
      <c r="S285" s="52">
        <v>1780.32</v>
      </c>
      <c r="T285" s="52">
        <v>294050</v>
      </c>
      <c r="U285" s="52">
        <v>75.673404683619609</v>
      </c>
      <c r="V285" s="52">
        <v>84.056656669942029</v>
      </c>
      <c r="W285" s="52">
        <v>106.85398571449547</v>
      </c>
      <c r="X285" s="52">
        <v>93.469694017363295</v>
      </c>
      <c r="Y285" s="54">
        <f t="shared" si="66"/>
        <v>2.5446966549391048E-2</v>
      </c>
      <c r="Z285" s="54">
        <f t="shared" si="67"/>
        <v>-9.8828111248738804E-4</v>
      </c>
      <c r="AA285" s="52">
        <f t="shared" si="74"/>
        <v>90.026664968081931</v>
      </c>
      <c r="AB285" s="52">
        <v>677.66113672715198</v>
      </c>
      <c r="AC285" s="52">
        <v>303.51585797999996</v>
      </c>
      <c r="AD285" s="52">
        <v>179.71380450999999</v>
      </c>
      <c r="AE285" s="52">
        <v>695.83221299999991</v>
      </c>
      <c r="AF285" s="52">
        <v>178.19849499999998</v>
      </c>
      <c r="AG285" s="52">
        <v>311.50883799999997</v>
      </c>
      <c r="AH285" s="52">
        <v>196.90062</v>
      </c>
      <c r="AI285" s="52">
        <f t="shared" si="58"/>
        <v>8.9550766158911799</v>
      </c>
      <c r="AJ285" s="52">
        <f t="shared" si="59"/>
        <v>4.0108656303883672</v>
      </c>
      <c r="AK285" s="52">
        <f t="shared" si="60"/>
        <v>2.3748608280724173</v>
      </c>
      <c r="AL285" s="52">
        <f t="shared" si="61"/>
        <v>8.2781333515591022</v>
      </c>
      <c r="AM285" s="52">
        <f t="shared" si="63"/>
        <v>2.1199807613062287</v>
      </c>
      <c r="AN285" s="52">
        <f t="shared" si="64"/>
        <v>2.3424750376778909</v>
      </c>
      <c r="AO285" s="52">
        <f t="shared" si="65"/>
        <v>3.7059389504768747</v>
      </c>
      <c r="AP285" s="63">
        <v>110207532.96750358</v>
      </c>
      <c r="AQ285" s="52">
        <f t="shared" si="81"/>
        <v>1139548.5439054936</v>
      </c>
      <c r="AR285" s="51">
        <v>58544.063032709986</v>
      </c>
      <c r="AS285" s="52">
        <f t="shared" si="68"/>
        <v>605.34702108709484</v>
      </c>
      <c r="AT285" s="52">
        <f>[1]Extra_XM!D324</f>
        <v>57.708567311270578</v>
      </c>
      <c r="AU285" s="42">
        <v>3244.1092760000001</v>
      </c>
      <c r="AV285" s="42">
        <v>2904.542911</v>
      </c>
      <c r="AW285" s="42">
        <v>2232.520908</v>
      </c>
      <c r="AX285" s="42">
        <v>10491.5528194</v>
      </c>
      <c r="AY285" s="42">
        <v>3107.7271449999998</v>
      </c>
      <c r="AZ285" s="42">
        <v>2730.9561939999999</v>
      </c>
      <c r="BA285" s="42">
        <f t="shared" si="82"/>
        <v>33.54416800915206</v>
      </c>
      <c r="BB285" s="42">
        <f t="shared" si="75"/>
        <v>30.033043620684619</v>
      </c>
      <c r="BC285" s="42">
        <f t="shared" si="76"/>
        <v>23.084319932105984</v>
      </c>
      <c r="BD285" s="42">
        <f t="shared" si="77"/>
        <v>108.48290871532485</v>
      </c>
      <c r="BE285" s="42">
        <f t="shared" si="78"/>
        <v>32.133973491490508</v>
      </c>
      <c r="BF285" s="42">
        <f t="shared" si="79"/>
        <v>28.238152788158565</v>
      </c>
    </row>
    <row r="286" spans="1:58" x14ac:dyDescent="0.25">
      <c r="A286" s="41">
        <v>42614</v>
      </c>
      <c r="B286" s="42">
        <f t="shared" si="83"/>
        <v>2016</v>
      </c>
      <c r="C286" s="42">
        <f t="shared" si="84"/>
        <v>9</v>
      </c>
      <c r="D286" s="51">
        <v>304.92</v>
      </c>
      <c r="E286" s="51">
        <v>290.23035358599998</v>
      </c>
      <c r="F286" s="55">
        <f t="shared" si="69"/>
        <v>5.2864196678291453E-2</v>
      </c>
      <c r="G286" s="55">
        <f t="shared" si="70"/>
        <v>4.5669650345985247E-3</v>
      </c>
      <c r="H286" s="55"/>
      <c r="I286" s="55"/>
      <c r="J286" s="55"/>
      <c r="K286" s="51"/>
      <c r="L286" s="51">
        <f t="shared" si="80"/>
        <v>97.1467757630151</v>
      </c>
      <c r="M286" s="51">
        <v>0.45</v>
      </c>
      <c r="N286" s="52">
        <v>134.62</v>
      </c>
      <c r="O286" s="52">
        <v>90.7</v>
      </c>
      <c r="P286" s="27">
        <v>538</v>
      </c>
      <c r="Q286" s="52">
        <v>1797.17</v>
      </c>
      <c r="R286" s="54">
        <f t="shared" si="71"/>
        <v>-3.7406021999184524E-3</v>
      </c>
      <c r="S286" s="52">
        <v>1784.27</v>
      </c>
      <c r="T286" s="52">
        <v>323082</v>
      </c>
      <c r="U286" s="52">
        <v>77.692000612839593</v>
      </c>
      <c r="V286" s="52">
        <v>84.209539848063827</v>
      </c>
      <c r="W286" s="52">
        <v>109.6144669222541</v>
      </c>
      <c r="X286" s="52">
        <v>93.637643178732077</v>
      </c>
      <c r="Y286" s="54">
        <f t="shared" si="66"/>
        <v>2.5834143567974976E-2</v>
      </c>
      <c r="Z286" s="54">
        <f t="shared" si="67"/>
        <v>1.7968301184081437E-3</v>
      </c>
      <c r="AA286" s="52">
        <f t="shared" si="74"/>
        <v>92.260331493339606</v>
      </c>
      <c r="AB286" s="52">
        <v>618.56972974047267</v>
      </c>
      <c r="AC286" s="52">
        <v>262.81016501000005</v>
      </c>
      <c r="AD286" s="52">
        <v>169.03803337000002</v>
      </c>
      <c r="AE286" s="52">
        <v>716.09562399999982</v>
      </c>
      <c r="AF286" s="52">
        <v>178.43662799999998</v>
      </c>
      <c r="AG286" s="52">
        <v>336.59770999999995</v>
      </c>
      <c r="AH286" s="52">
        <v>196.25509700000001</v>
      </c>
      <c r="AI286" s="52">
        <f t="shared" si="58"/>
        <v>7.9618200697775077</v>
      </c>
      <c r="AJ286" s="52">
        <f t="shared" si="59"/>
        <v>3.3827184644099293</v>
      </c>
      <c r="AK286" s="52">
        <f t="shared" si="60"/>
        <v>2.175745662830368</v>
      </c>
      <c r="AL286" s="52">
        <f t="shared" si="61"/>
        <v>8.5037351503407432</v>
      </c>
      <c r="AM286" s="52">
        <f t="shared" si="63"/>
        <v>2.1189597796395354</v>
      </c>
      <c r="AN286" s="52">
        <f t="shared" si="64"/>
        <v>2.3305565777238049</v>
      </c>
      <c r="AO286" s="52">
        <f t="shared" si="65"/>
        <v>3.9971446300182949</v>
      </c>
      <c r="AP286" s="63">
        <v>111614211.39527057</v>
      </c>
      <c r="AQ286" s="52">
        <f t="shared" si="81"/>
        <v>1148923.4770647262</v>
      </c>
      <c r="AR286" s="51">
        <v>58292.896277510008</v>
      </c>
      <c r="AS286" s="52">
        <f t="shared" si="68"/>
        <v>600.04972702040811</v>
      </c>
      <c r="AT286" s="52">
        <f>[1]Extra_XM!D325</f>
        <v>57.673697179527636</v>
      </c>
      <c r="AU286" s="42">
        <v>3323.9496249999997</v>
      </c>
      <c r="AV286" s="42">
        <v>2992.3994039999998</v>
      </c>
      <c r="AW286" s="42">
        <v>2282.1533559999998</v>
      </c>
      <c r="AX286" s="42">
        <v>10226.412213100601</v>
      </c>
      <c r="AY286" s="42">
        <v>2752.8309140000001</v>
      </c>
      <c r="AZ286" s="42">
        <v>3244.2916740000001</v>
      </c>
      <c r="BA286" s="42">
        <f t="shared" si="82"/>
        <v>34.215748272578963</v>
      </c>
      <c r="BB286" s="42">
        <f t="shared" si="75"/>
        <v>30.802868962937222</v>
      </c>
      <c r="BC286" s="42">
        <f t="shared" si="76"/>
        <v>23.491807505451373</v>
      </c>
      <c r="BD286" s="42">
        <f t="shared" si="77"/>
        <v>105.26764406517663</v>
      </c>
      <c r="BE286" s="42">
        <f t="shared" si="78"/>
        <v>28.336822219559803</v>
      </c>
      <c r="BF286" s="42">
        <f t="shared" si="79"/>
        <v>33.395773030226898</v>
      </c>
    </row>
    <row r="287" spans="1:58" x14ac:dyDescent="0.25">
      <c r="A287" s="41">
        <v>42644</v>
      </c>
      <c r="B287" s="42">
        <f t="shared" si="83"/>
        <v>2016</v>
      </c>
      <c r="C287" s="42">
        <f t="shared" si="84"/>
        <v>10</v>
      </c>
      <c r="D287" s="51">
        <v>312.20999999999998</v>
      </c>
      <c r="E287" s="51">
        <v>290.10717981400001</v>
      </c>
      <c r="F287" s="55">
        <f t="shared" si="69"/>
        <v>3.7656208455198126E-2</v>
      </c>
      <c r="G287" s="55">
        <f t="shared" si="70"/>
        <v>-4.2440003424204509E-4</v>
      </c>
      <c r="H287" s="55"/>
      <c r="I287" s="55"/>
      <c r="J287" s="55"/>
      <c r="K287" s="51"/>
      <c r="L287" s="51">
        <f t="shared" si="80"/>
        <v>97.506218833338252</v>
      </c>
      <c r="M287" s="51">
        <v>0.37</v>
      </c>
      <c r="N287" s="52">
        <v>133.19</v>
      </c>
      <c r="O287" s="52">
        <v>90.2</v>
      </c>
      <c r="P287" s="27">
        <v>543.29999999999995</v>
      </c>
      <c r="Q287" s="52">
        <v>1816.36</v>
      </c>
      <c r="R287" s="54">
        <f t="shared" si="71"/>
        <v>9.851301115241462E-3</v>
      </c>
      <c r="S287" s="52">
        <v>1793.28</v>
      </c>
      <c r="T287" s="52">
        <v>228157</v>
      </c>
      <c r="U287" s="52">
        <v>76.628870154025606</v>
      </c>
      <c r="V287" s="52">
        <v>84.889186301337645</v>
      </c>
      <c r="W287" s="52">
        <v>108.14993853066618</v>
      </c>
      <c r="X287" s="52">
        <v>94.394877999472953</v>
      </c>
      <c r="Y287" s="54">
        <f t="shared" ref="Y287:Y310" si="85">W287/W286-1</f>
        <v>-1.3360721743295612E-2</v>
      </c>
      <c r="Z287" s="54">
        <f t="shared" ref="Z287:Z310" si="86">X287/X286-1</f>
        <v>8.0868633066244477E-3</v>
      </c>
      <c r="AA287" s="52">
        <f t="shared" si="74"/>
        <v>90.269295175018215</v>
      </c>
      <c r="AB287" s="52">
        <v>651.65824527958296</v>
      </c>
      <c r="AC287" s="52">
        <v>267.94432069999999</v>
      </c>
      <c r="AD287" s="52">
        <v>201.35609985000002</v>
      </c>
      <c r="AE287" s="52">
        <v>713.06752699999993</v>
      </c>
      <c r="AF287" s="52">
        <v>163.160212</v>
      </c>
      <c r="AG287" s="52">
        <v>362.70257899999996</v>
      </c>
      <c r="AH287" s="52">
        <v>182.527987</v>
      </c>
      <c r="AI287" s="52">
        <f t="shared" si="58"/>
        <v>8.5040826514828733</v>
      </c>
      <c r="AJ287" s="52">
        <f t="shared" si="59"/>
        <v>3.4966497634824369</v>
      </c>
      <c r="AK287" s="52">
        <f t="shared" si="60"/>
        <v>2.6276793517282733</v>
      </c>
      <c r="AL287" s="52">
        <f t="shared" si="61"/>
        <v>8.3999807050661257</v>
      </c>
      <c r="AM287" s="52">
        <f t="shared" si="63"/>
        <v>1.922037648244356</v>
      </c>
      <c r="AN287" s="52">
        <f t="shared" si="64"/>
        <v>2.1501912664360621</v>
      </c>
      <c r="AO287" s="52">
        <f t="shared" si="65"/>
        <v>4.2726593904727377</v>
      </c>
      <c r="AP287" s="63">
        <v>112841994.73660278</v>
      </c>
      <c r="AQ287" s="52">
        <f t="shared" si="81"/>
        <v>1157279.9774902265</v>
      </c>
      <c r="AR287" s="51">
        <v>59529.096015850002</v>
      </c>
      <c r="AS287" s="52">
        <f t="shared" si="68"/>
        <v>610.5158904541222</v>
      </c>
      <c r="AT287" s="52">
        <f>[1]Extra_XM!D326</f>
        <v>57.185617632812146</v>
      </c>
      <c r="AU287" s="42">
        <v>3262.9681849999997</v>
      </c>
      <c r="AV287" s="42">
        <v>2942.2537379999999</v>
      </c>
      <c r="AW287" s="42">
        <v>2257.7189309999999</v>
      </c>
      <c r="AX287" s="42">
        <v>10185.852312126999</v>
      </c>
      <c r="AY287" s="42">
        <v>2435.746713</v>
      </c>
      <c r="AZ287" s="42">
        <v>3928.0212889999998</v>
      </c>
      <c r="BA287" s="42">
        <f t="shared" si="82"/>
        <v>33.464205914673016</v>
      </c>
      <c r="BB287" s="42">
        <f t="shared" si="75"/>
        <v>30.175036763850152</v>
      </c>
      <c r="BC287" s="42">
        <f t="shared" si="76"/>
        <v>23.154614731384349</v>
      </c>
      <c r="BD287" s="42">
        <f t="shared" si="77"/>
        <v>104.46361713130409</v>
      </c>
      <c r="BE287" s="42">
        <f t="shared" si="78"/>
        <v>24.980424245178465</v>
      </c>
      <c r="BF287" s="42">
        <f t="shared" si="79"/>
        <v>40.284828352476055</v>
      </c>
    </row>
    <row r="288" spans="1:58" x14ac:dyDescent="0.25">
      <c r="A288" s="41">
        <v>42675</v>
      </c>
      <c r="B288" s="42">
        <f t="shared" si="83"/>
        <v>2016</v>
      </c>
      <c r="C288" s="42">
        <f t="shared" si="84"/>
        <v>11</v>
      </c>
      <c r="D288" s="51">
        <v>298.98</v>
      </c>
      <c r="E288" s="51">
        <v>291.79396647099998</v>
      </c>
      <c r="F288" s="55">
        <f t="shared" si="69"/>
        <v>4.7986259595499403E-2</v>
      </c>
      <c r="G288" s="55">
        <f t="shared" si="70"/>
        <v>5.8143568114428223E-3</v>
      </c>
      <c r="H288" s="55"/>
      <c r="I288" s="55"/>
      <c r="J288" s="55"/>
      <c r="K288" s="51"/>
      <c r="L288" s="51">
        <f t="shared" si="80"/>
        <v>97.915744952438274</v>
      </c>
      <c r="M288" s="51">
        <v>0.42</v>
      </c>
      <c r="N288" s="52">
        <v>132.94</v>
      </c>
      <c r="O288" s="52">
        <v>86.5</v>
      </c>
      <c r="P288" s="27">
        <v>509.35</v>
      </c>
      <c r="Q288" s="52">
        <v>1702.64</v>
      </c>
      <c r="R288" s="54">
        <f t="shared" si="71"/>
        <v>-6.2488496226762225E-2</v>
      </c>
      <c r="S288" s="52">
        <v>1687.01</v>
      </c>
      <c r="T288" s="52">
        <v>267653</v>
      </c>
      <c r="U288" s="52">
        <v>79.193664964230493</v>
      </c>
      <c r="V288" s="52">
        <v>85.170045020005432</v>
      </c>
      <c r="W288" s="52">
        <v>111.74765354490685</v>
      </c>
      <c r="X288" s="52">
        <v>94.706536715273032</v>
      </c>
      <c r="Y288" s="54">
        <f t="shared" si="85"/>
        <v>3.3265992224494223E-2</v>
      </c>
      <c r="Z288" s="54">
        <f t="shared" si="86"/>
        <v>3.3016485894692416E-3</v>
      </c>
      <c r="AA288" s="52">
        <f t="shared" si="74"/>
        <v>92.983002352093209</v>
      </c>
      <c r="AB288" s="52">
        <v>566.72324083129354</v>
      </c>
      <c r="AC288" s="52">
        <v>272.94705307000004</v>
      </c>
      <c r="AD288" s="52">
        <v>177.31395195000002</v>
      </c>
      <c r="AE288" s="52">
        <v>759.2113599999999</v>
      </c>
      <c r="AF288" s="52">
        <v>187.28724099999999</v>
      </c>
      <c r="AG288" s="52">
        <v>366.11747399999996</v>
      </c>
      <c r="AH288" s="52">
        <v>201.86698999999999</v>
      </c>
      <c r="AI288" s="52">
        <f t="shared" si="58"/>
        <v>7.1561688815294273</v>
      </c>
      <c r="AJ288" s="52">
        <f t="shared" si="59"/>
        <v>3.4465768593142192</v>
      </c>
      <c r="AK288" s="52">
        <f t="shared" si="60"/>
        <v>2.238991616691659</v>
      </c>
      <c r="AL288" s="52">
        <f t="shared" si="61"/>
        <v>8.9140655006307696</v>
      </c>
      <c r="AM288" s="52">
        <f t="shared" si="63"/>
        <v>2.198980180837153</v>
      </c>
      <c r="AN288" s="52">
        <f t="shared" si="64"/>
        <v>2.3701641809932568</v>
      </c>
      <c r="AO288" s="52">
        <f t="shared" si="65"/>
        <v>4.2986647936372853</v>
      </c>
      <c r="AP288" s="63">
        <v>114541381.51166633</v>
      </c>
      <c r="AQ288" s="52">
        <f t="shared" si="81"/>
        <v>1169795.3333991771</v>
      </c>
      <c r="AR288" s="51">
        <v>59085.149471680001</v>
      </c>
      <c r="AS288" s="52">
        <f t="shared" si="68"/>
        <v>603.42848333922291</v>
      </c>
      <c r="AT288" s="52">
        <f>[1]Extra_XM!D327</f>
        <v>56.269586848766231</v>
      </c>
      <c r="AU288" s="42">
        <v>3414.8648980000003</v>
      </c>
      <c r="AV288" s="42">
        <v>3068.4938000000002</v>
      </c>
      <c r="AW288" s="42">
        <v>2374.5040730000001</v>
      </c>
      <c r="AX288" s="42">
        <v>10154.780630920999</v>
      </c>
      <c r="AY288" s="42">
        <v>2297.2336679999999</v>
      </c>
      <c r="AZ288" s="42">
        <v>4286.1116899999997</v>
      </c>
      <c r="BA288" s="42">
        <f t="shared" si="82"/>
        <v>34.875544271850671</v>
      </c>
      <c r="BB288" s="42">
        <f t="shared" si="75"/>
        <v>31.338104014737308</v>
      </c>
      <c r="BC288" s="42">
        <f t="shared" si="76"/>
        <v>24.250482638449974</v>
      </c>
      <c r="BD288" s="42">
        <f t="shared" si="77"/>
        <v>103.70937417525236</v>
      </c>
      <c r="BE288" s="42">
        <f t="shared" si="78"/>
        <v>23.461330648261537</v>
      </c>
      <c r="BF288" s="42">
        <f t="shared" si="79"/>
        <v>43.773467608114927</v>
      </c>
    </row>
    <row r="289" spans="1:58" x14ac:dyDescent="0.25">
      <c r="A289" s="41">
        <v>42705</v>
      </c>
      <c r="B289" s="42">
        <f t="shared" si="83"/>
        <v>2016</v>
      </c>
      <c r="C289" s="42">
        <f t="shared" si="84"/>
        <v>12</v>
      </c>
      <c r="D289" s="51">
        <v>304.62</v>
      </c>
      <c r="E289" s="51">
        <v>291.19406289900002</v>
      </c>
      <c r="F289" s="55">
        <f t="shared" si="69"/>
        <v>2.5345854791477329E-2</v>
      </c>
      <c r="G289" s="55">
        <f t="shared" si="70"/>
        <v>-2.055914929480207E-3</v>
      </c>
      <c r="H289" s="55"/>
      <c r="I289" s="55"/>
      <c r="J289" s="55"/>
      <c r="K289" s="51"/>
      <c r="L289" s="51">
        <f t="shared" si="80"/>
        <v>98.199700612800342</v>
      </c>
      <c r="M289" s="51">
        <v>0.28999999999999998</v>
      </c>
      <c r="N289" s="52">
        <v>133.87</v>
      </c>
      <c r="O289" s="52">
        <v>77.2</v>
      </c>
      <c r="P289" s="27">
        <v>442.67</v>
      </c>
      <c r="Q289" s="52">
        <v>1467.49</v>
      </c>
      <c r="R289" s="54">
        <f t="shared" si="71"/>
        <v>-0.13091194659860605</v>
      </c>
      <c r="S289" s="52">
        <v>1502.46</v>
      </c>
      <c r="T289" s="52">
        <v>254744</v>
      </c>
      <c r="U289" s="52">
        <v>79.679572787818529</v>
      </c>
      <c r="V289" s="52">
        <v>86.567612280982445</v>
      </c>
      <c r="W289" s="52">
        <v>112.45468700882503</v>
      </c>
      <c r="X289" s="52">
        <v>96.260084541056429</v>
      </c>
      <c r="Y289" s="54">
        <f t="shared" si="85"/>
        <v>6.3270542287856557E-3</v>
      </c>
      <c r="Z289" s="54">
        <f t="shared" si="86"/>
        <v>1.6403807801081305E-2</v>
      </c>
      <c r="AA289" s="52">
        <f t="shared" si="74"/>
        <v>92.043167979721304</v>
      </c>
      <c r="AB289" s="52">
        <v>564.90514275265173</v>
      </c>
      <c r="AC289" s="52">
        <v>295.90206751000005</v>
      </c>
      <c r="AD289" s="52">
        <v>167.25473012</v>
      </c>
      <c r="AE289" s="52">
        <v>852.10120600000005</v>
      </c>
      <c r="AF289" s="52">
        <v>219.386076</v>
      </c>
      <c r="AG289" s="52">
        <v>360.77665900000005</v>
      </c>
      <c r="AH289" s="52">
        <v>269.01223799999997</v>
      </c>
      <c r="AI289" s="52">
        <f t="shared" si="58"/>
        <v>7.0897109884983571</v>
      </c>
      <c r="AJ289" s="52">
        <f t="shared" si="59"/>
        <v>3.7136502764387034</v>
      </c>
      <c r="AK289" s="52">
        <f t="shared" si="60"/>
        <v>2.0990917027804401</v>
      </c>
      <c r="AL289" s="52">
        <f t="shared" si="61"/>
        <v>9.8431871175357966</v>
      </c>
      <c r="AM289" s="52">
        <f t="shared" si="63"/>
        <v>2.5342743113661657</v>
      </c>
      <c r="AN289" s="52">
        <f t="shared" si="64"/>
        <v>3.1075390773957823</v>
      </c>
      <c r="AO289" s="52">
        <f t="shared" si="65"/>
        <v>4.1675708673699559</v>
      </c>
      <c r="AP289" s="63">
        <v>115894913.61163956</v>
      </c>
      <c r="AQ289" s="52">
        <f t="shared" si="81"/>
        <v>1180196.201092416</v>
      </c>
      <c r="AR289" s="51">
        <v>62812.150922399996</v>
      </c>
      <c r="AS289" s="52">
        <f t="shared" si="68"/>
        <v>639.63688820261461</v>
      </c>
      <c r="AT289" s="52">
        <f>[1]Extra_XM!D328</f>
        <v>54.7091447868888</v>
      </c>
      <c r="AU289" s="42">
        <v>4363.9823150000002</v>
      </c>
      <c r="AV289" s="42">
        <v>3949.3800379999998</v>
      </c>
      <c r="AW289" s="42">
        <v>2265.462552</v>
      </c>
      <c r="AX289" s="42">
        <v>16252.440686838996</v>
      </c>
      <c r="AY289" s="42">
        <v>4319.3154969999996</v>
      </c>
      <c r="AZ289" s="42">
        <v>5412.321884</v>
      </c>
      <c r="BA289" s="42">
        <f t="shared" si="82"/>
        <v>44.43987392799805</v>
      </c>
      <c r="BB289" s="42">
        <f t="shared" si="75"/>
        <v>40.217841942027242</v>
      </c>
      <c r="BC289" s="42">
        <f t="shared" si="76"/>
        <v>23.069953756098283</v>
      </c>
      <c r="BD289" s="42">
        <f t="shared" si="77"/>
        <v>165.50397389623495</v>
      </c>
      <c r="BE289" s="42">
        <f t="shared" si="78"/>
        <v>43.985016960805034</v>
      </c>
      <c r="BF289" s="42">
        <f t="shared" si="79"/>
        <v>55.115462167656581</v>
      </c>
    </row>
    <row r="290" spans="1:58" x14ac:dyDescent="0.25">
      <c r="A290" s="56">
        <v>42736</v>
      </c>
      <c r="B290" s="57">
        <f t="shared" si="83"/>
        <v>2017</v>
      </c>
      <c r="C290" s="57">
        <f t="shared" si="84"/>
        <v>1</v>
      </c>
      <c r="D290" s="58">
        <v>268.17</v>
      </c>
      <c r="E290" s="58">
        <v>291.52195386900001</v>
      </c>
      <c r="F290" s="59">
        <f t="shared" si="69"/>
        <v>2.2534889041409434E-2</v>
      </c>
      <c r="G290" s="59">
        <f t="shared" si="70"/>
        <v>1.1260221679509907E-3</v>
      </c>
      <c r="H290" s="59"/>
      <c r="I290" s="59"/>
      <c r="J290" s="59"/>
      <c r="K290" s="58"/>
      <c r="L290" s="58">
        <f t="shared" si="80"/>
        <v>98.297900313413137</v>
      </c>
      <c r="M290" s="58">
        <v>0.1</v>
      </c>
      <c r="N290" s="60">
        <v>129.41</v>
      </c>
      <c r="O290" s="60">
        <v>77.900000000000006</v>
      </c>
      <c r="P290" s="28">
        <v>409.96</v>
      </c>
      <c r="Q290" s="60">
        <v>1362.21</v>
      </c>
      <c r="R290" s="61">
        <f t="shared" si="71"/>
        <v>-7.3892515869609543E-2</v>
      </c>
      <c r="S290" s="60">
        <v>1381.73</v>
      </c>
      <c r="T290" s="60">
        <v>189674</v>
      </c>
      <c r="U290" s="60">
        <v>81.048347504016888</v>
      </c>
      <c r="V290" s="60">
        <v>87.258982530589847</v>
      </c>
      <c r="W290" s="60">
        <v>114.38459051522426</v>
      </c>
      <c r="X290" s="60">
        <v>97.028168604188039</v>
      </c>
      <c r="Y290" s="61">
        <f t="shared" si="85"/>
        <v>1.7161610224816881E-2</v>
      </c>
      <c r="Z290" s="61">
        <f t="shared" si="86"/>
        <v>7.9792581400031093E-3</v>
      </c>
      <c r="AA290" s="60">
        <f t="shared" si="74"/>
        <v>92.88252642139652</v>
      </c>
      <c r="AB290" s="60">
        <v>538.02258126381753</v>
      </c>
      <c r="AC290" s="60">
        <v>270.11020622999996</v>
      </c>
      <c r="AD290" s="60">
        <v>158.42951503999998</v>
      </c>
      <c r="AE290" s="60">
        <v>706.78164800000002</v>
      </c>
      <c r="AF290" s="60">
        <v>174.36345299999999</v>
      </c>
      <c r="AG290" s="60">
        <v>326.39951200000002</v>
      </c>
      <c r="AH290" s="60">
        <v>200.55554100000001</v>
      </c>
      <c r="AI290" s="60">
        <f t="shared" ref="AI290:AI309" si="87">AB290/$U290</f>
        <v>6.6382918077034478</v>
      </c>
      <c r="AJ290" s="60">
        <f t="shared" ref="AJ290:AJ309" si="88">AC290/$U290</f>
        <v>3.3327046700935248</v>
      </c>
      <c r="AK290" s="60">
        <f t="shared" ref="AK290:AK309" si="89">AD290/$U290</f>
        <v>1.9547531802810409</v>
      </c>
      <c r="AL290" s="60">
        <f t="shared" ref="AL290:AL309" si="90">AE290/$V290</f>
        <v>8.0998153714688108</v>
      </c>
      <c r="AM290" s="60">
        <f t="shared" ref="AM290:AM293" si="91">AF290/$V290</f>
        <v>1.9982292704235287</v>
      </c>
      <c r="AN290" s="60">
        <f t="shared" ref="AN290:AN293" si="92">AH290/$V290</f>
        <v>2.2983942189526734</v>
      </c>
      <c r="AO290" s="60">
        <f t="shared" ref="AO290:AO293" si="93">AG290/$V290</f>
        <v>3.7405835197032711</v>
      </c>
      <c r="AP290" s="62">
        <v>116156040.15234046</v>
      </c>
      <c r="AQ290" s="60">
        <f t="shared" si="81"/>
        <v>1181673.6652765563</v>
      </c>
      <c r="AR290" s="58">
        <v>60953.657468679994</v>
      </c>
      <c r="AS290" s="60">
        <f t="shared" si="68"/>
        <v>620.09114410720156</v>
      </c>
      <c r="AT290" s="60">
        <f>[1]Extra_XM!D329</f>
        <v>55.140205014764476</v>
      </c>
      <c r="AU290" s="57">
        <v>4046.132118</v>
      </c>
      <c r="AV290" s="57">
        <v>3680.8290940000002</v>
      </c>
      <c r="AW290" s="57">
        <v>2153.6085560000001</v>
      </c>
      <c r="AX290" s="57">
        <v>7141.4565933782014</v>
      </c>
      <c r="AY290" s="57">
        <v>1646.110627</v>
      </c>
      <c r="AZ290" s="57">
        <v>2359.7165260000002</v>
      </c>
      <c r="BA290" s="57">
        <f t="shared" si="82"/>
        <v>41.161938404577391</v>
      </c>
      <c r="BB290" s="57">
        <f t="shared" si="75"/>
        <v>37.445653287242564</v>
      </c>
      <c r="BC290" s="57">
        <f t="shared" si="76"/>
        <v>21.908998555751772</v>
      </c>
      <c r="BD290" s="57">
        <f t="shared" si="77"/>
        <v>72.651161119498724</v>
      </c>
      <c r="BE290" s="57">
        <f t="shared" si="78"/>
        <v>16.746142305700722</v>
      </c>
      <c r="BF290" s="57">
        <f t="shared" si="79"/>
        <v>24.005767350841445</v>
      </c>
    </row>
    <row r="291" spans="1:58" x14ac:dyDescent="0.25">
      <c r="A291" s="39">
        <v>42767</v>
      </c>
      <c r="B291" s="42">
        <f t="shared" si="83"/>
        <v>2017</v>
      </c>
      <c r="C291" s="42">
        <f t="shared" si="84"/>
        <v>2</v>
      </c>
      <c r="D291" s="51">
        <v>253.87</v>
      </c>
      <c r="E291" s="51">
        <v>292.43631485600002</v>
      </c>
      <c r="F291" s="55">
        <f t="shared" si="69"/>
        <v>2.4785048238001206E-2</v>
      </c>
      <c r="G291" s="55">
        <f t="shared" si="70"/>
        <v>3.1365081595566835E-3</v>
      </c>
      <c r="H291" s="55"/>
      <c r="I291" s="55"/>
      <c r="J291" s="55"/>
      <c r="K291" s="51"/>
      <c r="L291" s="51">
        <f t="shared" si="80"/>
        <v>98.671432334604106</v>
      </c>
      <c r="M291" s="51">
        <v>0.38</v>
      </c>
      <c r="N291" s="52">
        <v>130.57</v>
      </c>
      <c r="O291" s="52">
        <v>75.900000000000006</v>
      </c>
      <c r="P291" s="27">
        <v>411.08</v>
      </c>
      <c r="Q291" s="52">
        <v>1372.26</v>
      </c>
      <c r="R291" s="54">
        <f t="shared" ref="R291:R300" si="94">P291/P290-1</f>
        <v>2.7319738511073499E-3</v>
      </c>
      <c r="S291" s="52">
        <v>1362.51</v>
      </c>
      <c r="T291" s="52">
        <v>175173</v>
      </c>
      <c r="U291" s="52">
        <f t="shared" ref="U291:U309" si="95">U290*(1+Y291)</f>
        <v>80.969413708002762</v>
      </c>
      <c r="V291" s="52">
        <f t="shared" ref="V291:V309" si="96">V290*(1+Z291)</f>
        <v>87.565588153315304</v>
      </c>
      <c r="W291" s="52">
        <v>114.27319021882167</v>
      </c>
      <c r="X291" s="52">
        <v>97.369100634267227</v>
      </c>
      <c r="Y291" s="54">
        <f t="shared" si="85"/>
        <v>-9.7390999872282169E-4</v>
      </c>
      <c r="Z291" s="54">
        <f t="shared" si="86"/>
        <v>3.5137428128728665E-3</v>
      </c>
      <c r="AA291" s="52">
        <f t="shared" si="74"/>
        <v>92.467161376494673</v>
      </c>
      <c r="AB291" s="52">
        <v>490.14015260304495</v>
      </c>
      <c r="AC291" s="52">
        <v>228.50724493999999</v>
      </c>
      <c r="AD291" s="52">
        <v>158.58290678</v>
      </c>
      <c r="AE291" s="52">
        <v>711.80416400000001</v>
      </c>
      <c r="AF291" s="52">
        <v>159.24135200000001</v>
      </c>
      <c r="AG291" s="52">
        <v>313.89737100000002</v>
      </c>
      <c r="AH291" s="52">
        <v>233.69911199999999</v>
      </c>
      <c r="AI291" s="52">
        <f t="shared" si="87"/>
        <v>6.0533988102053042</v>
      </c>
      <c r="AJ291" s="52">
        <f t="shared" si="88"/>
        <v>2.8221427632421534</v>
      </c>
      <c r="AK291" s="52">
        <f t="shared" si="89"/>
        <v>1.9585532303826743</v>
      </c>
      <c r="AL291" s="52">
        <f t="shared" si="90"/>
        <v>8.1288115458521073</v>
      </c>
      <c r="AM291" s="52">
        <f t="shared" si="91"/>
        <v>1.8185380279886922</v>
      </c>
      <c r="AN291" s="52">
        <f t="shared" si="92"/>
        <v>2.6688464832877612</v>
      </c>
      <c r="AO291" s="52">
        <f t="shared" si="93"/>
        <v>3.5847115016278872</v>
      </c>
      <c r="AP291" s="63">
        <v>121509361.04582283</v>
      </c>
      <c r="AQ291" s="52">
        <f t="shared" si="81"/>
        <v>1231454.3142920351</v>
      </c>
      <c r="AR291" s="51">
        <v>60364.246554100006</v>
      </c>
      <c r="AS291" s="52">
        <f t="shared" si="68"/>
        <v>611.77024723224008</v>
      </c>
      <c r="AT291" s="52">
        <f>[1]Extra_XM!D330</f>
        <v>55.225168351059395</v>
      </c>
      <c r="AU291" s="42">
        <v>3053.3823310000002</v>
      </c>
      <c r="AV291" s="42">
        <v>2729.7640940000001</v>
      </c>
      <c r="AW291" s="42">
        <v>2263.2584109999998</v>
      </c>
      <c r="AX291" s="42">
        <v>8287.1717577384006</v>
      </c>
      <c r="AY291" s="42">
        <v>1931.8857909999999</v>
      </c>
      <c r="AZ291" s="42">
        <v>2370.5629760000002</v>
      </c>
      <c r="BA291" s="42">
        <f t="shared" si="82"/>
        <v>30.944947881628938</v>
      </c>
      <c r="BB291" s="42">
        <f t="shared" si="75"/>
        <v>27.665191731920071</v>
      </c>
      <c r="BC291" s="42">
        <f t="shared" si="76"/>
        <v>22.937321952772283</v>
      </c>
      <c r="BD291" s="42">
        <f t="shared" si="77"/>
        <v>83.987548996307481</v>
      </c>
      <c r="BE291" s="42">
        <f t="shared" si="78"/>
        <v>19.578977879319655</v>
      </c>
      <c r="BF291" s="42">
        <f t="shared" si="79"/>
        <v>24.024815692967728</v>
      </c>
    </row>
    <row r="292" spans="1:58" x14ac:dyDescent="0.25">
      <c r="A292" s="41">
        <v>42795</v>
      </c>
      <c r="B292" s="42">
        <f t="shared" si="83"/>
        <v>2017</v>
      </c>
      <c r="C292" s="42">
        <f t="shared" si="84"/>
        <v>3</v>
      </c>
      <c r="D292" s="51">
        <v>290.89</v>
      </c>
      <c r="E292" s="51">
        <v>295.667089438</v>
      </c>
      <c r="F292" s="55">
        <f t="shared" si="69"/>
        <v>5.1472980300018012E-2</v>
      </c>
      <c r="G292" s="55">
        <f t="shared" si="70"/>
        <v>1.1047788588058438E-2</v>
      </c>
      <c r="H292" s="64">
        <v>3.3421442373200883</v>
      </c>
      <c r="I292" s="55"/>
      <c r="J292" s="55"/>
      <c r="K292" s="51"/>
      <c r="L292" s="51">
        <f t="shared" si="80"/>
        <v>98.68129947783757</v>
      </c>
      <c r="M292" s="51">
        <v>0.01</v>
      </c>
      <c r="N292" s="52">
        <v>143.41</v>
      </c>
      <c r="O292" s="52">
        <v>85.5</v>
      </c>
      <c r="P292" s="27">
        <v>524.55999999999995</v>
      </c>
      <c r="Q292" s="52">
        <v>1762.38</v>
      </c>
      <c r="R292" s="54">
        <f t="shared" si="94"/>
        <v>0.27605332295416951</v>
      </c>
      <c r="S292" s="52">
        <v>1717.19</v>
      </c>
      <c r="T292" s="52">
        <v>296357</v>
      </c>
      <c r="U292" s="52">
        <f t="shared" si="95"/>
        <v>82.672859053817518</v>
      </c>
      <c r="V292" s="52">
        <f t="shared" si="96"/>
        <v>87.843533757983252</v>
      </c>
      <c r="W292" s="52">
        <v>116.67728486537112</v>
      </c>
      <c r="X292" s="52">
        <v>97.678163978927017</v>
      </c>
      <c r="Y292" s="54">
        <f t="shared" si="85"/>
        <v>2.1038133633495715E-2</v>
      </c>
      <c r="Z292" s="54">
        <f t="shared" si="86"/>
        <v>3.1741419264073034E-3</v>
      </c>
      <c r="AA292" s="52">
        <f t="shared" si="74"/>
        <v>94.113767419225866</v>
      </c>
      <c r="AB292" s="52">
        <v>631.19516842479288</v>
      </c>
      <c r="AC292" s="52">
        <v>306.97609579000004</v>
      </c>
      <c r="AD292" s="52">
        <v>223.16947449</v>
      </c>
      <c r="AE292" s="52">
        <v>824.38450399999988</v>
      </c>
      <c r="AF292" s="52">
        <v>195.17587500000002</v>
      </c>
      <c r="AG292" s="52">
        <v>389.97244199999994</v>
      </c>
      <c r="AH292" s="52">
        <v>229.38875999999999</v>
      </c>
      <c r="AI292" s="52">
        <f t="shared" si="87"/>
        <v>7.6348535135806062</v>
      </c>
      <c r="AJ292" s="52">
        <f t="shared" si="88"/>
        <v>3.7131423698576573</v>
      </c>
      <c r="AK292" s="52">
        <f t="shared" si="89"/>
        <v>2.6994285312513924</v>
      </c>
      <c r="AL292" s="52">
        <f t="shared" si="90"/>
        <v>9.3846919486555773</v>
      </c>
      <c r="AM292" s="52">
        <f t="shared" si="91"/>
        <v>2.221858190925321</v>
      </c>
      <c r="AN292" s="52">
        <f t="shared" si="92"/>
        <v>2.6113334719888024</v>
      </c>
      <c r="AO292" s="52">
        <f t="shared" si="93"/>
        <v>4.4393983861624777</v>
      </c>
      <c r="AP292" s="53">
        <v>123044087.16788284</v>
      </c>
      <c r="AQ292" s="52">
        <f t="shared" si="81"/>
        <v>1246883.5313170638</v>
      </c>
      <c r="AR292" s="51">
        <v>59801.823185590001</v>
      </c>
      <c r="AS292" s="52">
        <f t="shared" si="68"/>
        <v>606.00968473282671</v>
      </c>
      <c r="AT292" s="52">
        <f>[1]Extra_XM!D331</f>
        <v>55.08853796545975</v>
      </c>
      <c r="AU292" s="42">
        <v>3321.2305350000001</v>
      </c>
      <c r="AV292" s="42">
        <v>2993.7640999999999</v>
      </c>
      <c r="AW292" s="42">
        <v>2471.463373</v>
      </c>
      <c r="AX292" s="42">
        <v>8862.0832697749993</v>
      </c>
      <c r="AY292" s="42">
        <v>2985.6782119999998</v>
      </c>
      <c r="AZ292" s="42">
        <v>2985.3530850000002</v>
      </c>
      <c r="BA292" s="42">
        <f t="shared" si="82"/>
        <v>33.656128897511138</v>
      </c>
      <c r="BB292" s="42">
        <f t="shared" si="75"/>
        <v>30.337704467221343</v>
      </c>
      <c r="BC292" s="42">
        <f t="shared" si="76"/>
        <v>25.044900969864671</v>
      </c>
      <c r="BD292" s="42">
        <f t="shared" si="77"/>
        <v>89.80509292710822</v>
      </c>
      <c r="BE292" s="42">
        <f t="shared" si="78"/>
        <v>30.255765051721283</v>
      </c>
      <c r="BF292" s="42">
        <f t="shared" si="79"/>
        <v>30.252470334264988</v>
      </c>
    </row>
    <row r="293" spans="1:58" x14ac:dyDescent="0.25">
      <c r="A293" s="41">
        <v>42826</v>
      </c>
      <c r="B293" s="42">
        <f t="shared" si="83"/>
        <v>2017</v>
      </c>
      <c r="C293" s="42">
        <f t="shared" si="84"/>
        <v>4</v>
      </c>
      <c r="D293" s="51">
        <v>303.81</v>
      </c>
      <c r="E293" s="51">
        <v>295.63487246800003</v>
      </c>
      <c r="F293" s="55">
        <f t="shared" si="69"/>
        <v>4.0552111518306511E-2</v>
      </c>
      <c r="G293" s="55">
        <f t="shared" si="70"/>
        <v>-1.0896366606516494E-4</v>
      </c>
      <c r="I293" s="55"/>
      <c r="J293" s="55"/>
      <c r="K293" s="51"/>
      <c r="L293" s="51">
        <f t="shared" si="80"/>
        <v>98.276706149978438</v>
      </c>
      <c r="M293" s="51">
        <v>-0.41</v>
      </c>
      <c r="N293" s="52">
        <v>134.63999999999999</v>
      </c>
      <c r="O293" s="52">
        <v>79.400000000000006</v>
      </c>
      <c r="P293" s="27">
        <v>537.22</v>
      </c>
      <c r="Q293" s="52">
        <v>1799.09</v>
      </c>
      <c r="R293" s="54">
        <f t="shared" si="94"/>
        <v>2.4134512734482305E-2</v>
      </c>
      <c r="S293" s="52">
        <v>1768.6</v>
      </c>
      <c r="T293" s="52">
        <v>258450</v>
      </c>
      <c r="U293" s="52">
        <f t="shared" si="95"/>
        <v>83.479517826803374</v>
      </c>
      <c r="V293" s="52">
        <f t="shared" si="96"/>
        <v>87.455998695059222</v>
      </c>
      <c r="W293" s="52">
        <v>117.81573291860165</v>
      </c>
      <c r="X293" s="52">
        <v>97.24724195422607</v>
      </c>
      <c r="Y293" s="54">
        <f t="shared" si="85"/>
        <v>9.7572381337476255E-3</v>
      </c>
      <c r="Z293" s="54">
        <f t="shared" si="86"/>
        <v>-4.4116515621026586E-3</v>
      </c>
      <c r="AA293" s="52">
        <f t="shared" si="74"/>
        <v>95.453163959488919</v>
      </c>
      <c r="AB293" s="52">
        <v>669.02914525023959</v>
      </c>
      <c r="AC293" s="52">
        <v>306.35533871999996</v>
      </c>
      <c r="AD293" s="52">
        <v>235.35945716000003</v>
      </c>
      <c r="AE293" s="52">
        <v>663.14569599999993</v>
      </c>
      <c r="AF293" s="52">
        <v>165.21405899999999</v>
      </c>
      <c r="AG293" s="52">
        <v>282.92046099999999</v>
      </c>
      <c r="AH293" s="52">
        <v>210.04958500000001</v>
      </c>
      <c r="AI293" s="52">
        <f t="shared" si="87"/>
        <v>8.0142909622248624</v>
      </c>
      <c r="AJ293" s="52">
        <f t="shared" si="88"/>
        <v>3.6698264040719728</v>
      </c>
      <c r="AK293" s="52">
        <f t="shared" si="89"/>
        <v>2.8193677118296852</v>
      </c>
      <c r="AL293" s="52">
        <f t="shared" si="90"/>
        <v>7.5826210425227698</v>
      </c>
      <c r="AM293" s="52">
        <f t="shared" si="91"/>
        <v>1.8891106552458095</v>
      </c>
      <c r="AN293" s="52">
        <f t="shared" si="92"/>
        <v>2.401774470981676</v>
      </c>
      <c r="AO293" s="52">
        <f t="shared" si="93"/>
        <v>3.2350034900005484</v>
      </c>
      <c r="AP293" s="53">
        <v>124913971.58489999</v>
      </c>
      <c r="AQ293" s="52">
        <f t="shared" si="81"/>
        <v>1271043.5308471865</v>
      </c>
      <c r="AR293" s="51">
        <v>57918.396552070008</v>
      </c>
      <c r="AS293" s="52">
        <f t="shared" si="68"/>
        <v>589.34002594349988</v>
      </c>
      <c r="AT293" s="52">
        <f>[1]Extra_XM!D332</f>
        <v>56.043198956555749</v>
      </c>
      <c r="AU293" s="42">
        <v>6520.6511309999996</v>
      </c>
      <c r="AV293" s="42">
        <v>6224.2653229999996</v>
      </c>
      <c r="AW293" s="42">
        <v>2120.480763</v>
      </c>
      <c r="AX293" s="42">
        <v>9798.4803055233988</v>
      </c>
      <c r="AY293" s="42">
        <v>2502.6192970000002</v>
      </c>
      <c r="AZ293" s="42">
        <v>2234.4381669999998</v>
      </c>
      <c r="BA293" s="42">
        <f t="shared" si="82"/>
        <v>66.349915320207643</v>
      </c>
      <c r="BB293" s="42">
        <f t="shared" si="75"/>
        <v>63.334085632675283</v>
      </c>
      <c r="BC293" s="42">
        <f t="shared" si="76"/>
        <v>21.576636479492606</v>
      </c>
      <c r="BD293" s="42">
        <f t="shared" si="77"/>
        <v>99.702978349417833</v>
      </c>
      <c r="BE293" s="42">
        <f t="shared" si="78"/>
        <v>25.465030270558668</v>
      </c>
      <c r="BF293" s="42">
        <f t="shared" si="79"/>
        <v>22.736193087200757</v>
      </c>
    </row>
    <row r="294" spans="1:58" x14ac:dyDescent="0.25">
      <c r="A294" s="41">
        <v>42856</v>
      </c>
      <c r="B294" s="42">
        <f t="shared" si="83"/>
        <v>2017</v>
      </c>
      <c r="C294" s="42">
        <f t="shared" si="84"/>
        <v>5</v>
      </c>
      <c r="D294" s="51">
        <v>298.57</v>
      </c>
      <c r="E294" s="51">
        <v>295.98256557899998</v>
      </c>
      <c r="F294" s="55">
        <f>D294/D282-1</f>
        <v>3.4832940524053724E-2</v>
      </c>
      <c r="G294" s="55">
        <f>E294/E293-1</f>
        <v>1.1760896409052091E-3</v>
      </c>
      <c r="I294" s="55"/>
      <c r="J294" s="55"/>
      <c r="K294" s="51"/>
      <c r="L294" s="51">
        <f t="shared" si="80"/>
        <v>98.257050808748446</v>
      </c>
      <c r="M294" s="51">
        <v>-0.02</v>
      </c>
      <c r="N294" s="52">
        <v>136.77000000000001</v>
      </c>
      <c r="O294" s="52">
        <v>90.2</v>
      </c>
      <c r="P294" s="27">
        <v>543.44000000000005</v>
      </c>
      <c r="Q294" s="52">
        <v>1814.47</v>
      </c>
      <c r="R294" s="54">
        <f t="shared" si="94"/>
        <v>1.157812441830175E-2</v>
      </c>
      <c r="S294" s="52">
        <v>1806.66</v>
      </c>
      <c r="T294" s="52">
        <v>227145</v>
      </c>
      <c r="U294" s="52">
        <f t="shared" si="95"/>
        <v>81.721383576598882</v>
      </c>
      <c r="V294" s="52">
        <f t="shared" si="96"/>
        <v>87.31510876478886</v>
      </c>
      <c r="W294" s="52">
        <v>115.33445510759552</v>
      </c>
      <c r="X294" s="52">
        <v>97.090578519557752</v>
      </c>
      <c r="Y294" s="54">
        <f t="shared" si="85"/>
        <v>-2.106066608880186E-2</v>
      </c>
      <c r="Z294" s="54">
        <f t="shared" si="86"/>
        <v>-1.6109807488633443E-3</v>
      </c>
      <c r="AA294" s="52">
        <f t="shared" si="74"/>
        <v>93.593634289274647</v>
      </c>
      <c r="AB294" s="52">
        <v>697.16810710088328</v>
      </c>
      <c r="AC294" s="52">
        <v>300.50903291999998</v>
      </c>
      <c r="AD294" s="52">
        <v>235.15768513</v>
      </c>
      <c r="AE294" s="52">
        <v>800.93142599999999</v>
      </c>
      <c r="AF294" s="52">
        <v>194.47192899999999</v>
      </c>
      <c r="AG294" s="52">
        <v>345.60922200000005</v>
      </c>
      <c r="AH294" s="52">
        <v>256.61820899999998</v>
      </c>
      <c r="AI294" s="52">
        <f t="shared" si="87"/>
        <v>8.5310365119726033</v>
      </c>
      <c r="AJ294" s="52">
        <f t="shared" si="88"/>
        <v>3.6772386830471073</v>
      </c>
      <c r="AK294" s="52">
        <f t="shared" si="89"/>
        <v>2.8775538890574777</v>
      </c>
      <c r="AL294" s="52">
        <f t="shared" si="90"/>
        <v>9.1728847083906704</v>
      </c>
      <c r="AM294" s="52">
        <f t="shared" ref="AM294" si="97">AF294/$V294</f>
        <v>2.227242590098264</v>
      </c>
      <c r="AN294" s="52">
        <f t="shared" ref="AN294" si="98">AH294/$V294</f>
        <v>2.9389897422138374</v>
      </c>
      <c r="AO294" s="52">
        <f t="shared" ref="AO294" si="99">AG294/$V294</f>
        <v>3.9581834906832549</v>
      </c>
      <c r="AP294" s="53">
        <v>126490814.05666155</v>
      </c>
      <c r="AQ294" s="52">
        <f t="shared" si="81"/>
        <v>1287345.9259719534</v>
      </c>
      <c r="AR294" s="51">
        <v>58011.675892170002</v>
      </c>
      <c r="AS294" s="52">
        <f t="shared" si="68"/>
        <v>590.40725744034705</v>
      </c>
      <c r="AT294" s="52">
        <f>[1]Extra_XM!D333</f>
        <v>56.129051647810499</v>
      </c>
      <c r="AU294" s="42">
        <v>4152.8692969999993</v>
      </c>
      <c r="AV294" s="42">
        <v>3791.3531549999998</v>
      </c>
      <c r="AW294" s="42">
        <v>2149.910355</v>
      </c>
      <c r="AX294" s="42">
        <v>9626.6954984658005</v>
      </c>
      <c r="AY294" s="42">
        <v>3506.893505</v>
      </c>
      <c r="AZ294" s="42">
        <v>2911.6809349999999</v>
      </c>
      <c r="BA294" s="42">
        <f t="shared" si="82"/>
        <v>42.265356662122031</v>
      </c>
      <c r="BB294" s="42">
        <f t="shared" si="75"/>
        <v>38.586067094356871</v>
      </c>
      <c r="BC294" s="42">
        <f t="shared" si="76"/>
        <v>21.880469007610188</v>
      </c>
      <c r="BD294" s="42">
        <f t="shared" si="77"/>
        <v>97.974602527034889</v>
      </c>
      <c r="BE294" s="42">
        <f t="shared" si="78"/>
        <v>35.691011241788253</v>
      </c>
      <c r="BF294" s="42">
        <f t="shared" si="79"/>
        <v>29.633302760810672</v>
      </c>
    </row>
    <row r="295" spans="1:58" x14ac:dyDescent="0.25">
      <c r="A295" s="41">
        <v>42887</v>
      </c>
      <c r="B295" s="42">
        <f t="shared" si="83"/>
        <v>2017</v>
      </c>
      <c r="C295" s="42">
        <f t="shared" si="84"/>
        <v>6</v>
      </c>
      <c r="D295" s="33">
        <f>D283*(1+$H$295/100)</f>
        <v>300.52748633259989</v>
      </c>
      <c r="E295" s="51"/>
      <c r="F295" s="55">
        <f t="shared" ref="F295:F307" si="100">D295/D283-1</f>
        <v>3.7876386008426133E-2</v>
      </c>
      <c r="G295" s="51"/>
      <c r="H295" s="64">
        <v>3.7876386008426133</v>
      </c>
      <c r="I295" s="51"/>
      <c r="J295" s="51"/>
      <c r="K295" s="51"/>
      <c r="L295" s="51">
        <f t="shared" si="80"/>
        <v>98.345482154476315</v>
      </c>
      <c r="M295" s="51">
        <v>0.09</v>
      </c>
      <c r="N295" s="52">
        <v>135.47</v>
      </c>
      <c r="O295" s="52">
        <v>88.5</v>
      </c>
      <c r="P295" s="27">
        <v>436.3</v>
      </c>
      <c r="Q295" s="52">
        <v>1446.42</v>
      </c>
      <c r="R295" s="54">
        <f t="shared" si="94"/>
        <v>-0.19715147946415434</v>
      </c>
      <c r="S295" s="52">
        <v>1489.17</v>
      </c>
      <c r="T295" s="52">
        <v>174267</v>
      </c>
      <c r="U295" s="52">
        <f t="shared" si="95"/>
        <v>82.002465834404347</v>
      </c>
      <c r="V295" s="52">
        <f t="shared" si="96"/>
        <v>87.221235619262288</v>
      </c>
      <c r="W295" s="52">
        <v>115.73115016616632</v>
      </c>
      <c r="X295" s="52">
        <v>96.986195691252775</v>
      </c>
      <c r="Y295" s="54">
        <f t="shared" si="85"/>
        <v>3.439519076937847E-3</v>
      </c>
      <c r="Z295" s="54">
        <f t="shared" si="86"/>
        <v>-1.0751076973338769E-3</v>
      </c>
      <c r="AA295" s="52">
        <f t="shared" si="74"/>
        <v>94.016629381818348</v>
      </c>
      <c r="AB295" s="52">
        <v>678.56530068385143</v>
      </c>
      <c r="AC295" s="52">
        <v>310.98405079999998</v>
      </c>
      <c r="AD295" s="52">
        <v>202.73398773999998</v>
      </c>
      <c r="AE295" s="52">
        <v>721.5310770000001</v>
      </c>
      <c r="AF295" s="52">
        <v>178.05702000000002</v>
      </c>
      <c r="AG295" s="52">
        <v>308.670547</v>
      </c>
      <c r="AH295" s="52">
        <v>228.92077</v>
      </c>
      <c r="AI295" s="52">
        <f t="shared" si="87"/>
        <v>8.2749377568004494</v>
      </c>
      <c r="AJ295" s="52">
        <f t="shared" si="88"/>
        <v>3.7923743833264805</v>
      </c>
      <c r="AK295" s="52">
        <f t="shared" si="89"/>
        <v>2.4722913594988798</v>
      </c>
      <c r="AL295" s="52">
        <f t="shared" si="90"/>
        <v>8.2724243915739049</v>
      </c>
      <c r="AM295" s="52">
        <f t="shared" ref="AM295:AM296" si="101">AF295/$V295</f>
        <v>2.0414411551936005</v>
      </c>
      <c r="AN295" s="52">
        <f t="shared" ref="AN295:AN296" si="102">AH295/$V295</f>
        <v>2.6245990253942724</v>
      </c>
      <c r="AO295" s="52">
        <f t="shared" ref="AO295:AO296" si="103">AG295/$V295</f>
        <v>3.538938021325531</v>
      </c>
      <c r="AP295" s="53">
        <v>127673738.97669697</v>
      </c>
      <c r="AQ295" s="52">
        <f t="shared" si="81"/>
        <v>1298216.6153413458</v>
      </c>
      <c r="AR295" s="51">
        <v>59635.518973690014</v>
      </c>
      <c r="AS295" s="52">
        <f t="shared" si="68"/>
        <v>606.38798719820636</v>
      </c>
      <c r="AT295" s="52">
        <f>[1]Extra_XM!D334</f>
        <v>56.511904570992058</v>
      </c>
      <c r="AU295" s="42">
        <v>3245.4180800000004</v>
      </c>
      <c r="AV295" s="42">
        <v>2912.6109040000001</v>
      </c>
      <c r="AW295" s="42">
        <v>2539.8396949999997</v>
      </c>
      <c r="AX295" s="42">
        <v>10330.0521338086</v>
      </c>
      <c r="AY295" s="42">
        <v>2322.3310769999998</v>
      </c>
      <c r="AZ295" s="42">
        <v>3792.975359</v>
      </c>
      <c r="BA295" s="42">
        <f t="shared" si="82"/>
        <v>33.000174577437683</v>
      </c>
      <c r="BB295" s="42">
        <f t="shared" si="75"/>
        <v>29.616112913301009</v>
      </c>
      <c r="BC295" s="42">
        <f t="shared" si="76"/>
        <v>25.825687559399451</v>
      </c>
      <c r="BD295" s="42">
        <f t="shared" si="77"/>
        <v>105.03840041764862</v>
      </c>
      <c r="BE295" s="42">
        <f t="shared" si="78"/>
        <v>23.614008758960527</v>
      </c>
      <c r="BF295" s="42">
        <f t="shared" si="79"/>
        <v>38.567865812505531</v>
      </c>
    </row>
    <row r="296" spans="1:58" x14ac:dyDescent="0.25">
      <c r="A296" s="41">
        <v>42917</v>
      </c>
      <c r="B296" s="42">
        <f t="shared" si="83"/>
        <v>2017</v>
      </c>
      <c r="C296" s="42">
        <f t="shared" si="84"/>
        <v>7</v>
      </c>
      <c r="D296" s="33">
        <f>D284*(1+$H$298/100)</f>
        <v>294.79941417459463</v>
      </c>
      <c r="E296" s="51"/>
      <c r="F296" s="55">
        <f t="shared" si="100"/>
        <v>4.2799484169064872E-2</v>
      </c>
      <c r="G296" s="51"/>
      <c r="I296" s="51"/>
      <c r="J296" s="51"/>
      <c r="K296" s="51"/>
      <c r="L296" s="51">
        <f t="shared" si="80"/>
        <v>99.083073270634898</v>
      </c>
      <c r="M296" s="51">
        <v>0.75</v>
      </c>
      <c r="N296" s="52">
        <v>138.62</v>
      </c>
      <c r="O296" s="52">
        <v>92.2</v>
      </c>
      <c r="P296" s="27">
        <v>541.19000000000005</v>
      </c>
      <c r="Q296" s="52">
        <v>1812.76</v>
      </c>
      <c r="R296" s="54">
        <f t="shared" si="94"/>
        <v>0.24040797616319054</v>
      </c>
      <c r="S296" s="52">
        <v>1794.84</v>
      </c>
      <c r="T296" s="52">
        <v>186911</v>
      </c>
      <c r="U296" s="52">
        <f t="shared" si="95"/>
        <v>83.518771845063625</v>
      </c>
      <c r="V296" s="52">
        <f t="shared" si="96"/>
        <v>87.468635805219648</v>
      </c>
      <c r="W296" s="52">
        <v>117.8711326268382</v>
      </c>
      <c r="X296" s="52">
        <v>97.261293867504875</v>
      </c>
      <c r="Y296" s="54">
        <f t="shared" si="85"/>
        <v>1.849098067028021E-2</v>
      </c>
      <c r="Z296" s="54">
        <f t="shared" si="86"/>
        <v>2.8364673373502125E-3</v>
      </c>
      <c r="AA296" s="52">
        <f t="shared" si="74"/>
        <v>95.484251098928965</v>
      </c>
      <c r="AB296" s="52">
        <v>729.61852417884757</v>
      </c>
      <c r="AC296" s="52">
        <v>326.05859675000005</v>
      </c>
      <c r="AD296" s="52">
        <v>247.86062274999998</v>
      </c>
      <c r="AE296" s="52">
        <v>730.2432960000001</v>
      </c>
      <c r="AF296" s="52">
        <v>187.118684</v>
      </c>
      <c r="AG296" s="52">
        <v>320.74255299999999</v>
      </c>
      <c r="AH296" s="52">
        <v>219.71007700000001</v>
      </c>
      <c r="AI296" s="52">
        <f t="shared" si="87"/>
        <v>8.7359824391619281</v>
      </c>
      <c r="AJ296" s="52">
        <f t="shared" si="88"/>
        <v>3.9040157026599251</v>
      </c>
      <c r="AK296" s="52">
        <f t="shared" si="89"/>
        <v>2.9677235102284345</v>
      </c>
      <c r="AL296" s="52">
        <f t="shared" si="90"/>
        <v>8.3486302178777461</v>
      </c>
      <c r="AM296" s="52">
        <f t="shared" si="101"/>
        <v>2.139266061227787</v>
      </c>
      <c r="AN296" s="52">
        <f t="shared" si="102"/>
        <v>2.5118726841614798</v>
      </c>
      <c r="AO296" s="52">
        <f t="shared" si="103"/>
        <v>3.6669435855184545</v>
      </c>
      <c r="AP296" s="53">
        <v>128732101.56379668</v>
      </c>
      <c r="AQ296" s="52">
        <f t="shared" si="81"/>
        <v>1299234.0398261428</v>
      </c>
      <c r="AR296" s="51">
        <v>59339.203894969993</v>
      </c>
      <c r="AS296" s="52">
        <f t="shared" si="68"/>
        <v>598.88336056039816</v>
      </c>
      <c r="AT296" s="52">
        <f>[1]Extra_XM!D335</f>
        <v>56.482304730365044</v>
      </c>
      <c r="AU296" s="42">
        <v>4766.1507090000005</v>
      </c>
      <c r="AV296" s="42">
        <v>4417.9637380000004</v>
      </c>
      <c r="AW296" s="42">
        <v>2751.4425570000003</v>
      </c>
      <c r="AX296" s="42">
        <v>9449.2394799403992</v>
      </c>
      <c r="AY296" s="42">
        <v>2228.000497</v>
      </c>
      <c r="AZ296" s="42">
        <v>3539.3160539999999</v>
      </c>
      <c r="BA296" s="42">
        <f t="shared" si="82"/>
        <v>48.10257243416104</v>
      </c>
      <c r="BB296" s="42">
        <f t="shared" si="75"/>
        <v>44.588481081251906</v>
      </c>
      <c r="BC296" s="42">
        <f t="shared" si="76"/>
        <v>27.76904738799055</v>
      </c>
      <c r="BD296" s="42">
        <f t="shared" si="77"/>
        <v>95.366838835638504</v>
      </c>
      <c r="BE296" s="42">
        <f t="shared" si="78"/>
        <v>22.486186827435734</v>
      </c>
      <c r="BF296" s="42">
        <f t="shared" si="79"/>
        <v>35.720693123160743</v>
      </c>
    </row>
    <row r="297" spans="1:58" x14ac:dyDescent="0.25">
      <c r="A297" s="39">
        <v>42948</v>
      </c>
      <c r="B297" s="42">
        <f t="shared" si="83"/>
        <v>2017</v>
      </c>
      <c r="C297" s="42">
        <f t="shared" si="84"/>
        <v>8</v>
      </c>
      <c r="D297" s="33">
        <f>D285*(1+$H$298/100)</f>
        <v>300.27411146648222</v>
      </c>
      <c r="E297" s="51"/>
      <c r="F297" s="55">
        <f t="shared" si="100"/>
        <v>4.2799484169064872E-2</v>
      </c>
      <c r="G297" s="51"/>
      <c r="I297" s="51"/>
      <c r="J297" s="51"/>
      <c r="K297" s="51"/>
      <c r="L297" s="51">
        <f t="shared" si="80"/>
        <v>99.86582954947292</v>
      </c>
      <c r="M297" s="51">
        <v>0.79</v>
      </c>
      <c r="N297" s="52">
        <v>140.56</v>
      </c>
      <c r="O297" s="52">
        <v>96.7</v>
      </c>
      <c r="P297" s="27">
        <v>551.57000000000005</v>
      </c>
      <c r="Q297" s="52">
        <v>1854.11</v>
      </c>
      <c r="R297" s="54">
        <f t="shared" si="94"/>
        <v>1.9179955283726624E-2</v>
      </c>
      <c r="S297" s="52">
        <v>1808.91</v>
      </c>
      <c r="T297" s="52">
        <v>280726</v>
      </c>
      <c r="U297" s="52">
        <f t="shared" si="95"/>
        <v>84.457461855180071</v>
      </c>
      <c r="V297" s="52">
        <f t="shared" si="96"/>
        <v>88.611976093943341</v>
      </c>
      <c r="W297" s="52">
        <v>119.19591808804184</v>
      </c>
      <c r="X297" s="52">
        <v>98.532638216120816</v>
      </c>
      <c r="Y297" s="54">
        <f t="shared" si="85"/>
        <v>1.1239269799822038E-2</v>
      </c>
      <c r="Z297" s="54">
        <f t="shared" si="86"/>
        <v>1.3071431584571025E-2</v>
      </c>
      <c r="AA297" s="52">
        <f t="shared" si="74"/>
        <v>95.311565747773415</v>
      </c>
      <c r="AB297" s="52">
        <v>755.74094372302602</v>
      </c>
      <c r="AC297" s="52">
        <v>349.22671614000001</v>
      </c>
      <c r="AD297" s="52">
        <v>250.66941462</v>
      </c>
      <c r="AE297" s="52">
        <v>868.752387</v>
      </c>
      <c r="AF297" s="52">
        <v>209.01388600000001</v>
      </c>
      <c r="AG297" s="52">
        <v>396.55600999999996</v>
      </c>
      <c r="AH297" s="52">
        <v>257.24191300000001</v>
      </c>
      <c r="AI297" s="52">
        <f t="shared" si="87"/>
        <v>8.9481844128693027</v>
      </c>
      <c r="AJ297" s="52">
        <f t="shared" si="88"/>
        <v>4.1349421172379301</v>
      </c>
      <c r="AK297" s="52">
        <f t="shared" si="89"/>
        <v>2.9679960670594738</v>
      </c>
      <c r="AL297" s="52">
        <f t="shared" si="90"/>
        <v>9.8040064706262608</v>
      </c>
      <c r="AM297" s="52">
        <f t="shared" ref="AM297:AM299" si="104">AF297/$V297</f>
        <v>2.3587543717387676</v>
      </c>
      <c r="AN297" s="52">
        <f>AH297/$V297</f>
        <v>2.9030151943263411</v>
      </c>
      <c r="AO297" s="52">
        <f>AG297/$V297</f>
        <v>4.4751965533370459</v>
      </c>
      <c r="AP297" s="53">
        <v>130405336.19771764</v>
      </c>
      <c r="AQ297" s="52">
        <f t="shared" si="81"/>
        <v>1305805.3669209811</v>
      </c>
      <c r="AR297" s="51">
        <v>59801.319481510014</v>
      </c>
      <c r="AS297" s="52">
        <f t="shared" si="68"/>
        <v>598.81662978511395</v>
      </c>
      <c r="AT297" s="52">
        <f>[1]Extra_XM!D336</f>
        <v>56.854998569926529</v>
      </c>
      <c r="AU297" s="42">
        <v>3245.393247</v>
      </c>
      <c r="AV297" s="42">
        <v>2870.291612</v>
      </c>
      <c r="AW297" s="42">
        <v>2811.7682679999998</v>
      </c>
      <c r="AX297" s="42">
        <v>9289.2169660092004</v>
      </c>
      <c r="AY297" s="42">
        <v>2862.731151</v>
      </c>
      <c r="AZ297" s="42">
        <v>2677.6319760000001</v>
      </c>
      <c r="BA297" s="42">
        <f t="shared" si="82"/>
        <v>32.49753455852737</v>
      </c>
      <c r="BB297" s="42">
        <f t="shared" si="75"/>
        <v>28.74147869144846</v>
      </c>
      <c r="BC297" s="42">
        <f t="shared" si="76"/>
        <v>28.155458986169709</v>
      </c>
      <c r="BD297" s="42">
        <f t="shared" si="77"/>
        <v>93.016970949081028</v>
      </c>
      <c r="BE297" s="42">
        <f t="shared" si="78"/>
        <v>28.665772506118525</v>
      </c>
      <c r="BF297" s="42">
        <f t="shared" si="79"/>
        <v>26.812293935570001</v>
      </c>
    </row>
    <row r="298" spans="1:58" x14ac:dyDescent="0.25">
      <c r="A298" s="41">
        <v>42979</v>
      </c>
      <c r="B298" s="42">
        <f t="shared" si="83"/>
        <v>2017</v>
      </c>
      <c r="C298" s="42">
        <f t="shared" si="84"/>
        <v>9</v>
      </c>
      <c r="D298" s="33">
        <f>D286*(1+$H$298/100)</f>
        <v>317.9704187128313</v>
      </c>
      <c r="E298" s="51"/>
      <c r="F298" s="55">
        <f t="shared" si="100"/>
        <v>4.2799484169064872E-2</v>
      </c>
      <c r="G298" s="51"/>
      <c r="H298" s="64">
        <v>4.2799484169064872</v>
      </c>
      <c r="I298" s="51"/>
      <c r="J298" s="51"/>
      <c r="K298" s="51"/>
      <c r="L298" s="51">
        <f t="shared" si="80"/>
        <v>100.66475618586871</v>
      </c>
      <c r="M298" s="51">
        <v>0.8</v>
      </c>
      <c r="N298" s="52">
        <v>135.52000000000001</v>
      </c>
      <c r="O298" s="52">
        <v>93</v>
      </c>
      <c r="P298" s="27">
        <v>520.30999999999995</v>
      </c>
      <c r="Q298" s="52">
        <v>1749.44</v>
      </c>
      <c r="R298" s="54">
        <f t="shared" si="94"/>
        <v>-5.6674583461754802E-2</v>
      </c>
      <c r="S298" s="52">
        <v>1708.46</v>
      </c>
      <c r="T298" s="52">
        <v>230155</v>
      </c>
      <c r="U298" s="52">
        <f t="shared" si="95"/>
        <v>83.625315933661952</v>
      </c>
      <c r="V298" s="52">
        <f t="shared" si="96"/>
        <v>89.671856445615717</v>
      </c>
      <c r="W298" s="52">
        <v>118.02149968947984</v>
      </c>
      <c r="X298" s="52">
        <v>99.711178768393268</v>
      </c>
      <c r="Y298" s="54">
        <f t="shared" si="85"/>
        <v>-9.8528407465642287E-3</v>
      </c>
      <c r="Z298" s="54">
        <f t="shared" si="86"/>
        <v>1.1960915424668261E-2</v>
      </c>
      <c r="AA298" s="52">
        <f t="shared" si="74"/>
        <v>93.257036542317067</v>
      </c>
      <c r="AB298" s="52">
        <v>768.45703983492376</v>
      </c>
      <c r="AC298" s="52">
        <v>391.36674806999997</v>
      </c>
      <c r="AD298" s="52">
        <v>250.77421244999999</v>
      </c>
      <c r="AE298" s="52">
        <v>818.17523200000005</v>
      </c>
      <c r="AF298" s="52">
        <v>204.14866000000001</v>
      </c>
      <c r="AG298" s="52">
        <v>340.76820100000003</v>
      </c>
      <c r="AH298" s="52">
        <v>271.01100199999996</v>
      </c>
      <c r="AI298" s="52">
        <f t="shared" si="87"/>
        <v>9.1892871345864116</v>
      </c>
      <c r="AJ298" s="52">
        <f t="shared" si="88"/>
        <v>4.680003222713828</v>
      </c>
      <c r="AK298" s="52">
        <f t="shared" si="89"/>
        <v>2.9987834383661216</v>
      </c>
      <c r="AL298" s="52">
        <f t="shared" si="90"/>
        <v>9.1241027500775331</v>
      </c>
      <c r="AM298" s="52">
        <f t="shared" si="104"/>
        <v>2.2766190875485255</v>
      </c>
      <c r="AN298" s="52">
        <f>AH298/$V298</f>
        <v>3.0222526079223417</v>
      </c>
      <c r="AO298" s="52">
        <f>AG298/$V298</f>
        <v>3.8001689103723364</v>
      </c>
      <c r="AP298" s="53">
        <v>132004492.74115157</v>
      </c>
      <c r="AQ298" s="52">
        <f t="shared" si="81"/>
        <v>1311327.7947787086</v>
      </c>
      <c r="AR298" s="51">
        <v>61086.453269189995</v>
      </c>
      <c r="AS298" s="52">
        <f t="shared" si="68"/>
        <v>606.8305888150087</v>
      </c>
      <c r="AT298" s="52">
        <f>[1]Extra_XM!D337</f>
        <v>56.990401917328924</v>
      </c>
      <c r="AU298" s="42">
        <v>3318.4820239999999</v>
      </c>
      <c r="AV298" s="42">
        <v>2944.8366620000002</v>
      </c>
      <c r="AW298" s="42">
        <v>2672.31005</v>
      </c>
      <c r="AX298" s="42">
        <v>12687.7464762826</v>
      </c>
      <c r="AY298" s="42">
        <v>3311.1187669999999</v>
      </c>
      <c r="AZ298" s="42">
        <v>4936.4027610000003</v>
      </c>
      <c r="BA298" s="42">
        <f t="shared" si="82"/>
        <v>32.965678850626844</v>
      </c>
      <c r="BB298" s="42">
        <f t="shared" si="75"/>
        <v>29.253899513377011</v>
      </c>
      <c r="BC298" s="42">
        <f t="shared" si="76"/>
        <v>26.546630134044253</v>
      </c>
      <c r="BD298" s="42">
        <f t="shared" si="77"/>
        <v>126.03960866756366</v>
      </c>
      <c r="BE298" s="42">
        <f t="shared" si="78"/>
        <v>32.892532525348862</v>
      </c>
      <c r="BF298" s="42">
        <f t="shared" si="79"/>
        <v>49.038044177898392</v>
      </c>
    </row>
    <row r="299" spans="1:58" x14ac:dyDescent="0.25">
      <c r="A299" s="41">
        <v>43009</v>
      </c>
      <c r="B299" s="42">
        <f t="shared" si="83"/>
        <v>2017</v>
      </c>
      <c r="C299" s="42">
        <f t="shared" si="84"/>
        <v>10</v>
      </c>
      <c r="D299" s="33">
        <f>D287*(1+$H$301/100)</f>
        <v>328.55154550890228</v>
      </c>
      <c r="E299" s="51"/>
      <c r="F299" s="55">
        <f t="shared" si="100"/>
        <v>5.2341518557708966E-2</v>
      </c>
      <c r="G299" s="51"/>
      <c r="I299" s="51"/>
      <c r="J299" s="51"/>
      <c r="K299" s="51"/>
      <c r="L299" s="51">
        <f t="shared" si="80"/>
        <v>100.45336019787838</v>
      </c>
      <c r="M299" s="51">
        <v>-0.21</v>
      </c>
      <c r="N299" s="52">
        <v>136.72</v>
      </c>
      <c r="O299" s="52">
        <v>95.2</v>
      </c>
      <c r="P299" s="27">
        <v>534.35</v>
      </c>
      <c r="Q299" s="52">
        <v>1794.46</v>
      </c>
      <c r="R299" s="54">
        <f t="shared" si="94"/>
        <v>2.6983913436220863E-2</v>
      </c>
      <c r="S299" s="52">
        <v>1759.99</v>
      </c>
      <c r="T299" s="52">
        <v>297118</v>
      </c>
      <c r="U299" s="52">
        <f t="shared" si="95"/>
        <v>84.966566659319142</v>
      </c>
      <c r="V299" s="52">
        <f t="shared" si="96"/>
        <v>89.391350960664013</v>
      </c>
      <c r="W299" s="52">
        <v>119.91442434195277</v>
      </c>
      <c r="X299" s="52">
        <v>99.399268948922796</v>
      </c>
      <c r="Y299" s="54">
        <f t="shared" si="85"/>
        <v>1.6038812059271379E-2</v>
      </c>
      <c r="Z299" s="54">
        <f t="shared" si="86"/>
        <v>-3.128132906692116E-3</v>
      </c>
      <c r="AA299" s="52">
        <f t="shared" si="74"/>
        <v>95.050097963848913</v>
      </c>
      <c r="AB299" s="52">
        <v>734.006224657443</v>
      </c>
      <c r="AC299" s="52">
        <v>357.65684736999998</v>
      </c>
      <c r="AD299" s="52">
        <v>262.84113247000005</v>
      </c>
      <c r="AE299" s="52">
        <v>779.188444</v>
      </c>
      <c r="AF299" s="52">
        <v>215.417328</v>
      </c>
      <c r="AG299" s="52">
        <v>357.36991699999999</v>
      </c>
      <c r="AH299" s="52">
        <v>203.64329899999998</v>
      </c>
      <c r="AI299" s="52">
        <f t="shared" si="87"/>
        <v>8.6387652639950137</v>
      </c>
      <c r="AJ299" s="52">
        <f t="shared" si="88"/>
        <v>4.2093833072490296</v>
      </c>
      <c r="AK299" s="52">
        <f t="shared" si="89"/>
        <v>3.0934653806112289</v>
      </c>
      <c r="AL299" s="52">
        <f t="shared" si="90"/>
        <v>8.7165976979459234</v>
      </c>
      <c r="AM299" s="52">
        <f t="shared" si="104"/>
        <v>2.4098229379573062</v>
      </c>
      <c r="AN299" s="52">
        <f>AH299/$V299</f>
        <v>2.2781096472030238</v>
      </c>
      <c r="AO299" s="52">
        <f>AG299/$V299</f>
        <v>3.9978131347098436</v>
      </c>
      <c r="AP299" s="53">
        <v>133167081.42832765</v>
      </c>
      <c r="AQ299" s="52">
        <f t="shared" si="81"/>
        <v>1325660.7958758974</v>
      </c>
      <c r="AR299" s="51">
        <v>62342.456810879994</v>
      </c>
      <c r="AS299" s="52">
        <f t="shared" si="68"/>
        <v>620.61096500977669</v>
      </c>
      <c r="AT299" s="52">
        <f>[1]Extra_XM!D338</f>
        <v>56.903609886231507</v>
      </c>
      <c r="AU299" s="42">
        <v>3634.1221729999997</v>
      </c>
      <c r="AV299" s="42">
        <v>3239.0777979999998</v>
      </c>
      <c r="AW299" s="42">
        <v>2766.4855090000001</v>
      </c>
      <c r="AX299" s="42">
        <v>11342.013313758001</v>
      </c>
      <c r="AY299" s="42">
        <v>3355.9873149999999</v>
      </c>
      <c r="AZ299" s="42">
        <v>3753.3154340000001</v>
      </c>
      <c r="BA299" s="42">
        <f t="shared" si="82"/>
        <v>36.177208665208532</v>
      </c>
      <c r="BB299" s="42">
        <f t="shared" si="75"/>
        <v>32.244593825627057</v>
      </c>
      <c r="BC299" s="42">
        <f t="shared" si="76"/>
        <v>27.539999692896579</v>
      </c>
      <c r="BD299" s="42">
        <f t="shared" si="77"/>
        <v>112.90825206260796</v>
      </c>
      <c r="BE299" s="42">
        <f t="shared" si="78"/>
        <v>33.408412704056857</v>
      </c>
      <c r="BF299" s="42">
        <f t="shared" si="79"/>
        <v>37.363761915047135</v>
      </c>
    </row>
    <row r="300" spans="1:58" x14ac:dyDescent="0.25">
      <c r="A300" s="41">
        <v>43040</v>
      </c>
      <c r="B300" s="42">
        <f t="shared" si="83"/>
        <v>2017</v>
      </c>
      <c r="C300" s="42">
        <f t="shared" si="84"/>
        <v>11</v>
      </c>
      <c r="D300" s="33">
        <f>D288*(1+$H$301/100)</f>
        <v>314.62906721838385</v>
      </c>
      <c r="E300" s="51"/>
      <c r="F300" s="55">
        <f t="shared" si="100"/>
        <v>5.2341518557708966E-2</v>
      </c>
      <c r="G300" s="51"/>
      <c r="I300" s="51"/>
      <c r="J300" s="51"/>
      <c r="K300" s="51"/>
      <c r="L300" s="51">
        <f t="shared" si="80"/>
        <v>100.53372288603667</v>
      </c>
      <c r="M300" s="51">
        <v>0.08</v>
      </c>
      <c r="N300" s="52">
        <v>136.09</v>
      </c>
      <c r="O300" s="52">
        <v>90.7</v>
      </c>
      <c r="P300" s="27">
        <v>500.5</v>
      </c>
      <c r="Q300" s="52">
        <v>1681.86</v>
      </c>
      <c r="R300" s="54">
        <f t="shared" si="94"/>
        <v>-6.3347992888556193E-2</v>
      </c>
      <c r="S300" s="52">
        <v>1656.19</v>
      </c>
      <c r="T300" s="52">
        <v>243035</v>
      </c>
      <c r="U300" s="52">
        <f t="shared" si="95"/>
        <v>85.233927586475616</v>
      </c>
      <c r="V300" s="52">
        <f t="shared" si="96"/>
        <v>90.692261532755552</v>
      </c>
      <c r="W300" s="52">
        <v>120.29175430751496</v>
      </c>
      <c r="X300" s="52">
        <v>100.84582455462927</v>
      </c>
      <c r="Y300" s="54">
        <f t="shared" si="85"/>
        <v>3.1466603591090436E-3</v>
      </c>
      <c r="Z300" s="54">
        <f t="shared" si="86"/>
        <v>1.4552980328756737E-2</v>
      </c>
      <c r="AA300" s="52">
        <f t="shared" si="74"/>
        <v>93.981477742388719</v>
      </c>
      <c r="AB300" s="52">
        <v>693.94764863881721</v>
      </c>
      <c r="AC300" s="52">
        <v>379.96615236000002</v>
      </c>
      <c r="AD300" s="52">
        <v>226.60135058</v>
      </c>
      <c r="AE300" s="52">
        <v>832.03400099999999</v>
      </c>
      <c r="AF300" s="52">
        <v>203.209395</v>
      </c>
      <c r="AG300" s="52">
        <v>385.33336600000001</v>
      </c>
      <c r="AH300" s="52">
        <v>239.73556199999999</v>
      </c>
      <c r="AI300" s="52">
        <f t="shared" si="87"/>
        <v>8.1416833447544708</v>
      </c>
      <c r="AJ300" s="52">
        <f t="shared" si="88"/>
        <v>4.4579214301077297</v>
      </c>
      <c r="AK300" s="52">
        <f t="shared" si="89"/>
        <v>2.6585815883011787</v>
      </c>
      <c r="AL300" s="52">
        <f t="shared" si="90"/>
        <v>9.1742557406564629</v>
      </c>
      <c r="AM300" s="52">
        <f t="shared" ref="AM300:AM304" si="105">AF300/$V300</f>
        <v>2.2406475653560185</v>
      </c>
      <c r="AN300" s="52">
        <f t="shared" ref="AN300:AN304" si="106">AH300/$V300</f>
        <v>2.6433960069836178</v>
      </c>
      <c r="AO300" s="52">
        <f t="shared" ref="AO300:AO304" si="107">AG300/$V300</f>
        <v>4.248800939436582</v>
      </c>
      <c r="AP300" s="53">
        <v>134345554.06590903</v>
      </c>
      <c r="AQ300" s="52">
        <f t="shared" si="81"/>
        <v>1336323.2774956606</v>
      </c>
      <c r="AR300" s="51">
        <v>62610.731012950004</v>
      </c>
      <c r="AS300" s="52">
        <f t="shared" si="68"/>
        <v>622.78337273876218</v>
      </c>
      <c r="AT300" s="52">
        <f>[1]Extra_XM!D339</f>
        <v>56.927466753742472</v>
      </c>
      <c r="AU300" s="42">
        <v>3514.2882079999999</v>
      </c>
      <c r="AV300" s="42">
        <v>3130.4292770000002</v>
      </c>
      <c r="AW300" s="42">
        <v>2731.731362</v>
      </c>
      <c r="AX300" s="42">
        <v>10077.0243446082</v>
      </c>
      <c r="AY300" s="42">
        <v>2958.4376809999999</v>
      </c>
      <c r="AZ300" s="42">
        <v>3583.6219700000001</v>
      </c>
      <c r="BA300" s="42">
        <f t="shared" ref="BA300:BA301" si="108">AU300/$L300</f>
        <v>34.956312241452927</v>
      </c>
      <c r="BB300" s="42">
        <f t="shared" ref="BB300:BB301" si="109">AV300/$L300</f>
        <v>31.138101595507429</v>
      </c>
      <c r="BC300" s="42">
        <f t="shared" ref="BC300:BC301" si="110">AW300/$L300</f>
        <v>27.172288895504689</v>
      </c>
      <c r="BD300" s="42">
        <f t="shared" ref="BD300:BD301" si="111">AX300/$L300</f>
        <v>100.23526489744486</v>
      </c>
      <c r="BE300" s="42">
        <f t="shared" ref="BE300:BE301" si="112">AY300/$L300</f>
        <v>29.427316487161576</v>
      </c>
      <c r="BF300" s="42">
        <f t="shared" ref="BF300:BF301" si="113">AZ300/$L300</f>
        <v>35.645969005468281</v>
      </c>
    </row>
    <row r="301" spans="1:58" x14ac:dyDescent="0.25">
      <c r="A301" s="41">
        <v>43070</v>
      </c>
      <c r="B301" s="42">
        <f t="shared" si="83"/>
        <v>2017</v>
      </c>
      <c r="C301" s="42">
        <f t="shared" si="84"/>
        <v>12</v>
      </c>
      <c r="D301" s="33">
        <f>D289*(1+$H$301/100)</f>
        <v>320.56427338304928</v>
      </c>
      <c r="E301" s="51"/>
      <c r="F301" s="55">
        <f t="shared" si="100"/>
        <v>5.2341518557708966E-2</v>
      </c>
      <c r="G301" s="51"/>
      <c r="H301" s="64">
        <v>5.2341518557708966</v>
      </c>
      <c r="I301" s="51"/>
      <c r="J301" s="51"/>
      <c r="K301" s="51"/>
      <c r="L301" s="51">
        <f t="shared" si="80"/>
        <v>100.87553754384921</v>
      </c>
      <c r="M301" s="51">
        <v>0.34</v>
      </c>
      <c r="N301" s="52">
        <v>136.68</v>
      </c>
      <c r="O301" s="52">
        <v>81</v>
      </c>
      <c r="P301" s="27">
        <v>500.92</v>
      </c>
      <c r="Q301" s="52">
        <v>1683.08</v>
      </c>
      <c r="R301" s="54">
        <f>P301/P300-1</f>
        <v>8.3916083916091289E-4</v>
      </c>
      <c r="S301" s="52">
        <v>1652.57</v>
      </c>
      <c r="T301" s="52">
        <v>244011</v>
      </c>
      <c r="U301" s="52">
        <f t="shared" si="95"/>
        <v>84.904513232811595</v>
      </c>
      <c r="V301" s="52">
        <f t="shared" si="96"/>
        <v>91.448426418761656</v>
      </c>
      <c r="W301" s="52">
        <v>119.82684753132402</v>
      </c>
      <c r="X301" s="52">
        <v>101.68664680494885</v>
      </c>
      <c r="Y301" s="54">
        <f t="shared" si="85"/>
        <v>-3.8648266364330608E-3</v>
      </c>
      <c r="Z301" s="54">
        <f t="shared" si="86"/>
        <v>8.3377001877167345E-3</v>
      </c>
      <c r="AA301" s="52">
        <f t="shared" si="74"/>
        <v>92.844148945784909</v>
      </c>
      <c r="AB301" s="52">
        <v>718.92590904676786</v>
      </c>
      <c r="AC301" s="52">
        <v>361.85605410000005</v>
      </c>
      <c r="AD301" s="52">
        <v>237.65384069000001</v>
      </c>
      <c r="AE301" s="52">
        <v>851.5141319999999</v>
      </c>
      <c r="AF301" s="52">
        <v>201.098939</v>
      </c>
      <c r="AG301" s="52">
        <v>404.752456</v>
      </c>
      <c r="AH301" s="52">
        <v>244.52244399999998</v>
      </c>
      <c r="AI301" s="52">
        <f t="shared" si="87"/>
        <v>8.4674639977670445</v>
      </c>
      <c r="AJ301" s="52">
        <f t="shared" si="88"/>
        <v>4.2619177747097634</v>
      </c>
      <c r="AK301" s="52">
        <f t="shared" si="89"/>
        <v>2.7990719414213423</v>
      </c>
      <c r="AL301" s="52">
        <f t="shared" si="90"/>
        <v>9.3114137153190253</v>
      </c>
      <c r="AM301" s="52">
        <f t="shared" si="105"/>
        <v>2.199042092634</v>
      </c>
      <c r="AN301" s="52">
        <f t="shared" si="106"/>
        <v>2.6738835601203248</v>
      </c>
      <c r="AO301" s="52">
        <f t="shared" si="107"/>
        <v>4.4260188157481579</v>
      </c>
      <c r="AP301" s="53">
        <v>135595604.5788317</v>
      </c>
      <c r="AQ301" s="52">
        <f t="shared" si="81"/>
        <v>1344187.1823472581</v>
      </c>
      <c r="AR301" s="51">
        <v>66444.58258006</v>
      </c>
      <c r="AS301" s="52">
        <f t="shared" si="68"/>
        <v>658.67884521732992</v>
      </c>
      <c r="AT301" s="52">
        <f>[1]Extra_XM!D340</f>
        <v>56.760121165533519</v>
      </c>
      <c r="AU301" s="42">
        <v>3861.9324799999999</v>
      </c>
      <c r="AV301" s="42">
        <v>3463.0799379999999</v>
      </c>
      <c r="AW301" s="42">
        <v>2744.6977740000002</v>
      </c>
      <c r="AX301" s="42">
        <v>17647.483837744199</v>
      </c>
      <c r="AY301" s="42">
        <v>5284.4885899999999</v>
      </c>
      <c r="AZ301" s="42">
        <v>5709.4533769999998</v>
      </c>
      <c r="BA301" s="42">
        <f t="shared" si="108"/>
        <v>38.28413284361703</v>
      </c>
      <c r="BB301" s="42">
        <f t="shared" si="109"/>
        <v>34.330225368014986</v>
      </c>
      <c r="BC301" s="42">
        <f t="shared" si="110"/>
        <v>27.208754875848051</v>
      </c>
      <c r="BD301" s="42">
        <f t="shared" si="111"/>
        <v>174.94314545856156</v>
      </c>
      <c r="BE301" s="42">
        <f t="shared" si="112"/>
        <v>52.386224833775046</v>
      </c>
      <c r="BF301" s="42">
        <f t="shared" si="113"/>
        <v>56.598988377317731</v>
      </c>
    </row>
    <row r="302" spans="1:58" x14ac:dyDescent="0.25">
      <c r="A302" s="56">
        <v>43101</v>
      </c>
      <c r="B302" s="57">
        <v>2018</v>
      </c>
      <c r="C302" s="57">
        <v>1</v>
      </c>
      <c r="D302" s="34">
        <f>D290*(1+$H$304/100)</f>
        <v>280.07341371225419</v>
      </c>
      <c r="E302" s="58"/>
      <c r="F302" s="59">
        <f t="shared" si="100"/>
        <v>4.4387566514726418E-2</v>
      </c>
      <c r="G302" s="58"/>
      <c r="I302" s="58"/>
      <c r="J302" s="58"/>
      <c r="K302" s="58"/>
      <c r="L302" s="58">
        <f t="shared" si="80"/>
        <v>101.17816415648075</v>
      </c>
      <c r="M302" s="58">
        <v>0.3</v>
      </c>
      <c r="N302" s="60">
        <v>132.96</v>
      </c>
      <c r="O302" s="60">
        <v>82.4</v>
      </c>
      <c r="P302" s="28"/>
      <c r="Q302" s="60">
        <v>1567.07</v>
      </c>
      <c r="R302" s="60"/>
      <c r="S302" s="60">
        <v>1567.77</v>
      </c>
      <c r="T302" s="60">
        <v>152372</v>
      </c>
      <c r="U302" s="60">
        <f t="shared" si="95"/>
        <v>88.368215381210945</v>
      </c>
      <c r="V302" s="60">
        <f t="shared" si="96"/>
        <v>91.255563770716137</v>
      </c>
      <c r="W302" s="60">
        <v>124.71521557475299</v>
      </c>
      <c r="X302" s="60">
        <v>101.47219198334408</v>
      </c>
      <c r="Y302" s="61">
        <f t="shared" si="85"/>
        <v>4.0795265369483191E-2</v>
      </c>
      <c r="Z302" s="61">
        <f t="shared" si="86"/>
        <v>-2.108977219163588E-3</v>
      </c>
      <c r="AA302" s="60">
        <f t="shared" si="74"/>
        <v>96.835975506370445</v>
      </c>
      <c r="AB302" s="60">
        <v>701.30712738920067</v>
      </c>
      <c r="AC302" s="60">
        <v>374.88540025000003</v>
      </c>
      <c r="AD302" s="60">
        <v>224.07016395000002</v>
      </c>
      <c r="AE302" s="60">
        <v>853.37713199999996</v>
      </c>
      <c r="AF302" s="60">
        <v>176.881247</v>
      </c>
      <c r="AG302" s="60">
        <v>382.62321399999996</v>
      </c>
      <c r="AH302" s="60">
        <v>291.00698999999997</v>
      </c>
      <c r="AI302" s="60">
        <f t="shared" si="87"/>
        <v>7.9361920387759035</v>
      </c>
      <c r="AJ302" s="60">
        <f t="shared" si="88"/>
        <v>4.2423104125480506</v>
      </c>
      <c r="AK302" s="60">
        <f t="shared" si="89"/>
        <v>2.5356420629678387</v>
      </c>
      <c r="AL302" s="60">
        <f t="shared" si="90"/>
        <v>9.3515079710005384</v>
      </c>
      <c r="AM302" s="60">
        <f t="shared" si="105"/>
        <v>1.9383064406288957</v>
      </c>
      <c r="AN302" s="60">
        <f t="shared" si="106"/>
        <v>3.18892326095501</v>
      </c>
      <c r="AO302" s="60">
        <f t="shared" si="107"/>
        <v>4.1928754608470626</v>
      </c>
      <c r="AP302" s="62">
        <v>136125535.14089972</v>
      </c>
      <c r="AQ302" s="60">
        <f t="shared" si="81"/>
        <v>1345404.280417362</v>
      </c>
      <c r="AR302" s="58">
        <v>64227852.586139977</v>
      </c>
      <c r="AS302" s="60">
        <f t="shared" si="68"/>
        <v>634799.54515488213</v>
      </c>
      <c r="AT302" s="60">
        <f>[1]Extra_XM!D341</f>
        <v>57.709620751156621</v>
      </c>
      <c r="AU302" s="57">
        <v>4879.4035749999994</v>
      </c>
      <c r="AV302" s="57">
        <v>4515.7086809999992</v>
      </c>
      <c r="AW302" s="57">
        <v>2427.4022439999999</v>
      </c>
      <c r="AX302" s="57">
        <v>7266.1511554288027</v>
      </c>
      <c r="AY302" s="57">
        <v>1134.4109410000001</v>
      </c>
      <c r="AZ302" s="57">
        <v>2991.9610510000002</v>
      </c>
      <c r="BA302" s="57">
        <f t="shared" ref="BA302:BA310" si="114">AU302/$L302</f>
        <v>48.225856000446711</v>
      </c>
      <c r="BB302" s="57">
        <f t="shared" ref="BB302:BB310" si="115">AV302/$L302</f>
        <v>44.631257333509893</v>
      </c>
      <c r="BC302" s="57">
        <f t="shared" ref="BC302:BC304" si="116">AW302/$L302</f>
        <v>23.99136477951718</v>
      </c>
      <c r="BD302" s="57">
        <f t="shared" ref="BD302:BD304" si="117">AX302/$L302</f>
        <v>71.815408156557126</v>
      </c>
      <c r="BE302" s="57">
        <f t="shared" ref="BE302:BE304" si="118">AY302/$L302</f>
        <v>11.212013485889464</v>
      </c>
      <c r="BF302" s="57">
        <f t="shared" ref="BF302:BF304" si="119">AZ302/$L302</f>
        <v>29.571213076891517</v>
      </c>
    </row>
    <row r="303" spans="1:58" x14ac:dyDescent="0.25">
      <c r="A303" s="41">
        <v>43132</v>
      </c>
      <c r="B303" s="42">
        <v>2018</v>
      </c>
      <c r="C303" s="42">
        <v>2</v>
      </c>
      <c r="D303" s="33">
        <f>D291*(1+$H$304/100)</f>
        <v>265.13867151109361</v>
      </c>
      <c r="E303" s="51"/>
      <c r="F303" s="55">
        <f t="shared" si="100"/>
        <v>4.4387566514726418E-2</v>
      </c>
      <c r="G303" s="51"/>
      <c r="I303" s="51"/>
      <c r="J303" s="51"/>
      <c r="K303" s="51"/>
      <c r="L303" s="51">
        <f t="shared" si="80"/>
        <v>101.5019342817815</v>
      </c>
      <c r="M303" s="51">
        <v>0.32</v>
      </c>
      <c r="N303" s="52">
        <v>130.88</v>
      </c>
      <c r="O303" s="52">
        <v>77.3</v>
      </c>
      <c r="P303" s="27"/>
      <c r="Q303" s="52">
        <v>1529.12</v>
      </c>
      <c r="R303" s="52"/>
      <c r="S303" s="52">
        <v>1511.69</v>
      </c>
      <c r="T303" s="52">
        <v>139787</v>
      </c>
      <c r="U303" s="52">
        <f t="shared" si="95"/>
        <v>91.237825136172575</v>
      </c>
      <c r="V303" s="52">
        <f t="shared" si="96"/>
        <v>91.640507770699273</v>
      </c>
      <c r="W303" s="52">
        <v>128.76513327040388</v>
      </c>
      <c r="X303" s="52">
        <v>101.9002328594847</v>
      </c>
      <c r="Y303" s="54">
        <f t="shared" si="85"/>
        <v>3.2473324742187559E-2</v>
      </c>
      <c r="Z303" s="54">
        <f t="shared" si="86"/>
        <v>4.2183071812511574E-3</v>
      </c>
      <c r="AA303" s="52">
        <f t="shared" si="74"/>
        <v>99.560584457329412</v>
      </c>
      <c r="AB303" s="52">
        <v>655.73963590349229</v>
      </c>
      <c r="AC303" s="52">
        <v>317.15903796999999</v>
      </c>
      <c r="AD303" s="52">
        <v>241.39335917999998</v>
      </c>
      <c r="AE303" s="52">
        <v>673.97657300000003</v>
      </c>
      <c r="AF303" s="52">
        <v>151.94451700000002</v>
      </c>
      <c r="AG303" s="52">
        <v>285.69838399999998</v>
      </c>
      <c r="AH303" s="52">
        <v>235.69095199999998</v>
      </c>
      <c r="AI303" s="52">
        <f t="shared" si="87"/>
        <v>7.1871467225879178</v>
      </c>
      <c r="AJ303" s="52">
        <f t="shared" si="88"/>
        <v>3.4761792874461848</v>
      </c>
      <c r="AK303" s="52">
        <f t="shared" si="89"/>
        <v>2.6457596815763647</v>
      </c>
      <c r="AL303" s="52">
        <f t="shared" si="90"/>
        <v>7.3545704775709932</v>
      </c>
      <c r="AM303" s="52">
        <f t="shared" si="105"/>
        <v>1.658049706361209</v>
      </c>
      <c r="AN303" s="52">
        <f t="shared" si="106"/>
        <v>2.5719079666138511</v>
      </c>
      <c r="AO303" s="52">
        <f t="shared" si="107"/>
        <v>3.1175993122481138</v>
      </c>
      <c r="AP303" s="53">
        <v>136868419.87448278</v>
      </c>
      <c r="AQ303" s="52">
        <f t="shared" si="81"/>
        <v>1348431.6416524604</v>
      </c>
      <c r="AR303" s="51">
        <v>63810573.113059998</v>
      </c>
      <c r="AS303" s="52">
        <f t="shared" si="68"/>
        <v>628663.61675349181</v>
      </c>
      <c r="AT303" s="52">
        <f>[1]Extra_XM!D342</f>
        <v>58.318778019665096</v>
      </c>
      <c r="AU303" s="42">
        <v>2991.3964719999999</v>
      </c>
      <c r="AV303" s="42">
        <v>2685.4800409999998</v>
      </c>
      <c r="AW303" s="42">
        <v>2512.5708829999999</v>
      </c>
      <c r="AX303" s="42">
        <v>7227.9444823212007</v>
      </c>
      <c r="AY303" s="42">
        <v>1741.6881760000001</v>
      </c>
      <c r="AZ303" s="42">
        <v>1639.185082</v>
      </c>
      <c r="BA303" s="42">
        <f t="shared" si="114"/>
        <v>29.471324789688499</v>
      </c>
      <c r="BB303" s="42">
        <f t="shared" si="115"/>
        <v>26.457427240202005</v>
      </c>
      <c r="BC303" s="42">
        <f t="shared" si="116"/>
        <v>24.753921201391126</v>
      </c>
      <c r="BD303" s="42">
        <f t="shared" si="117"/>
        <v>71.20991864308283</v>
      </c>
      <c r="BE303" s="42">
        <f t="shared" si="118"/>
        <v>17.159162417189663</v>
      </c>
      <c r="BF303" s="42">
        <f t="shared" si="119"/>
        <v>16.149298962613127</v>
      </c>
    </row>
    <row r="304" spans="1:58" x14ac:dyDescent="0.25">
      <c r="A304" s="41">
        <v>43160</v>
      </c>
      <c r="B304" s="42">
        <v>2018</v>
      </c>
      <c r="C304" s="42">
        <v>3</v>
      </c>
      <c r="D304" s="33">
        <f>D292*(1+$H$304/100)</f>
        <v>303.80189922346875</v>
      </c>
      <c r="E304" s="51"/>
      <c r="F304" s="55">
        <f t="shared" si="100"/>
        <v>4.4387566514726418E-2</v>
      </c>
      <c r="G304" s="51"/>
      <c r="H304" s="64">
        <v>4.4387566514726418</v>
      </c>
      <c r="I304" s="51"/>
      <c r="J304" s="51"/>
      <c r="K304" s="51"/>
      <c r="L304" s="51">
        <f t="shared" si="80"/>
        <v>101.36998176721519</v>
      </c>
      <c r="M304" s="51">
        <v>-0.13</v>
      </c>
      <c r="N304" s="52">
        <v>142.58000000000001</v>
      </c>
      <c r="O304" s="52">
        <v>86.4</v>
      </c>
      <c r="P304" s="27"/>
      <c r="Q304" s="52">
        <v>1748.68</v>
      </c>
      <c r="R304" s="52"/>
      <c r="S304" s="52">
        <v>1724.53</v>
      </c>
      <c r="T304" s="52">
        <v>217748</v>
      </c>
      <c r="U304" s="52">
        <f t="shared" si="95"/>
        <v>91.759096297557619</v>
      </c>
      <c r="V304" s="52">
        <f t="shared" si="96"/>
        <v>91.287236624902405</v>
      </c>
      <c r="W304" s="52">
        <v>129.50081006306729</v>
      </c>
      <c r="X304" s="52">
        <v>101.50741081064456</v>
      </c>
      <c r="Y304" s="54">
        <f t="shared" si="85"/>
        <v>5.7133229623465009E-3</v>
      </c>
      <c r="Z304" s="54">
        <f t="shared" si="86"/>
        <v>-3.8549671361578497E-3</v>
      </c>
      <c r="AA304" s="52">
        <f t="shared" si="74"/>
        <v>100.51689555966524</v>
      </c>
      <c r="AB304" s="52">
        <v>714.69053023852541</v>
      </c>
      <c r="AC304" s="52">
        <v>310.32464764999997</v>
      </c>
      <c r="AD304" s="52">
        <v>264.27403289</v>
      </c>
      <c r="AE304" s="52">
        <v>770.95997200000011</v>
      </c>
      <c r="AF304" s="52">
        <v>177.56891100000001</v>
      </c>
      <c r="AG304" s="52">
        <v>356.30037600000003</v>
      </c>
      <c r="AH304" s="52">
        <v>236.24416600000001</v>
      </c>
      <c r="AI304" s="52">
        <f t="shared" si="87"/>
        <v>7.7887703680179827</v>
      </c>
      <c r="AJ304" s="52">
        <f t="shared" si="88"/>
        <v>3.3819496940518583</v>
      </c>
      <c r="AK304" s="52">
        <f t="shared" si="89"/>
        <v>2.8800853926569703</v>
      </c>
      <c r="AL304" s="52">
        <f t="shared" si="90"/>
        <v>8.4454300568639251</v>
      </c>
      <c r="AM304" s="52">
        <f t="shared" si="105"/>
        <v>1.9451668991759214</v>
      </c>
      <c r="AN304" s="52">
        <f t="shared" si="106"/>
        <v>2.5879211019468471</v>
      </c>
      <c r="AO304" s="52">
        <f t="shared" si="107"/>
        <v>3.9030689193061217</v>
      </c>
      <c r="AP304" s="53">
        <v>137883944.93270659</v>
      </c>
      <c r="AQ304" s="52">
        <f t="shared" si="81"/>
        <v>1360204.8903327379</v>
      </c>
      <c r="AR304" s="51">
        <v>63599542.318309978</v>
      </c>
      <c r="AS304" s="52">
        <f t="shared" si="68"/>
        <v>627400.15544600971</v>
      </c>
      <c r="AT304" s="52">
        <f>[1]Extra_XM!D343</f>
        <v>58.263632669199318</v>
      </c>
      <c r="AU304" s="42">
        <v>3819.915172</v>
      </c>
      <c r="AV304" s="42">
        <v>3435.5272110000001</v>
      </c>
      <c r="AW304" s="42">
        <v>2663.254199</v>
      </c>
      <c r="AX304" s="42">
        <v>10470.303165218598</v>
      </c>
      <c r="AY304" s="42">
        <v>2817.4064470000003</v>
      </c>
      <c r="AZ304" s="42">
        <v>2717.2482199999995</v>
      </c>
      <c r="BA304" s="42">
        <f t="shared" si="114"/>
        <v>37.682902821981436</v>
      </c>
      <c r="BB304" s="42">
        <f t="shared" si="115"/>
        <v>33.890971973234677</v>
      </c>
      <c r="BC304" s="42">
        <f t="shared" si="116"/>
        <v>26.272611995885182</v>
      </c>
      <c r="BD304" s="42">
        <f t="shared" si="117"/>
        <v>103.28800481845283</v>
      </c>
      <c r="BE304" s="42">
        <f t="shared" si="118"/>
        <v>27.793301309551961</v>
      </c>
      <c r="BF304" s="42">
        <f t="shared" si="119"/>
        <v>26.805255092576179</v>
      </c>
    </row>
    <row r="305" spans="1:58" x14ac:dyDescent="0.25">
      <c r="A305" s="41">
        <v>43191</v>
      </c>
      <c r="B305" s="42">
        <v>2018</v>
      </c>
      <c r="C305" s="42">
        <v>4</v>
      </c>
      <c r="D305" s="33">
        <f>D293*(1+$H$307/100)</f>
        <v>317.28034897639969</v>
      </c>
      <c r="E305" s="51"/>
      <c r="F305" s="55">
        <f t="shared" si="100"/>
        <v>4.4338069768604438E-2</v>
      </c>
      <c r="G305" s="51"/>
      <c r="I305" s="51"/>
      <c r="J305" s="51"/>
      <c r="K305" s="51"/>
      <c r="L305" s="51">
        <f>L304*(1+M305/100)</f>
        <v>101.2280637927411</v>
      </c>
      <c r="M305" s="51">
        <v>-0.13999999999999999</v>
      </c>
      <c r="N305" s="52">
        <v>139.78</v>
      </c>
      <c r="O305" s="52">
        <v>86.6</v>
      </c>
      <c r="P305" s="27"/>
      <c r="Q305" s="52">
        <v>1565.62</v>
      </c>
      <c r="R305" s="52"/>
      <c r="S305" s="52">
        <v>1555.13</v>
      </c>
      <c r="T305" s="52">
        <v>189855</v>
      </c>
      <c r="U305" s="52">
        <f t="shared" si="95"/>
        <v>94.258025729666301</v>
      </c>
      <c r="V305" s="52">
        <f t="shared" si="96"/>
        <v>91.405108767471717</v>
      </c>
      <c r="W305" s="52">
        <v>133.02758178168901</v>
      </c>
      <c r="X305" s="52">
        <v>101.63847947304779</v>
      </c>
      <c r="Y305" s="54">
        <f t="shared" si="85"/>
        <v>2.7233588090330718E-2</v>
      </c>
      <c r="Z305" s="54">
        <f t="shared" si="86"/>
        <v>1.2912225950452161E-3</v>
      </c>
      <c r="AA305" s="52">
        <f t="shared" ref="AA305:AA309" si="120">100*U305/V305</f>
        <v>103.12117889324129</v>
      </c>
      <c r="AB305" s="52">
        <v>763.16374753827142</v>
      </c>
      <c r="AC305" s="52">
        <v>338.86075718000001</v>
      </c>
      <c r="AD305" s="52">
        <v>263.12446132000002</v>
      </c>
      <c r="AE305" s="52">
        <v>821.95743100000004</v>
      </c>
      <c r="AF305" s="52">
        <v>174.0112</v>
      </c>
      <c r="AG305" s="52">
        <v>412.32152100000002</v>
      </c>
      <c r="AH305" s="52">
        <v>235.07695699999999</v>
      </c>
      <c r="AI305" s="52">
        <f t="shared" si="87"/>
        <v>8.096538640932696</v>
      </c>
      <c r="AJ305" s="52">
        <f t="shared" si="88"/>
        <v>3.5950334685754899</v>
      </c>
      <c r="AK305" s="52">
        <f t="shared" si="89"/>
        <v>2.7915337636568549</v>
      </c>
      <c r="AL305" s="52">
        <f t="shared" si="90"/>
        <v>8.9924670741435584</v>
      </c>
      <c r="AM305" s="52">
        <f t="shared" ref="AM305:AM309" si="121">AF305/$V305</f>
        <v>1.903736042179792</v>
      </c>
      <c r="AN305" s="52">
        <f t="shared" ref="AN305:AN309" si="122">AH305/$V305</f>
        <v>2.5718142034929308</v>
      </c>
      <c r="AO305" s="52">
        <f t="shared" ref="AO305:AO309" si="123">AG305/$V305</f>
        <v>4.5109242421987323</v>
      </c>
      <c r="AP305" s="53">
        <v>140049965.54400751</v>
      </c>
      <c r="AQ305" s="52">
        <f t="shared" si="81"/>
        <v>1383509.2789164882</v>
      </c>
      <c r="AR305" s="51">
        <v>62383697.393390007</v>
      </c>
      <c r="AS305" s="52">
        <f t="shared" si="68"/>
        <v>616268.79993592692</v>
      </c>
      <c r="AT305" s="52">
        <f>[1]Extra_XM!D344</f>
        <v>58.61845193834845</v>
      </c>
      <c r="AU305" s="42">
        <v>7442.9813750000003</v>
      </c>
      <c r="AV305" s="42">
        <v>7151.9321730000001</v>
      </c>
      <c r="AW305" s="42">
        <v>2583.0812719999999</v>
      </c>
      <c r="AX305" s="42">
        <v>10363.428453713601</v>
      </c>
      <c r="AY305" s="42">
        <v>2870.3125730000002</v>
      </c>
      <c r="AZ305" s="42">
        <v>3420.3493360000002</v>
      </c>
      <c r="BA305" s="42">
        <f t="shared" si="114"/>
        <v>73.526857040742144</v>
      </c>
      <c r="BB305" s="42">
        <f>AV305/$L305</f>
        <v>70.651674101395329</v>
      </c>
      <c r="BC305" s="42">
        <f>AW305/$L305</f>
        <v>25.517442250883281</v>
      </c>
      <c r="BD305" s="42">
        <f>AX305/$L305</f>
        <v>102.37702930811906</v>
      </c>
      <c r="BE305" s="42">
        <f>AY305/$L305</f>
        <v>28.354909354749761</v>
      </c>
      <c r="BF305" s="42">
        <f>AZ305/$L305</f>
        <v>33.788548430630634</v>
      </c>
    </row>
    <row r="306" spans="1:58" x14ac:dyDescent="0.25">
      <c r="A306" s="41">
        <v>43221</v>
      </c>
      <c r="B306" s="42">
        <v>2018</v>
      </c>
      <c r="C306" s="42">
        <v>5</v>
      </c>
      <c r="D306" s="33">
        <f>D294*(1+$H$307/100)</f>
        <v>311.80801749081223</v>
      </c>
      <c r="E306" s="51"/>
      <c r="F306" s="55">
        <f t="shared" si="100"/>
        <v>4.4338069768604438E-2</v>
      </c>
      <c r="G306" s="51"/>
      <c r="H306" s="51"/>
      <c r="I306" s="51"/>
      <c r="J306" s="51"/>
      <c r="K306" s="51"/>
      <c r="L306" s="51">
        <f>L305*(1+M306/100)</f>
        <v>101.3495374692924</v>
      </c>
      <c r="M306" s="51">
        <v>0.12</v>
      </c>
      <c r="N306" s="52">
        <v>132.88</v>
      </c>
      <c r="O306" s="52">
        <v>84.4</v>
      </c>
      <c r="P306" s="27"/>
      <c r="Q306" s="52">
        <v>1735.87</v>
      </c>
      <c r="R306" s="52"/>
      <c r="S306" s="52">
        <v>1716.99</v>
      </c>
      <c r="T306" s="52"/>
      <c r="U306" s="52">
        <f t="shared" si="95"/>
        <v>93.755484726235835</v>
      </c>
      <c r="V306" s="52">
        <f t="shared" si="96"/>
        <v>92.254444487106767</v>
      </c>
      <c r="W306" s="52">
        <v>132.31833910537588</v>
      </c>
      <c r="X306" s="52">
        <v>102.58290361158757</v>
      </c>
      <c r="Y306" s="54">
        <f t="shared" si="85"/>
        <v>-5.3315460358969169E-3</v>
      </c>
      <c r="Z306" s="54">
        <f t="shared" si="86"/>
        <v>9.2919939715372379E-3</v>
      </c>
      <c r="AA306" s="52">
        <f t="shared" si="120"/>
        <v>101.62706550071833</v>
      </c>
      <c r="AB306" s="52">
        <v>832.29068277541603</v>
      </c>
      <c r="AC306" s="52">
        <v>372.59193068000002</v>
      </c>
      <c r="AD306" s="52">
        <v>276.45543225000006</v>
      </c>
      <c r="AE306" s="52">
        <v>757.72377500000005</v>
      </c>
      <c r="AF306" s="52">
        <v>187.547684</v>
      </c>
      <c r="AG306" s="52">
        <v>347.08439900000002</v>
      </c>
      <c r="AH306" s="52">
        <v>214.11832099999998</v>
      </c>
      <c r="AI306" s="52">
        <f t="shared" si="87"/>
        <v>8.8772479306750789</v>
      </c>
      <c r="AJ306" s="52">
        <f t="shared" si="88"/>
        <v>3.9740814286008024</v>
      </c>
      <c r="AK306" s="52">
        <f t="shared" si="89"/>
        <v>2.9486854348547658</v>
      </c>
      <c r="AL306" s="52">
        <f t="shared" si="90"/>
        <v>8.2134121473778698</v>
      </c>
      <c r="AM306" s="52">
        <f t="shared" si="121"/>
        <v>2.0329392805157607</v>
      </c>
      <c r="AN306" s="52">
        <f t="shared" si="122"/>
        <v>2.320953989701001</v>
      </c>
      <c r="AO306" s="52">
        <f t="shared" si="123"/>
        <v>3.7622512490279814</v>
      </c>
      <c r="AP306" s="53">
        <v>141671921.74020836</v>
      </c>
      <c r="AQ306" s="52">
        <f t="shared" ref="AQ306:AQ308" si="124">AP306/L306</f>
        <v>1397854.6451988802</v>
      </c>
      <c r="AR306" s="51">
        <v>63716858.092519999</v>
      </c>
      <c r="AS306" s="52">
        <f t="shared" ref="AS306:AS308" si="125">AR306/L306</f>
        <v>628684.25138916285</v>
      </c>
      <c r="AT306" s="52">
        <f>[1]Extra_XM!D345</f>
        <v>57.604010745281755</v>
      </c>
      <c r="AU306" s="42">
        <v>3567.7376859999999</v>
      </c>
      <c r="AV306" s="42">
        <v>3139.6594760000003</v>
      </c>
      <c r="AW306" s="42">
        <v>2765.3836259999998</v>
      </c>
      <c r="AX306" s="42">
        <v>9911.7008837024005</v>
      </c>
      <c r="AY306" s="42">
        <v>3136.99118</v>
      </c>
      <c r="AZ306" s="42">
        <v>2597.3546699999997</v>
      </c>
      <c r="BA306" s="42">
        <f t="shared" si="114"/>
        <v>35.202308516513739</v>
      </c>
      <c r="BB306" s="42">
        <f t="shared" si="115"/>
        <v>30.97852791830724</v>
      </c>
      <c r="BC306" s="42">
        <f t="shared" ref="BC306:BC310" si="126">AW306/$L306</f>
        <v>27.28560677287625</v>
      </c>
      <c r="BD306" s="42">
        <f t="shared" ref="BD306:BD310" si="127">AX306/$L306</f>
        <v>97.79719899269908</v>
      </c>
      <c r="BE306" s="42">
        <f t="shared" ref="BE306:BE310" si="128">AY306/$L306</f>
        <v>30.952200259921934</v>
      </c>
      <c r="BF306" s="42">
        <f t="shared" ref="BF306:BF310" si="129">AZ306/$L306</f>
        <v>25.627691402015177</v>
      </c>
    </row>
    <row r="307" spans="1:58" x14ac:dyDescent="0.25">
      <c r="A307" s="41">
        <v>43252</v>
      </c>
      <c r="B307" s="42">
        <v>2018</v>
      </c>
      <c r="C307" s="42">
        <v>6</v>
      </c>
      <c r="D307" s="33">
        <f>D295*(1+$H$307/100)</f>
        <v>313.85229498899804</v>
      </c>
      <c r="E307" s="51"/>
      <c r="F307" s="55">
        <f t="shared" si="100"/>
        <v>4.4338069768604438E-2</v>
      </c>
      <c r="G307" s="51"/>
      <c r="H307" s="64">
        <v>4.4338069768604438</v>
      </c>
      <c r="I307" s="51"/>
      <c r="J307" s="51"/>
      <c r="K307" s="51"/>
      <c r="L307" s="51">
        <f t="shared" si="80"/>
        <v>101.47115691425556</v>
      </c>
      <c r="M307" s="51">
        <v>0.12</v>
      </c>
      <c r="N307" s="52">
        <v>138.05000000000001</v>
      </c>
      <c r="O307" s="52">
        <v>91.4</v>
      </c>
      <c r="P307" s="27"/>
      <c r="Q307" s="52">
        <v>1667.89</v>
      </c>
      <c r="R307" s="52"/>
      <c r="S307" s="52">
        <v>1642.16</v>
      </c>
      <c r="T307" s="52"/>
      <c r="U307" s="52">
        <f t="shared" si="95"/>
        <v>93.692350190897216</v>
      </c>
      <c r="V307" s="52">
        <f t="shared" si="96"/>
        <v>92.574893616650684</v>
      </c>
      <c r="W307" s="52">
        <v>132.22923651174534</v>
      </c>
      <c r="X307" s="52">
        <v>102.93922901521638</v>
      </c>
      <c r="Y307" s="54">
        <f t="shared" si="85"/>
        <v>-6.7339564744373082E-4</v>
      </c>
      <c r="Z307" s="54">
        <f t="shared" si="86"/>
        <v>3.473535950766049E-3</v>
      </c>
      <c r="AA307" s="52">
        <f t="shared" si="120"/>
        <v>101.20708383298162</v>
      </c>
      <c r="AB307" s="52">
        <v>764.69364418352359</v>
      </c>
      <c r="AC307" s="52">
        <v>318.54400178000003</v>
      </c>
      <c r="AD307" s="52">
        <v>269.18418472999997</v>
      </c>
      <c r="AE307" s="52">
        <v>791.87964899999997</v>
      </c>
      <c r="AF307" s="52">
        <v>161.82499200000001</v>
      </c>
      <c r="AG307" s="52">
        <v>323.54451999999998</v>
      </c>
      <c r="AH307" s="52">
        <v>300.16195199999999</v>
      </c>
      <c r="AI307" s="52">
        <f t="shared" si="87"/>
        <v>8.1617511208275602</v>
      </c>
      <c r="AJ307" s="52">
        <f t="shared" si="88"/>
        <v>3.3998933865034857</v>
      </c>
      <c r="AK307" s="52">
        <f t="shared" si="89"/>
        <v>2.8730647078607796</v>
      </c>
      <c r="AL307" s="52">
        <f t="shared" si="90"/>
        <v>8.5539352848640071</v>
      </c>
      <c r="AM307" s="52">
        <f t="shared" si="121"/>
        <v>1.7480440503676029</v>
      </c>
      <c r="AN307" s="52">
        <f t="shared" si="122"/>
        <v>3.2423688569706584</v>
      </c>
      <c r="AO307" s="52">
        <f t="shared" si="123"/>
        <v>3.4949488717727966</v>
      </c>
      <c r="AP307" s="53">
        <v>143150625.33718017</v>
      </c>
      <c r="AQ307" s="52">
        <f t="shared" si="124"/>
        <v>1410751.8795527709</v>
      </c>
      <c r="AR307" s="51">
        <v>65667551.542400002</v>
      </c>
      <c r="AS307" s="52">
        <f t="shared" si="125"/>
        <v>647154.85207180528</v>
      </c>
      <c r="AT307" s="52">
        <f>[1]Extra_XM!D346</f>
        <v>57.160072747466948</v>
      </c>
      <c r="AU307" s="42">
        <v>3456.7574829999999</v>
      </c>
      <c r="AV307" s="42">
        <v>3121.384818</v>
      </c>
      <c r="AW307" s="42">
        <v>2435.6845869999997</v>
      </c>
      <c r="AX307" s="42">
        <v>12250.091982094</v>
      </c>
      <c r="AY307" s="42">
        <v>3634.3801819999999</v>
      </c>
      <c r="AZ307" s="42">
        <v>4311.2866940000004</v>
      </c>
      <c r="BA307" s="42">
        <f t="shared" si="114"/>
        <v>34.066404563821074</v>
      </c>
      <c r="BB307" s="42">
        <f t="shared" si="115"/>
        <v>30.761301170909192</v>
      </c>
      <c r="BC307" s="42">
        <f t="shared" si="126"/>
        <v>24.003713578018871</v>
      </c>
      <c r="BD307" s="42">
        <f t="shared" si="127"/>
        <v>120.72486758424846</v>
      </c>
      <c r="BE307" s="42">
        <f t="shared" si="128"/>
        <v>35.816879323363764</v>
      </c>
      <c r="BF307" s="42">
        <f t="shared" si="129"/>
        <v>42.487804663970607</v>
      </c>
    </row>
    <row r="308" spans="1:58" x14ac:dyDescent="0.25">
      <c r="A308" s="41">
        <v>43282</v>
      </c>
      <c r="B308" s="42">
        <v>2018</v>
      </c>
      <c r="C308" s="42">
        <v>7</v>
      </c>
      <c r="D308" s="51"/>
      <c r="E308" s="51"/>
      <c r="F308" s="51"/>
      <c r="G308" s="51"/>
      <c r="H308" s="51"/>
      <c r="I308" s="51"/>
      <c r="J308" s="51"/>
      <c r="K308" s="51"/>
      <c r="L308" s="51">
        <f t="shared" si="80"/>
        <v>101.51174537702126</v>
      </c>
      <c r="M308" s="51">
        <v>0.04</v>
      </c>
      <c r="N308" s="52">
        <v>141.56</v>
      </c>
      <c r="O308" s="52">
        <v>96.1</v>
      </c>
      <c r="P308" s="27"/>
      <c r="Q308" s="52">
        <v>1719.67</v>
      </c>
      <c r="R308" s="52"/>
      <c r="S308" s="52">
        <v>1695.07</v>
      </c>
      <c r="T308" s="52"/>
      <c r="U308" s="52">
        <f t="shared" si="95"/>
        <v>93.407675859750285</v>
      </c>
      <c r="V308" s="52">
        <f t="shared" si="96"/>
        <v>92.31976415582244</v>
      </c>
      <c r="W308" s="52">
        <v>131.82747191319109</v>
      </c>
      <c r="X308" s="52">
        <v>102.6555362236753</v>
      </c>
      <c r="Y308" s="54">
        <f t="shared" si="85"/>
        <v>-3.0383946028348374E-3</v>
      </c>
      <c r="Z308" s="54">
        <f t="shared" si="86"/>
        <v>-2.7559249690820575E-3</v>
      </c>
      <c r="AA308" s="52">
        <f t="shared" si="120"/>
        <v>101.17841690116497</v>
      </c>
      <c r="AB308" s="52">
        <v>805.89559116578778</v>
      </c>
      <c r="AC308" s="52">
        <v>326.08532213000001</v>
      </c>
      <c r="AD308" s="52">
        <v>296.15682033000002</v>
      </c>
      <c r="AE308" s="52">
        <v>826.87920399999985</v>
      </c>
      <c r="AF308" s="52">
        <v>198.06518899999998</v>
      </c>
      <c r="AG308" s="52">
        <v>374.947115</v>
      </c>
      <c r="AH308" s="52">
        <v>253.410348</v>
      </c>
      <c r="AI308" s="52">
        <f t="shared" si="87"/>
        <v>8.6277234044001219</v>
      </c>
      <c r="AJ308" s="52">
        <f t="shared" si="88"/>
        <v>3.4909906399941955</v>
      </c>
      <c r="AK308" s="52">
        <f t="shared" si="89"/>
        <v>3.1705833338008906</v>
      </c>
      <c r="AL308" s="52">
        <f t="shared" si="90"/>
        <v>8.9566867025824184</v>
      </c>
      <c r="AM308" s="52">
        <f t="shared" si="121"/>
        <v>2.1454256389313833</v>
      </c>
      <c r="AN308" s="52">
        <f t="shared" si="122"/>
        <v>2.744919793905451</v>
      </c>
      <c r="AO308" s="52">
        <f t="shared" si="123"/>
        <v>4.0613959364881325</v>
      </c>
      <c r="AP308" s="53">
        <v>144472951.11310861</v>
      </c>
      <c r="AQ308" s="52">
        <f t="shared" si="124"/>
        <v>1423214.13720675</v>
      </c>
      <c r="AR308" s="51">
        <v>64018221.562779993</v>
      </c>
      <c r="AS308" s="52">
        <f t="shared" si="125"/>
        <v>630648.41733350302</v>
      </c>
      <c r="AT308" s="52">
        <f>[1]Extra_XM!D347</f>
        <v>56.505804976278263</v>
      </c>
      <c r="AU308" s="42">
        <v>4801.4411820000005</v>
      </c>
      <c r="AV308" s="42">
        <v>4450.5887700000003</v>
      </c>
      <c r="AW308" s="42">
        <v>2332.9290759999999</v>
      </c>
      <c r="AX308" s="42">
        <v>9277.2684178534018</v>
      </c>
      <c r="AY308" s="42">
        <v>3170.0092750000003</v>
      </c>
      <c r="AZ308" s="42">
        <v>2504.8460529999998</v>
      </c>
      <c r="BA308" s="42">
        <f t="shared" si="114"/>
        <v>47.299365843500517</v>
      </c>
      <c r="BB308" s="42">
        <f t="shared" si="115"/>
        <v>43.843091786770316</v>
      </c>
      <c r="BC308" s="42">
        <f t="shared" si="126"/>
        <v>22.981863500970739</v>
      </c>
      <c r="BD308" s="42">
        <f t="shared" si="127"/>
        <v>91.391083695753835</v>
      </c>
      <c r="BE308" s="42">
        <f t="shared" si="128"/>
        <v>31.228004830636877</v>
      </c>
      <c r="BF308" s="42">
        <f t="shared" si="129"/>
        <v>24.675430844941516</v>
      </c>
    </row>
    <row r="309" spans="1:58" x14ac:dyDescent="0.25">
      <c r="A309" s="41">
        <v>43313</v>
      </c>
      <c r="B309" s="42">
        <v>2018</v>
      </c>
      <c r="C309" s="42">
        <v>8</v>
      </c>
      <c r="D309" s="51"/>
      <c r="E309" s="51"/>
      <c r="F309" s="51"/>
      <c r="G309" s="51"/>
      <c r="H309" s="51"/>
      <c r="I309" s="51"/>
      <c r="J309" s="51"/>
      <c r="K309" s="51"/>
      <c r="L309" s="51">
        <f t="shared" si="80"/>
        <v>101.6843153441622</v>
      </c>
      <c r="M309" s="51">
        <v>0.16999999999999998</v>
      </c>
      <c r="N309" s="52">
        <v>143.79</v>
      </c>
      <c r="O309" s="52">
        <v>98.3</v>
      </c>
      <c r="P309" s="27"/>
      <c r="Q309" s="52">
        <v>1725.33</v>
      </c>
      <c r="R309" s="52"/>
      <c r="S309" s="52">
        <v>1699.03</v>
      </c>
      <c r="T309" s="52"/>
      <c r="U309" s="52">
        <f t="shared" si="95"/>
        <v>92.528211940132039</v>
      </c>
      <c r="V309" s="52">
        <f t="shared" si="96"/>
        <v>92.622370225468444</v>
      </c>
      <c r="W309" s="52">
        <v>130.58627300640941</v>
      </c>
      <c r="X309" s="52">
        <v>102.99202092582009</v>
      </c>
      <c r="Y309" s="54">
        <f t="shared" si="85"/>
        <v>-9.415328146465618E-3</v>
      </c>
      <c r="Z309" s="54">
        <f t="shared" si="86"/>
        <v>3.2778037553826689E-3</v>
      </c>
      <c r="AA309" s="52">
        <f t="shared" si="120"/>
        <v>99.898341744972413</v>
      </c>
      <c r="AB309" s="52">
        <v>793.11149747578781</v>
      </c>
      <c r="AC309" s="52">
        <v>319.91742827000002</v>
      </c>
      <c r="AD309" s="52">
        <v>296.30873696999998</v>
      </c>
      <c r="AE309" s="52">
        <v>834.75284000000011</v>
      </c>
      <c r="AF309" s="52">
        <v>183.03590600000001</v>
      </c>
      <c r="AG309" s="52">
        <v>403.679733</v>
      </c>
      <c r="AH309" s="52">
        <v>246.874776</v>
      </c>
      <c r="AI309" s="52">
        <f t="shared" si="87"/>
        <v>8.5715640759269167</v>
      </c>
      <c r="AJ309" s="52">
        <f t="shared" si="88"/>
        <v>3.4575122717922424</v>
      </c>
      <c r="AK309" s="52">
        <f t="shared" si="89"/>
        <v>3.2023609962518114</v>
      </c>
      <c r="AL309" s="52">
        <f t="shared" si="90"/>
        <v>9.0124322878801415</v>
      </c>
      <c r="AM309" s="52">
        <f t="shared" si="121"/>
        <v>1.9761522573266053</v>
      </c>
      <c r="AN309" s="52">
        <f t="shared" si="122"/>
        <v>2.6653903954200109</v>
      </c>
      <c r="AO309" s="52">
        <f t="shared" si="123"/>
        <v>4.3583394812433758</v>
      </c>
      <c r="AP309" s="53">
        <v>145838574.20497823</v>
      </c>
      <c r="AQ309" s="52">
        <f>AP309/L309</f>
        <v>1434228.8061966184</v>
      </c>
      <c r="AR309" s="51">
        <v>64412635.455460005</v>
      </c>
      <c r="AS309" s="52">
        <f>AR309/L309</f>
        <v>633456.94208047783</v>
      </c>
      <c r="AT309" s="52">
        <f>[1]Extra_XM!D348</f>
        <v>56.130448489829377</v>
      </c>
      <c r="AU309" s="42">
        <v>3391.3517609999999</v>
      </c>
      <c r="AV309" s="42">
        <v>3027.1680550000001</v>
      </c>
      <c r="AW309" s="42">
        <v>2980.4254850000002</v>
      </c>
      <c r="AX309" s="42">
        <v>11316.707414696197</v>
      </c>
      <c r="AY309" s="42">
        <v>3686.843057</v>
      </c>
      <c r="AZ309" s="42">
        <v>3176.6525149999998</v>
      </c>
      <c r="BA309" s="42">
        <f t="shared" si="114"/>
        <v>33.351768653027577</v>
      </c>
      <c r="BB309" s="42">
        <f t="shared" si="115"/>
        <v>29.770255567480621</v>
      </c>
      <c r="BC309" s="42">
        <f t="shared" si="126"/>
        <v>29.310572381909729</v>
      </c>
      <c r="BD309" s="42">
        <f t="shared" si="127"/>
        <v>111.29255654024423</v>
      </c>
      <c r="BE309" s="42">
        <f t="shared" si="128"/>
        <v>36.257735959783552</v>
      </c>
      <c r="BF309" s="42">
        <f t="shared" si="129"/>
        <v>31.240339321243948</v>
      </c>
    </row>
    <row r="310" spans="1:58" x14ac:dyDescent="0.25">
      <c r="A310" s="41">
        <v>43344</v>
      </c>
      <c r="B310" s="42">
        <v>2018</v>
      </c>
      <c r="C310" s="42">
        <v>9</v>
      </c>
      <c r="D310" s="51"/>
      <c r="E310" s="51"/>
      <c r="F310" s="51"/>
      <c r="G310" s="51"/>
      <c r="H310" s="51"/>
      <c r="I310" s="51"/>
      <c r="J310" s="51"/>
      <c r="K310" s="51"/>
      <c r="L310" s="51">
        <f t="shared" si="80"/>
        <v>101.59279946035245</v>
      </c>
      <c r="M310" s="51">
        <v>-0.09</v>
      </c>
      <c r="N310" s="52">
        <v>136.5</v>
      </c>
      <c r="O310" s="52">
        <v>91</v>
      </c>
      <c r="P310" s="27"/>
      <c r="Q310" s="52">
        <v>1642.72</v>
      </c>
      <c r="R310" s="52"/>
      <c r="S310" s="52">
        <v>1611.75</v>
      </c>
      <c r="T310" s="52"/>
      <c r="U310" s="52"/>
      <c r="V310" s="52"/>
      <c r="W310" s="52">
        <v>128.87751157910162</v>
      </c>
      <c r="X310" s="52">
        <v>102.82633978175504</v>
      </c>
      <c r="Y310" s="54">
        <f t="shared" si="85"/>
        <v>-1.3085306655653772E-2</v>
      </c>
      <c r="Z310" s="54">
        <f t="shared" si="86"/>
        <v>-1.6086794158974849E-3</v>
      </c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3">
        <v>147084387.20223007</v>
      </c>
      <c r="AQ310" s="52">
        <f t="shared" ref="AQ310:AQ313" si="130">AP310/L310</f>
        <v>1447783.5829263779</v>
      </c>
      <c r="AR310" s="51">
        <v>64212021.44360999</v>
      </c>
      <c r="AS310" s="52">
        <f t="shared" ref="AS310:AS313" si="131">AR310/L310</f>
        <v>632052.87958099169</v>
      </c>
      <c r="AT310" s="52">
        <f>[1]Extra_XM!D349</f>
        <v>56.450392036934161</v>
      </c>
      <c r="AU310" s="42">
        <v>3009.9474849999997</v>
      </c>
      <c r="AV310" s="42">
        <v>2687.084777</v>
      </c>
      <c r="AW310" s="42">
        <v>2749.2367539999996</v>
      </c>
      <c r="AX310" s="42">
        <v>9902.4679980377987</v>
      </c>
      <c r="AY310" s="42">
        <v>3253.2048389999991</v>
      </c>
      <c r="AZ310" s="42">
        <v>2513.2248300000001</v>
      </c>
      <c r="BA310" s="42">
        <f t="shared" si="114"/>
        <v>29.62756712078458</v>
      </c>
      <c r="BB310" s="42">
        <f t="shared" si="115"/>
        <v>26.449559331699096</v>
      </c>
      <c r="BC310" s="42">
        <f t="shared" si="126"/>
        <v>27.061334746198376</v>
      </c>
      <c r="BD310" s="42">
        <f t="shared" si="127"/>
        <v>97.47214419366729</v>
      </c>
      <c r="BE310" s="42">
        <f t="shared" si="128"/>
        <v>32.022002113147721</v>
      </c>
      <c r="BF310" s="42">
        <f t="shared" si="129"/>
        <v>24.738218095671336</v>
      </c>
    </row>
    <row r="311" spans="1:58" x14ac:dyDescent="0.25">
      <c r="A311" s="39">
        <v>43374</v>
      </c>
      <c r="B311" s="42">
        <v>2018</v>
      </c>
      <c r="C311" s="42">
        <v>10</v>
      </c>
      <c r="D311" s="51"/>
      <c r="E311" s="51"/>
      <c r="F311" s="51"/>
      <c r="G311" s="51"/>
      <c r="H311" s="51"/>
      <c r="I311" s="51"/>
      <c r="J311" s="51"/>
      <c r="K311" s="51"/>
      <c r="L311" s="51">
        <f t="shared" si="80"/>
        <v>101.77566649938109</v>
      </c>
      <c r="M311" s="51">
        <v>0.18</v>
      </c>
      <c r="N311" s="52"/>
      <c r="O311" s="52">
        <v>96.2</v>
      </c>
      <c r="P311" s="27"/>
      <c r="Q311" s="52">
        <v>1606.25</v>
      </c>
      <c r="R311" s="52"/>
      <c r="S311" s="52">
        <v>1555.44</v>
      </c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3">
        <v>148703617.75779003</v>
      </c>
      <c r="AQ311" s="52">
        <f t="shared" si="130"/>
        <v>1461092.0554246069</v>
      </c>
      <c r="AR311" s="51">
        <v>65482928.838619992</v>
      </c>
      <c r="AS311" s="52">
        <f t="shared" si="131"/>
        <v>643404.56899899745</v>
      </c>
      <c r="AT311" s="52"/>
    </row>
    <row r="312" spans="1:58" x14ac:dyDescent="0.25">
      <c r="A312" s="41">
        <v>43405</v>
      </c>
      <c r="B312" s="42">
        <v>2018</v>
      </c>
      <c r="C312" s="42">
        <v>11</v>
      </c>
      <c r="D312" s="51"/>
      <c r="E312" s="51"/>
      <c r="F312" s="51"/>
      <c r="G312" s="51"/>
      <c r="H312" s="51"/>
      <c r="I312" s="51"/>
      <c r="J312" s="51"/>
      <c r="K312" s="51"/>
      <c r="L312" s="51">
        <f t="shared" si="80"/>
        <v>102.04028323227948</v>
      </c>
      <c r="M312" s="51">
        <v>0.26</v>
      </c>
      <c r="N312" s="52"/>
      <c r="O312" s="52"/>
      <c r="P312" s="27"/>
      <c r="Q312" s="52">
        <v>1199.53</v>
      </c>
      <c r="R312" s="52"/>
      <c r="S312" s="52">
        <v>1198.98</v>
      </c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3">
        <v>150281696.73486549</v>
      </c>
      <c r="AQ312" s="52">
        <f t="shared" si="130"/>
        <v>1472768.3222200749</v>
      </c>
      <c r="AR312" s="51">
        <v>65307254.487449996</v>
      </c>
      <c r="AS312" s="52">
        <f t="shared" si="131"/>
        <v>640014.43761957984</v>
      </c>
      <c r="AT312" s="52"/>
    </row>
    <row r="313" spans="1:58" x14ac:dyDescent="0.25">
      <c r="A313" s="41">
        <v>43435</v>
      </c>
      <c r="B313" s="42">
        <v>2018</v>
      </c>
      <c r="C313" s="42">
        <v>12</v>
      </c>
      <c r="D313" s="51"/>
      <c r="E313" s="51"/>
      <c r="F313" s="51"/>
      <c r="G313" s="51"/>
      <c r="H313" s="51"/>
      <c r="I313" s="51"/>
      <c r="J313" s="51"/>
      <c r="K313" s="51"/>
      <c r="L313" s="51">
        <f t="shared" si="80"/>
        <v>102.39742422359247</v>
      </c>
      <c r="M313" s="51">
        <v>0.35000000000000003</v>
      </c>
      <c r="N313" s="52"/>
      <c r="O313" s="52"/>
      <c r="P313" s="27"/>
      <c r="Q313" s="52">
        <v>1099.98</v>
      </c>
      <c r="R313" s="52"/>
      <c r="S313" s="52">
        <v>1098.99</v>
      </c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3">
        <v>151484397.81446999</v>
      </c>
      <c r="AQ313" s="52">
        <f t="shared" si="130"/>
        <v>1479377.0347552146</v>
      </c>
      <c r="AR313" s="51">
        <v>68425691.246389985</v>
      </c>
      <c r="AS313" s="52">
        <f t="shared" si="131"/>
        <v>668236.44994211325</v>
      </c>
      <c r="AT313" s="52"/>
    </row>
    <row r="314" spans="1:58" x14ac:dyDescent="0.25">
      <c r="A314" s="41">
        <v>43466</v>
      </c>
      <c r="B314" s="42">
        <v>2019</v>
      </c>
      <c r="C314" s="42">
        <v>1</v>
      </c>
      <c r="D314" s="51"/>
      <c r="E314" s="51"/>
      <c r="F314" s="51"/>
      <c r="G314" s="51"/>
      <c r="H314" s="51"/>
      <c r="I314" s="51"/>
      <c r="J314" s="51"/>
      <c r="K314" s="51"/>
      <c r="L314" s="51">
        <f t="shared" si="80"/>
        <v>102.63293829930673</v>
      </c>
      <c r="M314" s="51">
        <v>0.22999999999999998</v>
      </c>
      <c r="N314" s="52"/>
      <c r="O314" s="52"/>
      <c r="P314" s="27"/>
      <c r="Q314" s="52"/>
      <c r="R314" s="52"/>
      <c r="S314" s="52"/>
      <c r="T314" s="52"/>
      <c r="U314" s="52"/>
      <c r="V314" s="52"/>
      <c r="W314" s="52"/>
      <c r="X314" s="52"/>
      <c r="Y314" s="52" t="e">
        <f t="shared" ref="Y314:Y325" si="132">W314/W313-1</f>
        <v>#DIV/0!</v>
      </c>
      <c r="Z314" s="52" t="e">
        <f t="shared" ref="Z314:Z325" si="133">X314/X313-1</f>
        <v>#DIV/0!</v>
      </c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3"/>
      <c r="AQ314" s="52"/>
      <c r="AR314" s="51"/>
      <c r="AS314" s="52"/>
      <c r="AT314" s="52"/>
    </row>
    <row r="315" spans="1:58" s="66" customFormat="1" x14ac:dyDescent="0.25">
      <c r="A315" s="65">
        <v>43497</v>
      </c>
      <c r="B315" s="66">
        <v>2019</v>
      </c>
      <c r="C315" s="66">
        <v>2</v>
      </c>
      <c r="D315" s="67"/>
      <c r="E315" s="67"/>
      <c r="F315" s="67"/>
      <c r="G315" s="67"/>
      <c r="H315" s="67"/>
      <c r="I315" s="67"/>
      <c r="J315" s="67"/>
      <c r="K315" s="67"/>
      <c r="L315" s="67">
        <f t="shared" si="80"/>
        <v>102.47898889185778</v>
      </c>
      <c r="M315" s="67">
        <v>-0.15</v>
      </c>
      <c r="N315" s="68"/>
      <c r="O315" s="68"/>
      <c r="P315" s="29"/>
      <c r="Q315" s="68"/>
      <c r="R315" s="68"/>
      <c r="S315" s="68"/>
      <c r="T315" s="68"/>
      <c r="U315" s="68"/>
      <c r="V315" s="68"/>
      <c r="W315" s="68"/>
      <c r="X315" s="68"/>
      <c r="Y315" s="68" t="e">
        <f t="shared" si="132"/>
        <v>#DIV/0!</v>
      </c>
      <c r="Z315" s="68" t="e">
        <f t="shared" si="133"/>
        <v>#DIV/0!</v>
      </c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9"/>
      <c r="AQ315" s="68"/>
      <c r="AR315" s="67"/>
      <c r="AS315" s="68"/>
      <c r="AT315" s="68"/>
    </row>
    <row r="316" spans="1:58" x14ac:dyDescent="0.25">
      <c r="A316" s="41">
        <v>43525</v>
      </c>
      <c r="B316" s="42">
        <v>2019</v>
      </c>
      <c r="C316" s="42">
        <v>3</v>
      </c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2"/>
      <c r="O316" s="52"/>
      <c r="P316" s="27"/>
      <c r="Q316" s="52"/>
      <c r="R316" s="52"/>
      <c r="S316" s="52"/>
      <c r="T316" s="52"/>
      <c r="U316" s="52"/>
      <c r="V316" s="52"/>
      <c r="W316" s="52"/>
      <c r="X316" s="52"/>
      <c r="Y316" s="52" t="e">
        <f t="shared" si="132"/>
        <v>#DIV/0!</v>
      </c>
      <c r="Z316" s="52" t="e">
        <f t="shared" si="133"/>
        <v>#DIV/0!</v>
      </c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3"/>
      <c r="AQ316" s="52"/>
      <c r="AR316" s="51"/>
      <c r="AS316" s="52"/>
      <c r="AT316" s="52"/>
    </row>
    <row r="317" spans="1:58" x14ac:dyDescent="0.25">
      <c r="A317" s="41">
        <v>43556</v>
      </c>
      <c r="B317" s="42">
        <v>2019</v>
      </c>
      <c r="C317" s="42">
        <v>4</v>
      </c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2"/>
      <c r="O317" s="52"/>
      <c r="P317" s="27"/>
      <c r="Q317" s="52"/>
      <c r="R317" s="52"/>
      <c r="S317" s="52"/>
      <c r="T317" s="52"/>
      <c r="U317" s="52"/>
      <c r="V317" s="52"/>
      <c r="W317" s="52"/>
      <c r="X317" s="52"/>
      <c r="Y317" s="52" t="e">
        <f t="shared" si="132"/>
        <v>#DIV/0!</v>
      </c>
      <c r="Z317" s="52" t="e">
        <f t="shared" si="133"/>
        <v>#DIV/0!</v>
      </c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3"/>
      <c r="AQ317" s="52"/>
      <c r="AR317" s="51"/>
      <c r="AS317" s="52"/>
      <c r="AT317" s="52"/>
    </row>
    <row r="318" spans="1:58" x14ac:dyDescent="0.25">
      <c r="A318" s="41">
        <v>43586</v>
      </c>
      <c r="B318" s="42">
        <v>2019</v>
      </c>
      <c r="C318" s="42">
        <v>5</v>
      </c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2"/>
      <c r="O318" s="52"/>
      <c r="P318" s="27"/>
      <c r="Q318" s="52"/>
      <c r="R318" s="52"/>
      <c r="S318" s="52"/>
      <c r="T318" s="52"/>
      <c r="U318" s="52"/>
      <c r="V318" s="52"/>
      <c r="W318" s="52"/>
      <c r="X318" s="52"/>
      <c r="Y318" s="52" t="e">
        <f t="shared" si="132"/>
        <v>#DIV/0!</v>
      </c>
      <c r="Z318" s="52" t="e">
        <f t="shared" si="133"/>
        <v>#DIV/0!</v>
      </c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3"/>
      <c r="AQ318" s="52"/>
      <c r="AR318" s="51"/>
      <c r="AS318" s="52"/>
      <c r="AT318" s="52"/>
    </row>
    <row r="319" spans="1:58" x14ac:dyDescent="0.25">
      <c r="A319" s="41">
        <v>43617</v>
      </c>
      <c r="B319" s="42">
        <v>2019</v>
      </c>
      <c r="C319" s="42">
        <v>6</v>
      </c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2"/>
      <c r="O319" s="52"/>
      <c r="P319" s="27"/>
      <c r="Q319" s="52"/>
      <c r="R319" s="52"/>
      <c r="S319" s="52"/>
      <c r="T319" s="52"/>
      <c r="U319" s="52"/>
      <c r="V319" s="52"/>
      <c r="W319" s="52"/>
      <c r="X319" s="52"/>
      <c r="Y319" s="52" t="e">
        <f t="shared" si="132"/>
        <v>#DIV/0!</v>
      </c>
      <c r="Z319" s="52" t="e">
        <f t="shared" si="133"/>
        <v>#DIV/0!</v>
      </c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3"/>
      <c r="AQ319" s="52"/>
      <c r="AR319" s="51"/>
      <c r="AS319" s="52"/>
      <c r="AT319" s="52"/>
    </row>
    <row r="320" spans="1:58" x14ac:dyDescent="0.25">
      <c r="A320" s="41">
        <v>43647</v>
      </c>
      <c r="B320" s="42">
        <v>2019</v>
      </c>
      <c r="C320" s="42">
        <v>7</v>
      </c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2"/>
      <c r="O320" s="52"/>
      <c r="P320" s="27"/>
      <c r="Q320" s="52"/>
      <c r="R320" s="52"/>
      <c r="S320" s="52"/>
      <c r="T320" s="52"/>
      <c r="U320" s="52"/>
      <c r="V320" s="52"/>
      <c r="W320" s="52"/>
      <c r="X320" s="52"/>
      <c r="Y320" s="52" t="e">
        <f t="shared" si="132"/>
        <v>#DIV/0!</v>
      </c>
      <c r="Z320" s="52" t="e">
        <f t="shared" si="133"/>
        <v>#DIV/0!</v>
      </c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3"/>
      <c r="AQ320" s="52"/>
      <c r="AR320" s="51"/>
      <c r="AS320" s="52"/>
      <c r="AT320" s="52"/>
    </row>
    <row r="321" spans="1:46" x14ac:dyDescent="0.25">
      <c r="A321" s="41">
        <v>43678</v>
      </c>
      <c r="B321" s="42">
        <v>2019</v>
      </c>
      <c r="C321" s="42">
        <v>8</v>
      </c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2"/>
      <c r="O321" s="52"/>
      <c r="P321" s="27"/>
      <c r="Q321" s="52"/>
      <c r="R321" s="52"/>
      <c r="S321" s="52"/>
      <c r="T321" s="52"/>
      <c r="U321" s="52"/>
      <c r="V321" s="52"/>
      <c r="W321" s="52"/>
      <c r="X321" s="52"/>
      <c r="Y321" s="52" t="e">
        <f t="shared" si="132"/>
        <v>#DIV/0!</v>
      </c>
      <c r="Z321" s="52" t="e">
        <f t="shared" si="133"/>
        <v>#DIV/0!</v>
      </c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3"/>
      <c r="AQ321" s="52"/>
      <c r="AR321" s="51"/>
      <c r="AS321" s="52"/>
      <c r="AT321" s="52"/>
    </row>
    <row r="322" spans="1:46" x14ac:dyDescent="0.25">
      <c r="A322" s="41">
        <v>43709</v>
      </c>
      <c r="B322" s="42">
        <v>2019</v>
      </c>
      <c r="C322" s="42">
        <v>9</v>
      </c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2"/>
      <c r="O322" s="52"/>
      <c r="P322" s="27"/>
      <c r="Q322" s="52"/>
      <c r="R322" s="52"/>
      <c r="S322" s="52"/>
      <c r="T322" s="52"/>
      <c r="U322" s="52"/>
      <c r="V322" s="52"/>
      <c r="W322" s="52"/>
      <c r="X322" s="52"/>
      <c r="Y322" s="52" t="e">
        <f t="shared" si="132"/>
        <v>#DIV/0!</v>
      </c>
      <c r="Z322" s="52" t="e">
        <f t="shared" si="133"/>
        <v>#DIV/0!</v>
      </c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3"/>
      <c r="AQ322" s="52"/>
      <c r="AR322" s="51"/>
      <c r="AS322" s="52"/>
      <c r="AT322" s="52"/>
    </row>
    <row r="323" spans="1:46" x14ac:dyDescent="0.25">
      <c r="A323" s="41">
        <v>43739</v>
      </c>
      <c r="B323" s="42">
        <v>2019</v>
      </c>
      <c r="C323" s="42">
        <v>10</v>
      </c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2"/>
      <c r="O323" s="52"/>
      <c r="P323" s="27"/>
      <c r="Q323" s="52"/>
      <c r="R323" s="52"/>
      <c r="S323" s="52"/>
      <c r="T323" s="52"/>
      <c r="U323" s="52"/>
      <c r="V323" s="52"/>
      <c r="W323" s="52"/>
      <c r="X323" s="52"/>
      <c r="Y323" s="52" t="e">
        <f t="shared" si="132"/>
        <v>#DIV/0!</v>
      </c>
      <c r="Z323" s="52" t="e">
        <f t="shared" si="133"/>
        <v>#DIV/0!</v>
      </c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3"/>
      <c r="AQ323" s="52"/>
      <c r="AR323" s="51"/>
      <c r="AS323" s="52"/>
      <c r="AT323" s="52"/>
    </row>
    <row r="324" spans="1:46" x14ac:dyDescent="0.25">
      <c r="A324" s="41">
        <v>43770</v>
      </c>
      <c r="B324" s="42">
        <v>2019</v>
      </c>
      <c r="C324" s="42">
        <v>11</v>
      </c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2"/>
      <c r="O324" s="52"/>
      <c r="P324" s="27"/>
      <c r="Q324" s="52"/>
      <c r="R324" s="52"/>
      <c r="S324" s="52"/>
      <c r="T324" s="52"/>
      <c r="U324" s="52"/>
      <c r="V324" s="52"/>
      <c r="W324" s="52"/>
      <c r="X324" s="52"/>
      <c r="Y324" s="52" t="e">
        <f t="shared" si="132"/>
        <v>#DIV/0!</v>
      </c>
      <c r="Z324" s="52" t="e">
        <f t="shared" si="133"/>
        <v>#DIV/0!</v>
      </c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3"/>
      <c r="AQ324" s="52"/>
      <c r="AR324" s="51"/>
      <c r="AS324" s="52"/>
      <c r="AT324" s="52"/>
    </row>
    <row r="325" spans="1:46" x14ac:dyDescent="0.25">
      <c r="A325" s="41">
        <v>43800</v>
      </c>
      <c r="B325" s="42">
        <v>2019</v>
      </c>
      <c r="C325" s="42">
        <v>12</v>
      </c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2"/>
      <c r="O325" s="52"/>
      <c r="P325" s="27"/>
      <c r="Q325" s="52"/>
      <c r="R325" s="52"/>
      <c r="S325" s="52"/>
      <c r="T325" s="52"/>
      <c r="U325" s="52"/>
      <c r="V325" s="52"/>
      <c r="W325" s="52"/>
      <c r="X325" s="52"/>
      <c r="Y325" s="52" t="e">
        <f t="shared" si="132"/>
        <v>#DIV/0!</v>
      </c>
      <c r="Z325" s="52" t="e">
        <f t="shared" si="133"/>
        <v>#DIV/0!</v>
      </c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3"/>
      <c r="AQ325" s="52"/>
      <c r="AR325" s="51"/>
      <c r="AS325" s="52"/>
      <c r="AT325" s="52"/>
    </row>
    <row r="326" spans="1:46" x14ac:dyDescent="0.25">
      <c r="A326" s="41">
        <v>43831</v>
      </c>
      <c r="B326" s="42">
        <f>YEAR(A326)</f>
        <v>2020</v>
      </c>
      <c r="C326" s="42">
        <f>MONTH(A326)</f>
        <v>1</v>
      </c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2"/>
      <c r="O326" s="52"/>
      <c r="P326" s="27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3"/>
      <c r="AQ326" s="52"/>
      <c r="AR326" s="51"/>
      <c r="AS326" s="52"/>
      <c r="AT326" s="52"/>
    </row>
    <row r="327" spans="1:46" x14ac:dyDescent="0.25">
      <c r="A327" s="41">
        <v>43862</v>
      </c>
      <c r="B327" s="42">
        <f t="shared" ref="B327:B337" si="134">YEAR(A327)</f>
        <v>2020</v>
      </c>
      <c r="C327" s="42">
        <f t="shared" ref="C327:C337" si="135">MONTH(A327)</f>
        <v>2</v>
      </c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2"/>
      <c r="O327" s="52"/>
      <c r="P327" s="27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3"/>
      <c r="AQ327" s="52"/>
      <c r="AR327" s="51"/>
      <c r="AS327" s="52"/>
      <c r="AT327" s="52"/>
    </row>
    <row r="328" spans="1:46" x14ac:dyDescent="0.25">
      <c r="A328" s="41">
        <v>43891</v>
      </c>
      <c r="B328" s="42">
        <f t="shared" si="134"/>
        <v>2020</v>
      </c>
      <c r="C328" s="42">
        <f t="shared" si="135"/>
        <v>3</v>
      </c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2"/>
      <c r="O328" s="52"/>
      <c r="P328" s="27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3"/>
      <c r="AQ328" s="52"/>
      <c r="AR328" s="51"/>
      <c r="AS328" s="52"/>
      <c r="AT328" s="52"/>
    </row>
    <row r="329" spans="1:46" x14ac:dyDescent="0.25">
      <c r="A329" s="41">
        <v>43922</v>
      </c>
      <c r="B329" s="42">
        <f t="shared" si="134"/>
        <v>2020</v>
      </c>
      <c r="C329" s="42">
        <f t="shared" si="135"/>
        <v>4</v>
      </c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2"/>
      <c r="O329" s="52"/>
      <c r="P329" s="27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3"/>
      <c r="AQ329" s="52"/>
      <c r="AR329" s="51"/>
      <c r="AS329" s="52"/>
      <c r="AT329" s="52"/>
    </row>
    <row r="330" spans="1:46" x14ac:dyDescent="0.25">
      <c r="A330" s="41">
        <v>43952</v>
      </c>
      <c r="B330" s="42">
        <f t="shared" si="134"/>
        <v>2020</v>
      </c>
      <c r="C330" s="42">
        <f t="shared" si="135"/>
        <v>5</v>
      </c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2"/>
      <c r="O330" s="52"/>
      <c r="P330" s="27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3"/>
      <c r="AQ330" s="52"/>
      <c r="AR330" s="51"/>
      <c r="AS330" s="52"/>
      <c r="AT330" s="52"/>
    </row>
    <row r="331" spans="1:46" x14ac:dyDescent="0.25">
      <c r="A331" s="41">
        <v>43983</v>
      </c>
      <c r="B331" s="42">
        <f t="shared" si="134"/>
        <v>2020</v>
      </c>
      <c r="C331" s="42">
        <f t="shared" si="135"/>
        <v>6</v>
      </c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2"/>
      <c r="O331" s="52"/>
      <c r="P331" s="27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3"/>
      <c r="AQ331" s="52"/>
      <c r="AR331" s="51"/>
      <c r="AS331" s="52"/>
      <c r="AT331" s="52"/>
    </row>
    <row r="332" spans="1:46" x14ac:dyDescent="0.25">
      <c r="A332" s="41">
        <v>44013</v>
      </c>
      <c r="B332" s="42">
        <f t="shared" si="134"/>
        <v>2020</v>
      </c>
      <c r="C332" s="42">
        <f t="shared" si="135"/>
        <v>7</v>
      </c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2"/>
      <c r="O332" s="52"/>
      <c r="P332" s="27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3"/>
      <c r="AQ332" s="52"/>
      <c r="AR332" s="51"/>
      <c r="AS332" s="52"/>
      <c r="AT332" s="52"/>
    </row>
    <row r="333" spans="1:46" x14ac:dyDescent="0.25">
      <c r="A333" s="41">
        <v>44044</v>
      </c>
      <c r="B333" s="42">
        <f t="shared" si="134"/>
        <v>2020</v>
      </c>
      <c r="C333" s="42">
        <f t="shared" si="135"/>
        <v>8</v>
      </c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2"/>
      <c r="O333" s="52"/>
      <c r="P333" s="27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3"/>
      <c r="AQ333" s="52"/>
      <c r="AR333" s="51"/>
      <c r="AS333" s="52"/>
      <c r="AT333" s="52"/>
    </row>
    <row r="334" spans="1:46" x14ac:dyDescent="0.25">
      <c r="A334" s="41">
        <v>44075</v>
      </c>
      <c r="B334" s="42">
        <f t="shared" si="134"/>
        <v>2020</v>
      </c>
      <c r="C334" s="42">
        <f t="shared" si="135"/>
        <v>9</v>
      </c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2"/>
      <c r="O334" s="52"/>
      <c r="P334" s="27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3"/>
      <c r="AQ334" s="52"/>
      <c r="AR334" s="51"/>
      <c r="AS334" s="52"/>
      <c r="AT334" s="52"/>
    </row>
    <row r="335" spans="1:46" x14ac:dyDescent="0.25">
      <c r="A335" s="41">
        <v>44105</v>
      </c>
      <c r="B335" s="42">
        <f t="shared" si="134"/>
        <v>2020</v>
      </c>
      <c r="C335" s="42">
        <f t="shared" si="135"/>
        <v>10</v>
      </c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2"/>
      <c r="O335" s="52"/>
      <c r="P335" s="27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3"/>
      <c r="AQ335" s="52"/>
      <c r="AR335" s="51"/>
      <c r="AS335" s="52"/>
      <c r="AT335" s="52"/>
    </row>
    <row r="336" spans="1:46" x14ac:dyDescent="0.25">
      <c r="A336" s="41">
        <v>44136</v>
      </c>
      <c r="B336" s="42">
        <f t="shared" si="134"/>
        <v>2020</v>
      </c>
      <c r="C336" s="42">
        <f t="shared" si="135"/>
        <v>11</v>
      </c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2"/>
      <c r="O336" s="52"/>
      <c r="P336" s="27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3"/>
      <c r="AQ336" s="52"/>
      <c r="AR336" s="51"/>
      <c r="AS336" s="52"/>
      <c r="AT336" s="52"/>
    </row>
    <row r="337" spans="1:58" x14ac:dyDescent="0.25">
      <c r="A337" s="41">
        <v>44166</v>
      </c>
      <c r="B337" s="42">
        <f t="shared" si="134"/>
        <v>2020</v>
      </c>
      <c r="C337" s="42">
        <f t="shared" si="135"/>
        <v>12</v>
      </c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2"/>
      <c r="O337" s="52"/>
      <c r="P337" s="27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3"/>
      <c r="AQ337" s="52"/>
      <c r="AR337" s="51"/>
      <c r="AS337" s="52"/>
      <c r="AT337" s="52"/>
    </row>
    <row r="338" spans="1:58" x14ac:dyDescent="0.25">
      <c r="A338" s="4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2"/>
      <c r="O338" s="52"/>
      <c r="P338" s="27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3"/>
      <c r="AQ338" s="52"/>
      <c r="AR338" s="51"/>
      <c r="AS338" s="52"/>
      <c r="AT338" s="52"/>
    </row>
    <row r="340" spans="1:58" s="19" customFormat="1" ht="45" x14ac:dyDescent="0.25">
      <c r="A340" s="18" t="s">
        <v>57</v>
      </c>
      <c r="B340" s="18"/>
      <c r="C340" s="18"/>
      <c r="D340" s="19" t="s">
        <v>56</v>
      </c>
      <c r="K340" s="19" t="s">
        <v>69</v>
      </c>
      <c r="M340" s="19" t="s">
        <v>55</v>
      </c>
      <c r="P340" s="31"/>
      <c r="U340" s="19" t="s">
        <v>138</v>
      </c>
      <c r="V340" s="19" t="s">
        <v>139</v>
      </c>
      <c r="AB340" s="20" t="s">
        <v>59</v>
      </c>
      <c r="AC340" s="20" t="s">
        <v>64</v>
      </c>
      <c r="AD340" s="20" t="s">
        <v>65</v>
      </c>
      <c r="AE340" s="19" t="s">
        <v>60</v>
      </c>
      <c r="AF340" s="19" t="s">
        <v>61</v>
      </c>
      <c r="AG340" s="19" t="s">
        <v>63</v>
      </c>
      <c r="AH340" s="19" t="s">
        <v>62</v>
      </c>
      <c r="AI340" s="19" t="s">
        <v>71</v>
      </c>
      <c r="AJ340" s="19" t="s">
        <v>72</v>
      </c>
      <c r="AK340" s="19" t="s">
        <v>46</v>
      </c>
      <c r="AL340" s="19" t="s">
        <v>73</v>
      </c>
      <c r="AM340" s="19" t="s">
        <v>39</v>
      </c>
      <c r="AN340" s="19" t="s">
        <v>41</v>
      </c>
      <c r="AO340" s="19" t="s">
        <v>43</v>
      </c>
      <c r="AP340" s="21" t="s">
        <v>146</v>
      </c>
      <c r="AQ340" s="19" t="s">
        <v>147</v>
      </c>
      <c r="AR340" s="19" t="s">
        <v>67</v>
      </c>
      <c r="AS340" s="19" t="s">
        <v>66</v>
      </c>
      <c r="AT340" s="19" t="s">
        <v>128</v>
      </c>
      <c r="AU340" s="19" t="s">
        <v>87</v>
      </c>
      <c r="AV340" s="19" t="s">
        <v>88</v>
      </c>
      <c r="AW340" s="19" t="s">
        <v>89</v>
      </c>
      <c r="AX340" s="19" t="s">
        <v>122</v>
      </c>
      <c r="AY340" s="19" t="s">
        <v>90</v>
      </c>
      <c r="AZ340" s="19" t="s">
        <v>91</v>
      </c>
      <c r="BA340" s="19" t="s">
        <v>120</v>
      </c>
      <c r="BB340" s="19" t="s">
        <v>88</v>
      </c>
      <c r="BC340" s="19" t="s">
        <v>89</v>
      </c>
      <c r="BD340" s="19" t="s">
        <v>122</v>
      </c>
      <c r="BE340" s="19" t="s">
        <v>90</v>
      </c>
      <c r="BF340" s="19" t="s">
        <v>91</v>
      </c>
    </row>
    <row r="341" spans="1:58" s="70" customFormat="1" ht="129.75" customHeight="1" x14ac:dyDescent="0.25">
      <c r="A341" s="63" t="s">
        <v>5</v>
      </c>
      <c r="B341" s="63"/>
      <c r="C341" s="63"/>
      <c r="D341" s="70" t="s">
        <v>36</v>
      </c>
      <c r="K341" s="70" t="s">
        <v>70</v>
      </c>
      <c r="L341" s="70" t="s">
        <v>173</v>
      </c>
      <c r="M341" s="70" t="s">
        <v>156</v>
      </c>
      <c r="N341" s="71" t="s">
        <v>126</v>
      </c>
      <c r="O341" s="71" t="s">
        <v>58</v>
      </c>
      <c r="P341" s="32"/>
      <c r="Q341" s="71" t="s">
        <v>183</v>
      </c>
      <c r="R341" s="71"/>
      <c r="S341" s="71" t="s">
        <v>187</v>
      </c>
      <c r="T341" s="71" t="s">
        <v>177</v>
      </c>
      <c r="U341" s="71" t="s">
        <v>140</v>
      </c>
      <c r="V341" s="71" t="s">
        <v>140</v>
      </c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H341" s="71"/>
      <c r="AI341" s="71"/>
      <c r="AJ341" s="71"/>
      <c r="AK341" s="71"/>
      <c r="AL341" s="71"/>
      <c r="AM341" s="71"/>
      <c r="AN341" s="71"/>
      <c r="AO341" s="71"/>
      <c r="AP341" s="48"/>
      <c r="AQ341" s="71"/>
      <c r="AR341" s="70" t="s">
        <v>68</v>
      </c>
      <c r="AS341" s="71"/>
      <c r="AT341" s="71" t="s">
        <v>129</v>
      </c>
      <c r="AU341" s="70" t="s">
        <v>86</v>
      </c>
    </row>
    <row r="342" spans="1:58" s="70" customFormat="1" ht="60" x14ac:dyDescent="0.25">
      <c r="A342" s="63" t="s">
        <v>6</v>
      </c>
      <c r="B342" s="63"/>
      <c r="C342" s="63"/>
      <c r="D342" s="70" t="s">
        <v>118</v>
      </c>
      <c r="M342" s="70" t="s">
        <v>162</v>
      </c>
      <c r="N342" s="71" t="s">
        <v>127</v>
      </c>
      <c r="O342" s="71" t="s">
        <v>127</v>
      </c>
      <c r="P342" s="32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96" t="s">
        <v>84</v>
      </c>
      <c r="AC342" s="71" t="s">
        <v>84</v>
      </c>
      <c r="AD342" s="71" t="s">
        <v>84</v>
      </c>
      <c r="AE342" s="71" t="s">
        <v>84</v>
      </c>
      <c r="AF342" s="71" t="s">
        <v>84</v>
      </c>
      <c r="AG342" s="71" t="s">
        <v>84</v>
      </c>
      <c r="AH342" s="71" t="s">
        <v>84</v>
      </c>
      <c r="AI342" s="71"/>
      <c r="AJ342" s="71"/>
      <c r="AK342" s="71"/>
      <c r="AL342" s="71"/>
      <c r="AM342" s="71"/>
      <c r="AN342" s="71"/>
      <c r="AO342" s="71"/>
      <c r="AP342" s="48"/>
      <c r="AQ342" s="71"/>
      <c r="AS342" s="71"/>
      <c r="AT342" s="71"/>
      <c r="AU342" s="70" t="s">
        <v>97</v>
      </c>
      <c r="AV342" s="70" t="s">
        <v>97</v>
      </c>
      <c r="AW342" s="70" t="s">
        <v>97</v>
      </c>
      <c r="AX342" s="22"/>
      <c r="AY342" s="22" t="s">
        <v>97</v>
      </c>
      <c r="AZ342" s="22" t="s">
        <v>97</v>
      </c>
      <c r="BA342" s="70" t="s">
        <v>98</v>
      </c>
      <c r="BB342" s="70" t="s">
        <v>98</v>
      </c>
      <c r="BC342" s="70" t="s">
        <v>98</v>
      </c>
      <c r="BD342" s="70" t="s">
        <v>98</v>
      </c>
      <c r="BE342" s="70" t="s">
        <v>98</v>
      </c>
      <c r="BF342" s="70" t="s">
        <v>98</v>
      </c>
    </row>
    <row r="343" spans="1:58" s="70" customFormat="1" ht="60" x14ac:dyDescent="0.25">
      <c r="A343" s="63" t="s">
        <v>7</v>
      </c>
      <c r="B343" s="63"/>
      <c r="C343" s="63"/>
      <c r="D343" s="94" t="s">
        <v>168</v>
      </c>
      <c r="M343" s="95" t="s">
        <v>198</v>
      </c>
      <c r="N343" s="23"/>
      <c r="O343" s="23"/>
      <c r="P343" s="72" t="s">
        <v>174</v>
      </c>
      <c r="Q343" s="23" t="s">
        <v>182</v>
      </c>
      <c r="R343" s="73"/>
      <c r="S343" s="23" t="s">
        <v>182</v>
      </c>
      <c r="T343" s="74" t="s">
        <v>176</v>
      </c>
      <c r="U343" s="74"/>
      <c r="V343" s="74"/>
      <c r="W343" s="74"/>
      <c r="X343" s="74"/>
      <c r="Y343" s="74"/>
      <c r="Z343" s="74"/>
      <c r="AA343" s="74"/>
      <c r="AB343" s="74" t="s">
        <v>143</v>
      </c>
      <c r="AC343" s="71" t="s">
        <v>143</v>
      </c>
      <c r="AD343" s="71" t="s">
        <v>143</v>
      </c>
      <c r="AE343" s="71" t="s">
        <v>145</v>
      </c>
      <c r="AF343" s="71" t="s">
        <v>145</v>
      </c>
      <c r="AG343" s="71" t="s">
        <v>145</v>
      </c>
      <c r="AH343" s="71" t="s">
        <v>145</v>
      </c>
      <c r="AI343" s="74"/>
      <c r="AJ343" s="74"/>
      <c r="AK343" s="74"/>
      <c r="AL343" s="74"/>
      <c r="AM343" s="74"/>
      <c r="AN343" s="74"/>
      <c r="AO343" s="74"/>
      <c r="AP343" s="94" t="s">
        <v>84</v>
      </c>
      <c r="AQ343" s="74"/>
      <c r="AR343" s="70" t="s">
        <v>84</v>
      </c>
      <c r="AS343" s="74"/>
      <c r="AT343" s="74"/>
      <c r="AU343" s="70" t="s">
        <v>84</v>
      </c>
    </row>
    <row r="344" spans="1:58" s="70" customFormat="1" ht="120" x14ac:dyDescent="0.25">
      <c r="A344" s="63" t="s">
        <v>8</v>
      </c>
      <c r="B344" s="63"/>
      <c r="C344" s="63"/>
      <c r="D344" s="70" t="s">
        <v>169</v>
      </c>
      <c r="K344" s="70" t="s">
        <v>82</v>
      </c>
      <c r="L344" s="22"/>
      <c r="M344" s="22"/>
      <c r="N344" s="71" t="s">
        <v>170</v>
      </c>
      <c r="O344" s="71" t="s">
        <v>170</v>
      </c>
      <c r="P344" s="32"/>
      <c r="Q344" s="71" t="s">
        <v>185</v>
      </c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 t="s">
        <v>144</v>
      </c>
      <c r="AC344" s="71" t="s">
        <v>144</v>
      </c>
      <c r="AD344" s="71" t="s">
        <v>144</v>
      </c>
      <c r="AE344" s="71" t="s">
        <v>144</v>
      </c>
      <c r="AF344" s="71" t="s">
        <v>144</v>
      </c>
      <c r="AG344" s="71" t="s">
        <v>144</v>
      </c>
      <c r="AH344" s="71" t="s">
        <v>144</v>
      </c>
      <c r="AI344" s="71"/>
      <c r="AJ344" s="71"/>
      <c r="AK344" s="71"/>
      <c r="AL344" s="71"/>
      <c r="AM344" s="71"/>
      <c r="AN344" s="71"/>
      <c r="AO344" s="71"/>
      <c r="AP344" s="22" t="s">
        <v>148</v>
      </c>
      <c r="AQ344" s="71"/>
      <c r="AR344" s="22" t="s">
        <v>85</v>
      </c>
      <c r="AS344" s="71"/>
      <c r="AT344" s="71"/>
      <c r="AU344" s="22" t="s">
        <v>188</v>
      </c>
    </row>
    <row r="345" spans="1:58" s="70" customFormat="1" x14ac:dyDescent="0.25">
      <c r="A345" s="63" t="s">
        <v>15</v>
      </c>
      <c r="B345" s="63"/>
      <c r="C345" s="63"/>
      <c r="N345" s="71"/>
      <c r="O345" s="71"/>
      <c r="P345" s="32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48"/>
      <c r="AQ345" s="71"/>
      <c r="AS345" s="71"/>
      <c r="AT345" s="71"/>
    </row>
  </sheetData>
  <hyperlinks>
    <hyperlink ref="D343" r:id="rId1" xr:uid="{00000000-0004-0000-0300-000000000000}"/>
    <hyperlink ref="AU343" r:id="rId2" xr:uid="{00000000-0004-0000-0300-000001000000}"/>
    <hyperlink ref="Q343" r:id="rId3" xr:uid="{222DE8B9-71FB-4003-9F92-B10035BCFB10}"/>
    <hyperlink ref="S343" r:id="rId4" xr:uid="{92C78D48-943B-4A5F-B49B-21B159FE3EE7}"/>
    <hyperlink ref="M343" r:id="rId5" xr:uid="{47979200-8571-44D8-A408-BE5DFD1A2F42}"/>
    <hyperlink ref="AB342" r:id="rId6" xr:uid="{491EC811-C3B2-48C0-A54F-AFEF42056ACB}"/>
    <hyperlink ref="AP343" r:id="rId7" xr:uid="{D963E3CC-F42E-4B6C-AF00-654A22D67102}"/>
  </hyperlinks>
  <pageMargins left="0.7" right="0.7" top="0.75" bottom="0.75" header="0.3" footer="0.3"/>
  <pageSetup orientation="portrait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5"/>
  <sheetViews>
    <sheetView zoomScale="80" zoomScaleNormal="80" workbookViewId="0">
      <selection activeCell="H124" sqref="H124"/>
    </sheetView>
  </sheetViews>
  <sheetFormatPr defaultColWidth="9.140625" defaultRowHeight="15" x14ac:dyDescent="0.25"/>
  <cols>
    <col min="1" max="1" width="30.28515625" style="44" customWidth="1"/>
    <col min="2" max="16384" width="9.140625" style="44"/>
  </cols>
  <sheetData>
    <row r="1" spans="1:14" x14ac:dyDescent="0.25">
      <c r="B1" s="44" t="s">
        <v>16</v>
      </c>
      <c r="C1" s="44" t="s">
        <v>17</v>
      </c>
      <c r="D1" s="44" t="s">
        <v>18</v>
      </c>
      <c r="E1" s="44" t="s">
        <v>19</v>
      </c>
      <c r="F1" s="44" t="s">
        <v>20</v>
      </c>
      <c r="G1" s="44" t="s">
        <v>21</v>
      </c>
      <c r="H1" s="44" t="s">
        <v>22</v>
      </c>
      <c r="I1" s="44" t="s">
        <v>23</v>
      </c>
      <c r="J1" s="44" t="s">
        <v>24</v>
      </c>
      <c r="K1" s="44" t="s">
        <v>25</v>
      </c>
      <c r="L1" s="44" t="s">
        <v>26</v>
      </c>
      <c r="M1" s="44" t="s">
        <v>27</v>
      </c>
      <c r="N1" s="44" t="s">
        <v>28</v>
      </c>
    </row>
    <row r="2" spans="1:14" x14ac:dyDescent="0.25">
      <c r="A2" s="42" t="s">
        <v>29</v>
      </c>
      <c r="B2" s="44">
        <v>114</v>
      </c>
      <c r="C2" s="45">
        <v>1</v>
      </c>
      <c r="D2" s="45">
        <v>1</v>
      </c>
      <c r="E2" s="45">
        <v>1</v>
      </c>
      <c r="F2" s="45">
        <v>0</v>
      </c>
      <c r="G2" s="45">
        <v>1</v>
      </c>
      <c r="H2" s="45">
        <v>1</v>
      </c>
      <c r="I2" s="45">
        <v>0</v>
      </c>
      <c r="J2" s="45">
        <v>1</v>
      </c>
      <c r="K2" s="45">
        <v>1</v>
      </c>
      <c r="L2" s="46">
        <v>22.970385032999999</v>
      </c>
      <c r="M2" s="46">
        <v>92465.148286362994</v>
      </c>
      <c r="N2" s="46">
        <v>9.5008610000000004</v>
      </c>
    </row>
    <row r="3" spans="1:14" x14ac:dyDescent="0.25">
      <c r="A3" s="42" t="s">
        <v>121</v>
      </c>
      <c r="B3" s="44">
        <v>150</v>
      </c>
      <c r="C3" s="45">
        <v>1</v>
      </c>
      <c r="D3" s="45">
        <v>1</v>
      </c>
      <c r="E3" s="45">
        <v>0</v>
      </c>
      <c r="F3" s="45">
        <v>2</v>
      </c>
      <c r="G3" s="45">
        <v>1</v>
      </c>
      <c r="H3" s="45">
        <v>1</v>
      </c>
      <c r="I3" s="45">
        <v>0</v>
      </c>
      <c r="J3" s="45">
        <v>1</v>
      </c>
      <c r="K3" s="45">
        <v>1</v>
      </c>
      <c r="L3" s="46">
        <v>2.190140837</v>
      </c>
      <c r="M3" s="46">
        <v>2.783973563</v>
      </c>
      <c r="N3" s="46">
        <v>28.450627000000001</v>
      </c>
    </row>
    <row r="4" spans="1:14" x14ac:dyDescent="0.25">
      <c r="A4" s="42" t="s">
        <v>137</v>
      </c>
      <c r="B4" s="44">
        <v>311</v>
      </c>
      <c r="C4" s="45">
        <v>1</v>
      </c>
      <c r="D4" s="45">
        <v>1</v>
      </c>
      <c r="E4" s="45">
        <v>0</v>
      </c>
      <c r="F4" s="45">
        <v>1</v>
      </c>
      <c r="G4" s="45">
        <v>1</v>
      </c>
      <c r="H4" s="45">
        <v>0</v>
      </c>
      <c r="I4" s="45">
        <v>0</v>
      </c>
      <c r="J4" s="45">
        <v>1</v>
      </c>
      <c r="K4" s="45">
        <v>1</v>
      </c>
      <c r="L4" s="46">
        <v>-10.891202107</v>
      </c>
      <c r="M4" s="46">
        <v>3.8969370000000001E-3</v>
      </c>
      <c r="N4" s="46">
        <v>30.751761999999999</v>
      </c>
    </row>
    <row r="5" spans="1:14" x14ac:dyDescent="0.25">
      <c r="A5" s="42" t="s">
        <v>132</v>
      </c>
      <c r="B5" s="44">
        <v>189</v>
      </c>
      <c r="C5" s="45">
        <v>1</v>
      </c>
      <c r="D5" s="45">
        <v>1</v>
      </c>
      <c r="E5" s="45">
        <v>0</v>
      </c>
      <c r="F5" s="45">
        <v>3</v>
      </c>
      <c r="G5" s="45">
        <v>1</v>
      </c>
      <c r="H5" s="45">
        <v>0</v>
      </c>
      <c r="I5" s="45">
        <v>1</v>
      </c>
      <c r="J5" s="45">
        <v>1</v>
      </c>
      <c r="K5" s="45">
        <v>1</v>
      </c>
      <c r="L5" s="46">
        <v>-8.1751360630000001</v>
      </c>
      <c r="M5" s="46">
        <v>1.5633199E-2</v>
      </c>
      <c r="N5" s="46">
        <v>23.418144999999999</v>
      </c>
    </row>
    <row r="6" spans="1:14" x14ac:dyDescent="0.25">
      <c r="A6" s="42" t="s">
        <v>133</v>
      </c>
      <c r="B6" s="44">
        <v>202</v>
      </c>
      <c r="C6" s="45">
        <v>1</v>
      </c>
      <c r="D6" s="45">
        <v>1</v>
      </c>
      <c r="E6" s="45">
        <v>0</v>
      </c>
      <c r="F6" s="45">
        <v>3</v>
      </c>
      <c r="G6" s="45">
        <v>1</v>
      </c>
      <c r="H6" s="45">
        <v>0</v>
      </c>
      <c r="I6" s="45">
        <v>0</v>
      </c>
      <c r="J6" s="45">
        <v>1</v>
      </c>
      <c r="K6" s="45">
        <v>1</v>
      </c>
      <c r="L6" s="46">
        <v>-7.1736537350000003</v>
      </c>
      <c r="M6" s="46">
        <v>2.5889993E-2</v>
      </c>
      <c r="N6" s="46">
        <v>34.951171000000002</v>
      </c>
    </row>
    <row r="7" spans="1:14" x14ac:dyDescent="0.25">
      <c r="A7" s="42" t="s">
        <v>193</v>
      </c>
      <c r="B7" s="44">
        <v>225</v>
      </c>
      <c r="C7" s="45">
        <v>1</v>
      </c>
      <c r="D7" s="45">
        <v>1</v>
      </c>
      <c r="E7" s="45">
        <v>0</v>
      </c>
      <c r="F7" s="45">
        <v>2</v>
      </c>
      <c r="G7" s="45">
        <v>1</v>
      </c>
      <c r="H7" s="45">
        <v>0</v>
      </c>
      <c r="I7" s="45">
        <v>0</v>
      </c>
      <c r="J7" s="45">
        <v>1</v>
      </c>
      <c r="K7" s="45">
        <v>1</v>
      </c>
      <c r="L7" s="46">
        <v>-6.0369010379999999</v>
      </c>
      <c r="M7" s="46">
        <v>4.4580376999999997E-2</v>
      </c>
      <c r="N7" s="46">
        <v>14.363253</v>
      </c>
    </row>
    <row r="8" spans="1:14" x14ac:dyDescent="0.25">
      <c r="A8" s="42" t="s">
        <v>194</v>
      </c>
      <c r="B8" s="44">
        <v>45</v>
      </c>
      <c r="C8" s="45">
        <v>1</v>
      </c>
      <c r="D8" s="45">
        <v>1</v>
      </c>
      <c r="E8" s="45">
        <v>0</v>
      </c>
      <c r="F8" s="45">
        <v>0</v>
      </c>
      <c r="G8" s="45">
        <v>1</v>
      </c>
      <c r="H8" s="45">
        <v>1</v>
      </c>
      <c r="I8" s="45">
        <v>0</v>
      </c>
      <c r="J8" s="45">
        <v>1</v>
      </c>
      <c r="K8" s="45">
        <v>1</v>
      </c>
      <c r="L8" s="46">
        <v>8.5770751440000002</v>
      </c>
      <c r="M8" s="46">
        <v>65.059435085000004</v>
      </c>
      <c r="N8" s="46">
        <v>19.551915000000001</v>
      </c>
    </row>
    <row r="9" spans="1:14" x14ac:dyDescent="0.25">
      <c r="A9" s="42" t="s">
        <v>155</v>
      </c>
      <c r="B9" s="44">
        <v>224</v>
      </c>
      <c r="C9" s="45">
        <v>0</v>
      </c>
      <c r="D9" s="45">
        <v>1</v>
      </c>
      <c r="E9" s="45">
        <v>0</v>
      </c>
      <c r="F9" s="45">
        <v>0</v>
      </c>
      <c r="G9" s="45">
        <v>1</v>
      </c>
      <c r="H9" s="45">
        <v>3</v>
      </c>
      <c r="I9" s="45">
        <v>0</v>
      </c>
      <c r="J9" s="45">
        <v>0</v>
      </c>
      <c r="K9" s="45">
        <v>0</v>
      </c>
      <c r="L9" s="46">
        <v>-7.2127876469999999</v>
      </c>
      <c r="M9" s="46">
        <v>2.6357753000000001E-2</v>
      </c>
      <c r="N9" s="46">
        <v>26.555726</v>
      </c>
    </row>
    <row r="10" spans="1:14" x14ac:dyDescent="0.25">
      <c r="A10" s="42" t="s">
        <v>52</v>
      </c>
      <c r="B10" s="44">
        <v>212</v>
      </c>
      <c r="C10" s="45">
        <v>1</v>
      </c>
      <c r="D10" s="45">
        <v>1</v>
      </c>
      <c r="E10" s="45">
        <v>0</v>
      </c>
      <c r="F10" s="45">
        <v>0</v>
      </c>
      <c r="G10" s="45">
        <v>1</v>
      </c>
      <c r="H10" s="45">
        <v>1</v>
      </c>
      <c r="I10" s="45">
        <v>0</v>
      </c>
      <c r="J10" s="45">
        <v>1</v>
      </c>
      <c r="K10" s="45">
        <v>1</v>
      </c>
      <c r="L10" s="46">
        <v>-4.9303721400000002</v>
      </c>
      <c r="M10" s="46">
        <v>8.3181106000000005E-2</v>
      </c>
      <c r="N10" s="46">
        <v>26.760632000000001</v>
      </c>
    </row>
    <row r="11" spans="1:14" x14ac:dyDescent="0.25">
      <c r="A11" s="42" t="s">
        <v>53</v>
      </c>
      <c r="B11" s="44">
        <v>212</v>
      </c>
      <c r="C11" s="45">
        <v>1</v>
      </c>
      <c r="D11" s="45">
        <v>1</v>
      </c>
      <c r="E11" s="45">
        <v>0</v>
      </c>
      <c r="F11" s="45">
        <v>0</v>
      </c>
      <c r="G11" s="45">
        <v>1</v>
      </c>
      <c r="H11" s="45">
        <v>1</v>
      </c>
      <c r="I11" s="45">
        <v>0</v>
      </c>
      <c r="J11" s="45">
        <v>1</v>
      </c>
      <c r="K11" s="45">
        <v>1</v>
      </c>
      <c r="L11" s="46">
        <v>-3.6006064719999999</v>
      </c>
      <c r="M11" s="46">
        <v>0.15659714799999999</v>
      </c>
      <c r="N11" s="46">
        <v>27.046209999999999</v>
      </c>
    </row>
    <row r="12" spans="1:14" x14ac:dyDescent="0.25">
      <c r="A12" s="42" t="s">
        <v>54</v>
      </c>
      <c r="B12" s="44">
        <v>212</v>
      </c>
      <c r="C12" s="45">
        <v>1</v>
      </c>
      <c r="D12" s="45">
        <v>1</v>
      </c>
      <c r="E12" s="45">
        <v>0</v>
      </c>
      <c r="F12" s="45">
        <v>0</v>
      </c>
      <c r="G12" s="45">
        <v>1</v>
      </c>
      <c r="H12" s="45">
        <v>1</v>
      </c>
      <c r="I12" s="45">
        <v>0</v>
      </c>
      <c r="J12" s="45">
        <v>1</v>
      </c>
      <c r="K12" s="45">
        <v>1</v>
      </c>
      <c r="L12" s="46">
        <v>-4.2643032060000001</v>
      </c>
      <c r="M12" s="46">
        <v>0.114812398</v>
      </c>
      <c r="N12" s="46">
        <v>19.553281999999999</v>
      </c>
    </row>
    <row r="13" spans="1:14" x14ac:dyDescent="0.25">
      <c r="A13" s="42" t="s">
        <v>48</v>
      </c>
      <c r="B13" s="44">
        <v>212</v>
      </c>
      <c r="C13" s="45">
        <v>1</v>
      </c>
      <c r="D13" s="45">
        <v>1</v>
      </c>
      <c r="E13" s="45">
        <v>0</v>
      </c>
      <c r="F13" s="45">
        <v>2</v>
      </c>
      <c r="G13" s="45">
        <v>1</v>
      </c>
      <c r="H13" s="45">
        <v>0</v>
      </c>
      <c r="I13" s="45">
        <v>0</v>
      </c>
      <c r="J13" s="45">
        <v>1</v>
      </c>
      <c r="K13" s="45">
        <v>1</v>
      </c>
      <c r="L13" s="46">
        <v>-4.9095631539999998</v>
      </c>
      <c r="M13" s="46">
        <v>8.3151936999999995E-2</v>
      </c>
      <c r="N13" s="46">
        <v>26.107063</v>
      </c>
    </row>
    <row r="14" spans="1:14" x14ac:dyDescent="0.25">
      <c r="A14" s="42" t="s">
        <v>49</v>
      </c>
      <c r="B14" s="44">
        <v>212</v>
      </c>
      <c r="C14" s="45">
        <v>1</v>
      </c>
      <c r="D14" s="45">
        <v>1</v>
      </c>
      <c r="E14" s="45">
        <v>0</v>
      </c>
      <c r="F14" s="45">
        <v>0</v>
      </c>
      <c r="G14" s="45">
        <v>1</v>
      </c>
      <c r="H14" s="45">
        <v>1</v>
      </c>
      <c r="I14" s="45">
        <v>0</v>
      </c>
      <c r="J14" s="45">
        <v>1</v>
      </c>
      <c r="K14" s="45">
        <v>1</v>
      </c>
      <c r="L14" s="46">
        <v>-4.8600033739999997</v>
      </c>
      <c r="M14" s="46">
        <v>8.3427510999999996E-2</v>
      </c>
      <c r="N14" s="46">
        <v>44.434981999999998</v>
      </c>
    </row>
    <row r="15" spans="1:14" x14ac:dyDescent="0.25">
      <c r="A15" s="42" t="s">
        <v>50</v>
      </c>
      <c r="B15" s="44">
        <v>212</v>
      </c>
      <c r="C15" s="45">
        <v>0</v>
      </c>
      <c r="D15" s="45">
        <v>1</v>
      </c>
      <c r="E15" s="45">
        <v>1</v>
      </c>
      <c r="F15" s="45">
        <v>0</v>
      </c>
      <c r="G15" s="45">
        <v>1</v>
      </c>
      <c r="H15" s="45">
        <v>1</v>
      </c>
      <c r="I15" s="45">
        <v>0</v>
      </c>
      <c r="J15" s="45">
        <v>0</v>
      </c>
      <c r="K15" s="45">
        <v>0</v>
      </c>
      <c r="L15" s="46">
        <v>-3.484119696</v>
      </c>
      <c r="M15" s="46">
        <v>0.16809622599999999</v>
      </c>
      <c r="N15" s="46">
        <v>20.195440000000001</v>
      </c>
    </row>
    <row r="16" spans="1:14" x14ac:dyDescent="0.25">
      <c r="A16" s="42" t="s">
        <v>51</v>
      </c>
      <c r="B16" s="44">
        <v>212</v>
      </c>
      <c r="C16" s="45">
        <v>1</v>
      </c>
      <c r="D16" s="45">
        <v>1</v>
      </c>
      <c r="E16" s="45">
        <v>0</v>
      </c>
      <c r="F16" s="45">
        <v>3</v>
      </c>
      <c r="G16" s="45">
        <v>1</v>
      </c>
      <c r="H16" s="45">
        <v>1</v>
      </c>
      <c r="I16" s="45">
        <v>0</v>
      </c>
      <c r="J16" s="45">
        <v>1</v>
      </c>
      <c r="K16" s="45">
        <v>1</v>
      </c>
      <c r="L16" s="46">
        <v>-4.5803455739999999</v>
      </c>
      <c r="M16" s="46">
        <v>9.4925392999999997E-2</v>
      </c>
      <c r="N16" s="46">
        <v>25.951585999999999</v>
      </c>
    </row>
    <row r="17" spans="1:14" x14ac:dyDescent="0.25">
      <c r="A17" s="42" t="s">
        <v>134</v>
      </c>
      <c r="B17" s="44">
        <v>159</v>
      </c>
      <c r="C17" s="45">
        <v>1</v>
      </c>
      <c r="D17" s="45">
        <v>1</v>
      </c>
      <c r="E17" s="45">
        <v>0</v>
      </c>
      <c r="F17" s="45">
        <v>1</v>
      </c>
      <c r="G17" s="45">
        <v>1</v>
      </c>
      <c r="H17" s="45">
        <v>0</v>
      </c>
      <c r="I17" s="45">
        <v>0</v>
      </c>
      <c r="J17" s="45">
        <v>1</v>
      </c>
      <c r="K17" s="45">
        <v>1</v>
      </c>
      <c r="L17" s="46">
        <v>-10.05125003</v>
      </c>
      <c r="M17" s="46">
        <v>5.73699E-3</v>
      </c>
      <c r="N17" s="46">
        <v>34.240189000000001</v>
      </c>
    </row>
    <row r="18" spans="1:14" x14ac:dyDescent="0.25">
      <c r="A18" s="42" t="s">
        <v>80</v>
      </c>
      <c r="B18" s="44">
        <v>308</v>
      </c>
      <c r="C18" s="45">
        <v>1</v>
      </c>
      <c r="D18" s="45">
        <v>1</v>
      </c>
      <c r="E18" s="45">
        <v>0</v>
      </c>
      <c r="F18" s="45">
        <v>0</v>
      </c>
      <c r="G18" s="45">
        <v>1</v>
      </c>
      <c r="H18" s="45">
        <v>1</v>
      </c>
      <c r="I18" s="45">
        <v>0</v>
      </c>
      <c r="J18" s="45">
        <v>1</v>
      </c>
      <c r="K18" s="45">
        <v>1</v>
      </c>
      <c r="L18" s="46">
        <v>-6.9648251969999997</v>
      </c>
      <c r="M18" s="46">
        <v>3.0010179000000001E-2</v>
      </c>
      <c r="N18" s="46">
        <v>32.874670999999999</v>
      </c>
    </row>
    <row r="19" spans="1:14" x14ac:dyDescent="0.25">
      <c r="A19" s="42" t="s">
        <v>100</v>
      </c>
      <c r="B19" s="44">
        <v>220</v>
      </c>
      <c r="C19" s="45">
        <v>1</v>
      </c>
      <c r="D19" s="45">
        <v>1</v>
      </c>
      <c r="E19" s="45">
        <v>0</v>
      </c>
      <c r="F19" s="45">
        <v>0</v>
      </c>
      <c r="G19" s="45">
        <v>1</v>
      </c>
      <c r="H19" s="45">
        <v>2</v>
      </c>
      <c r="I19" s="45">
        <v>0</v>
      </c>
      <c r="J19" s="45">
        <v>1</v>
      </c>
      <c r="K19" s="45">
        <v>1</v>
      </c>
      <c r="L19" s="46">
        <v>-4.2269558839999997</v>
      </c>
      <c r="M19" s="46">
        <v>0.114674545</v>
      </c>
      <c r="N19" s="46">
        <v>22.78004</v>
      </c>
    </row>
    <row r="20" spans="1:14" x14ac:dyDescent="0.25">
      <c r="A20" s="42" t="s">
        <v>101</v>
      </c>
      <c r="B20" s="44">
        <v>220</v>
      </c>
      <c r="C20" s="45">
        <v>1</v>
      </c>
      <c r="D20" s="45">
        <v>1</v>
      </c>
      <c r="E20" s="45">
        <v>0</v>
      </c>
      <c r="F20" s="45">
        <v>0</v>
      </c>
      <c r="G20" s="45">
        <v>1</v>
      </c>
      <c r="H20" s="45">
        <v>2</v>
      </c>
      <c r="I20" s="45">
        <v>0</v>
      </c>
      <c r="J20" s="45">
        <v>1</v>
      </c>
      <c r="K20" s="45">
        <v>1</v>
      </c>
      <c r="L20" s="46">
        <v>-4.0700219439999996</v>
      </c>
      <c r="M20" s="46">
        <v>0.12664663600000001</v>
      </c>
      <c r="N20" s="46">
        <v>20.593512</v>
      </c>
    </row>
    <row r="21" spans="1:14" x14ac:dyDescent="0.25">
      <c r="A21" s="42" t="s">
        <v>102</v>
      </c>
      <c r="B21" s="44">
        <v>220</v>
      </c>
      <c r="C21" s="45">
        <v>0</v>
      </c>
      <c r="D21" s="45">
        <v>1</v>
      </c>
      <c r="E21" s="45">
        <v>0</v>
      </c>
      <c r="F21" s="45">
        <v>0</v>
      </c>
      <c r="G21" s="45">
        <v>1</v>
      </c>
      <c r="H21" s="45">
        <v>1</v>
      </c>
      <c r="I21" s="45">
        <v>0</v>
      </c>
      <c r="J21" s="45">
        <v>0</v>
      </c>
      <c r="K21" s="45">
        <v>0</v>
      </c>
      <c r="L21" s="46">
        <v>-4.146259197</v>
      </c>
      <c r="M21" s="46">
        <v>0.11499325000000001</v>
      </c>
      <c r="N21" s="46">
        <v>34.906353000000003</v>
      </c>
    </row>
    <row r="22" spans="1:14" x14ac:dyDescent="0.25">
      <c r="A22" s="42" t="s">
        <v>135</v>
      </c>
      <c r="B22" s="44">
        <v>220</v>
      </c>
      <c r="C22" s="45">
        <v>1</v>
      </c>
      <c r="D22" s="45">
        <v>1</v>
      </c>
      <c r="E22" s="45">
        <v>0</v>
      </c>
      <c r="F22" s="45">
        <v>0</v>
      </c>
      <c r="G22" s="45">
        <v>1</v>
      </c>
      <c r="H22" s="45">
        <v>1</v>
      </c>
      <c r="I22" s="45">
        <v>0</v>
      </c>
      <c r="J22" s="45">
        <v>1</v>
      </c>
      <c r="K22" s="45">
        <v>1</v>
      </c>
      <c r="L22" s="46">
        <v>-4.0519289059999997</v>
      </c>
      <c r="M22" s="46">
        <v>0.126472309</v>
      </c>
      <c r="N22" s="46">
        <v>31.413751999999999</v>
      </c>
    </row>
    <row r="23" spans="1:14" x14ac:dyDescent="0.25">
      <c r="A23" s="42" t="s">
        <v>103</v>
      </c>
      <c r="B23" s="44">
        <v>220</v>
      </c>
      <c r="C23" s="45">
        <v>1</v>
      </c>
      <c r="D23" s="45">
        <v>1</v>
      </c>
      <c r="E23" s="45">
        <v>0</v>
      </c>
      <c r="F23" s="45">
        <v>0</v>
      </c>
      <c r="G23" s="45">
        <v>1</v>
      </c>
      <c r="H23" s="45">
        <v>1</v>
      </c>
      <c r="I23" s="45">
        <v>0</v>
      </c>
      <c r="J23" s="45">
        <v>1</v>
      </c>
      <c r="K23" s="45">
        <v>1</v>
      </c>
      <c r="L23" s="46">
        <v>-2.9753831389999998</v>
      </c>
      <c r="M23" s="46">
        <v>0.20568809499999999</v>
      </c>
      <c r="N23" s="46">
        <v>14.45086</v>
      </c>
    </row>
    <row r="24" spans="1:14" x14ac:dyDescent="0.25">
      <c r="A24" s="42" t="s">
        <v>104</v>
      </c>
      <c r="B24" s="44">
        <v>220</v>
      </c>
      <c r="C24" s="45">
        <v>1</v>
      </c>
      <c r="D24" s="45">
        <v>1</v>
      </c>
      <c r="E24" s="45">
        <v>0</v>
      </c>
      <c r="F24" s="45">
        <v>0</v>
      </c>
      <c r="G24" s="45">
        <v>1</v>
      </c>
      <c r="H24" s="45">
        <v>1</v>
      </c>
      <c r="I24" s="45">
        <v>0</v>
      </c>
      <c r="J24" s="45">
        <v>1</v>
      </c>
      <c r="K24" s="45">
        <v>1</v>
      </c>
      <c r="L24" s="46">
        <v>-2.949651083</v>
      </c>
      <c r="M24" s="46">
        <v>0.224084277</v>
      </c>
      <c r="N24" s="46">
        <v>35.851591999999997</v>
      </c>
    </row>
    <row r="25" spans="1:14" x14ac:dyDescent="0.25">
      <c r="A25" s="42" t="s">
        <v>164</v>
      </c>
      <c r="B25" s="44">
        <v>309</v>
      </c>
      <c r="C25" s="45">
        <v>1</v>
      </c>
      <c r="D25" s="45">
        <v>1</v>
      </c>
      <c r="E25" s="45">
        <v>0</v>
      </c>
      <c r="F25" s="45">
        <v>1</v>
      </c>
      <c r="G25" s="45">
        <v>1</v>
      </c>
      <c r="H25" s="45">
        <v>0</v>
      </c>
      <c r="I25" s="45">
        <v>0</v>
      </c>
      <c r="J25" s="45">
        <v>1</v>
      </c>
      <c r="K25" s="45">
        <v>1</v>
      </c>
      <c r="L25" s="46">
        <v>-8.8733266149999999</v>
      </c>
      <c r="M25" s="46">
        <v>1.1557668E-2</v>
      </c>
      <c r="N25" s="46">
        <v>23.664002</v>
      </c>
    </row>
  </sheetData>
  <conditionalFormatting sqref="F2:K22">
    <cfRule type="cellIs" dxfId="15" priority="14" operator="equal">
      <formula>1</formula>
    </cfRule>
    <cfRule type="cellIs" dxfId="14" priority="15" operator="equal">
      <formula>0</formula>
    </cfRule>
    <cfRule type="cellIs" dxfId="13" priority="16" operator="greaterThanOrEqual">
      <formula>2</formula>
    </cfRule>
  </conditionalFormatting>
  <conditionalFormatting sqref="D2:D22">
    <cfRule type="cellIs" dxfId="12" priority="13" operator="equal">
      <formula>0</formula>
    </cfRule>
  </conditionalFormatting>
  <conditionalFormatting sqref="F23:K23">
    <cfRule type="cellIs" dxfId="11" priority="10" operator="equal">
      <formula>1</formula>
    </cfRule>
    <cfRule type="cellIs" dxfId="10" priority="11" operator="equal">
      <formula>0</formula>
    </cfRule>
    <cfRule type="cellIs" dxfId="9" priority="12" operator="greaterThanOrEqual">
      <formula>2</formula>
    </cfRule>
  </conditionalFormatting>
  <conditionalFormatting sqref="D23">
    <cfRule type="cellIs" dxfId="8" priority="9" operator="equal">
      <formula>0</formula>
    </cfRule>
  </conditionalFormatting>
  <conditionalFormatting sqref="F24:K24">
    <cfRule type="cellIs" dxfId="7" priority="6" operator="equal">
      <formula>1</formula>
    </cfRule>
    <cfRule type="cellIs" dxfId="6" priority="7" operator="equal">
      <formula>0</formula>
    </cfRule>
    <cfRule type="cellIs" dxfId="5" priority="8" operator="greaterThanOrEqual">
      <formula>2</formula>
    </cfRule>
  </conditionalFormatting>
  <conditionalFormatting sqref="D24">
    <cfRule type="cellIs" dxfId="4" priority="5" operator="equal">
      <formula>0</formula>
    </cfRule>
  </conditionalFormatting>
  <conditionalFormatting sqref="F25:K25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1"/>
  <sheetViews>
    <sheetView zoomScale="90" zoomScaleNormal="90" workbookViewId="0">
      <pane xSplit="1" ySplit="1" topLeftCell="B45" activePane="bottomRight" state="frozen"/>
      <selection activeCell="A33" sqref="A33"/>
      <selection pane="topRight" activeCell="A33" sqref="A33"/>
      <selection pane="bottomLeft" activeCell="A33" sqref="A33"/>
      <selection pane="bottomRight" activeCell="C75" sqref="C75"/>
    </sheetView>
  </sheetViews>
  <sheetFormatPr defaultColWidth="9.140625" defaultRowHeight="15" x14ac:dyDescent="0.25"/>
  <cols>
    <col min="1" max="1" width="10" style="2" bestFit="1" customWidth="1"/>
    <col min="2" max="2" width="14.28515625" style="2" bestFit="1" customWidth="1"/>
    <col min="3" max="3" width="9.28515625" style="2" bestFit="1" customWidth="1"/>
    <col min="4" max="5" width="9.140625" style="2"/>
    <col min="6" max="6" width="9.28515625" style="2" bestFit="1" customWidth="1"/>
    <col min="7" max="7" width="9.140625" style="2"/>
    <col min="8" max="8" width="9.140625" style="2" customWidth="1"/>
    <col min="9" max="9" width="10.85546875" style="2" bestFit="1" customWidth="1"/>
    <col min="10" max="11" width="9.140625" style="2"/>
    <col min="12" max="12" width="10.42578125" style="2" bestFit="1" customWidth="1"/>
    <col min="13" max="13" width="12" style="2" bestFit="1" customWidth="1"/>
    <col min="14" max="25" width="5.7109375" style="2" customWidth="1"/>
    <col min="26" max="28" width="5.5703125" style="2" bestFit="1" customWidth="1"/>
    <col min="29" max="16384" width="9.140625" style="2"/>
  </cols>
  <sheetData>
    <row r="1" spans="1:4" x14ac:dyDescent="0.25">
      <c r="B1" s="2" t="s">
        <v>105</v>
      </c>
      <c r="C1" s="2" t="s">
        <v>106</v>
      </c>
    </row>
    <row r="2" spans="1:4" x14ac:dyDescent="0.25">
      <c r="A2" s="11">
        <v>36586</v>
      </c>
      <c r="B2" s="12">
        <f>quarterly!F42</f>
        <v>5249518.2070350135</v>
      </c>
      <c r="C2" s="13"/>
      <c r="D2" s="13"/>
    </row>
    <row r="3" spans="1:4" x14ac:dyDescent="0.25">
      <c r="A3" s="11">
        <v>36678</v>
      </c>
      <c r="B3" s="12">
        <f>quarterly!F43</f>
        <v>5904001.0428960714</v>
      </c>
      <c r="C3" s="13"/>
      <c r="D3" s="13"/>
    </row>
    <row r="4" spans="1:4" x14ac:dyDescent="0.25">
      <c r="A4" s="11">
        <v>36770</v>
      </c>
      <c r="B4" s="12">
        <f>quarterly!F44</f>
        <v>5440791.3344121128</v>
      </c>
      <c r="C4" s="13"/>
      <c r="D4" s="13"/>
    </row>
    <row r="5" spans="1:4" x14ac:dyDescent="0.25">
      <c r="A5" s="11">
        <v>36861</v>
      </c>
      <c r="B5" s="12">
        <f>quarterly!F45</f>
        <v>5761954.7223727126</v>
      </c>
      <c r="C5" s="13"/>
      <c r="D5" s="13"/>
    </row>
    <row r="6" spans="1:4" x14ac:dyDescent="0.25">
      <c r="A6" s="11">
        <v>36951</v>
      </c>
      <c r="B6" s="12">
        <f>quarterly!F46</f>
        <v>5249128.9355849391</v>
      </c>
      <c r="C6" s="13">
        <f t="shared" ref="C6:C65" si="0">100*(B6/B2-1)</f>
        <v>-7.4153747967375949E-3</v>
      </c>
      <c r="D6" s="13"/>
    </row>
    <row r="7" spans="1:4" x14ac:dyDescent="0.25">
      <c r="A7" s="11">
        <v>37043</v>
      </c>
      <c r="B7" s="12">
        <f>quarterly!F47</f>
        <v>5957302.9166752538</v>
      </c>
      <c r="C7" s="13">
        <f t="shared" si="0"/>
        <v>0.9028093557557515</v>
      </c>
      <c r="D7" s="13"/>
    </row>
    <row r="8" spans="1:4" x14ac:dyDescent="0.25">
      <c r="A8" s="11">
        <v>37135</v>
      </c>
      <c r="B8" s="12">
        <f>quarterly!F48</f>
        <v>5581773.5055819526</v>
      </c>
      <c r="C8" s="13">
        <f t="shared" si="0"/>
        <v>2.5912070966249034</v>
      </c>
      <c r="D8" s="13"/>
    </row>
    <row r="9" spans="1:4" x14ac:dyDescent="0.25">
      <c r="A9" s="11">
        <v>37226</v>
      </c>
      <c r="B9" s="12">
        <f>quarterly!F49</f>
        <v>5944494.5281766746</v>
      </c>
      <c r="C9" s="13">
        <f t="shared" si="0"/>
        <v>3.1680187470962018</v>
      </c>
      <c r="D9" s="13"/>
    </row>
    <row r="10" spans="1:4" x14ac:dyDescent="0.25">
      <c r="A10" s="11">
        <v>37316</v>
      </c>
      <c r="B10" s="12">
        <f>quarterly!F50</f>
        <v>5321686.4799192082</v>
      </c>
      <c r="C10" s="13">
        <f t="shared" si="0"/>
        <v>1.3822778069402464</v>
      </c>
      <c r="D10" s="13"/>
    </row>
    <row r="11" spans="1:4" x14ac:dyDescent="0.25">
      <c r="A11" s="11">
        <v>37408</v>
      </c>
      <c r="B11" s="12">
        <f>quarterly!F51</f>
        <v>6187346.0057020318</v>
      </c>
      <c r="C11" s="13">
        <f t="shared" si="0"/>
        <v>3.8615308344126298</v>
      </c>
      <c r="D11" s="13"/>
    </row>
    <row r="12" spans="1:4" x14ac:dyDescent="0.25">
      <c r="A12" s="11">
        <v>37500</v>
      </c>
      <c r="B12" s="12">
        <f>quarterly!F52</f>
        <v>5790530.9992641434</v>
      </c>
      <c r="C12" s="13">
        <f t="shared" si="0"/>
        <v>3.7399850329546069</v>
      </c>
      <c r="D12" s="13"/>
    </row>
    <row r="13" spans="1:4" x14ac:dyDescent="0.25">
      <c r="A13" s="11">
        <v>37591</v>
      </c>
      <c r="B13" s="12">
        <f>quarterly!F53</f>
        <v>5998172.618389695</v>
      </c>
      <c r="C13" s="13">
        <f t="shared" si="0"/>
        <v>0.90298830217756532</v>
      </c>
      <c r="D13" s="13"/>
    </row>
    <row r="14" spans="1:4" x14ac:dyDescent="0.25">
      <c r="A14" s="11">
        <v>37681</v>
      </c>
      <c r="B14" s="12">
        <f>quarterly!F54</f>
        <v>5498240.402131632</v>
      </c>
      <c r="C14" s="13">
        <f t="shared" si="0"/>
        <v>3.3176310344217086</v>
      </c>
      <c r="D14" s="13"/>
    </row>
    <row r="15" spans="1:4" x14ac:dyDescent="0.25">
      <c r="A15" s="11">
        <v>37773</v>
      </c>
      <c r="B15" s="12">
        <f>quarterly!F55</f>
        <v>6387989.8708843999</v>
      </c>
      <c r="C15" s="13">
        <f t="shared" si="0"/>
        <v>3.2428098412059292</v>
      </c>
      <c r="D15" s="13"/>
    </row>
    <row r="16" spans="1:4" x14ac:dyDescent="0.25">
      <c r="A16" s="11">
        <v>37865</v>
      </c>
      <c r="B16" s="12">
        <f>quarterly!F56</f>
        <v>5842775.2274486553</v>
      </c>
      <c r="C16" s="13">
        <f t="shared" si="0"/>
        <v>0.90223553230526221</v>
      </c>
      <c r="D16" s="13"/>
    </row>
    <row r="17" spans="1:4" x14ac:dyDescent="0.25">
      <c r="A17" s="11">
        <v>37956</v>
      </c>
      <c r="B17" s="12">
        <f>quarterly!F57</f>
        <v>6200411.4017672213</v>
      </c>
      <c r="C17" s="13">
        <f t="shared" si="0"/>
        <v>3.3716732785829873</v>
      </c>
      <c r="D17" s="13"/>
    </row>
    <row r="18" spans="1:4" x14ac:dyDescent="0.25">
      <c r="A18" s="11">
        <v>38047</v>
      </c>
      <c r="B18" s="12">
        <f>quarterly!F58</f>
        <v>5739403.7049934948</v>
      </c>
      <c r="C18" s="13">
        <f t="shared" si="0"/>
        <v>4.3861905850527183</v>
      </c>
      <c r="D18" s="13"/>
    </row>
    <row r="19" spans="1:4" x14ac:dyDescent="0.25">
      <c r="A19" s="11">
        <v>38139</v>
      </c>
      <c r="B19" s="12">
        <f>quarterly!F59</f>
        <v>6620937.9639517898</v>
      </c>
      <c r="C19" s="13">
        <f t="shared" si="0"/>
        <v>3.646657207913484</v>
      </c>
      <c r="D19" s="13"/>
    </row>
    <row r="20" spans="1:4" x14ac:dyDescent="0.25">
      <c r="A20" s="11">
        <v>38231</v>
      </c>
      <c r="B20" s="12">
        <f>quarterly!F60</f>
        <v>6202285.3812985029</v>
      </c>
      <c r="C20" s="13">
        <f t="shared" si="0"/>
        <v>6.1530717827533721</v>
      </c>
      <c r="D20" s="13"/>
    </row>
    <row r="21" spans="1:4" x14ac:dyDescent="0.25">
      <c r="A21" s="11">
        <v>38322</v>
      </c>
      <c r="B21" s="12">
        <f>quarterly!F61</f>
        <v>6365435.1453471519</v>
      </c>
      <c r="C21" s="13">
        <f t="shared" si="0"/>
        <v>2.6614966796057349</v>
      </c>
      <c r="D21" s="13"/>
    </row>
    <row r="22" spans="1:4" x14ac:dyDescent="0.25">
      <c r="A22" s="11">
        <v>38412</v>
      </c>
      <c r="B22" s="12">
        <f>quarterly!F62</f>
        <v>5994797.63340245</v>
      </c>
      <c r="C22" s="13">
        <f t="shared" si="0"/>
        <v>4.449833842264006</v>
      </c>
      <c r="D22" s="13"/>
    </row>
    <row r="23" spans="1:4" x14ac:dyDescent="0.25">
      <c r="A23" s="11">
        <v>38504</v>
      </c>
      <c r="B23" s="12">
        <f>quarterly!F63</f>
        <v>6884146.1232075589</v>
      </c>
      <c r="C23" s="13">
        <f t="shared" si="0"/>
        <v>3.9753908085051748</v>
      </c>
      <c r="D23" s="13"/>
    </row>
    <row r="24" spans="1:4" x14ac:dyDescent="0.25">
      <c r="A24" s="11">
        <v>38596</v>
      </c>
      <c r="B24" s="12">
        <f>quarterly!F64</f>
        <v>6438360.2256735638</v>
      </c>
      <c r="C24" s="13">
        <f t="shared" si="0"/>
        <v>3.8062557567390742</v>
      </c>
      <c r="D24" s="13"/>
    </row>
    <row r="25" spans="1:4" x14ac:dyDescent="0.25">
      <c r="A25" s="11">
        <v>38687</v>
      </c>
      <c r="B25" s="12">
        <f>quarterly!F65</f>
        <v>6712935.8063883837</v>
      </c>
      <c r="C25" s="13">
        <f t="shared" si="0"/>
        <v>5.4591815501449092</v>
      </c>
      <c r="D25" s="13"/>
    </row>
    <row r="26" spans="1:4" x14ac:dyDescent="0.25">
      <c r="A26" s="11">
        <v>38777</v>
      </c>
      <c r="B26" s="12">
        <f>quarterly!F66</f>
        <v>6259400.3715618243</v>
      </c>
      <c r="C26" s="13">
        <f t="shared" si="0"/>
        <v>4.4138727333352001</v>
      </c>
      <c r="D26" s="13"/>
    </row>
    <row r="27" spans="1:4" x14ac:dyDescent="0.25">
      <c r="A27" s="11">
        <v>38869</v>
      </c>
      <c r="B27" s="12">
        <f>quarterly!F67</f>
        <v>7150288.9112610873</v>
      </c>
      <c r="C27" s="13">
        <f t="shared" si="0"/>
        <v>3.8660246788823738</v>
      </c>
      <c r="D27" s="13"/>
    </row>
    <row r="28" spans="1:4" x14ac:dyDescent="0.25">
      <c r="A28" s="11">
        <v>38961</v>
      </c>
      <c r="B28" s="12">
        <f>quarterly!F68</f>
        <v>6807897.0342026856</v>
      </c>
      <c r="C28" s="13">
        <f t="shared" si="0"/>
        <v>5.7396106396091273</v>
      </c>
      <c r="D28" s="13"/>
    </row>
    <row r="29" spans="1:4" x14ac:dyDescent="0.25">
      <c r="A29" s="11">
        <v>39052</v>
      </c>
      <c r="B29" s="12">
        <f>quarterly!F69</f>
        <v>7061326.3489866108</v>
      </c>
      <c r="C29" s="13">
        <f t="shared" si="0"/>
        <v>5.1898387329531781</v>
      </c>
      <c r="D29" s="13"/>
    </row>
    <row r="30" spans="1:4" x14ac:dyDescent="0.25">
      <c r="A30" s="11">
        <v>39142</v>
      </c>
      <c r="B30" s="12">
        <f>quarterly!F70</f>
        <v>6417302.4225382991</v>
      </c>
      <c r="C30" s="13">
        <f t="shared" si="0"/>
        <v>2.5226386171727677</v>
      </c>
      <c r="D30" s="13"/>
    </row>
    <row r="31" spans="1:4" x14ac:dyDescent="0.25">
      <c r="A31" s="11">
        <v>39234</v>
      </c>
      <c r="B31" s="12">
        <f>quarterly!F71</f>
        <v>7442694.1728703734</v>
      </c>
      <c r="C31" s="13">
        <f t="shared" si="0"/>
        <v>4.0894188366119355</v>
      </c>
      <c r="D31" s="13"/>
    </row>
    <row r="32" spans="1:4" x14ac:dyDescent="0.25">
      <c r="A32" s="11">
        <v>39326</v>
      </c>
      <c r="B32" s="12">
        <f>quarterly!F72</f>
        <v>7171627.8428637311</v>
      </c>
      <c r="C32" s="13">
        <f t="shared" si="0"/>
        <v>5.3427777599113435</v>
      </c>
      <c r="D32" s="13"/>
    </row>
    <row r="33" spans="1:4" x14ac:dyDescent="0.25">
      <c r="A33" s="11">
        <v>39417</v>
      </c>
      <c r="B33" s="12">
        <f>quarterly!F73</f>
        <v>7492402.6845238004</v>
      </c>
      <c r="C33" s="13">
        <f t="shared" si="0"/>
        <v>6.1047502159286893</v>
      </c>
      <c r="D33" s="13"/>
    </row>
    <row r="34" spans="1:4" x14ac:dyDescent="0.25">
      <c r="A34" s="11">
        <v>39508</v>
      </c>
      <c r="B34" s="12">
        <f>quarterly!F74</f>
        <v>6837877.8489686577</v>
      </c>
      <c r="C34" s="13">
        <f t="shared" si="0"/>
        <v>6.553772889886722</v>
      </c>
      <c r="D34" s="13"/>
    </row>
    <row r="35" spans="1:4" x14ac:dyDescent="0.25">
      <c r="A35" s="11">
        <v>39600</v>
      </c>
      <c r="B35" s="12">
        <f>quarterly!F75</f>
        <v>7955173.4955073241</v>
      </c>
      <c r="C35" s="13">
        <f t="shared" si="0"/>
        <v>6.8856694999642309</v>
      </c>
      <c r="D35" s="13"/>
    </row>
    <row r="36" spans="1:4" x14ac:dyDescent="0.25">
      <c r="A36" s="11">
        <v>39692</v>
      </c>
      <c r="B36" s="12">
        <f>quarterly!F76</f>
        <v>7678219.3054552004</v>
      </c>
      <c r="C36" s="13">
        <f t="shared" si="0"/>
        <v>7.0638280972089573</v>
      </c>
      <c r="D36" s="13"/>
    </row>
    <row r="37" spans="1:4" x14ac:dyDescent="0.25">
      <c r="A37" s="11">
        <v>39783</v>
      </c>
      <c r="B37" s="12">
        <f>quarterly!F77</f>
        <v>7806555.6558819283</v>
      </c>
      <c r="C37" s="13">
        <f t="shared" si="0"/>
        <v>4.1929536436561055</v>
      </c>
      <c r="D37" s="13"/>
    </row>
    <row r="38" spans="1:4" x14ac:dyDescent="0.25">
      <c r="A38" s="11">
        <v>39873</v>
      </c>
      <c r="B38" s="12">
        <f>quarterly!F78</f>
        <v>7039509.994262537</v>
      </c>
      <c r="C38" s="13">
        <f t="shared" si="0"/>
        <v>2.9487532498740254</v>
      </c>
      <c r="D38" s="13"/>
    </row>
    <row r="39" spans="1:4" x14ac:dyDescent="0.25">
      <c r="A39" s="11">
        <v>39965</v>
      </c>
      <c r="B39" s="12">
        <f>quarterly!F79</f>
        <v>8130166.6323901173</v>
      </c>
      <c r="C39" s="13">
        <f t="shared" si="0"/>
        <v>2.1997400431507996</v>
      </c>
      <c r="D39" s="13"/>
    </row>
    <row r="40" spans="1:4" x14ac:dyDescent="0.25">
      <c r="A40" s="11">
        <v>40057</v>
      </c>
      <c r="B40" s="12">
        <f>quarterly!F80</f>
        <v>7956761.8157012239</v>
      </c>
      <c r="C40" s="13">
        <f t="shared" si="0"/>
        <v>3.6276967245273406</v>
      </c>
      <c r="D40" s="13"/>
    </row>
    <row r="41" spans="1:4" x14ac:dyDescent="0.25">
      <c r="A41" s="11">
        <v>40148</v>
      </c>
      <c r="B41" s="12">
        <f>quarterly!F81</f>
        <v>8167814.3199509792</v>
      </c>
      <c r="C41" s="13">
        <f t="shared" si="0"/>
        <v>4.6276319543927968</v>
      </c>
      <c r="D41" s="13"/>
    </row>
    <row r="42" spans="1:4" x14ac:dyDescent="0.25">
      <c r="A42" s="11">
        <v>40238</v>
      </c>
      <c r="B42" s="12">
        <f>quarterly!F82</f>
        <v>7266227</v>
      </c>
      <c r="C42" s="13">
        <f t="shared" si="0"/>
        <v>3.2206361795387162</v>
      </c>
      <c r="D42" s="13"/>
    </row>
    <row r="43" spans="1:4" x14ac:dyDescent="0.25">
      <c r="A43" s="11">
        <v>40330</v>
      </c>
      <c r="B43" s="12">
        <f>quarterly!F83</f>
        <v>8437640</v>
      </c>
      <c r="C43" s="13">
        <f t="shared" si="0"/>
        <v>3.781882727777397</v>
      </c>
      <c r="D43" s="13"/>
    </row>
    <row r="44" spans="1:4" x14ac:dyDescent="0.25">
      <c r="A44" s="11">
        <v>40422</v>
      </c>
      <c r="B44" s="12">
        <f>quarterly!F84</f>
        <v>8251995</v>
      </c>
      <c r="C44" s="13">
        <f t="shared" si="0"/>
        <v>3.7104690467947288</v>
      </c>
      <c r="D44" s="13"/>
    </row>
    <row r="45" spans="1:4" x14ac:dyDescent="0.25">
      <c r="A45" s="11">
        <v>40513</v>
      </c>
      <c r="B45" s="12">
        <f>quarterly!F85</f>
        <v>8629817</v>
      </c>
      <c r="C45" s="13">
        <f t="shared" si="0"/>
        <v>5.6563807886831796</v>
      </c>
      <c r="D45" s="13"/>
    </row>
    <row r="46" spans="1:4" x14ac:dyDescent="0.25">
      <c r="A46" s="11">
        <v>40603</v>
      </c>
      <c r="B46" s="12">
        <f>quarterly!F86</f>
        <v>7715275</v>
      </c>
      <c r="C46" s="13">
        <f t="shared" si="0"/>
        <v>6.1799335473554651</v>
      </c>
      <c r="D46" s="13"/>
    </row>
    <row r="47" spans="1:4" x14ac:dyDescent="0.25">
      <c r="A47" s="11">
        <v>40695</v>
      </c>
      <c r="B47" s="12">
        <f>quarterly!F87</f>
        <v>8796981</v>
      </c>
      <c r="C47" s="13">
        <f t="shared" si="0"/>
        <v>4.2587856320013717</v>
      </c>
      <c r="D47" s="13"/>
    </row>
    <row r="48" spans="1:4" x14ac:dyDescent="0.25">
      <c r="A48" s="11">
        <v>40787</v>
      </c>
      <c r="B48" s="12">
        <f>quarterly!F88</f>
        <v>8683047</v>
      </c>
      <c r="C48" s="13">
        <f t="shared" si="0"/>
        <v>5.2236095635055602</v>
      </c>
      <c r="D48" s="13"/>
    </row>
    <row r="49" spans="1:9" x14ac:dyDescent="0.25">
      <c r="A49" s="11">
        <v>40878</v>
      </c>
      <c r="B49" s="12">
        <f>quarterly!F89</f>
        <v>9086166</v>
      </c>
      <c r="C49" s="13">
        <f t="shared" si="0"/>
        <v>5.2880495611900002</v>
      </c>
      <c r="D49" s="13"/>
    </row>
    <row r="50" spans="1:9" x14ac:dyDescent="0.25">
      <c r="A50" s="11">
        <v>40969</v>
      </c>
      <c r="B50" s="12">
        <f>quarterly!F90</f>
        <v>8101797</v>
      </c>
      <c r="C50" s="13">
        <f t="shared" si="0"/>
        <v>5.0098279063286899</v>
      </c>
      <c r="D50" s="13"/>
    </row>
    <row r="51" spans="1:9" x14ac:dyDescent="0.25">
      <c r="A51" s="11">
        <v>41061</v>
      </c>
      <c r="B51" s="12">
        <f>quarterly!F91</f>
        <v>9183013</v>
      </c>
      <c r="C51" s="13">
        <f t="shared" si="0"/>
        <v>4.388232735753328</v>
      </c>
      <c r="D51" s="13"/>
    </row>
    <row r="52" spans="1:9" x14ac:dyDescent="0.25">
      <c r="A52" s="11">
        <v>41153</v>
      </c>
      <c r="B52" s="12">
        <f>quarterly!F92</f>
        <v>9081845</v>
      </c>
      <c r="C52" s="13">
        <f t="shared" si="0"/>
        <v>4.5928347502898426</v>
      </c>
      <c r="D52" s="13"/>
    </row>
    <row r="53" spans="1:9" x14ac:dyDescent="0.25">
      <c r="A53" s="11">
        <v>41244</v>
      </c>
      <c r="B53" s="12">
        <f>quarterly!F93</f>
        <v>9670805</v>
      </c>
      <c r="C53" s="13">
        <f t="shared" si="0"/>
        <v>6.4343860765915917</v>
      </c>
      <c r="D53" s="13"/>
    </row>
    <row r="54" spans="1:9" x14ac:dyDescent="0.25">
      <c r="A54" s="11">
        <v>41334</v>
      </c>
      <c r="B54" s="12">
        <f>quarterly!F94</f>
        <v>8656909</v>
      </c>
      <c r="C54" s="13">
        <f t="shared" si="0"/>
        <v>6.8517145023505366</v>
      </c>
      <c r="D54" s="13"/>
    </row>
    <row r="55" spans="1:9" x14ac:dyDescent="0.25">
      <c r="A55" s="11">
        <v>41426</v>
      </c>
      <c r="B55" s="12">
        <f>quarterly!F95</f>
        <v>9833485</v>
      </c>
      <c r="C55" s="13">
        <f t="shared" si="0"/>
        <v>7.0834267576447951</v>
      </c>
      <c r="D55" s="13"/>
    </row>
    <row r="56" spans="1:9" x14ac:dyDescent="0.25">
      <c r="A56" s="11">
        <v>41518</v>
      </c>
      <c r="B56" s="12">
        <f>quarterly!F96</f>
        <v>9744162</v>
      </c>
      <c r="C56" s="13">
        <f t="shared" si="0"/>
        <v>7.2927582446077777</v>
      </c>
      <c r="D56" s="13"/>
    </row>
    <row r="57" spans="1:9" x14ac:dyDescent="0.25">
      <c r="A57" s="11">
        <v>41609</v>
      </c>
      <c r="B57" s="12">
        <f>quarterly!F97</f>
        <v>10252014</v>
      </c>
      <c r="C57" s="13">
        <f t="shared" si="0"/>
        <v>6.0099340230725273</v>
      </c>
      <c r="D57" s="13"/>
      <c r="F57" s="5"/>
      <c r="G57" s="5"/>
      <c r="H57" s="5" t="s">
        <v>107</v>
      </c>
      <c r="I57" s="5" t="s">
        <v>108</v>
      </c>
    </row>
    <row r="58" spans="1:9" x14ac:dyDescent="0.25">
      <c r="A58" s="11">
        <v>41699</v>
      </c>
      <c r="B58" s="12">
        <f>quarterly!F98</f>
        <v>9168558</v>
      </c>
      <c r="C58" s="13">
        <f t="shared" si="0"/>
        <v>5.9102966197288165</v>
      </c>
      <c r="D58" s="13"/>
      <c r="F58" s="99">
        <v>2014</v>
      </c>
      <c r="G58" s="5" t="s">
        <v>109</v>
      </c>
      <c r="H58" s="9">
        <f t="shared" ref="H58:H69" si="1">C58</f>
        <v>5.9102966197288165</v>
      </c>
      <c r="I58" s="5"/>
    </row>
    <row r="59" spans="1:9" x14ac:dyDescent="0.25">
      <c r="A59" s="11">
        <v>41791</v>
      </c>
      <c r="B59" s="12">
        <f>quarterly!F99</f>
        <v>10305085</v>
      </c>
      <c r="C59" s="13">
        <f t="shared" si="0"/>
        <v>4.7958582333730071</v>
      </c>
      <c r="D59" s="13"/>
      <c r="F59" s="99"/>
      <c r="G59" s="5" t="s">
        <v>110</v>
      </c>
      <c r="H59" s="9">
        <f t="shared" si="1"/>
        <v>4.7958582333730071</v>
      </c>
      <c r="I59" s="5"/>
    </row>
    <row r="60" spans="1:9" x14ac:dyDescent="0.25">
      <c r="A60" s="11">
        <v>41883</v>
      </c>
      <c r="B60" s="12">
        <f>quarterly!F100</f>
        <v>10331313</v>
      </c>
      <c r="C60" s="13">
        <f t="shared" si="0"/>
        <v>6.0256695239672808</v>
      </c>
      <c r="D60" s="13"/>
      <c r="F60" s="99"/>
      <c r="G60" s="5" t="s">
        <v>111</v>
      </c>
      <c r="H60" s="9">
        <f t="shared" si="1"/>
        <v>6.0256695239672808</v>
      </c>
      <c r="I60" s="5"/>
    </row>
    <row r="61" spans="1:9" x14ac:dyDescent="0.25">
      <c r="A61" s="11">
        <v>41974</v>
      </c>
      <c r="B61" s="12">
        <f>quarterly!F101</f>
        <v>10783199</v>
      </c>
      <c r="C61" s="13">
        <f t="shared" si="0"/>
        <v>5.1812746256491682</v>
      </c>
      <c r="D61" s="13"/>
      <c r="F61" s="99"/>
      <c r="G61" s="5" t="s">
        <v>112</v>
      </c>
      <c r="H61" s="9">
        <f t="shared" si="1"/>
        <v>5.1812746256491682</v>
      </c>
      <c r="I61" s="5"/>
    </row>
    <row r="62" spans="1:9" x14ac:dyDescent="0.25">
      <c r="A62" s="11">
        <v>42064</v>
      </c>
      <c r="B62" s="12">
        <f>quarterly!F102</f>
        <v>9609051</v>
      </c>
      <c r="C62" s="13">
        <f t="shared" si="0"/>
        <v>4.8043869057707855</v>
      </c>
      <c r="D62" s="13"/>
      <c r="F62" s="99">
        <v>2015</v>
      </c>
      <c r="G62" s="5" t="s">
        <v>109</v>
      </c>
      <c r="H62" s="9">
        <f t="shared" si="1"/>
        <v>4.8043869057707855</v>
      </c>
      <c r="I62" s="9"/>
    </row>
    <row r="63" spans="1:9" x14ac:dyDescent="0.25">
      <c r="A63" s="11">
        <v>42156</v>
      </c>
      <c r="B63" s="12">
        <f>quarterly!F103</f>
        <v>10846338</v>
      </c>
      <c r="C63" s="13">
        <f t="shared" si="0"/>
        <v>5.2522904954204641</v>
      </c>
      <c r="D63" s="13"/>
      <c r="F63" s="99"/>
      <c r="G63" s="5" t="s">
        <v>110</v>
      </c>
      <c r="H63" s="9">
        <f t="shared" si="1"/>
        <v>5.2522904954204641</v>
      </c>
      <c r="I63" s="9"/>
    </row>
    <row r="64" spans="1:9" x14ac:dyDescent="0.25">
      <c r="A64" s="11">
        <v>42248</v>
      </c>
      <c r="B64" s="12">
        <f>quarterly!F104</f>
        <v>10737402</v>
      </c>
      <c r="C64" s="13">
        <f t="shared" si="0"/>
        <v>3.9306620562168604</v>
      </c>
      <c r="D64" s="13"/>
      <c r="F64" s="99"/>
      <c r="G64" s="5" t="s">
        <v>111</v>
      </c>
      <c r="H64" s="9">
        <f t="shared" si="1"/>
        <v>3.9306620562168604</v>
      </c>
      <c r="I64" s="9"/>
    </row>
    <row r="65" spans="1:11" x14ac:dyDescent="0.25">
      <c r="A65" s="11">
        <v>42339</v>
      </c>
      <c r="B65" s="12">
        <f>quarterly!F105</f>
        <v>11366807</v>
      </c>
      <c r="C65" s="13">
        <f t="shared" si="0"/>
        <v>5.4121972524109108</v>
      </c>
      <c r="D65" s="13"/>
      <c r="F65" s="99"/>
      <c r="G65" s="5" t="s">
        <v>112</v>
      </c>
      <c r="H65" s="9">
        <f t="shared" si="1"/>
        <v>5.4121972524109108</v>
      </c>
      <c r="I65" s="9"/>
    </row>
    <row r="66" spans="1:11" x14ac:dyDescent="0.25">
      <c r="A66" s="11">
        <v>42430</v>
      </c>
      <c r="B66" s="12">
        <f>quarterly!F106</f>
        <v>10123441</v>
      </c>
      <c r="C66" s="13">
        <f t="shared" ref="C66" si="2">100*(B66/B62-1)</f>
        <v>5.35318211964948</v>
      </c>
      <c r="D66" s="13"/>
      <c r="F66" s="99">
        <v>2016</v>
      </c>
      <c r="G66" s="5" t="s">
        <v>109</v>
      </c>
      <c r="H66" s="9">
        <f t="shared" si="1"/>
        <v>5.35318211964948</v>
      </c>
      <c r="I66" s="9"/>
    </row>
    <row r="67" spans="1:11" x14ac:dyDescent="0.25">
      <c r="A67" s="11">
        <v>42522</v>
      </c>
      <c r="B67" s="12">
        <f>quarterly!F107</f>
        <v>11197082</v>
      </c>
      <c r="C67" s="13">
        <f t="shared" ref="C67" si="3">100*(B67/B63-1)</f>
        <v>3.2337550240459034</v>
      </c>
      <c r="D67" s="13"/>
      <c r="F67" s="99"/>
      <c r="G67" s="5" t="s">
        <v>110</v>
      </c>
      <c r="H67" s="9">
        <f t="shared" si="1"/>
        <v>3.2337550240459034</v>
      </c>
      <c r="I67" s="9"/>
      <c r="K67" s="10"/>
    </row>
    <row r="68" spans="1:11" x14ac:dyDescent="0.25">
      <c r="A68" s="11">
        <v>42614</v>
      </c>
      <c r="B68" s="12">
        <f>quarterly!F108</f>
        <v>11268033</v>
      </c>
      <c r="C68" s="13">
        <f t="shared" ref="C68" si="4">100*(B68/B64-1)</f>
        <v>4.9418937653633588</v>
      </c>
      <c r="D68" s="13"/>
      <c r="F68" s="99"/>
      <c r="G68" s="5" t="s">
        <v>111</v>
      </c>
      <c r="H68" s="9">
        <f t="shared" si="1"/>
        <v>4.9418937653633588</v>
      </c>
      <c r="I68" s="9"/>
    </row>
    <row r="69" spans="1:11" x14ac:dyDescent="0.25">
      <c r="A69" s="11">
        <v>42705</v>
      </c>
      <c r="B69" s="12">
        <f>quarterly!F109</f>
        <v>11785749</v>
      </c>
      <c r="C69" s="13">
        <f t="shared" ref="C69:C70" si="5">100*(B69/B65-1)</f>
        <v>3.6856612415430368</v>
      </c>
      <c r="D69" s="13"/>
      <c r="F69" s="99"/>
      <c r="G69" s="5" t="s">
        <v>112</v>
      </c>
      <c r="H69" s="9">
        <f t="shared" si="1"/>
        <v>3.6856612415430368</v>
      </c>
      <c r="I69" s="9">
        <f>H69</f>
        <v>3.6856612415430368</v>
      </c>
    </row>
    <row r="70" spans="1:11" x14ac:dyDescent="0.25">
      <c r="A70" s="11">
        <v>42795</v>
      </c>
      <c r="B70" s="12">
        <f>quarterly!F110</f>
        <v>10461781</v>
      </c>
      <c r="C70" s="13">
        <f t="shared" si="5"/>
        <v>3.3421442373200883</v>
      </c>
      <c r="D70" s="13"/>
      <c r="F70" s="99">
        <v>2017</v>
      </c>
      <c r="G70" s="5" t="s">
        <v>109</v>
      </c>
      <c r="H70" s="9"/>
      <c r="I70" s="9">
        <v>4.5999999999999996</v>
      </c>
    </row>
    <row r="71" spans="1:11" x14ac:dyDescent="0.25">
      <c r="A71" s="11">
        <v>42887</v>
      </c>
      <c r="B71" s="12">
        <f>quarterly!F111</f>
        <v>11621187</v>
      </c>
      <c r="C71" s="13">
        <f t="shared" ref="C71" si="6">100*(B71/B67-1)</f>
        <v>3.7876386008426133</v>
      </c>
      <c r="D71" s="13"/>
      <c r="F71" s="99"/>
      <c r="G71" s="5" t="s">
        <v>110</v>
      </c>
      <c r="H71" s="5"/>
      <c r="I71" s="9">
        <v>4.9000000000000004</v>
      </c>
    </row>
    <row r="72" spans="1:11" x14ac:dyDescent="0.25">
      <c r="A72" s="11">
        <v>42979</v>
      </c>
      <c r="B72" s="12">
        <f>quarterly!F112</f>
        <v>11750299</v>
      </c>
      <c r="C72" s="13">
        <f t="shared" ref="C72" si="7">100*(B72/B68-1)</f>
        <v>4.2799484169064872</v>
      </c>
      <c r="D72" s="13"/>
      <c r="F72" s="99"/>
      <c r="G72" s="5" t="s">
        <v>111</v>
      </c>
      <c r="H72" s="5"/>
      <c r="I72" s="9">
        <v>4.5999999999999996</v>
      </c>
    </row>
    <row r="73" spans="1:11" x14ac:dyDescent="0.25">
      <c r="A73" s="11">
        <v>43070</v>
      </c>
      <c r="B73" s="12">
        <f>quarterly!F113</f>
        <v>12402633</v>
      </c>
      <c r="C73" s="13">
        <f t="shared" ref="C73" si="8">100*(B73/B69-1)</f>
        <v>5.2341518557708966</v>
      </c>
      <c r="D73" s="13"/>
      <c r="F73" s="99"/>
      <c r="G73" s="5" t="s">
        <v>112</v>
      </c>
      <c r="H73" s="5"/>
      <c r="I73" s="9">
        <v>4.7</v>
      </c>
    </row>
    <row r="74" spans="1:11" x14ac:dyDescent="0.25">
      <c r="A74" s="11">
        <v>43160</v>
      </c>
      <c r="B74" s="12">
        <f>quarterly!F114</f>
        <v>10926154</v>
      </c>
      <c r="C74" s="13">
        <f t="shared" ref="C74" si="9">100*(B74/B70-1)</f>
        <v>4.4387566514726418</v>
      </c>
      <c r="D74" s="14"/>
      <c r="G74" s="11"/>
    </row>
    <row r="75" spans="1:11" x14ac:dyDescent="0.25">
      <c r="A75" s="11">
        <v>43252</v>
      </c>
      <c r="B75" s="12">
        <f>quarterly!F115</f>
        <v>12136448</v>
      </c>
      <c r="C75" s="13">
        <f t="shared" ref="C75" si="10">100*(B75/B71-1)</f>
        <v>4.4338069768604438</v>
      </c>
      <c r="D75" s="14"/>
      <c r="G75" s="11"/>
    </row>
    <row r="76" spans="1:11" x14ac:dyDescent="0.25">
      <c r="A76" s="11">
        <v>43344</v>
      </c>
      <c r="B76" s="12"/>
      <c r="C76" s="14"/>
      <c r="D76" s="14"/>
      <c r="G76" s="11"/>
    </row>
    <row r="77" spans="1:11" x14ac:dyDescent="0.25">
      <c r="A77" s="11">
        <v>43435</v>
      </c>
      <c r="B77" s="12"/>
      <c r="C77" s="14"/>
      <c r="D77" s="14"/>
      <c r="G77" s="11"/>
    </row>
    <row r="78" spans="1:11" x14ac:dyDescent="0.25">
      <c r="A78" s="11">
        <v>43525</v>
      </c>
      <c r="B78" s="12"/>
      <c r="C78" s="14"/>
      <c r="D78" s="14"/>
      <c r="G78" s="11"/>
    </row>
    <row r="79" spans="1:11" x14ac:dyDescent="0.25">
      <c r="A79" s="11">
        <v>43617</v>
      </c>
      <c r="B79" s="12"/>
      <c r="C79" s="14"/>
      <c r="D79" s="14"/>
      <c r="G79" s="11"/>
    </row>
    <row r="80" spans="1:11" x14ac:dyDescent="0.25">
      <c r="A80" s="11">
        <v>43709</v>
      </c>
      <c r="B80" s="12"/>
      <c r="C80" s="14"/>
      <c r="D80" s="14"/>
      <c r="G80" s="11"/>
    </row>
    <row r="81" spans="1:4" x14ac:dyDescent="0.25">
      <c r="A81" s="11">
        <v>43800</v>
      </c>
      <c r="B81" s="12"/>
      <c r="C81" s="14"/>
      <c r="D81" s="14"/>
    </row>
  </sheetData>
  <mergeCells count="4">
    <mergeCell ref="F58:F61"/>
    <mergeCell ref="F62:F65"/>
    <mergeCell ref="F66:F69"/>
    <mergeCell ref="F70:F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zoomScale="80" zoomScaleNormal="8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D50" sqref="D50"/>
    </sheetView>
  </sheetViews>
  <sheetFormatPr defaultColWidth="9.140625" defaultRowHeight="15" x14ac:dyDescent="0.25"/>
  <cols>
    <col min="1" max="1" width="9.28515625" style="2" customWidth="1"/>
    <col min="2" max="5" width="9" style="2" customWidth="1"/>
    <col min="6" max="16384" width="9.140625" style="2"/>
  </cols>
  <sheetData>
    <row r="1" spans="1:5" ht="18.75" x14ac:dyDescent="0.3">
      <c r="A1" s="1" t="s">
        <v>116</v>
      </c>
    </row>
    <row r="2" spans="1:5" ht="18.75" x14ac:dyDescent="0.3">
      <c r="A2" s="1" t="s">
        <v>117</v>
      </c>
      <c r="B2" s="3"/>
      <c r="C2" s="3"/>
      <c r="D2" s="3"/>
      <c r="E2" s="3"/>
    </row>
    <row r="3" spans="1:5" x14ac:dyDescent="0.25">
      <c r="A3" s="4"/>
      <c r="B3" s="3"/>
      <c r="C3" s="3"/>
      <c r="D3" s="3"/>
      <c r="E3" s="3"/>
    </row>
    <row r="4" spans="1:5" x14ac:dyDescent="0.25">
      <c r="A4" s="5"/>
      <c r="B4" s="6" t="s">
        <v>119</v>
      </c>
      <c r="C4" s="6" t="s">
        <v>131</v>
      </c>
      <c r="D4" s="6" t="s">
        <v>44</v>
      </c>
      <c r="E4" s="6" t="s">
        <v>37</v>
      </c>
    </row>
    <row r="5" spans="1:5" x14ac:dyDescent="0.25">
      <c r="A5" s="7">
        <v>42186</v>
      </c>
      <c r="B5" s="8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2.6955201214882374</v>
      </c>
      <c r="C5" s="8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13.767242756336495</v>
      </c>
      <c r="D5" s="8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-4.2399347366399383</v>
      </c>
      <c r="E5" s="8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-0.32179637677469675</v>
      </c>
    </row>
    <row r="6" spans="1:5" x14ac:dyDescent="0.25">
      <c r="A6" s="7">
        <v>42217</v>
      </c>
      <c r="B6" s="8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4.7119019435641007</v>
      </c>
      <c r="C6" s="8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14.788950179522619</v>
      </c>
      <c r="D6" s="8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-7.5846186278831222</v>
      </c>
      <c r="E6" s="8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-7.6045268476321652</v>
      </c>
    </row>
    <row r="7" spans="1:5" x14ac:dyDescent="0.25">
      <c r="A7" s="7">
        <v>42248</v>
      </c>
      <c r="B7" s="8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4.3639639639639682</v>
      </c>
      <c r="C7" s="8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13.971471614526209</v>
      </c>
      <c r="D7" s="8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-1.8041446706532405</v>
      </c>
      <c r="E7" s="8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-3.7426173920779404</v>
      </c>
    </row>
    <row r="8" spans="1:5" x14ac:dyDescent="0.25">
      <c r="A8" s="7">
        <v>42278</v>
      </c>
      <c r="B8" s="8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5.3944234272103042</v>
      </c>
      <c r="C8" s="8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14.201222098242262</v>
      </c>
      <c r="D8" s="8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-0.54308051756756237</v>
      </c>
      <c r="E8" s="8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-4.1642363747366629</v>
      </c>
    </row>
    <row r="9" spans="1:5" x14ac:dyDescent="0.25">
      <c r="A9" s="7">
        <v>42309</v>
      </c>
      <c r="B9" s="8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4.7820178499283994</v>
      </c>
      <c r="C9" s="8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14.968179220256417</v>
      </c>
      <c r="D9" s="8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0.87547137862880042</v>
      </c>
      <c r="E9" s="8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1.2367034406638888</v>
      </c>
    </row>
    <row r="10" spans="1:5" x14ac:dyDescent="0.25">
      <c r="A10" s="7">
        <v>42339</v>
      </c>
      <c r="B10" s="8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6.0467606639300397</v>
      </c>
      <c r="C10" s="8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15.92613228637898</v>
      </c>
      <c r="D10" s="8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5.7488725131975116</v>
      </c>
      <c r="E10" s="8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20.043540874321142</v>
      </c>
    </row>
    <row r="11" spans="1:5" x14ac:dyDescent="0.25">
      <c r="A11" s="7">
        <v>42370</v>
      </c>
      <c r="B11" s="8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5.9721997737191002</v>
      </c>
      <c r="C11" s="8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17.22518921759373</v>
      </c>
      <c r="D11" s="8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-2.8602276736375498</v>
      </c>
      <c r="E11" s="8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-0.24065213455289891</v>
      </c>
    </row>
    <row r="12" spans="1:5" x14ac:dyDescent="0.25">
      <c r="A12" s="7">
        <v>42401</v>
      </c>
      <c r="B12" s="8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5.8494274482994379</v>
      </c>
      <c r="C12" s="8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16.615348469525149</v>
      </c>
      <c r="D12" s="8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6.4199127141503443</v>
      </c>
      <c r="E12" s="8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-10.528309445335271</v>
      </c>
    </row>
    <row r="13" spans="1:5" x14ac:dyDescent="0.25">
      <c r="A13" s="7">
        <v>42430</v>
      </c>
      <c r="B13" s="8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4.3371676409579507</v>
      </c>
      <c r="C13" s="8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15.987818982536472</v>
      </c>
      <c r="D13" s="8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-4.027934773221487</v>
      </c>
      <c r="E13" s="8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-11.367919141509264</v>
      </c>
    </row>
    <row r="14" spans="1:5" x14ac:dyDescent="0.25">
      <c r="A14" s="7">
        <v>42461</v>
      </c>
      <c r="B14" s="8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2.9259350653928928</v>
      </c>
      <c r="C14" s="8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14.461707355906439</v>
      </c>
      <c r="D14" s="8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-9.9915706850616672</v>
      </c>
      <c r="E14" s="8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-5.6318597012389731</v>
      </c>
    </row>
    <row r="15" spans="1:5" x14ac:dyDescent="0.25">
      <c r="A15" s="7">
        <v>42491</v>
      </c>
      <c r="B15" s="8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3.1681327326038566</v>
      </c>
      <c r="C15" s="8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14.017252974252914</v>
      </c>
      <c r="D15" s="8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-6.3995971601768842</v>
      </c>
      <c r="E15" s="8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-5.1951566473389166</v>
      </c>
    </row>
    <row r="16" spans="1:5" x14ac:dyDescent="0.25">
      <c r="A16" s="7">
        <v>42522</v>
      </c>
      <c r="B16" s="8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3.6066981537140386</v>
      </c>
      <c r="C16" s="8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14.702820449143438</v>
      </c>
      <c r="D16" s="8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-11.770584785286097</v>
      </c>
      <c r="E16" s="8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0.65564899983641123</v>
      </c>
    </row>
    <row r="17" spans="1:5" x14ac:dyDescent="0.25">
      <c r="A17" s="7">
        <v>42552</v>
      </c>
      <c r="B17" s="8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4.5101663585951801</v>
      </c>
      <c r="C17" s="8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14.86874859020595</v>
      </c>
      <c r="D17" s="8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-7.807123564716445</v>
      </c>
      <c r="E17" s="8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-9.6194254693011452</v>
      </c>
    </row>
    <row r="18" spans="1:5" x14ac:dyDescent="0.25">
      <c r="A18" s="7">
        <v>42583</v>
      </c>
      <c r="B18" s="8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5.003099587937121</v>
      </c>
      <c r="C18" s="8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14.553273770130071</v>
      </c>
      <c r="D18" s="8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3.2173280053325426</v>
      </c>
      <c r="E18" s="8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-5.4335338157217468</v>
      </c>
    </row>
    <row r="19" spans="1:5" x14ac:dyDescent="0.25">
      <c r="A19" s="7">
        <v>42614</v>
      </c>
      <c r="B19" s="8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5.2864196678291453</v>
      </c>
      <c r="C19" s="8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14.636435375466439</v>
      </c>
      <c r="D19" s="8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-11.574770552683189</v>
      </c>
      <c r="E19" s="8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-9.4403500049440758</v>
      </c>
    </row>
    <row r="20" spans="1:5" x14ac:dyDescent="0.25">
      <c r="A20" s="7">
        <v>42644</v>
      </c>
      <c r="B20" s="8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3.7656208455198126</v>
      </c>
      <c r="C20" s="8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13.885018310307661</v>
      </c>
      <c r="D20" s="8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-0.73634531001975922</v>
      </c>
      <c r="E20" s="8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-20.928731579284452</v>
      </c>
    </row>
    <row r="21" spans="1:5" x14ac:dyDescent="0.25">
      <c r="A21" s="7">
        <v>42675</v>
      </c>
      <c r="B21" s="8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4.7986259595499403</v>
      </c>
      <c r="C21" s="8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13.011472544953584</v>
      </c>
      <c r="D21" s="8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-11.985461682215892</v>
      </c>
      <c r="E21" s="8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-5.4456444618844024</v>
      </c>
    </row>
    <row r="22" spans="1:5" x14ac:dyDescent="0.25">
      <c r="A22" s="7">
        <v>42705</v>
      </c>
      <c r="B22" s="8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2.5345854791477329</v>
      </c>
      <c r="C22" s="8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12.113924195929027</v>
      </c>
      <c r="D22" s="8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-18.935727221538812</v>
      </c>
      <c r="E22" s="8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-18.424196148203642</v>
      </c>
    </row>
    <row r="23" spans="1:5" x14ac:dyDescent="0.25">
      <c r="A23" s="7">
        <v>42736</v>
      </c>
      <c r="B23" s="8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2.2534889041409434</v>
      </c>
      <c r="C23" s="8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12.351330928719184</v>
      </c>
      <c r="D23" s="8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-7.5101898745185576</v>
      </c>
      <c r="E23" s="8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-4.5929858022705101</v>
      </c>
    </row>
    <row r="24" spans="1:5" x14ac:dyDescent="0.25">
      <c r="A24" s="7">
        <v>42767</v>
      </c>
      <c r="B24" s="8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2.4785048238001206</v>
      </c>
      <c r="C24" s="8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16.851048602798269</v>
      </c>
      <c r="D24" s="8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-17.432351258637269</v>
      </c>
      <c r="E24" s="8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2.8440209077222889</v>
      </c>
    </row>
    <row r="25" spans="1:5" x14ac:dyDescent="0.25">
      <c r="A25" s="7">
        <v>42795</v>
      </c>
      <c r="B25" s="8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5.1472980300018012</v>
      </c>
      <c r="C25" s="8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16.750411969095722</v>
      </c>
      <c r="D25" s="8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-5.785987658655678</v>
      </c>
      <c r="E25" s="8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9.7221977002619262</v>
      </c>
    </row>
    <row r="26" spans="1:5" x14ac:dyDescent="0.25">
      <c r="A26" s="7">
        <v>42826</v>
      </c>
      <c r="B26" s="8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4.0552111518306511</v>
      </c>
      <c r="C26" s="8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17.241612003128882</v>
      </c>
      <c r="D26" s="8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3.2689460111191782</v>
      </c>
      <c r="E26" s="8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-6.2292485552149284</v>
      </c>
    </row>
    <row r="27" spans="1:5" x14ac:dyDescent="0.25">
      <c r="A27" s="7">
        <v>42856</v>
      </c>
      <c r="B27" s="8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3.4832940524053724</v>
      </c>
      <c r="C27" s="8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17.325949684030697</v>
      </c>
      <c r="D27" s="8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2.3649757557939299</v>
      </c>
      <c r="E27" s="8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11.935799867500974</v>
      </c>
    </row>
    <row r="28" spans="1:5" x14ac:dyDescent="0.25">
      <c r="A28" s="7">
        <v>42887</v>
      </c>
      <c r="B28" s="8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3.7876386008426133</v>
      </c>
      <c r="C28" s="8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16.371889763863546</v>
      </c>
      <c r="D28" s="8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0.66182809001114062</v>
      </c>
      <c r="E28" s="8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-2.1860438212617295</v>
      </c>
    </row>
    <row r="29" spans="1:5" x14ac:dyDescent="0.25">
      <c r="A29" s="7">
        <v>42917</v>
      </c>
      <c r="B29" s="8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4.2799484169064872</v>
      </c>
      <c r="C29" s="8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15.184817476281264</v>
      </c>
      <c r="D29" s="8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0.50183524286755432</v>
      </c>
      <c r="E29" s="8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-5.021487480214704</v>
      </c>
    </row>
    <row r="30" spans="1:5" x14ac:dyDescent="0.25">
      <c r="A30" s="7">
        <v>42948</v>
      </c>
      <c r="B30" s="8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4.2799484169064872</v>
      </c>
      <c r="C30" s="8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14.589709574432641</v>
      </c>
      <c r="D30" s="8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-7.6964199386597709E-2</v>
      </c>
      <c r="E30" s="8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18.432574763727082</v>
      </c>
    </row>
    <row r="31" spans="1:5" x14ac:dyDescent="0.25">
      <c r="A31" s="7">
        <v>42979</v>
      </c>
      <c r="B31" s="8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4.2799484169064872</v>
      </c>
      <c r="C31" s="8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14.135346779482095</v>
      </c>
      <c r="D31" s="8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15.416915404409593</v>
      </c>
      <c r="E31" s="8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7.2952366080207831</v>
      </c>
    </row>
    <row r="32" spans="1:5" x14ac:dyDescent="0.25">
      <c r="A32" s="7">
        <v>43009</v>
      </c>
      <c r="B32" s="8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5.2341518557708966</v>
      </c>
      <c r="C32" s="8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14.549704622975979</v>
      </c>
      <c r="D32" s="8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1.5837406341371318</v>
      </c>
      <c r="E32" s="8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3.7692585732826966</v>
      </c>
    </row>
    <row r="33" spans="1:5" x14ac:dyDescent="0.25">
      <c r="A33" s="7">
        <v>43040</v>
      </c>
      <c r="B33" s="8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5.2341518557708966</v>
      </c>
      <c r="C33" s="8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14.235647838719668</v>
      </c>
      <c r="D33" s="8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13.771537250451505</v>
      </c>
      <c r="E33" s="8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2.9188728757633786</v>
      </c>
    </row>
    <row r="34" spans="1:5" x14ac:dyDescent="0.25">
      <c r="A34" s="7">
        <v>43070</v>
      </c>
      <c r="B34" s="8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5.2341518557708966</v>
      </c>
      <c r="C34" s="8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13.895230395001136</v>
      </c>
      <c r="D34" s="8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19.433133614385923</v>
      </c>
      <c r="E34" s="8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-5.4024514201239544</v>
      </c>
    </row>
    <row r="35" spans="1:5" x14ac:dyDescent="0.25">
      <c r="A35" s="7">
        <v>43101</v>
      </c>
      <c r="B35" s="8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4.4387566514726418</v>
      </c>
      <c r="C35" s="8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13.855823308246995</v>
      </c>
      <c r="D35" s="8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19.55172006096959</v>
      </c>
      <c r="E35" s="8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15.453347294072305</v>
      </c>
    </row>
    <row r="36" spans="1:5" x14ac:dyDescent="0.25">
      <c r="A36" s="7">
        <v>43132</v>
      </c>
      <c r="B36" s="8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4.4387566514726418</v>
      </c>
      <c r="C36" s="8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9.4991203492332374</v>
      </c>
      <c r="D36" s="8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18.729113146671427</v>
      </c>
      <c r="E36" s="8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-9.5246526987845641</v>
      </c>
    </row>
    <row r="37" spans="1:5" x14ac:dyDescent="0.25">
      <c r="A37" s="7">
        <v>43160</v>
      </c>
      <c r="B37" s="8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4.4387566514726418</v>
      </c>
      <c r="C37" s="8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9.0883676116865875</v>
      </c>
      <c r="D37" s="8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2.0159765234996962</v>
      </c>
      <c r="E37" s="8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-10.008446701611851</v>
      </c>
    </row>
    <row r="38" spans="1:5" x14ac:dyDescent="0.25">
      <c r="A38" s="7">
        <v>43191</v>
      </c>
      <c r="B38" s="8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4.4338069768604438</v>
      </c>
      <c r="C38" s="8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8.8483002619383235</v>
      </c>
      <c r="D38" s="8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1.0262626986655032</v>
      </c>
      <c r="E38" s="8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18.593122664504502</v>
      </c>
    </row>
    <row r="39" spans="1:5" x14ac:dyDescent="0.25">
      <c r="A39" s="7">
        <v>43221</v>
      </c>
      <c r="B39" s="8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4.4338069768604438</v>
      </c>
      <c r="C39" s="8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8.5842287606955345</v>
      </c>
      <c r="D39" s="8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4.0582573784158082</v>
      </c>
      <c r="E39" s="8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-10.45987812465523</v>
      </c>
    </row>
    <row r="40" spans="1:5" x14ac:dyDescent="0.25">
      <c r="A40" s="7">
        <v>43252</v>
      </c>
      <c r="B40" s="8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4.4338069768604438</v>
      </c>
      <c r="C40" s="8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>8.6684504636258772</v>
      </c>
      <c r="D40" s="8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-1.3678246205522382</v>
      </c>
      <c r="E40" s="8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3.4030035206709552</v>
      </c>
    </row>
    <row r="41" spans="1:5" x14ac:dyDescent="0.25">
      <c r="A41" s="7">
        <v>43282</v>
      </c>
      <c r="B41" s="8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8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>9.5425530412671211</v>
      </c>
      <c r="D41" s="8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-1.2392313688326495</v>
      </c>
      <c r="E41" s="8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>7.2833083851597813</v>
      </c>
    </row>
    <row r="42" spans="1:5" x14ac:dyDescent="0.25">
      <c r="A42" s="7">
        <v>43313</v>
      </c>
      <c r="B42" s="8" t="str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/>
      </c>
      <c r="C42" s="8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-12,MATCH(crec_mensuales!C$4,monthly!$1:$1,0))-1))</f>
        <v>9.8348071258470107</v>
      </c>
      <c r="D42" s="8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>-4.2089022707302419</v>
      </c>
      <c r="E42" s="8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>-8.0739867432539025</v>
      </c>
    </row>
    <row r="43" spans="1:5" x14ac:dyDescent="0.25">
      <c r="A43" s="7">
        <v>43344</v>
      </c>
      <c r="B43" s="8" t="str">
        <f>IF(INDEX(monthly!$1:$1048576,MATCH(crec_mensuales!$A43,monthly!$A:$A,0),MATCH(crec_mensuales!B$4,monthly!$1:$1,0))="","",100*(INDEX(monthly!$1:$1048576,MATCH(crec_mensuales!$A43,monthly!$A:$A,0),MATCH(crec_mensuales!B$4,monthly!$1:$1,0))/INDEX(monthly!$1:$1048576,MATCH(crec_mensuales!$A43,monthly!$A:$A,0)-12,MATCH(crec_mensuales!B$4,monthly!$1:$1,0))-1))</f>
        <v/>
      </c>
      <c r="C43" s="8">
        <f>IF(INDEX(monthly!$1:$1048576,MATCH(crec_mensuales!$A43,monthly!$A:$A,0),MATCH(crec_mensuales!C$4,monthly!$1:$1,0))="","",100*(INDEX(monthly!$1:$1048576,MATCH(crec_mensuales!$A43,monthly!$A:$A,0),MATCH(crec_mensuales!C$4,monthly!$1:$1,0))/INDEX(monthly!$1:$1048576,MATCH(crec_mensuales!$A43,monthly!$A:$A,0)-12,MATCH(crec_mensuales!C$4,monthly!$1:$1,0))-1))</f>
        <v>10.4059251005731</v>
      </c>
      <c r="D43" s="8" t="str">
        <f>IF(INDEX(monthly!$1:$1048576,MATCH(crec_mensuales!$A43,monthly!$A:$A,0),MATCH(crec_mensuales!D$4,monthly!$1:$1,0))="","",100*(INDEX(monthly!$1:$1048576,MATCH(crec_mensuales!$A43,monthly!$A:$A,0),MATCH(crec_mensuales!D$4,monthly!$1:$1,0))/INDEX(monthly!$1:$1048576,MATCH(crec_mensuales!$A43,monthly!$A:$A,0)-12,MATCH(crec_mensuales!D$4,monthly!$1:$1,0))-1))</f>
        <v/>
      </c>
      <c r="E43" s="8" t="str">
        <f>IF(INDEX(monthly!$1:$1048576,MATCH(crec_mensuales!$A43,monthly!$A:$A,0),MATCH(crec_mensuales!E$4,monthly!$1:$1,0))="","",100*(INDEX(monthly!$1:$1048576,MATCH(crec_mensuales!$A43,monthly!$A:$A,0),MATCH(crec_mensuales!E$4,monthly!$1:$1,0))/INDEX(monthly!$1:$1048576,MATCH(crec_mensuales!$A43,monthly!$A:$A,0)-12,MATCH(crec_mensuales!E$4,monthly!$1:$1,0))-1))</f>
        <v/>
      </c>
    </row>
    <row r="44" spans="1:5" x14ac:dyDescent="0.25">
      <c r="A44" s="7">
        <v>43374</v>
      </c>
      <c r="B44" s="8" t="str">
        <f>IF(INDEX(monthly!$1:$1048576,MATCH(crec_mensuales!$A44,monthly!$A:$A,0),MATCH(crec_mensuales!B$4,monthly!$1:$1,0))="","",100*(INDEX(monthly!$1:$1048576,MATCH(crec_mensuales!$A44,monthly!$A:$A,0),MATCH(crec_mensuales!B$4,monthly!$1:$1,0))/INDEX(monthly!$1:$1048576,MATCH(crec_mensuales!$A44,monthly!$A:$A,0)-12,MATCH(crec_mensuales!B$4,monthly!$1:$1,0))-1))</f>
        <v/>
      </c>
      <c r="C44" s="8">
        <f>IF(INDEX(monthly!$1:$1048576,MATCH(crec_mensuales!$A44,monthly!$A:$A,0),MATCH(crec_mensuales!C$4,monthly!$1:$1,0))="","",100*(INDEX(monthly!$1:$1048576,MATCH(crec_mensuales!$A44,monthly!$A:$A,0),MATCH(crec_mensuales!C$4,monthly!$1:$1,0))/INDEX(monthly!$1:$1048576,MATCH(crec_mensuales!$A44,monthly!$A:$A,0)-12,MATCH(crec_mensuales!C$4,monthly!$1:$1,0))-1))</f>
        <v>10.216132208935601</v>
      </c>
      <c r="D44" s="8" t="str">
        <f>IF(INDEX(monthly!$1:$1048576,MATCH(crec_mensuales!$A44,monthly!$A:$A,0),MATCH(crec_mensuales!D$4,monthly!$1:$1,0))="","",100*(INDEX(monthly!$1:$1048576,MATCH(crec_mensuales!$A44,monthly!$A:$A,0),MATCH(crec_mensuales!D$4,monthly!$1:$1,0))/INDEX(monthly!$1:$1048576,MATCH(crec_mensuales!$A44,monthly!$A:$A,0)-12,MATCH(crec_mensuales!D$4,monthly!$1:$1,0))-1))</f>
        <v/>
      </c>
      <c r="E44" s="8" t="str">
        <f>IF(INDEX(monthly!$1:$1048576,MATCH(crec_mensuales!$A44,monthly!$A:$A,0),MATCH(crec_mensuales!E$4,monthly!$1:$1,0))="","",100*(INDEX(monthly!$1:$1048576,MATCH(crec_mensuales!$A44,monthly!$A:$A,0),MATCH(crec_mensuales!E$4,monthly!$1:$1,0))/INDEX(monthly!$1:$1048576,MATCH(crec_mensuales!$A44,monthly!$A:$A,0)-12,MATCH(crec_mensuales!E$4,monthly!$1:$1,0))-1))</f>
        <v/>
      </c>
    </row>
    <row r="45" spans="1:5" x14ac:dyDescent="0.25">
      <c r="A45" s="7">
        <v>43405</v>
      </c>
      <c r="B45" s="8" t="str">
        <f>IF(INDEX(monthly!$1:$1048576,MATCH(crec_mensuales!$A45,monthly!$A:$A,0),MATCH(crec_mensuales!B$4,monthly!$1:$1,0))="","",100*(INDEX(monthly!$1:$1048576,MATCH(crec_mensuales!$A45,monthly!$A:$A,0),MATCH(crec_mensuales!B$4,monthly!$1:$1,0))/INDEX(monthly!$1:$1048576,MATCH(crec_mensuales!$A45,monthly!$A:$A,0)-12,MATCH(crec_mensuales!B$4,monthly!$1:$1,0))-1))</f>
        <v/>
      </c>
      <c r="C45" s="8">
        <f>IF(INDEX(monthly!$1:$1048576,MATCH(crec_mensuales!$A45,monthly!$A:$A,0),MATCH(crec_mensuales!C$4,monthly!$1:$1,0))="","",100*(INDEX(monthly!$1:$1048576,MATCH(crec_mensuales!$A45,monthly!$A:$A,0),MATCH(crec_mensuales!C$4,monthly!$1:$1,0))/INDEX(monthly!$1:$1048576,MATCH(crec_mensuales!$A45,monthly!$A:$A,0)-12,MATCH(crec_mensuales!C$4,monthly!$1:$1,0))-1))</f>
        <v>10.210481776544334</v>
      </c>
      <c r="D45" s="8" t="str">
        <f>IF(INDEX(monthly!$1:$1048576,MATCH(crec_mensuales!$A45,monthly!$A:$A,0),MATCH(crec_mensuales!D$4,monthly!$1:$1,0))="","",100*(INDEX(monthly!$1:$1048576,MATCH(crec_mensuales!$A45,monthly!$A:$A,0),MATCH(crec_mensuales!D$4,monthly!$1:$1,0))/INDEX(monthly!$1:$1048576,MATCH(crec_mensuales!$A45,monthly!$A:$A,0)-12,MATCH(crec_mensuales!D$4,monthly!$1:$1,0))-1))</f>
        <v/>
      </c>
      <c r="E45" s="8" t="str">
        <f>IF(INDEX(monthly!$1:$1048576,MATCH(crec_mensuales!$A45,monthly!$A:$A,0),MATCH(crec_mensuales!E$4,monthly!$1:$1,0))="","",100*(INDEX(monthly!$1:$1048576,MATCH(crec_mensuales!$A45,monthly!$A:$A,0),MATCH(crec_mensuales!E$4,monthly!$1:$1,0))/INDEX(monthly!$1:$1048576,MATCH(crec_mensuales!$A45,monthly!$A:$A,0)-12,MATCH(crec_mensuales!E$4,monthly!$1:$1,0))-1))</f>
        <v/>
      </c>
    </row>
    <row r="46" spans="1:5" x14ac:dyDescent="0.25">
      <c r="A46" s="7">
        <v>43435</v>
      </c>
      <c r="B46" s="8" t="str">
        <f>IF(INDEX(monthly!$1:$1048576,MATCH(crec_mensuales!$A46,monthly!$A:$A,0),MATCH(crec_mensuales!B$4,monthly!$1:$1,0))="","",100*(INDEX(monthly!$1:$1048576,MATCH(crec_mensuales!$A46,monthly!$A:$A,0),MATCH(crec_mensuales!B$4,monthly!$1:$1,0))/INDEX(monthly!$1:$1048576,MATCH(crec_mensuales!$A46,monthly!$A:$A,0)-12,MATCH(crec_mensuales!B$4,monthly!$1:$1,0))-1))</f>
        <v/>
      </c>
      <c r="C46" s="8">
        <f>IF(INDEX(monthly!$1:$1048576,MATCH(crec_mensuales!$A46,monthly!$A:$A,0),MATCH(crec_mensuales!C$4,monthly!$1:$1,0))="","",100*(INDEX(monthly!$1:$1048576,MATCH(crec_mensuales!$A46,monthly!$A:$A,0),MATCH(crec_mensuales!C$4,monthly!$1:$1,0))/INDEX(monthly!$1:$1048576,MATCH(crec_mensuales!$A46,monthly!$A:$A,0)-12,MATCH(crec_mensuales!C$4,monthly!$1:$1,0))-1))</f>
        <v>10.057368064757476</v>
      </c>
      <c r="D46" s="8" t="str">
        <f>IF(INDEX(monthly!$1:$1048576,MATCH(crec_mensuales!$A46,monthly!$A:$A,0),MATCH(crec_mensuales!D$4,monthly!$1:$1,0))="","",100*(INDEX(monthly!$1:$1048576,MATCH(crec_mensuales!$A46,monthly!$A:$A,0),MATCH(crec_mensuales!D$4,monthly!$1:$1,0))/INDEX(monthly!$1:$1048576,MATCH(crec_mensuales!$A46,monthly!$A:$A,0)-12,MATCH(crec_mensuales!D$4,monthly!$1:$1,0))-1))</f>
        <v/>
      </c>
      <c r="E46" s="8" t="str">
        <f>IF(INDEX(monthly!$1:$1048576,MATCH(crec_mensuales!$A46,monthly!$A:$A,0),MATCH(crec_mensuales!E$4,monthly!$1:$1,0))="","",100*(INDEX(monthly!$1:$1048576,MATCH(crec_mensuales!$A46,monthly!$A:$A,0),MATCH(crec_mensuales!E$4,monthly!$1:$1,0))/INDEX(monthly!$1:$1048576,MATCH(crec_mensuales!$A46,monthly!$A:$A,0)-12,MATCH(crec_mensuales!E$4,monthly!$1:$1,0))-1))</f>
        <v/>
      </c>
    </row>
    <row r="47" spans="1:5" x14ac:dyDescent="0.25">
      <c r="A47" s="7">
        <v>43466</v>
      </c>
      <c r="B47" s="8" t="str">
        <f>IF(INDEX(monthly!$1:$1048576,MATCH(crec_mensuales!$A47,monthly!$A:$A,0),MATCH(crec_mensuales!B$4,monthly!$1:$1,0))="","",100*(INDEX(monthly!$1:$1048576,MATCH(crec_mensuales!$A47,monthly!$A:$A,0),MATCH(crec_mensuales!B$4,monthly!$1:$1,0))/INDEX(monthly!$1:$1048576,MATCH(crec_mensuales!$A47,monthly!$A:$A,0)-12,MATCH(crec_mensuales!B$4,monthly!$1:$1,0))-1))</f>
        <v/>
      </c>
      <c r="C47" s="8" t="str">
        <f>IF(INDEX(monthly!$1:$1048576,MATCH(crec_mensuales!$A47,monthly!$A:$A,0),MATCH(crec_mensuales!C$4,monthly!$1:$1,0))="","",100*(INDEX(monthly!$1:$1048576,MATCH(crec_mensuales!$A47,monthly!$A:$A,0),MATCH(crec_mensuales!C$4,monthly!$1:$1,0))/INDEX(monthly!$1:$1048576,MATCH(crec_mensuales!$A47,monthly!$A:$A,0)-12,MATCH(crec_mensuales!C$4,monthly!$1:$1,0))-1))</f>
        <v/>
      </c>
      <c r="D47" s="8" t="str">
        <f>IF(INDEX(monthly!$1:$1048576,MATCH(crec_mensuales!$A47,monthly!$A:$A,0),MATCH(crec_mensuales!D$4,monthly!$1:$1,0))="","",100*(INDEX(monthly!$1:$1048576,MATCH(crec_mensuales!$A47,monthly!$A:$A,0),MATCH(crec_mensuales!D$4,monthly!$1:$1,0))/INDEX(monthly!$1:$1048576,MATCH(crec_mensuales!$A47,monthly!$A:$A,0)-12,MATCH(crec_mensuales!D$4,monthly!$1:$1,0))-1))</f>
        <v/>
      </c>
      <c r="E47" s="8" t="str">
        <f>IF(INDEX(monthly!$1:$1048576,MATCH(crec_mensuales!$A47,monthly!$A:$A,0),MATCH(crec_mensuales!E$4,monthly!$1:$1,0))="","",100*(INDEX(monthly!$1:$1048576,MATCH(crec_mensuales!$A47,monthly!$A:$A,0),MATCH(crec_mensuales!E$4,monthly!$1:$1,0))/INDEX(monthly!$1:$1048576,MATCH(crec_mensuales!$A47,monthly!$A:$A,0)-12,MATCH(crec_mensuales!E$4,monthly!$1:$1,0))-1))</f>
        <v/>
      </c>
    </row>
    <row r="48" spans="1:5" x14ac:dyDescent="0.25">
      <c r="A48" s="7">
        <v>43497</v>
      </c>
      <c r="B48" s="8" t="str">
        <f>IF(INDEX(monthly!$1:$1048576,MATCH(crec_mensuales!$A48,monthly!$A:$A,0),MATCH(crec_mensuales!B$4,monthly!$1:$1,0))="","",100*(INDEX(monthly!$1:$1048576,MATCH(crec_mensuales!$A48,monthly!$A:$A,0),MATCH(crec_mensuales!B$4,monthly!$1:$1,0))/INDEX(monthly!$1:$1048576,MATCH(crec_mensuales!$A48,monthly!$A:$A,0)-12,MATCH(crec_mensuales!B$4,monthly!$1:$1,0))-1))</f>
        <v/>
      </c>
      <c r="C48" s="8" t="str">
        <f>IF(INDEX(monthly!$1:$1048576,MATCH(crec_mensuales!$A48,monthly!$A:$A,0),MATCH(crec_mensuales!C$4,monthly!$1:$1,0))="","",100*(INDEX(monthly!$1:$1048576,MATCH(crec_mensuales!$A48,monthly!$A:$A,0),MATCH(crec_mensuales!C$4,monthly!$1:$1,0))/INDEX(monthly!$1:$1048576,MATCH(crec_mensuales!$A48,monthly!$A:$A,0)-12,MATCH(crec_mensuales!C$4,monthly!$1:$1,0))-1))</f>
        <v/>
      </c>
      <c r="D48" s="8" t="str">
        <f>IF(INDEX(monthly!$1:$1048576,MATCH(crec_mensuales!$A48,monthly!$A:$A,0),MATCH(crec_mensuales!D$4,monthly!$1:$1,0))="","",100*(INDEX(monthly!$1:$1048576,MATCH(crec_mensuales!$A48,monthly!$A:$A,0),MATCH(crec_mensuales!D$4,monthly!$1:$1,0))/INDEX(monthly!$1:$1048576,MATCH(crec_mensuales!$A48,monthly!$A:$A,0)-12,MATCH(crec_mensuales!D$4,monthly!$1:$1,0))-1))</f>
        <v/>
      </c>
      <c r="E48" s="8" t="str">
        <f>IF(INDEX(monthly!$1:$1048576,MATCH(crec_mensuales!$A48,monthly!$A:$A,0),MATCH(crec_mensuales!E$4,monthly!$1:$1,0))="","",100*(INDEX(monthly!$1:$1048576,MATCH(crec_mensuales!$A48,monthly!$A:$A,0),MATCH(crec_mensuales!E$4,monthly!$1:$1,0))/INDEX(monthly!$1:$1048576,MATCH(crec_mensuales!$A48,monthly!$A:$A,0)-12,MATCH(crec_mensuales!E$4,monthly!$1:$1,0))-1))</f>
        <v/>
      </c>
    </row>
    <row r="49" spans="1:5" x14ac:dyDescent="0.25">
      <c r="A49" s="7">
        <v>43525</v>
      </c>
      <c r="B49" s="8" t="str">
        <f>IF(INDEX(monthly!$1:$1048576,MATCH(crec_mensuales!$A49,monthly!$A:$A,0),MATCH(crec_mensuales!B$4,monthly!$1:$1,0))="","",100*(INDEX(monthly!$1:$1048576,MATCH(crec_mensuales!$A49,monthly!$A:$A,0),MATCH(crec_mensuales!B$4,monthly!$1:$1,0))/INDEX(monthly!$1:$1048576,MATCH(crec_mensuales!$A49,monthly!$A:$A,0)-12,MATCH(crec_mensuales!B$4,monthly!$1:$1,0))-1))</f>
        <v/>
      </c>
      <c r="C49" s="8" t="str">
        <f>IF(INDEX(monthly!$1:$1048576,MATCH(crec_mensuales!$A49,monthly!$A:$A,0),MATCH(crec_mensuales!C$4,monthly!$1:$1,0))="","",100*(INDEX(monthly!$1:$1048576,MATCH(crec_mensuales!$A49,monthly!$A:$A,0),MATCH(crec_mensuales!C$4,monthly!$1:$1,0))/INDEX(monthly!$1:$1048576,MATCH(crec_mensuales!$A49,monthly!$A:$A,0)-12,MATCH(crec_mensuales!C$4,monthly!$1:$1,0))-1))</f>
        <v/>
      </c>
      <c r="D49" s="8" t="str">
        <f>IF(INDEX(monthly!$1:$1048576,MATCH(crec_mensuales!$A49,monthly!$A:$A,0),MATCH(crec_mensuales!D$4,monthly!$1:$1,0))="","",100*(INDEX(monthly!$1:$1048576,MATCH(crec_mensuales!$A49,monthly!$A:$A,0),MATCH(crec_mensuales!D$4,monthly!$1:$1,0))/INDEX(monthly!$1:$1048576,MATCH(crec_mensuales!$A49,monthly!$A:$A,0)-12,MATCH(crec_mensuales!D$4,monthly!$1:$1,0))-1))</f>
        <v/>
      </c>
      <c r="E49" s="8" t="str">
        <f>IF(INDEX(monthly!$1:$1048576,MATCH(crec_mensuales!$A49,monthly!$A:$A,0),MATCH(crec_mensuales!E$4,monthly!$1:$1,0))="","",100*(INDEX(monthly!$1:$1048576,MATCH(crec_mensuales!$A49,monthly!$A:$A,0),MATCH(crec_mensuales!E$4,monthly!$1:$1,0))/INDEX(monthly!$1:$1048576,MATCH(crec_mensuales!$A49,monthly!$A:$A,0)-12,MATCH(crec_mensuales!E$4,monthly!$1:$1,0))-1))</f>
        <v/>
      </c>
    </row>
    <row r="50" spans="1:5" x14ac:dyDescent="0.25">
      <c r="A50" s="7">
        <v>43556</v>
      </c>
      <c r="B50" s="8" t="str">
        <f>IF(INDEX(monthly!$1:$1048576,MATCH(crec_mensuales!$A50,monthly!$A:$A,0),MATCH(crec_mensuales!B$4,monthly!$1:$1,0))="","",100*(INDEX(monthly!$1:$1048576,MATCH(crec_mensuales!$A50,monthly!$A:$A,0),MATCH(crec_mensuales!B$4,monthly!$1:$1,0))/INDEX(monthly!$1:$1048576,MATCH(crec_mensuales!$A50,monthly!$A:$A,0)-12,MATCH(crec_mensuales!B$4,monthly!$1:$1,0))-1))</f>
        <v/>
      </c>
      <c r="C50" s="8" t="str">
        <f>IF(INDEX(monthly!$1:$1048576,MATCH(crec_mensuales!$A50,monthly!$A:$A,0),MATCH(crec_mensuales!C$4,monthly!$1:$1,0))="","",100*(INDEX(monthly!$1:$1048576,MATCH(crec_mensuales!$A50,monthly!$A:$A,0),MATCH(crec_mensuales!C$4,monthly!$1:$1,0))/INDEX(monthly!$1:$1048576,MATCH(crec_mensuales!$A50,monthly!$A:$A,0)-12,MATCH(crec_mensuales!C$4,monthly!$1:$1,0))-1))</f>
        <v/>
      </c>
      <c r="D50" s="8" t="str">
        <f>IF(INDEX(monthly!$1:$1048576,MATCH(crec_mensuales!$A50,monthly!$A:$A,0),MATCH(crec_mensuales!D$4,monthly!$1:$1,0))="","",100*(INDEX(monthly!$1:$1048576,MATCH(crec_mensuales!$A50,monthly!$A:$A,0),MATCH(crec_mensuales!D$4,monthly!$1:$1,0))/INDEX(monthly!$1:$1048576,MATCH(crec_mensuales!$A50,monthly!$A:$A,0)-12,MATCH(crec_mensuales!D$4,monthly!$1:$1,0))-1))</f>
        <v/>
      </c>
      <c r="E50" s="8" t="str">
        <f>IF(INDEX(monthly!$1:$1048576,MATCH(crec_mensuales!$A50,monthly!$A:$A,0),MATCH(crec_mensuales!E$4,monthly!$1:$1,0))="","",100*(INDEX(monthly!$1:$1048576,MATCH(crec_mensuales!$A50,monthly!$A:$A,0),MATCH(crec_mensuales!E$4,monthly!$1:$1,0))/INDEX(monthly!$1:$1048576,MATCH(crec_mensuales!$A50,monthly!$A:$A,0)-12,MATCH(crec_mensuales!E$4,monthly!$1:$1,0))-1))</f>
        <v/>
      </c>
    </row>
    <row r="51" spans="1:5" x14ac:dyDescent="0.25">
      <c r="A51" s="7">
        <v>43586</v>
      </c>
      <c r="B51" s="8" t="str">
        <f>IF(INDEX(monthly!$1:$1048576,MATCH(crec_mensuales!$A51,monthly!$A:$A,0),MATCH(crec_mensuales!B$4,monthly!$1:$1,0))="","",100*(INDEX(monthly!$1:$1048576,MATCH(crec_mensuales!$A51,monthly!$A:$A,0),MATCH(crec_mensuales!B$4,monthly!$1:$1,0))/INDEX(monthly!$1:$1048576,MATCH(crec_mensuales!$A51,monthly!$A:$A,0)-12,MATCH(crec_mensuales!B$4,monthly!$1:$1,0))-1))</f>
        <v/>
      </c>
      <c r="C51" s="8" t="str">
        <f>IF(INDEX(monthly!$1:$1048576,MATCH(crec_mensuales!$A51,monthly!$A:$A,0),MATCH(crec_mensuales!C$4,monthly!$1:$1,0))="","",100*(INDEX(monthly!$1:$1048576,MATCH(crec_mensuales!$A51,monthly!$A:$A,0),MATCH(crec_mensuales!C$4,monthly!$1:$1,0))/INDEX(monthly!$1:$1048576,MATCH(crec_mensuales!$A51,monthly!$A:$A,0)-12,MATCH(crec_mensuales!C$4,monthly!$1:$1,0))-1))</f>
        <v/>
      </c>
      <c r="D51" s="8" t="str">
        <f>IF(INDEX(monthly!$1:$1048576,MATCH(crec_mensuales!$A51,monthly!$A:$A,0),MATCH(crec_mensuales!D$4,monthly!$1:$1,0))="","",100*(INDEX(monthly!$1:$1048576,MATCH(crec_mensuales!$A51,monthly!$A:$A,0),MATCH(crec_mensuales!D$4,monthly!$1:$1,0))/INDEX(monthly!$1:$1048576,MATCH(crec_mensuales!$A51,monthly!$A:$A,0)-12,MATCH(crec_mensuales!D$4,monthly!$1:$1,0))-1))</f>
        <v/>
      </c>
      <c r="E51" s="8" t="str">
        <f>IF(INDEX(monthly!$1:$1048576,MATCH(crec_mensuales!$A51,monthly!$A:$A,0),MATCH(crec_mensuales!E$4,monthly!$1:$1,0))="","",100*(INDEX(monthly!$1:$1048576,MATCH(crec_mensuales!$A51,monthly!$A:$A,0),MATCH(crec_mensuales!E$4,monthly!$1:$1,0))/INDEX(monthly!$1:$1048576,MATCH(crec_mensuales!$A51,monthly!$A:$A,0)-12,MATCH(crec_mensuales!E$4,monthly!$1:$1,0))-1)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quarterly</vt:lpstr>
      <vt:lpstr>q_preprocess</vt:lpstr>
      <vt:lpstr>monthly</vt:lpstr>
      <vt:lpstr>m_preprocess</vt:lpstr>
      <vt:lpstr>optimal</vt:lpstr>
      <vt:lpstr>proyPIB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user7</cp:lastModifiedBy>
  <cp:lastPrinted>2015-05-21T14:04:37Z</cp:lastPrinted>
  <dcterms:created xsi:type="dcterms:W3CDTF">2015-04-10T15:03:52Z</dcterms:created>
  <dcterms:modified xsi:type="dcterms:W3CDTF">2019-03-26T21:16:21Z</dcterms:modified>
</cp:coreProperties>
</file>